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9380AAFA_AD9D_493C_8E19_ADAE8603EDA2_.wvu.FilterData">List!$A$1:$Y$31075</definedName>
    <definedName hidden="1" localSheetId="3" name="Z_9380AAFA_AD9D_493C_8E19_ADAE8603EDA2_.wvu.FilterData">Trends!$A$1:$G$51</definedName>
    <definedName hidden="1" localSheetId="1" name="Z_62929C42_531C_4485_B1D2_98B8313647F7_.wvu.FilterData">List!$A$1:$Y$67985</definedName>
  </definedNames>
  <calcPr/>
  <customWorkbookViews>
    <customWorkbookView activeSheetId="0" maximized="1" windowHeight="0" windowWidth="0" guid="{62929C42-531C-4485-B1D2-98B8313647F7}" name="Filter 2"/>
    <customWorkbookView activeSheetId="0" maximized="1" windowHeight="0" windowWidth="0" guid="{9380AAFA-AD9D-493C-8E19-ADAE8603EDA2}" name="Filter 1"/>
  </customWorkbookViews>
</workbook>
</file>

<file path=xl/sharedStrings.xml><?xml version="1.0" encoding="utf-8"?>
<sst xmlns="http://schemas.openxmlformats.org/spreadsheetml/2006/main" count="8748" uniqueCount="3321">
  <si>
    <t>Data analysis and graphs - yfir (+dative)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</si>
  <si>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</si>
  <si>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</si>
  <si>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</si>
  <si>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</si>
  <si>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</si>
  <si>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</si>
  <si>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</si>
  <si>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</si>
  <si>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</si>
  <si>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</si>
  <si>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</si>
  <si>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yfir að+THT</t>
  </si>
  <si>
    <t>Andriki.is</t>
  </si>
  <si>
    <t>yfir að+INF</t>
  </si>
  <si>
    <t>Bæjarins besta</t>
  </si>
  <si>
    <t>yfir hv</t>
  </si>
  <si>
    <t>Bændablaðið</t>
  </si>
  <si>
    <t>yfir því að+THT</t>
  </si>
  <si>
    <t>Bleikt.is</t>
  </si>
  <si>
    <t>yfir því að+INF</t>
  </si>
  <si>
    <t>Bóndi.is</t>
  </si>
  <si>
    <t>yfir því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</si>
  <si>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</si>
  <si>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</si>
  <si>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</si>
  <si>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</si>
  <si>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</si>
  <si>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</si>
  <si>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</si>
  <si>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</si>
  <si>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</si>
  <si>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</si>
  <si>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</si>
  <si>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</si>
  <si>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</si>
  <si>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</si>
  <si>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Fótbolti.net</t>
  </si>
  <si>
    <t>+það</t>
  </si>
  <si>
    <t>%+það</t>
  </si>
  <si>
    <t>Fréttablaðið</t>
  </si>
  <si>
    <t>-það</t>
  </si>
  <si>
    <t>%-það</t>
  </si>
  <si>
    <t>Fréttatíminn</t>
  </si>
  <si>
    <t>Total valid</t>
  </si>
  <si>
    <t>Fréttavefur suðurlands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</si>
  <si>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</si>
  <si>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</si>
  <si>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</si>
  <si>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</si>
  <si>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</si>
  <si>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</si>
  <si>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</si>
  <si>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</si>
  <si>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</si>
  <si>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Total</t>
  </si>
  <si>
    <t>Kjarninn.is</t>
  </si>
  <si>
    <t>Kópavogsblaðið.is</t>
  </si>
  <si>
    <t>Mannlíf.is</t>
  </si>
  <si>
    <t>Mbl.is</t>
  </si>
  <si>
    <t>Morgunblaðið</t>
  </si>
  <si>
    <t>Pressan</t>
  </si>
  <si>
    <t>Rás 1 og 2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</si>
  <si>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</si>
  <si>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</si>
  <si>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</si>
  <si>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</si>
  <si>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</si>
  <si>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</si>
  <si>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</si>
  <si>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</si>
  <si>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</si>
  <si>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</si>
  <si>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</si>
  <si>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</si>
  <si>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</si>
  <si>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</si>
  <si>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</si>
  <si>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</si>
  <si>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</si>
  <si>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</si>
  <si>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</si>
  <si>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</si>
  <si>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</si>
  <si>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</si>
  <si>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</si>
  <si>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</si>
  <si>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</si>
  <si>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</si>
  <si>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</si>
  <si>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</si>
  <si>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</si>
  <si>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</si>
  <si>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</si>
  <si>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</si>
  <si>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</si>
  <si>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</si>
  <si>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</si>
  <si>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</si>
  <si>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</si>
  <si>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</si>
  <si>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prep</t>
  </si>
  <si>
    <t>case</t>
  </si>
  <si>
    <t>clause</t>
  </si>
  <si>
    <t>token from</t>
  </si>
  <si>
    <t>Ég lærði að lífið snerist ekki bara um að vinna , “ segir Dóra . „ Ég var í fyrstu</t>
  </si>
  <si>
    <t>svekkt yfir því að</t>
  </si>
  <si>
    <t>búa þarna í dalnum fjarri Vesturbænum . En smám saman sættist ég við það . Þarna var gott að leika</t>
  </si>
  <si>
    <t>Alin upp í Elliðaárdal</t>
  </si>
  <si>
    <t>http://visir.is/g/2018180429000</t>
  </si>
  <si>
    <t>Kristjana Björg Guðbrandsdóttir</t>
  </si>
  <si>
    <t>leiki og ræða við dómarann , ég gerði það . Þar ítrekaði ég mitt mál og var mjög ósáttur og</t>
  </si>
  <si>
    <t>svekktur yfir því að</t>
  </si>
  <si>
    <t>dómgreindarleysi þeirra væri svona mikið . Þeir tóku vafaatriði og færðu það inn í teig , þeir bjuggu til atriði</t>
  </si>
  <si>
    <t>Eyjar.net - upplýsinga- og fréttamiðill um Vestmannaeyjar - Fréttir - Kallast rasismi á vinnumarkaði</t>
  </si>
  <si>
    <t>http://eyjar.net/read/2012-05-16/kallast_rasismi_a_vinnumarkadi</t>
  </si>
  <si>
    <t>Maggi Gylfa: Kallast rasismi á vinnumarkaði</t>
  </si>
  <si>
    <t>#</t>
  </si>
  <si>
    <t>hefðu getað gefið tilefni til frekari lækkunar . Steingrímur J. Sigfússon , fjármálaráðherra : Já , ég er auðvitað svona</t>
  </si>
  <si>
    <t>ekki skildi verða áframhaldandi hröð vaxtalækkun eins og maður vonaðist eftir . Fjármálaráðherra segir aðgerðaráætlun í ríkisfjármálum vera að líta</t>
  </si>
  <si>
    <t>Steingrímur svekktur yfir vaxtaákvörðun</t>
  </si>
  <si>
    <t>fastir á þessum umræddu stöðum og stöðva aðra umferð m.a. flugumferð þannig að allt situr fast . Auðvitað er maður</t>
  </si>
  <si>
    <t>ekki skuli hafa náðst samningar við undirverktaka og lögðum við í áhugahópnum sérstaka áherslu á þessa samninga fyrir nokkrum vikum</t>
  </si>
  <si>
    <t>Úrslit kvöldsins: KR kom fram hefndum í Njarðvík</t>
  </si>
  <si>
    <t>http://vf.is/ithrottir/urslit-kvoldsins-kr-kom-fram-hefndum-i-njardvik</t>
  </si>
  <si>
    <t>Njarðvík tapaði heima og Keflavík vann úti</t>
  </si>
  <si>
    <t>http://vf.is/ithrottir/njardvik-tapadi-heima-og-keflavik-vann-uti</t>
  </si>
  <si>
    <t>Slæmt veðurútlit á morgun</t>
  </si>
  <si>
    <t>http://vf.is/frettir/slaemt-vedurutlit-a-morgun</t>
  </si>
  <si>
    <t>Grindavíkurvegur er lokaður</t>
  </si>
  <si>
    <t>http://vf.is/frettir/grindavikurvegur-er-lokadur</t>
  </si>
  <si>
    <t>Vegagerðin verður að koma með séraðgerðir á Reykjanesbraut</t>
  </si>
  <si>
    <t>http://vf.is/frettir/vegagerdin-verdur-ad-koma-med-seradgerdir-a-reykjanesbraut</t>
  </si>
  <si>
    <t>frá Dalvík . Haft var samband við Gest Hansson eiganda ferðaþjónustufyrirtækisins TopMountaineering á Siglufirði , kvaðst hann hafa verið mjög</t>
  </si>
  <si>
    <t>ekki var samvinna á milli bæjarkjarna . Einnig tjáði hann Trölla.is að það hefðu verið stofnuð samtök hagsmunaaðila í Fjallabyggð</t>
  </si>
  <si>
    <t>Klofin Fjallabyggð</t>
  </si>
  <si>
    <t>http://trolli.is/klofin-fjallabyggd</t>
  </si>
  <si>
    <t>Gunnar Smári</t>
  </si>
  <si>
    <t>með móður sinni heldur sefur líka í sama rúmi og hún . Mæðgurnar eru mjög háðar hvor annarri og örlítið</t>
  </si>
  <si>
    <t>svekktar yfir því að</t>
  </si>
  <si>
    <t>Erika varð aldrei konsertpíanisti og það er ekki laust við að það bitni á nemendum hennar . Hún sýnir þeim</t>
  </si>
  <si>
    <t>Illt á sálinni</t>
  </si>
  <si>
    <t>http://mbl.is/greinasafn/grein/652396</t>
  </si>
  <si>
    <t>að gera betur í varnarleiknum í svona stöðu . „ Ég þarf að skoða það aftur en auðvitað er maður</t>
  </si>
  <si>
    <t>fá á sig svona mark , það segir sig sjálft og að tapa með því marki er leiðinlegt . Við</t>
  </si>
  <si>
    <t>Umfjöllun, viðtöl og einkunnir: Valur - Breiðablik 0-1 | Vandræði Valsara halda áfram - Vísir</t>
  </si>
  <si>
    <t>http://visir.is/g/2019190529323</t>
  </si>
  <si>
    <t>Guðlaugur Valgeirsson</t>
  </si>
  <si>
    <t>, við komum degi fyrir tónleikana og verðum að fara til Noregs eftir þá , " svarar Beck , nokkuð</t>
  </si>
  <si>
    <t>fá ekki að dvelja á landinu lengur . Hvað ætlið þið að spila á tónleikunum hérna , hvað er á</t>
  </si>
  <si>
    <t>Borinn í blámanum</t>
  </si>
  <si>
    <t>http://mbl.is/greinasafn/grein/1470695</t>
  </si>
  <si>
    <t>svekktur yfir að hafa ekki fengið þrjú stig og það segir kannski það sem segja þarf . Fyrst maður er</t>
  </si>
  <si>
    <t>svekktur yfir að</t>
  </si>
  <si>
    <t>fá ekki þrjú stig gegn Spáni þá er ljóst að við höfum gert eitthvað af viti í þessum leik ,</t>
  </si>
  <si>
    <t>"Áhorfendur voru stórkostlegir"</t>
  </si>
  <si>
    <t>http://mbl.is/greinasafn/grein/1164170</t>
  </si>
  <si>
    <t>lítið fyrir og slógu út úrvalsdeildarliðin Everton og Birmingham , drógust saman . John Sheridan , knattspyrnustjóri Oldham , var</t>
  </si>
  <si>
    <t>fá Huddersfield . " Ég er góður vinur Andys Ritchies , kollega míns hjá Huddersfield , og ég veit að</t>
  </si>
  <si>
    <t>United og Arsenal heima</t>
  </si>
  <si>
    <t>http://mbl.is/greinasafn/grein/1184233</t>
  </si>
  <si>
    <t>Blessuð sé minning hans . Gísli Helgason . " Það er svolítið spes að vera í þeirri stöðu að vera</t>
  </si>
  <si>
    <t>gera jafntefli við Frakka . Mér fannst að við hefðum átt skilið að vinna leikinn en þetta varð erfitt þegar</t>
  </si>
  <si>
    <t>Spes að vera svekktur yfir þessu jafntefli</t>
  </si>
  <si>
    <t>http://mbl.is/greinasafn/grein/1700572</t>
  </si>
  <si>
    <t>eftir að hafa gert jafntefli gegn svona liði . Það er svolítið spes að vera í þeirri stöðu að vera</t>
  </si>
  <si>
    <t>"Fínasta frammistaða"</t>
  </si>
  <si>
    <t>http://mbl.is/greinasafn/grein/1700625</t>
  </si>
  <si>
    <t>og komst ekki í úrslitin . „ Þetta er gaman og ég er spenntur , en ég er líka smá</t>
  </si>
  <si>
    <t>geta ekki farið í þetta verkefni í Finnlandi , " sagði Kári Jónsson , landsliðsmaður í körfubolta , í samtali</t>
  </si>
  <si>
    <t>Spenntur en líka smá svekktur</t>
  </si>
  <si>
    <t>http://mbl.is/sport/korfubolti/2019/09/10/spenntur_en_lika_sma_svekktur</t>
  </si>
  <si>
    <t>Jóhann Ingi Hafþórsson</t>
  </si>
  <si>
    <t>veru hefur verið magnað hvað við höfum fengið mikinn meðbyr frá farþegum frá fyrsta degi og ég er ekki síst</t>
  </si>
  <si>
    <t>geta ekki staðið við skuldbindingar okkar gagnvart þessu fólki . Sigríður : Var ekki óábyrgt af þér að segja fyrir</t>
  </si>
  <si>
    <t>WOW air gjaldþrota í dag</t>
  </si>
  <si>
    <t>á Hróarskeldu hafa gengið vel ; andrúmsloftið verið gott og þeir hlakki til Íslandsferðar . Hann er þó að vonum</t>
  </si>
  <si>
    <t>geta ekki stoppað lengur , en hér verða þeir bara í tæpan sólarhring . Brock er nefnilega dálítið forvitinn um</t>
  </si>
  <si>
    <t>Móðins mýs</t>
  </si>
  <si>
    <t>http://mbl.is/greinasafn/grein/614294</t>
  </si>
  <si>
    <t>athæfinu birtist í fjölmiðlum þar sem börn hennar og fjölskylda séu sífellt minnt á það sem gerðist . Hún segist</t>
  </si>
  <si>
    <t>hafa aldrei verið spurð leyfis hvort sleppa mætti skjölunum til fjölmiðla . Í nýrri heimildamynd um málið , Roman Polanski</t>
  </si>
  <si>
    <t>Verður mál Polanskis fellt niður?</t>
  </si>
  <si>
    <t>http://mbl.is/greinasafn/grein/1264280</t>
  </si>
  <si>
    <t>um áður en þeir fóru utan . " Þessi ferð var ekki eins og ég bjóst við og ég er</t>
  </si>
  <si>
    <t>hafa ekki fengið að spreyta mig í leiknum á mánudag . Ég held að félagið eigi enga pengina til að</t>
  </si>
  <si>
    <t>Fýluferð til Northampton</t>
  </si>
  <si>
    <t>http://mbl.is/greinasafn/grein/506202</t>
  </si>
  <si>
    <t>fékk rautt eftir samskipti við Grétar Sigfinn Sigurðarson , varnarmann KR . Honum fannst þó dómurinn heldur strangur og er</t>
  </si>
  <si>
    <t>hafa ekki fengið aukaspyrnu í aðdraganda atviksins þar sem hann vill meina að Grétar hafi klárlega brotið á sér .</t>
  </si>
  <si>
    <t>Brynjar Gauti: Fauk í mig og ég krækti aftan í hann</t>
  </si>
  <si>
    <t>leiki haustið 2000 en þá sat hann á varamannabekknum í leikjum gegn Tékklandi og Norður-Írlandi . " Ég er vissulega</t>
  </si>
  <si>
    <t>hafa ekki fengið tækifæri með landsliðinu undanfarin ár . Ég var lengi varamarkvörður fyrir Bjarna Sigurðsson og var aðalmarkvörður í</t>
  </si>
  <si>
    <t>Ólafur Gottskálksson knattspyrnumarkvörður stendur á krossgötum - er á förum frá enska 2. deildarliðinu Brentford</t>
  </si>
  <si>
    <t>http://mbl.is/greinasafn/grein/652033</t>
  </si>
  <si>
    <t>í Zimbabwe er 400.000 tonn og hefur innflutningurinn verið um 265.000 t . Eftir Sindra Sverrisson sindris@mbl.is " ÉG er</t>
  </si>
  <si>
    <t>hafa ekki fengið þrjú stig og það segir kannski það sem segja þarf . Fyrst maður er svekktur yfir að</t>
  </si>
  <si>
    <t>dögum síðan . Viðbrögðin voru framar öllum vonum en um þúsund gjafir höfðu safnast saman í gærkvöldi . Grunnskólakennarinn segist</t>
  </si>
  <si>
    <t>hafa ekki gengið í þetta fyrr en segir að ef þetta nái að bæta upp gjafaskort helming tímans sé það</t>
  </si>
  <si>
    <t>Yfir 1000 gjöfum safnað á Fésbókinni</t>
  </si>
  <si>
    <t>Svíður sárt að fá spjald " Það er ekki oft sem maður situr inni í búningsklefa eftir leik og er</t>
  </si>
  <si>
    <t>hafa ekki lagt Þjóðverja að velli , " sagði Jóhannes Karl Guðjónsson leikmaður íslenska landsliðsins í knattspyrnu og leikmaður Wolves</t>
  </si>
  <si>
    <t>Hefðum átt að nýta færin</t>
  </si>
  <si>
    <t>http://mbl.is/greinasafn/grein/750719</t>
  </si>
  <si>
    <t>ég mun hefja æfingar að nýju í næstu viku þegar við höldum til Mallorca , " sagði Gunnar og segist</t>
  </si>
  <si>
    <t>hafa ekki leitað til Sveinbjörns fyrr . Gunnar Heiðar hefur aðeins komið við sögu í tveimur leikjum Hannover á leiktíðinni</t>
  </si>
  <si>
    <t>Sér fyrir endann á meiðslum Gunnars</t>
  </si>
  <si>
    <t>http://mbl.is/greinasafn/grein/1122851</t>
  </si>
  <si>
    <t>fyrri hálfleiknum en við tókum okkur saman í andlitinu í seinni hálfleiknum enda ekki annað hægt . Maður er svolítið</t>
  </si>
  <si>
    <t>hafa ekki náð að vinna leikinn eftir allt saman en ég verð samt að vera ánægður með niðurstöðuna . Við</t>
  </si>
  <si>
    <t>Háspenna en kaflaskipt í grannaslagnum</t>
  </si>
  <si>
    <t>http://mbl.is/greinasafn/grein/1532207</t>
  </si>
  <si>
    <t>á fimmtudaginn , segir að mikil reiði sé innan samfélags bifhjólamanna . " Við sem stóðum að fundinum erum mjög</t>
  </si>
  <si>
    <t>hafa ekki náð betur til fólks en þetta . " Hún segir ljóst að allavega tveir þeirra sem lögreglan þurfti</t>
  </si>
  <si>
    <t>Mikil reiði meðal bifhjólamanna í kjölfar hraðaksturs</t>
  </si>
  <si>
    <t>http://mbl.is/greinasafn/grein/1095239</t>
  </si>
  <si>
    <t>mættum frábærum andstæðingi og í síðari hálfleik voru þeir við stjórnvölinn , " sagði Ramos . ,, Við erum virkilega</t>
  </si>
  <si>
    <t>svekktir yfir því að</t>
  </si>
  <si>
    <t>hafa ekki nýtt færin sem við fengum í fyrri hálfleik . En þeir eru bara með fjögurra stiga forskot .</t>
  </si>
  <si>
    <t>Ramos bölvar misnotuðum dauðafærum Real Madrid</t>
  </si>
  <si>
    <t>, átti að fá vítaspyrnu og var óheppinn þegar hann skallaði þvert fyrir markið . Ég veit að hann er</t>
  </si>
  <si>
    <t>hafa ekki nýtt sér eitt tækifæri enn þar sem hann hefði getað stungið varnarmanninn af en ákvað að snúa sér</t>
  </si>
  <si>
    <t>Ég gat ekki einu sinni orðið reiður</t>
  </si>
  <si>
    <t>http://mbl.is/greinasafn/grein/722671</t>
  </si>
  <si>
    <t>heima og áttum alla möguleika á að sigra , en þeir jöfnuðu undir lokin . Þar vorum við með réttu</t>
  </si>
  <si>
    <t>svekktir yfir að</t>
  </si>
  <si>
    <t>hafa ekki unnið þjóð sem spilaði um verðlaunasæti á HM fyrir nokkrum árum . Það er óhætt að segja að</t>
  </si>
  <si>
    <t>"Ég hef alltaf haft trú á sjálfum mér"</t>
  </si>
  <si>
    <t>http://mbl.is/greinasafn/grein/652782</t>
  </si>
  <si>
    <t>er tuttugu og tveggja ára gömul . Í samtali þeirra Júlíu Margrétar segir Silja Björk : " Ég var lengi</t>
  </si>
  <si>
    <t>hafa farið í gegnum menntaskólaárin án þess að njóta þeirra . Ég vildi óska að einhver hefði getað sagt mér</t>
  </si>
  <si>
    <t>Frumkvæði Silju Bjarkar Björnsdóttur</t>
  </si>
  <si>
    <t>http://mbl.is/greinasafn/grein/1531444</t>
  </si>
  <si>
    <t>gaf þeim trú á því að þeir gætu fengið eitthvað úr leiknum . " ,, Við verðum að vera mjög</t>
  </si>
  <si>
    <t>hafa fengið á okkur þrjú mörk . Við fengum á okkur þrjú virkilega , virkilega klaufaleg mörk . Þessi mistök</t>
  </si>
  <si>
    <t>Martinez: Gáfum þrjú klaufaleg mörk</t>
  </si>
  <si>
    <t>, og þótt þau séu falleg andlit að þá dugar það mér ekki sem gæslumanns fjár skattborgaranna . Össur segist</t>
  </si>
  <si>
    <t>hafa komist að því í þeirri kreppu sem við göngum nú í gegnum hversu fáa vini íslenska ríkið á í</t>
  </si>
  <si>
    <t>Össur - Sárt að standa uppi vinafáir</t>
  </si>
  <si>
    <t>sæti lítur vel út á pappírunum en þegar maður mun líta til baka í framtíðinni þá verður maður örugglega alltaf</t>
  </si>
  <si>
    <t>hafa misst af frábæru tækifæri til að fara alla leið á HM , " sagði Snorri við Morgunblaðið . Internet-hraði</t>
  </si>
  <si>
    <t>Snorri: Lítur vel út á pappírunum</t>
  </si>
  <si>
    <t>ekki við heldur . " Hvernig fannst þér þú koma út úr þessum leik persónulega ? " Ég er bara</t>
  </si>
  <si>
    <t>hafa tapað þessum leik og þá hefur ekki gengið upp það sem maður ætlaði sér og þá er maður ekki</t>
  </si>
  <si>
    <t>Ekki dómaranum að kenna</t>
  </si>
  <si>
    <t>http://mbl.is/greinasafn/grein/556743</t>
  </si>
  <si>
    <t>sem stýrði Haukum að Íslandsmeistaratitli sl. keppnistímabil , var ekki ánægður í leikslok . " Ég er fyrst og fremst</t>
  </si>
  <si>
    <t>hafa tapað því ég tel okkur hafa verið betri aðilann í leiknum . Við fórum kannski ekki alveg nógu vel</t>
  </si>
  <si>
    <t>Halldór viðurkenndi að útlitið hafi oft...</t>
  </si>
  <si>
    <t>http://mbl.is/greinasafn/grein/599132</t>
  </si>
  <si>
    <t>mun hópurinn ferðast um allt land næsta sumar og leika listir sínar fyrir landsmenn . Margrét er því alls ekki</t>
  </si>
  <si>
    <t>hafa verið látin fara á RÚV . „ Ég held ég sé kannski minnst bitur af þeim sem var sagt</t>
  </si>
  <si>
    <t>„Ég ætlaði að segja upp“</t>
  </si>
  <si>
    <t>8. október . ingarun@mbl.is Í HELSINKI Kristján Jónsson kris@mbl.is Hún var sérkennileg tilfinningin að sitja í smekkfullri Hartwall-höllinni og vera</t>
  </si>
  <si>
    <t>Ísland hefði tapað leik fyrir Finnum sem maður bjóst ekki við fyrirfram að okkar menn gætu unnið . Leikurinn var</t>
  </si>
  <si>
    <t>Sjö afdrifarík stig</t>
  </si>
  <si>
    <t>http://mbl.is/greinasafn/grein/1653343</t>
  </si>
  <si>
    <t>hjá HK-mönnum og ef þeir kæmust áfram í bikarnum yrði það mjög gott fyrir liðið . Ég er auðvitað mest</t>
  </si>
  <si>
    <t>leika ekki þennan leik en ÍR sló okkur út úr bikarnum og það var í takt við regluna sem ég</t>
  </si>
  <si>
    <t>Þrír útisigrar en HK vinnur heima</t>
  </si>
  <si>
    <t>http://mbl.is/greinasafn/grein/577600</t>
  </si>
  <si>
    <t>reglulegar ferðir til og frá Jan Mayen eru reyndist ógerlegt að halda áfram til Íslands . „ Ég er mjög</t>
  </si>
  <si>
    <t>mér hafi ekki tekist að fá nýja áhöfn , “ skrifar Fiann á Facebook-síðu hópsins . „ Þrátt fyrir það</t>
  </si>
  <si>
    <t>Ræðararnir hættir við svaðilförina til Íslands</t>
  </si>
  <si>
    <t>http://visir.is/g/2017170828900</t>
  </si>
  <si>
    <t>Tryggvi Páll Tryggvason</t>
  </si>
  <si>
    <t>þetta fyrst , eins og aðrir , í þessu viðtali á netinu . Á þessum tímapunkti var ég fúll og</t>
  </si>
  <si>
    <t>mér virtist hafa verið bolað út úr Evrópudeildarteymi Kristins Jakobssonar án nokkurra skýringa , enda vissi ég ekki betur en</t>
  </si>
  <si>
    <t>Dómaranefnd KSÍ - Hin dylgju- og óhróðursblandaða þögn</t>
  </si>
  <si>
    <t>hjá Vancouver Whitecaps í bandarísku MLS-deildinni en fékk ekki starfið . _x0084_ Það var kannski Vancouver sem ég var mest</t>
  </si>
  <si>
    <t>missa . Það var skemmtileg verkefni ; það að byggja upp nýtt lið í MLS deildinni og við Íris og</t>
  </si>
  <si>
    <t>Heimir í Katar: Opnar fleiri dyr en það lokar Svekktur að fá ekki samning hjá Vancouver</t>
  </si>
  <si>
    <t>http://fotbolti.net/news/10-12-2018/heimir-i-katar-opnar-fleiri-dyr-en-thad-lokar</t>
  </si>
  <si>
    <t>Elvar Geir Magnússon</t>
  </si>
  <si>
    <t>félagslið , þar er töluð enska og veðrið er gott . „ Það var kannski Vancouver sem ég var mest</t>
  </si>
  <si>
    <t>missa . Það var skemmtileg verkefni ; það að byggja upp nýtt lið í MLS-deildinni og við Íris og fjölskyldan</t>
  </si>
  <si>
    <t>Heimir: „Peningarnir gerðu ekki útslagið“</t>
  </si>
  <si>
    <t>http://ruv.is/frett/heimir-peningarnir-gerdu-ekki-utslagid</t>
  </si>
  <si>
    <t>Edda Sif Pálsdóttir</t>
  </si>
  <si>
    <t>Fótbolti.net á X-inu á laugardag . „ Það hafa verið nokkrir leikir á þessu tímabili sem maður hefur verið mjög</t>
  </si>
  <si>
    <t>missa af . ' En hvernig eru danskir fjölmiðlar að meta möguleika liðsins gegn Chelsea ? „ Það eru mjög</t>
  </si>
  <si>
    <t>Sölvi Ottesen: Getum gert Chelsea lífið leitt</t>
  </si>
  <si>
    <t>vonsvikin . " Þjófar rækti sitt kál sjálfir Krakkarnir sem eru að rækta í görðunum í sumar segjast vissulega vera</t>
  </si>
  <si>
    <t>missa hnúðkálið , enda er það afar gott grænmeti og í uppáhaldi hjá mörgum . " Ég held að þeir</t>
  </si>
  <si>
    <t>Vandlátir þjófar í skólagörðum</t>
  </si>
  <si>
    <t>http://mbl.is/greinasafn/grein/747391</t>
  </si>
  <si>
    <t>vinstri hendi þegar hún sprakk með þeim afleiðingum að hann slasaðist . Ingi Þór Steinþórsson , þjálfari Snæfells , var</t>
  </si>
  <si>
    <t>missa leikinn gegn Haukum í framlengingu á Ásvöllum í kvöld þegar fjölmiðlamenn ræddu við hann . „ Við vorum með</t>
  </si>
  <si>
    <t>„Helena var á einhverjum hestasterum“</t>
  </si>
  <si>
    <t>http://mbl.is/sport/korfubolti/2016/04/21/helena_var_a_einhverjum_hestasterum/</t>
  </si>
  <si>
    <t>Kristján Jónsson</t>
  </si>
  <si>
    <t>leiksins eftir gott skot Dóru Stefánsdóttur beint úr aukaspyrnu . Þjálfari ÍBV , Heimir Hallgrímsson , sagðist eftir leikinn vera</t>
  </si>
  <si>
    <t>ná ekki að gera út um leikinn strax í fyrri hálfleik . ,, Við áttum fullt af færum og áttum</t>
  </si>
  <si>
    <t>Dóra jafnaði á síðustu stundu</t>
  </si>
  <si>
    <t>http://mbl.is/greinasafn/grein/617402</t>
  </si>
  <si>
    <t>, Gulla og ekki síst Kára til að kynnast nýjasta fjölskyldumeðlimnum betur . Valorie O'Brien , þjálfari Selfoss , var</t>
  </si>
  <si>
    <t>ná ekki í stig gegn Stjörnunni í kvöld þegar liðin mættust í 2. umferð Pepsi-deildar kvenna í knattspyrnu . Hún</t>
  </si>
  <si>
    <t>"Svekkjandi að tapa á heimavelli"</t>
  </si>
  <si>
    <t>http://mbl.is/sport/efstadeild/2016/05/18/svekkjandi_ad_tapa_a_heimavelli</t>
  </si>
  <si>
    <t>honum af hverju við eigum skilið að spila fyrir Liverpool . " Christian Benteke , framherji Liverpool , var afar</t>
  </si>
  <si>
    <t>ná ekki sigri gegn Southampton í ensku úrvalsdeildinni í gær . Belgíski landsliðsmaðurinn kom Liverpool í 1 - 0 með</t>
  </si>
  <si>
    <t>Benteke: Viljum sanna okkur fyrir Klopp</t>
  </si>
  <si>
    <t>að líða eftir leikinn , hvort maður ætti að vera ánægður með að ná stigi gegn efsta liðinu eða vera</t>
  </si>
  <si>
    <t>ná ekki tveimur , " sagði Melkorka . Melkorka er aðeins 19 ára en vann sér sæti í A-landsliðinu á</t>
  </si>
  <si>
    <t>Upp á við með hverju ári</t>
  </si>
  <si>
    <t>http://mbl.is/greinasafn/grein/1540816</t>
  </si>
  <si>
    <t>. Stefnt er að því að frumsýna dans Láru á Íslandi á hausti komanda . ' " ÉG er mjög</t>
  </si>
  <si>
    <t>ná ekki þremur stigum í þessum leik . Við sköpuðum okkur fullt af færum og hefðum því átt að vera</t>
  </si>
  <si>
    <t>Sáttur við leikinn en ekki úrslitin</t>
  </si>
  <si>
    <t>http://mbl.is/greinasafn/grein/609969</t>
  </si>
  <si>
    <t>kris@mbl.is Hrafnhildur Skúladóttir , fyrirliði íslenska landsliðsins , hefur takmarkaðan áhuga á því að tapa handboltaleikjum . Hún var mjög</t>
  </si>
  <si>
    <t>niðurstaðan á móti Rússlandi skyldi vera stórt tap en var ánægð með þá keppni sem liðið veitti heimsmeisturunum þegar Morgunblaðið</t>
  </si>
  <si>
    <t>"Við eigum að vera upp með hökuna"</t>
  </si>
  <si>
    <t>http://mbl.is/greinasafn/grein/1403361</t>
  </si>
  <si>
    <t>eftir 1 - 1 jafntefli gegn Chelsea í fyrri undanúrslitaleik liðanna í enska deildabikarnum í dag . Norður-Írinn var þó</t>
  </si>
  <si>
    <t>sínir menn hafi ekki farið með sigur af hólmi á Anfield , en Thibaut Courtois varði oft meistaralega . ,,</t>
  </si>
  <si>
    <t>Rodgers: Sjálfstraustið er að koma aftur</t>
  </si>
  <si>
    <t>. Hann viðurkenndi að lokum að Meistaradeildarsæti væri nú fjarlægari draumur . Jurgen Klopp , stjóri Liverpool , var afar</t>
  </si>
  <si>
    <t>sínir menn hefðu ekki gert út um leikinn gegn Southampton í dag eftir að hafa komist 2 - 0 yfir</t>
  </si>
  <si>
    <t>Klopp: Við hefðum átt að klára leikinn</t>
  </si>
  <si>
    <t>sjómanna á fiskiskipaflotanum staðið í hálfan mánuð og segir Guðmundur að sér lítist illa á stöðuna . " Ég er</t>
  </si>
  <si>
    <t>sjómenn skyldu fella samninginn sem búið var að skrifa undir . Ég vildi líka óska þess að ég vissi hvers</t>
  </si>
  <si>
    <t>Bræður skipta um sæti á toppnum</t>
  </si>
  <si>
    <t>http://mbl.is/greinasafn/grein/1623458</t>
  </si>
  <si>
    <t>milli Marcs Anthonys og Jennifer Lopez var ansi stirt eftir að hjónabandið leystist upp á síðasta ári . Anthony var</t>
  </si>
  <si>
    <t>svekktur yfir því hvað</t>
  </si>
  <si>
    <t>söngkonan var fljót að finna sér nýjan kærasta og dró ekki dul á vanþóknun sína . Anthony hefur nú skýrt</t>
  </si>
  <si>
    <t>Lausn á samskiptavandamálunum</t>
  </si>
  <si>
    <t>http://mbl.is/folk/frettir/2012/02/13/god_lausn_a_samskiptavandamalunum</t>
  </si>
  <si>
    <t>til að skora í mínum fyrsta landsleik . " " VIÐ vorum ekki að spila okkar besta leik og erum</t>
  </si>
  <si>
    <t>tapa - það er þó gott að við skulum vera sárir yfir að tapa fyrir þessu liði , " sagði</t>
  </si>
  <si>
    <t>Ekki okkar besti leikur</t>
  </si>
  <si>
    <t>http://mbl.is/greinasafn/grein/597064</t>
  </si>
  <si>
    <t>þegar Morgunblaðið náði tali af honum en sagði frammistöðu Björgvins Páls Gústavssonar hafa skipt sköpum . " Við erum mjög</t>
  </si>
  <si>
    <t>tapa leiknum . Íslendingarnir byrjuðu miklu betur en við . Þeir voru ótrúlega áræðnir í sókninni og klókir . Mér</t>
  </si>
  <si>
    <t>"Við erum mjög svekktir að tapa"</t>
  </si>
  <si>
    <t>http://mbl.is/greinasafn/grein/1668765</t>
  </si>
  <si>
    <t>hafa ekki verið á listanum , en hann var mikill stuðningsmaður okkar fyrstu árin . Þannig að hann var frekar</t>
  </si>
  <si>
    <t>vera ekki á listanum . “ Ingó segir líkur leiða að því að uppfærsla á laginu sé á næsta leiti</t>
  </si>
  <si>
    <t>Segja frá því hvernig vinsælustu popplög þjóðarinnar urðu til - Vísir</t>
  </si>
  <si>
    <t>http://visir.is/g/2019190528756</t>
  </si>
  <si>
    <t>Steingerður Sonja Þórisdóttir</t>
  </si>
  <si>
    <t>kaupirðu marga Contalgin töflur , hvað kosta þær , og þannig , “ segir leikstjórinn Baldvin Z. Þóra Björg var</t>
  </si>
  <si>
    <t>vera ennþá í neyslu þegar myndin var forsýnd , hún hafði valið kjól og stígvél sem hún ætlaði að vera</t>
  </si>
  <si>
    <t>Mest lesnu menningarfréttir ársins</t>
  </si>
  <si>
    <t>http://ruv.is/frett/mest-lesnu-menningarfrettir-arsins</t>
  </si>
  <si>
    <t>Davíð Kjartan Gestsson</t>
  </si>
  <si>
    <t>eru sáttir við . Það er greinilegt að allir voru ekki sáttir . " Um það hvort hann hefði verið</t>
  </si>
  <si>
    <t>verða ekki borgarstjóri sagði hann að svekktur væri ekki rétta orðið " en það hefði verið gaman að takast á</t>
  </si>
  <si>
    <t>Þarf borgarstjóra sem allir eru sáttir við</t>
  </si>
  <si>
    <t>http://mbl.is/greinasafn/grein/828509</t>
  </si>
  <si>
    <t>mbl.is ræddi við hann . Íslenska kvennalandsliðið mun fyrir vikið spila um bronsverðlaun í Algarve-bikarnum . „ Ég er svo</t>
  </si>
  <si>
    <t>við skulum ekki ná að spila okkar leik í fyrri hálfleiknum og lenda 0 : 1 undir . Ég er</t>
  </si>
  <si>
    <t>„Hefði viljað sjá okkur gera betur“</t>
  </si>
  <si>
    <t>http://mbl.is/sport/efstadeild/2016/03/07/hefdi_viljad_sja_okkur_gera_betur/</t>
  </si>
  <si>
    <t>frábærlega fyrir okkur og oft hefur hann komið í veg fyrir að andstæðingarnir hafi skorað mörk . Ég er meira</t>
  </si>
  <si>
    <t>við skyldum ekki skapa okkur meira af færum og ef við hefðum náð að skora annað mark þá hefðu þessi</t>
  </si>
  <si>
    <t>Birki Kristinssyni urðu á slæm mistök...</t>
  </si>
  <si>
    <t>http://mbl.is/greinasafn/grein/587515</t>
  </si>
  <si>
    <t>verður , en hann segir þó að þetta hafi hugsanlega verið hans síðasti heimaleikur í gulu treyjunni . Er hann</t>
  </si>
  <si>
    <t>yfirgefa Skagann mögulega á þennan hátt . ,, Ég veit ekkert hvað ég geri , ég er ekkert að spá</t>
  </si>
  <si>
    <t>Hjörtur: Hugsanlega síðasti heimaleikurinn á Skaganum</t>
  </si>
  <si>
    <t>við vorum búnir að vinna FH-inga sannfærandi og Framarana í fyrsta leiknum . Við ætluðum okkur lengra og erum mjög</t>
  </si>
  <si>
    <t>það mistókst . Við áttum góða möguleika , " sagði Guðjón Valur og sagðist aðspurður ekki vita hvort hann yrði</t>
  </si>
  <si>
    <t>Það sem gerði útslagið var þessi...</t>
  </si>
  <si>
    <t>http://mbl.is/greinasafn/grein/529858</t>
  </si>
  <si>
    <t>blaðamann búið til eftirfarandi dæmi til samanburðar við þessa vitleysu : Eiríkur Stefán , blaðamaður Fréttablaðsins , er fúll og</t>
  </si>
  <si>
    <t>það voru tekin af honum verkefni sem honum hafði verið falið að vinna . Hann vissi ekki betur en að</t>
  </si>
  <si>
    <t>við viljum ekki endilega hafa mengandi stóriðju í garðinum hjá okkur . „ Ég get að einhverju leyti verið hálf</t>
  </si>
  <si>
    <t>þessi áform hafi verið uppi hjá sveitarfélögum . En fólkið kaus sína fulltrúa inn í þessar sveitarstjórnir og þessir fulltrúar</t>
  </si>
  <si>
    <t>Skýrsla um loftlagsmál var „sjokk“</t>
  </si>
  <si>
    <t>http://stundin.is/grein/3428</t>
  </si>
  <si>
    <t>Áslaug Karen Jóhannsdóttir</t>
  </si>
  <si>
    <t>í að fela það enda var aðalmarkmiðið hjá þeim að láta það ekki bitna á liðinu . Við erum aðallega</t>
  </si>
  <si>
    <t>þetta hafi ekki gengið upp því áætlanirnar litu vel út og það voru allir kátir með þetta fyrirkomulag . Þeir</t>
  </si>
  <si>
    <t>Spilar með brjósklos</t>
  </si>
  <si>
    <t>http://mbl.is/greinasafn/grein/1394985</t>
  </si>
  <si>
    <t>fæðingarreynslu sína hafa verið dásamlega og hefði jafnvel viljað að hún hefði varað lengur . „ Ég er nánast pínu</t>
  </si>
  <si>
    <t>svekkt yfir að</t>
  </si>
  <si>
    <t>þetta hafi ekki tekið lengri tíma vegna þess að þetta voru bara þrír , fjórir tímar , í heildina .</t>
  </si>
  <si>
    <t>Tók á móti eigin barni í baðkarinu heima - Vísir</t>
  </si>
  <si>
    <t>http://visir.is/g/2019190819998</t>
  </si>
  <si>
    <t>Kristlín Dís Ingilínardóttir</t>
  </si>
  <si>
    <t>og Landsbanka , en flokkurinn hafi hins vegar ekki efni á að endurgreiða þá ekki . Hann segist sár og</t>
  </si>
  <si>
    <t>þetta mál kom upp . Bjarni Benediktsson formaður Sjálfstæðisflokksins vísar til yfirlýsingar Geirs H. Haarde sem sagst hefur bera ábyrgð</t>
  </si>
  <si>
    <t>Vísir - Bjarni Ben: Ég er sár og svekktur</t>
  </si>
  <si>
    <t>http://visir.is/g/2009860459166</t>
  </si>
  <si>
    <t>ekki vítið . Þá fór hausinn sýndist mér . ” Eyjamenn voru oft á toppnum í sumar og Andri er</t>
  </si>
  <si>
    <t>þriðja sætið hafi verið niðurstaðan . „ Þetta eru klárlega vonbrigði . Við erum búnir að vera að mínu mati</t>
  </si>
  <si>
    <t>Eitt af þremur lélegustu liðum seinni umferðarinnar - Eyjafréttir</t>
  </si>
  <si>
    <t>http://eyjafrettir.is/frett/eitt_af_thremur_lelegustu_lidum_seinni_umferdarinnar/2010-09-25</t>
  </si>
  <si>
    <t>hjá sjávarútvegsráðherra og ég er sáttur við breytinguna , sem felur í sér sveiflujöfnun í úthlutun . Maður varð vissulega</t>
  </si>
  <si>
    <t>þurfa að taka á okkur minnkandi þorskafla , einkum eftir að fiskifræðingarnir sjálfir höfðu talað um að stofninn væri á</t>
  </si>
  <si>
    <t>"Sveiflujöfnun skynsamleg"</t>
  </si>
  <si>
    <t>http://mbl.is/greinasafn/grein/541533</t>
  </si>
  <si>
    <t>, leysihallamál og 25 SDS borar ónotaðir . Verðmæti þýfisins er talið vera um 140 þúsund krónur . Williamsliðið var</t>
  </si>
  <si>
    <t>aðeins annar ökuþóra þess komst í lokalotu keppninnar um ráspólinn í Melbourne . Nico Rosberg var sleginn út í annarri</t>
  </si>
  <si>
    <t>Rosberg í vanda í rigningunni</t>
  </si>
  <si>
    <t>http://mbl.is/sport/formula/2006/04/01/rosberg_i_vanda_i_rigningunni</t>
  </si>
  <si>
    <t>yfir</t>
  </si>
  <si>
    <t>d</t>
  </si>
  <si>
    <t>að ýmsar samfélagsúrbætur eins og ákvæði um þjóðareign grunnauðlinda hafi ekki verið styrktar í nýrri stjórnarskrá . Margt jafnaðarfólk er</t>
  </si>
  <si>
    <t>aðildarviðræður um Evrópusambandið skuli ekki vera lengra á veg komnar . Sjálfstæðismönnum er létt yfir kvótanum sínum en svolítið titrandi</t>
  </si>
  <si>
    <t>Vísir - Til þjóðar sem á betra skilið</t>
  </si>
  <si>
    <t>http://visir.is/g/2013704269961</t>
  </si>
  <si>
    <t>næstu helgi verður allt á sínum stað , " segir hann hress . Félagi hans Kormákur Geirharðsson úr Kokteilpinnunum er</t>
  </si>
  <si>
    <t>aflýsa þurfti tónleikunum en skilur vel þessar óvenjulegu aðstæður . „ Þetta hittir svona slysalega á en menn neita ekki</t>
  </si>
  <si>
    <t>Vísir - Tökum á Heaven"s Taxi að ljúka í miðborg Berlínar</t>
  </si>
  <si>
    <t>http://visir.is/g/2009214956792</t>
  </si>
  <si>
    <t>fór á Elton John tónleikana og var rosalega ánægð með tónleikana sem slíka , en ég er rosalega reið og</t>
  </si>
  <si>
    <t>alls konar fólki skyldi hafa verið hleypt inn þegar 45 mínútur voru liðnar af tónleikunum . Tónleikahaldararnir komu oft fram</t>
  </si>
  <si>
    <t>Leigumarkaðurinn</t>
  </si>
  <si>
    <t>http://mbl.is/greinasafn/grein/539298</t>
  </si>
  <si>
    <t>halda honum , ' segir Heimir en viðtalið má sjá í sjónvarpinu hér að ofan . Santi Cazorla segist vera</t>
  </si>
  <si>
    <t>Arsenal hafi ekki náð að krækja í Luis Suarez framherja Liverpool í sumar . Hann fagnar því aftur á móti</t>
  </si>
  <si>
    <t>Santi Cazorla: Synd að Suarez sé ekki í Arsenal</t>
  </si>
  <si>
    <t>sóknarmann heims og telur hann einnig vera með hæfileikana í það að verða besti sóknarmaður heims . Hann segist vera</t>
  </si>
  <si>
    <t>Balotelli notfæri sér hæfileika sína svona lítið og að önnur manneskja með hæfileikana hans Balotelli ætti að skora eitt til</t>
  </si>
  <si>
    <t>Mancini: Balotelli ætti að skora eitt til tvö mörk á leik</t>
  </si>
  <si>
    <t>fyrir liðið , ekki fara eftir því hvernig aðrir hefðu hugsað . Ég verð að vera Zidane . ' Bale</t>
  </si>
  <si>
    <t>Benítez var rekinn Hann ætlar að halda sér við BBC sóknatríóið ógnvekjandi ; Gareth Bale , Cristiano Ronaldo og Karim</t>
  </si>
  <si>
    <t>Zidane: Ég verð að vera Zidane</t>
  </si>
  <si>
    <t>bílarnir , Brawn , Toyota og Williams notast ekki við KERS , " sagði Kubica eftir tímatökurnar . Hann sagðist</t>
  </si>
  <si>
    <t>besti hringur hans , lokahringurinn , hafi ekki tekist sem skyldi . " Nico [ Rosberg hjá Williams ] fór</t>
  </si>
  <si>
    <t>Kubica stefndi ofar</t>
  </si>
  <si>
    <t>http://mbl.is/sport/formula/2009/03/28/kubica_stefndi_ofar</t>
  </si>
  <si>
    <t>verða baggi á skattborgurum en hvað með það ? Við fögnum þessu öll , ekki satt ? Ég er ekkert</t>
  </si>
  <si>
    <t>Bobby fái ríkisborgararétt á þennan hátt þó að mér undirritaðri hafi verið gert að sækja um hann eftir lögboðnum leiðum</t>
  </si>
  <si>
    <t>Fagna því að frægur snillingur telst nú einn af okkur</t>
  </si>
  <si>
    <t>http://mbl.is/greinasafn/grein/1009500</t>
  </si>
  <si>
    <t>tilbúnir að bíða eftir niðurstöðu út vertíðina eða jafnvel lengur , " bætti Fry við . Button er sjálfur sagður</t>
  </si>
  <si>
    <t>boðinu hafi verið hafnað en mun þó ekki linna látum í þeim tilraunum að losna við að þurfa keyra fyrir</t>
  </si>
  <si>
    <t>Williams hafnar 22 milljóna dollara tilboði BAR í Button</t>
  </si>
  <si>
    <t>http://mbl.is/sport/formula/2005/09/14/williams_hafnar_22_milljona_dollara_tilbodi_bar_i_b</t>
  </si>
  <si>
    <t>safn ) fékk kirkjuvörðurinn áfall yfir því að hann hefði óvart leyft trúlausri athöfn að fara þar fram og var</t>
  </si>
  <si>
    <t>borðkross var færður til . Í kjölfarið fékk hann því nærliggjandi kirkjusókn í lið með sér til að banna trúlausar</t>
  </si>
  <si>
    <t>Hvar gifta hinir ópassandi sig?</t>
  </si>
  <si>
    <t>http://visir.is/g/2015151029579</t>
  </si>
  <si>
    <t>Svanur Sigurbjörnsson</t>
  </si>
  <si>
    <t>mátt vera betri og færanýtingin hefði mátt vera betri og varnarleikurinn líka . Við erum svekktir . “ Þjálfarinn var</t>
  </si>
  <si>
    <t>Breiðablik hafi ekki fengið víti í blálokin , en Ásgeir Börkur Ásgeirsson fékk þá boltann í höndina innan teigs .</t>
  </si>
  <si>
    <t>Við vöknuðum við vondan draum</t>
  </si>
  <si>
    <t>http://mbl.is/sport/efstadeild/2019/07/07/vid_voknudum_vid_vondan_draum</t>
  </si>
  <si>
    <t>Mjólkaði safnkúna</t>
  </si>
  <si>
    <t>http://frettabladid.is/lifid/mjolkai-safnkuna</t>
  </si>
  <si>
    <t>Kristjana B. Guðbrandsdóttir</t>
  </si>
  <si>
    <t>, Hiroshima og fleiri , auk þess sem hann leikur tónlist sem undirspil fyrir myndirnar . En er Tolli ekkert</t>
  </si>
  <si>
    <t>Bubbi sé að ryðjast inn á hans svið ? „ Það má segja að geta okkar skarist . Ég hefði</t>
  </si>
  <si>
    <t>Bubbi sýnir málverk á fullveldishátíð Tolla</t>
  </si>
  <si>
    <t>http://ruv.is/frett/bubbi-synir-malverk-a-fullveldishatid-tolla</t>
  </si>
  <si>
    <t>Davíð Roach Gunnarsson</t>
  </si>
  <si>
    <t>væri óhress eða pirraður yfir því að vera settur út úr byrjunarliðinu , heldur að ég hefði að sjálfsögðu verið</t>
  </si>
  <si>
    <t>byrja ekki inn á eins og eðlilegt er í fótboltanum . Það sást hins vegar á leiknum í Litháen að</t>
  </si>
  <si>
    <t>Indriði segir sér hafa verið lögð orð í munn</t>
  </si>
  <si>
    <t>http://mbl.is/greinasafn/grein/738317</t>
  </si>
  <si>
    <t>til fjögur ár . Það er allt að ganga upp hjá okkur , sem er frábært . Það er enginn</t>
  </si>
  <si>
    <t>byrja ekki inni á , það koma allir inn á og gefa allt sitt í leikinn . Úrslitakeppnin í Ungverjalandi</t>
  </si>
  <si>
    <t>Spennandi sumar framundan</t>
  </si>
  <si>
    <t>http://mbl.is/greinasafn/grein/1008890</t>
  </si>
  <si>
    <t>líklega aldrei fengið það hrós sem hann hefur átt skilið . Mourinho tók við United í sumar og hann er</t>
  </si>
  <si>
    <t>Carrick sé ekki yngri . ,, Hnan er 35 ára og það er sorglegt , tíminn flýgur áfram . “</t>
  </si>
  <si>
    <t>Mourinho játar ást sína á leikmanni United</t>
  </si>
  <si>
    <t>http://433.pressan.is/enski-boltinn/mourinho-jatar-ast-sina-a-leikmanni-united/</t>
  </si>
  <si>
    <t>Hörður Snævar Jónsson</t>
  </si>
  <si>
    <t>Ég veit ekki hvaðan þetta er komið . Ég held að þeir birgjar sem ég er í samskiptum við séu</t>
  </si>
  <si>
    <t>svekktir yfir því hvað</t>
  </si>
  <si>
    <t>Costco kaupi lítið af vörum af þeim . " Guðmundur sagði alla framleiðendur og heildsala á Íslandi hafa vitað af</t>
  </si>
  <si>
    <t>Costco hefur áhrif á Bónus</t>
  </si>
  <si>
    <t>http://ruv.is/node/1153183</t>
  </si>
  <si>
    <t>Dagný Hulda Erlendsdóttir</t>
  </si>
  <si>
    <t>bæði strák og stelpu hafði samband við Víkverja og lýsti sig sammála þessum sjónarmiðum . Sagðist raunar hafa orðið mjög</t>
  </si>
  <si>
    <t>dætrunum væri boðið sérstaklega á vinnustaði foreldra sinna en sonunum ekki . Faðirinn vitnaði til viðtals , sem birtist hér</t>
  </si>
  <si>
    <t>Víkverji skrifar...</t>
  </si>
  <si>
    <t>http://mbl.is/greinasafn/grein/660221</t>
  </si>
  <si>
    <t>ég hefði mátt vanda mig betur með - þó það sé frábært að geta lagt upp fyrir félagana . Var</t>
  </si>
  <si>
    <t>Dagmar hafi ekki náð að skora í meistaraflokknum á þriðjudaginn , en hún er búin að vera iðin við kolann</t>
  </si>
  <si>
    <t>Leikmaður 10.umferðar í Landsbankadeild kvenna</t>
  </si>
  <si>
    <t>ungum framsóknarmönnum hugleikin en þó er aðallega að finna ergelsi út í Samfylkinguna á bloggsíðunni Alfreð . Ungu framararnir eru</t>
  </si>
  <si>
    <t>Dagur B. og félagar vilji ekki lengur R-listasamstarf . " Óskar Bergsson hefur verið að standa sig vel í sínum</t>
  </si>
  <si>
    <t>Klippt og skorið</t>
  </si>
  <si>
    <t>http://mbl.is/greinasafn/grein/1235471</t>
  </si>
  <si>
    <t>Þór sem ætlar að undirbúa sig aðeins fyrir næstu keppni og fylgjast betur með fótboltafréttum . ,, Ég er dálítið</t>
  </si>
  <si>
    <t>detta út en ég veit ekki mikið um fótbolta . Þó maður spili þetta þá er maður enginn séni ,</t>
  </si>
  <si>
    <t>Spurningak. Landsbankadeildarliðanna: Víkingur - ÍBV</t>
  </si>
  <si>
    <t>Þetta er samt virkilega svekkjandi . Bæði hvernig þetta gerðist í leiknum á móti Eyjamönnum og við vorum náttúrlega mjög</t>
  </si>
  <si>
    <t>dómarinn skyldi láta endurtaka spyrnuna . Svo að þetta skyldi gróa vitlaust og ég er mjög svekktur og sár í</t>
  </si>
  <si>
    <t>Hef ekki hugmynd um hvernig ég ver vítin</t>
  </si>
  <si>
    <t>Kallast rasismi á vinnumarkaði - Eyjafréttir</t>
  </si>
  <si>
    <t>http://eyjafrettir.is/frett/kallast_rasismi_a_vinnumarkadi/2012-05-16</t>
  </si>
  <si>
    <t>hugsa um það sem liðið er . Það var mikill áhugi frá Liverpool og ég held að hann sér bara</t>
  </si>
  <si>
    <t>ég valdi City , " sagði Barry í viðtali við Daily Telegraph . „ Ég er búinn að vera í</t>
  </si>
  <si>
    <t>Vísir - Gareth Barry svarar Rafa Benitez fullum hálsi</t>
  </si>
  <si>
    <t>http://visir.is/g/2009275560661</t>
  </si>
  <si>
    <t>Óskar Ófeigur Jónsson</t>
  </si>
  <si>
    <t>teignum . Ég átti erfitt með að sjá boltann vegna þeirra leikmanna sem voru fyrir framan mig . Ég er</t>
  </si>
  <si>
    <t>ég var með þyngdarpunktinn neðarlega þar sem ég var að reyna að sjá boltann . Ef ég hefði séð boltann</t>
  </si>
  <si>
    <t>Var saumuð í hálfleik</t>
  </si>
  <si>
    <t>http://mbl.is/greinasafn/grein/1659047</t>
  </si>
  <si>
    <t>ég tók aukaspyrnuna . Ég fann fyrir því sjálfur að það vantaði upp á leikformið hjá mér og ég er</t>
  </si>
  <si>
    <t>ég var þreyttur og orkulaus , sérstaklega í seinni hálfleik , " sagði Eiður Smári . Um árangur liðsins í</t>
  </si>
  <si>
    <t>Eiður Smári: Svekktur hvað ég var þreyttur og orkulaus</t>
  </si>
  <si>
    <t>http://mbl.is/greinasafn/grein/1107925</t>
  </si>
  <si>
    <t>halda Charlie Adam þrátt fyrir tilboð frá bæði Tottenham og Liverpool . Asmir Begovic , markvörður Stoke , segist vera</t>
  </si>
  <si>
    <t>Eiður Smári Guðjohnsen sé farinn frá félaginu til Fulham á láni . Eiður hefur verið úti í kuldanum síðan hann</t>
  </si>
  <si>
    <t>Asmir Begovic: Leiðinlegt að sjá Eið fara</t>
  </si>
  <si>
    <t>fyrir sig þótt ég hefði svo sannarlega viljað vinna af því að við áttum síðustu sóknina . Ég var gríðarlega</t>
  </si>
  <si>
    <t>eiga átta sekúndur eftir og vera ekki inni á leikvellinum til þess að taka síðasta skotið , " sagði Aron</t>
  </si>
  <si>
    <t>Aron: Gríðarlega svekktur</t>
  </si>
  <si>
    <t>því í eitt skipti þegar þú bjóst á Lindargötunni og ég kom í heimsókn til þín . Þú varst svo</t>
  </si>
  <si>
    <t>eiga ekkert nammi handa mér , þannig að þú tókst til allt sem var í ísskápnum og reyndir að búa</t>
  </si>
  <si>
    <t>ÁSTA LÁRA JÓNSDÓTTIR</t>
  </si>
  <si>
    <t>http://mbl.is/greinasafn/grein/585644</t>
  </si>
  <si>
    <t>mínum sterkustu æskuminningum er síðan ég var sex ára gömul og Nonni litli bróðir minn fæddist . Fyrst var ég</t>
  </si>
  <si>
    <t>eignast þriðja bróðurinn í stað þess að fá systur en það breyttist fljótt þegar þessi yndislegi drengur með dökka hárið</t>
  </si>
  <si>
    <t>Jón Guðmundsson</t>
  </si>
  <si>
    <t>http://mbl.is/greinasafn/grein/1528718</t>
  </si>
  <si>
    <t>teljum við óásættanlegt . Grindverkin eru of nálægt brautinni , sandgryfjurnar eru hættulegri en malbik á afrennslissvæðum og við erum</t>
  </si>
  <si>
    <t>ekkert hefur lagast . Það var ekki til að bæta ástandið að brautarstjórinn skyldi hætta við að hitta okkur ,</t>
  </si>
  <si>
    <t>Ökuþórar krefjast umbóta í Monza eigi þeir að keppa þar að ári</t>
  </si>
  <si>
    <t>http://mbl.is/sport/formula/2006/09/08/okuthorar_krefjast_umbota_i_monza_eigi_their_ad_kep</t>
  </si>
  <si>
    <t>sér . Mér finnst líkurnar á því að ég fari alltaf minnka með hverjum deginum sem líður . Ég var</t>
  </si>
  <si>
    <t>ekkert kom út úr samningnaviðræðunum við Arsenal og nú skilst mér að sama sé uppi á teningnum með West Ham</t>
  </si>
  <si>
    <t>Vísir - Chamakh býst við því að vera áfram hjá Bordeaux</t>
  </si>
  <si>
    <t>http://visir.is/g/2009763676716</t>
  </si>
  <si>
    <t>líka saman , Rick er ánægður með að ekki verði af brúðkaupi móður hans og Ridge en Phoebe litla er</t>
  </si>
  <si>
    <t>ekkert verði af brúðkaupi föður hennar og Brooke . Sama brúðkaupið . „ Arggg , hver er að nauðga Your</t>
  </si>
  <si>
    <t>Mötuneytisraunir, uppistand og pínubold</t>
  </si>
  <si>
    <t>http://dv.is/blogg/gurri/2009/1/15/motuneytisraunir-uppistand-og-pinubold/</t>
  </si>
  <si>
    <t>Gurrí</t>
  </si>
  <si>
    <t>dagdraum , listamenn viti að mörk draums og veruleika séu oft óljós og Hreinn nýti sér það . Searle segist</t>
  </si>
  <si>
    <t>ekki hafa verið fleiri verk á sýningunni , og er greinilega hrifinn af verkunum . Hreini takist best upp í</t>
  </si>
  <si>
    <t>Ringlaður en þó snortinn</t>
  </si>
  <si>
    <t>http://mbl.is/greinasafn/grein/1155874</t>
  </si>
  <si>
    <t>verið hægt að sjá fyrir með því að ræða við þá sem til málanna þekkja . Ferðaþjónustan er t.d. mjög</t>
  </si>
  <si>
    <t>ekki hafi verið leitað til hennar . " Eggert bendir á að það séu ekki bara stjórnvöld sem verða að</t>
  </si>
  <si>
    <t>Eigum að horfa á Ísland sem útflutningsland</t>
  </si>
  <si>
    <t>http://mbl.is/greinasafn/grein/1438905</t>
  </si>
  <si>
    <t>Juventus en hann er orðinn þrítugur og myndi kosta um 50 milljónir punda auk hárra launagreiðslna . Þá er Conte</t>
  </si>
  <si>
    <t>ekki hafi verið meira lagt í að fá framherjann Dries Mertens frá Napoli sem hefur skrifað undir nýjan samning við</t>
  </si>
  <si>
    <t>Conte pirraður yfir því hvernig Chelsea byrjar sumarið</t>
  </si>
  <si>
    <t>http://fotbolti.net/news/16-06-2017/conte-pirradur-yfir-thvi-hvernig-chelsea-byrjar-sumarid</t>
  </si>
  <si>
    <t>hafi verið sett á fullt eftir síðasta samningafund . " Það er býsna gott hljóð í fólki en það er</t>
  </si>
  <si>
    <t>ekki sé rætt við okkur af neinu viti . Sérstaklega þar sem að á sama tíma er samið við SGS</t>
  </si>
  <si>
    <t>"Miklar líkur á verkfalli"</t>
  </si>
  <si>
    <t>http://mbl.is/frettir/innlent/2015/10/10/miklar_likur_a_verkfalli</t>
  </si>
  <si>
    <t>ekkert undan skilið og skattar verða hækkaðir . Steingrímur J. Sigfússon , fjármálaráðherra : Já , ég er auðvitað svona</t>
  </si>
  <si>
    <t>ekki skildi verða áframhaldandi hröð vaxtalækkun eins og maður vonaðist eftir , sérstaklega þegar maður las það sem Seðlabankinn sjálfur</t>
  </si>
  <si>
    <t>Það verður allstaðar skorið niður</t>
  </si>
  <si>
    <t>Þorbjörn sýnir í Norræna húsinu</t>
  </si>
  <si>
    <t>http://vf.is/mannlif/thorbjorn-synir-i-norraena-husinu</t>
  </si>
  <si>
    <t>árlega en fyrir síðustu helgi fóru samningar um áframhald keppni í Indianapolis út um þúfur . " Við erum verulega</t>
  </si>
  <si>
    <t>ekki skuli keppt áfram í Indianapolis . Bandaríkinn eru mikilvægur markaður , ef ekki sá stærsti , fyrir mörg fyrirtæki</t>
  </si>
  <si>
    <t>Liðsstjórar vilja keppa í Bandaríkjunum</t>
  </si>
  <si>
    <t>http://mbl.is/sport/formula/2007/07/20/lidsstjorar_vilja_keppa_i_bandarikjunum</t>
  </si>
  <si>
    <t>mánudagsmorgun . Það þykknar yfir henni . " Mér finnst búið að brjóta á barninu mínu og er sár og</t>
  </si>
  <si>
    <t>ekki skuli vera til betri úrræði , " segir hún . Saga Ásdísar er rakin í megintextanum á síðunni hér</t>
  </si>
  <si>
    <t>"Barnið þitt kostar bara of mikið"</t>
  </si>
  <si>
    <t>http://mbl.is/greinasafn/grein/1079599</t>
  </si>
  <si>
    <t>tilraun til að fá Neill í ágúst en Blackburn hafnaði tilboði í leikmanninn . Neill segir að hann hafi verið</t>
  </si>
  <si>
    <t>ekki tókust samningar um félagaskipti hans frá Blackburn til Liverpool . ,, Tilboðið var ekki sem best fyrir Blackburn og</t>
  </si>
  <si>
    <t>Neill staðráðinn í að yfirgefa Blackburn</t>
  </si>
  <si>
    <t>http://mbl.is/sport/enski/2006/10/06/neill_stadradinn_i_ad_yfirgefa_blackburn</t>
  </si>
  <si>
    <t>Dalvík . Haft var samband við Gest Hansson eiganda ferðaþjónustufyrirtækisins Top Mountaineering á Siglufirði , kvaðst hann hafa verið mjög</t>
  </si>
  <si>
    <t>Klofin Fjallabyggð – Ekki samvinna um kynningu ferðaþjónustufyrirtækja á Vestnorden - DV</t>
  </si>
  <si>
    <t>http://eyjan.dv.is/eyjan/2018/10/19/klofin-fjallabyggd-ekki-samvinna-um-kynningu-ferdathjonustufyrirtaekja-vestnorden</t>
  </si>
  <si>
    <t>Ragna Gestsdóttir</t>
  </si>
  <si>
    <t>hvað við erum heppin að vera á lífi ? Ég veit , rosa djúpt en við eigum ekki að vera</t>
  </si>
  <si>
    <t>eldast , við eigum að vera glöð að við FÁUM að eldast ! Ein af hverjum fimm stúlkum undir 18</t>
  </si>
  <si>
    <t>Játning: ONE LIFE – LIVE IT</t>
  </si>
  <si>
    <t>http://bleikt.pressan.is/lesa/jatningoneliveliveit/</t>
  </si>
  <si>
    <t>Nafnlaust</t>
  </si>
  <si>
    <t>Jónas . Í frétt Vísis um málið kemur fram að Hafdís Sigurðardóttir , sem sigraði umrætt hlaup , hafi verið</t>
  </si>
  <si>
    <t>engin tímataka hafi átt sér stað , sér í lagi af því að tíminn hennar var góður . „ Við</t>
  </si>
  <si>
    <t>„Tímann vantaði allt í einu - bara í þessu eina tilfelli“</t>
  </si>
  <si>
    <t>http://dv.is/sport/2014/2/17/timann-vantadi-allt-i-einu-bara-i-thessu-eina-tilfelli/</t>
  </si>
  <si>
    <t>Erla Karlsdóttir</t>
  </si>
  <si>
    <t>síðustu viku verið . Þá er Paul Murphy , sem fer með málefni Wales í stjórn Tonys Blairs , sagður</t>
  </si>
  <si>
    <t>enginn velskur bær hlaut náð fyrir augum innanríkisráðuneytisins . Er það þó sárabót að tilkynnt var að í tilefni hálfrar</t>
  </si>
  <si>
    <t>Þrír breskir bæir fá borgartign</t>
  </si>
  <si>
    <t>http://mbl.is/frettir/erlent/2000/12/18/thrir_breskir_baeir_fa_borgartign</t>
  </si>
  <si>
    <t>mér það verra ef kleinur voru á boðstólum . Ég man eitt skiptið þegar ég kom til þín , mikið</t>
  </si>
  <si>
    <t>enginn vildi horfa með mér á enska boltann , þú varst ekki lengi að snúa því í gleði og sagðir</t>
  </si>
  <si>
    <t>Erla Kristín Lilja Baldvinsdóttir</t>
  </si>
  <si>
    <t>http://mbl.is/greinasafn/grein/1555616</t>
  </si>
  <si>
    <t>http://mbl.is/folk/umsagnir/2002/03/06/illt_a_salinni</t>
  </si>
  <si>
    <t>úrslit Valsmanna vöktu heimsathygli . Benfica vann svo síðari leikinn í Lissabon , 8 : 1 . Ég var þó</t>
  </si>
  <si>
    <t>Eusébio skyldi ekki ná að skora mark . En um leið og dómarinn flautaði til leiksloka rauk ég inn á</t>
  </si>
  <si>
    <t>Við rifjuðum það upp hér á íþróttasíðunni í fyrradag að þann dag voru 50...</t>
  </si>
  <si>
    <t>http://mbl.is/greinasafn/grein/1698107</t>
  </si>
  <si>
    <t>Idol er sanngjarnastur ? Þeir eru allir mjög svipaðir . En ósanngjarnastur ? Sama svar og fyrir ofan . Ertu</t>
  </si>
  <si>
    <t>Evróvisjónkeppnin var haldin sömu helgi og Idolið ? Nei , alls ekki , ég sat föst við skjáinn og horfði</t>
  </si>
  <si>
    <t>Frægust á Djúpavogi</t>
  </si>
  <si>
    <t>http://mbl.is/greinasafn/grein/1284118</t>
  </si>
  <si>
    <t>spyrja hann um framtíð þáttanna vinsælu . Sjá frétt The Daily Mail Kristján Guðmundsson , þjálfari Keflavíkur , var skiljanlega</t>
  </si>
  <si>
    <t>fá á sig mark í uppbótartíma bikarúrslitaleiksins í dag , þegar KR sigraði Keflavík 2 : 1 . " Mér</t>
  </si>
  <si>
    <t>Kristján: Örlítið þreyttir og óheppnir</t>
  </si>
  <si>
    <t>http://mbl.is/sport/efstadeild/2014/08/16/kristjan_orlitid_threyttir_og_oheppnir</t>
  </si>
  <si>
    <t>Bjössi: Partýið er annars staðar en hérna í augnablikinu - Vísir</t>
  </si>
  <si>
    <t>http://visir.is/g/2019190529099</t>
  </si>
  <si>
    <t>jafnan leik í lokin en við hefðum getað stolið þessu , " sagði Ingi Þór sem neitaði því að vera</t>
  </si>
  <si>
    <t>fá bara einn leik á þessari úrslitahelgi Lengjubikarsins . „ Það er gaman að taka þátt í þessu . Það</t>
  </si>
  <si>
    <t>Vísir - Umfjöllun og viðtöl: Snæfell - Keflavík 88-93</t>
  </si>
  <si>
    <t>http://visir.is/g/2011111209718</t>
  </si>
  <si>
    <t>jafnaðist í þeim seinni , " sagði Heimir . " Mér fannst þetta vera flottur leikur hjá okkur og er</t>
  </si>
  <si>
    <t>fá bara eitt stig úr honum , og vera ekki búnir að tryggja okkur í deildinni . Það hefði verið</t>
  </si>
  <si>
    <t>Flottur leikur, svekktur að fá bara eitt stig</t>
  </si>
  <si>
    <t>http://mbl.is/sport/efstadeild/2009/09/03/flottur_leikur_svekktur_ad_fa_bara_eitt_stig</t>
  </si>
  <si>
    <t>1 : 0 ósigur með Víkingum gegn FH í Kaplakrika . Kári sagði við mbl.is eftir leikinn að hann væri</t>
  </si>
  <si>
    <t>fá ekkert út úr leik þar sem Víkingar hefðu verið betri aðilinn . „ Þetta var smá stress í byrjun</t>
  </si>
  <si>
    <t>Stoltur en grátlegt að tapa svona</t>
  </si>
  <si>
    <t>http://mbl.is/sport/efstadeild/2019/07/08/stoltur_en_gratlegt_ad_tapa_svona</t>
  </si>
  <si>
    <t>Víðir Sigurðsson</t>
  </si>
  <si>
    <t>en í 1. bekk . " Ég man að þegar Ingólfur Örn byrjaði í forskóla hér árið 1997 varð hann</t>
  </si>
  <si>
    <t>fá ekki að byrja að læra að lesa í skólanum og kvartaði yfir því að vera bara að lita bangsa</t>
  </si>
  <si>
    <t>Mikil áhersla á samvinnu barna</t>
  </si>
  <si>
    <t>http://mbl.is/greinasafn/grein/839877</t>
  </si>
  <si>
    <t>og tók þátt í þungri pressu Íslands á lokakafla leiksins , sem skilaði tveimur mörkum undir lokin . Viðar var</t>
  </si>
  <si>
    <t>fá ekki að byrja leikinn , í fjarveru Kolbeins Sigþórssonar og Jóns Daða Böðvarssonar sem báðir voru meiddir . Reiknaði</t>
  </si>
  <si>
    <t>Fannst ég koma með orku í liðið</t>
  </si>
  <si>
    <t>http://mbl.is/sport/efstadeild/2016/10/06/fannst_eg_koma_med_orku_i_lidid/</t>
  </si>
  <si>
    <t>Sindri Sverrisson</t>
  </si>
  <si>
    <t>segir Mohammad ennþá þjást vegna ennisholusykingarinnar en síðasta synjun um aðgerð hafi verið honum þungbær . „ Hann var mjög</t>
  </si>
  <si>
    <t>fá ekki að fara í þessa aðgerð , “ segir Mobli . Hann segist reyna að vera boðberi góðra frétta</t>
  </si>
  <si>
    <t>Mohammad útskrifaður</t>
  </si>
  <si>
    <t>http://dv.is/frettir/2012/7/2/mohammad-utskrifadur-af-geddeild/</t>
  </si>
  <si>
    <t>Ritstjórn DV</t>
  </si>
  <si>
    <t>" segir Guðmundur sem er kvæntur Önnu Margréti Jónsdóttur leikskólastarfsmanni og eiga þau þrjú börn . sbs@mbl.is Ögmundur Jónasson er</t>
  </si>
  <si>
    <t>fá ekki að horfa á klám . Þess vegna vill hann banna það . Hann ætti að fá sér stinningarlyf</t>
  </si>
  <si>
    <t>Pirraði og kynsvelti ráðherrann</t>
  </si>
  <si>
    <t>http://mbl.is/greinasafn/grein/1452766</t>
  </si>
  <si>
    <t>geta breytt leikjum upp á sitt einsdæmi . " Kompany var hrifinn af því að spila á Íslandi og nokkuð</t>
  </si>
  <si>
    <t>fá ekki að sjá landið betur . „ Það var gott , við erum ekki vanir því að spila á</t>
  </si>
  <si>
    <t>Margt sem ég vil sjá á Íslandi</t>
  </si>
  <si>
    <t>http://mbl.is/sport/fotbolti/2017/08/04/margt_sem_eg_vil_sja_a_islandi/</t>
  </si>
  <si>
    <t>séð eins mikið af ungum og núna eftir þetta sumar , þeir eru allstaðar , ” sagði veiðimaður sem var</t>
  </si>
  <si>
    <t>fá ekki að skjóta rjúpur í jólamatinn . Skessuhorn // Gunnar Bender Dregið hefur verið í áskriftarleik Skessuhorns fyrir ágústmánuð</t>
  </si>
  <si>
    <t>Frábær gangur í Búðardalsá</t>
  </si>
  <si>
    <t>hann að ná stöðugleika . Ég sé ekkert því til fyrirstöðu að hann geti ekki gert það . Hann var</t>
  </si>
  <si>
    <t>fá ekki að spila með landsliðinu . Ég veit að hann vill ólmur vera með og þetta hungur á eflaust</t>
  </si>
  <si>
    <t>David Bentley er leikmaður 15. umferðar</t>
  </si>
  <si>
    <t>http://visir.is/g/200771204015</t>
  </si>
  <si>
    <t>vítaspyrnu sem ekki nýttst þegar Gomes markvörður Andorra varði frá Gylfa Þór Sigurðssyni . „ Ég var svo sem ekki</t>
  </si>
  <si>
    <t>fá ekki að taka vítið en ég hefði alveg viljað gera það . Kannski fæ ég að taka næsta víti</t>
  </si>
  <si>
    <t>„Ég er stoltur“</t>
  </si>
  <si>
    <t>http://mbl.is/sport/efstadeild/2019/10/14/eg_er_stoltur</t>
  </si>
  <si>
    <t>verið mjög gott að fá bæði stigin . Heildarbragurinn á liðinu hefur batnað mikið . Tilfinningar mínar eru blendnar ,</t>
  </si>
  <si>
    <t>fá ekki bæði stigin en hinsvegar ánægð með að okkur tókst að spila mjög vel , “ sagði Karen og</t>
  </si>
  <si>
    <t>Tilfinningarnar eru blendnar</t>
  </si>
  <si>
    <t>http://mbl.is/sport/handbolti/2018/03/21/tilfinningarnar_eru_blendnar</t>
  </si>
  <si>
    <t>Ívar Benediktsson</t>
  </si>
  <si>
    <t>stóll Eiríkur var að vonum ánægður með stöðu mála þegar Viðskiptablaðið ræddi við hann . Sagist hann þó eðlilega helvíti</t>
  </si>
  <si>
    <t>fá ekki bæjarstjórastólinn eins og lagt hafi verið upp með . Enda hefðu trúlega verið hæg heimatökin hjá honum að</t>
  </si>
  <si>
    <t>Nýr meirihluti nánast í höfn á Ísafirði: Eiríkur Finnur fær ekki bæjarstjórastólinn - Viðskiptablaðið</t>
  </si>
  <si>
    <t>http://vb.is/frettir/1116/</t>
  </si>
  <si>
    <t>Hörður Kristjánsson</t>
  </si>
  <si>
    <t>gengur fyrir . ' Emil kom við sögu í einum leik í úrslitakeppni EM í sumar . Var hann ekki</t>
  </si>
  <si>
    <t>fá ekki fleiri leiki ? „ Kannski smá , en maður hafði sínu hlutverki að gegna þarna . Maður var</t>
  </si>
  <si>
    <t>Emil Hallfreðs: Var smá fúll en liðið gengur fyrir</t>
  </si>
  <si>
    <t>Hefur þú orðið fyrir eldingu ? Nei , en dagurinn er bara rétt að byrja . Sjáum til . Ertu</t>
  </si>
  <si>
    <t>fá ekki hlutverk Danny ? Auðvitað ekki ! En læri að sjálfsögðu línurnar hans á laun ef Bjartur aðalleikari skyldi</t>
  </si>
  <si>
    <t>Grunsamlega beinar tennur</t>
  </si>
  <si>
    <t>http://mbl.is/greinasafn/grein/1286151</t>
  </si>
  <si>
    <t>í því að borga mest allra fyrir keppnina en eiga síðan ekki möguleika á að vinna . Antonio Banderas er</t>
  </si>
  <si>
    <t>fá ekki hlutverk í næstu Sin City-mynd en hann hafði gert sér vonir um að blása nýju lífi í feril</t>
  </si>
  <si>
    <t>Syndlaus Banderas</t>
  </si>
  <si>
    <t>http://visir.is/g/2007105170182</t>
  </si>
  <si>
    <t>sem er í harðri baráttu um að fara á EM í Frakklandi á næsta ári Haukur segist ekki hafa verið</t>
  </si>
  <si>
    <t>fá ekki landsliðskallið fyrr . „ Nei nei . Þeir voru að vinna alla leikina og spila vel . Það</t>
  </si>
  <si>
    <t>Haukur Heiðar: Maður sýndi skilning</t>
  </si>
  <si>
    <t>ekkert vanmat í gangi hjá okkur . Pétur hefði viljað fá ÍA í úrslitum Pétur Ingvarsson þjálfari Hauka var mest</t>
  </si>
  <si>
    <t>fá ekki leik gegn ÍA í úrslitum Powerade-bikarsins og vitnaði þar allt aftur til ársins 1996 . „ Haukar hafa</t>
  </si>
  <si>
    <t>Vísir - Hrafn: Þessi keppni er okkur mjög mikilvæg</t>
  </si>
  <si>
    <t>http://visir.is/g/2011232200255</t>
  </si>
  <si>
    <t>, eða níu ára tvíburana Hazel og Phinnaeus og sjö ára soninn Herny . Julia Roberts segist aldrei hafa orðið</t>
  </si>
  <si>
    <t>fá ekki leikhlutverk sem hún hafi sóst eftir , jafnvel þegar hún átti erfitt með að hefja leikferill sinn .</t>
  </si>
  <si>
    <t>Varð aldrei sár</t>
  </si>
  <si>
    <t>http://mbl.is/folk/frettir/2014/08/13/vard_aldrei_sar</t>
  </si>
  <si>
    <t>( Stjarnan ) 2 - Ólafur Karl Finsen ( Stjarnan ) Sam Allardyce , stjóri West Ham , segist vera</t>
  </si>
  <si>
    <t>fá ekki lengur drykk eftir leiki á Old Trafford . Sir Alex Ferguson var vanur því að bjóða kollegum sínum</t>
  </si>
  <si>
    <t>Stóri Sam svekktur að fá ekki vínglas hjá Van Gaal</t>
  </si>
  <si>
    <t>hægt að sjá í sjónvarpinu hér að ofan , innan skamms . â € &amp; #x17E ; Ég er pínu</t>
  </si>
  <si>
    <t>fá ekki meira út úr þessu en um leið og ánægður með liðið , " sagði Willum Þór Þórsson ,</t>
  </si>
  <si>
    <t>Willum: Þurfum að halda ró og yfirvegun</t>
  </si>
  <si>
    <t>á rétta staði . Skagamenn voru hættulegri í leiknum ( án þess að vera hættulegir ! ) og eru væntanlega</t>
  </si>
  <si>
    <t>fá ekki öll stigin þrjú úr þessum leik . Gunnlaugur Jónsson var þeirra besti maður í leiknum en hinu megin</t>
  </si>
  <si>
    <t>Markalaust í drepleiðinlegum leik í Laugardal</t>
  </si>
  <si>
    <t>til Hæstaréttar . Frétt mbl.is : Diskar enn til vandræða fyrir dómi Kristinn Ingi Halldórsson , markaskorari Fram , var</t>
  </si>
  <si>
    <t>fá ekki öll þrjú stigin í Frostaskjólinu í kvöld þar sem KR og Fram gerðu 1 : 1 jafntefli í</t>
  </si>
  <si>
    <t>Kristinn Ingi: Helvíti súrt</t>
  </si>
  <si>
    <t>http://mbl.is/sport/efstadeild/2012/08/27/kristinn_ingi_helviti_surt</t>
  </si>
  <si>
    <t>við hversu fáa miðjumenn við eigum í dag sem eru að gera góða hluti þá ætti Guðlaugur Victor að vera</t>
  </si>
  <si>
    <t>fá ekki tækifæri í hópnum . Miðjumaðurinn hefur spilað vel með Esbjerg í dönsku úrvalsdeildinni og sýnt góða frammistöðu í</t>
  </si>
  <si>
    <t>Þessir geta verið svekktir út af því að komast ekki í landsliðið</t>
  </si>
  <si>
    <t>http://dv.is/sport/2017/4/2/thessir-geta-verid-svekktir-med-ad-komast-ekki-i-landslidid/</t>
  </si>
  <si>
    <t>fyrstu viku tímabilsins þá hefur liðið ekki setið í fallsæti og framundan voru margir mikilvægir leikir . Ég er mjög</t>
  </si>
  <si>
    <t>fá ekki tækifæri til að leiða liðið í gegnum þessa mikilvægu leiki og reyna að halda West Brom í deildinni</t>
  </si>
  <si>
    <t>Vísir - Roberto Di Matteo var hissa á því að vera rekinn frá West Brom</t>
  </si>
  <si>
    <t>http://visir.is/g/2011484083648</t>
  </si>
  <si>
    <t>reyna að koma West Ham aftur upp á næsta tímabili en fékk ekki tækifæri til þess . „ Hann varð</t>
  </si>
  <si>
    <t>fá ekki tækifærið . Hann var sannfærður um að hann gæti komið liðinu upp og búið til stöðugleika . Hann</t>
  </si>
  <si>
    <t>Sex mönnum var boðið að taka við West Ham í janúar</t>
  </si>
  <si>
    <t>framlínu Víkings í Smáranum í kvöld þar sem Breiðablik sigraði Víking 4 : 1 í Pepsí-deildinni . Andri var mjög</t>
  </si>
  <si>
    <t>fá ekki vítaspyrnu á 36. mínútu . " Hann bombaði í ökklann á mér og ég var á annarri löppinni</t>
  </si>
  <si>
    <t>"Hann bombaði í ökklann á mér"</t>
  </si>
  <si>
    <t>http://mbl.is/sport/efstadeild/2015/06/14/hann_bombadi_i_okklann_a_mer</t>
  </si>
  <si>
    <t>yfir að hafa ekki fengið þrjú stig og það segir kannski það sem segja þarf . Fyrst að maður er</t>
  </si>
  <si>
    <t>Hermann: Áhorfendur voru stórkostlegir</t>
  </si>
  <si>
    <t>að vera góð leikkona , “ sagði Harpa þegar mbl.is spjallaði við hana . En um leið og Harpa er</t>
  </si>
  <si>
    <t>fá gult spjald og vera neitað um víti þá er hún ánægð með að hafa skorað mark . Harpa tók</t>
  </si>
  <si>
    <t>Er ekki góð leikkona</t>
  </si>
  <si>
    <t>http://mbl.is/sport/efstadeild/2018/04/10/er_ekki_god_leikkona</t>
  </si>
  <si>
    <t>http://mbl.is/enski/folk/2008/01/08/united_og_arsenal_heima</t>
  </si>
  <si>
    <t>þrenn verðlaun . Bono talaði vel um West , sem nýlega var á tónleikaferðalagi með U2 , en West var</t>
  </si>
  <si>
    <t>fá verðlaun í rappflokknum annað árið í röð . " Kanye , þú ert næstur , " sagði söngvarinn .</t>
  </si>
  <si>
    <t>U2 stal senunni</t>
  </si>
  <si>
    <t>http://mbl.is/greinasafn/grein/1065813</t>
  </si>
  <si>
    <t>3 jafntefli við ÍA í dag en Sandra Sif Magnúsdóttir náði í stig fyrir liðið undir lok leiks . ,,</t>
  </si>
  <si>
    <t>Svekktur yfir að</t>
  </si>
  <si>
    <t>fá þrjú mörk á mig en ánægður með að skora þrjú mörk . Við lentum undir í fighting og ég</t>
  </si>
  <si>
    <t>Þórður J: Þurfum að loka á þá flóðgátt sem opnaðist</t>
  </si>
  <si>
    <t>þegar Fréttastofa leit þar við í dag en Jógvan segist hafa góða tilfinningu fyrir kvöldinu . Hann segist ekkert vera</t>
  </si>
  <si>
    <t>Færeyingar geti ekki tekið þátt í símakosningunni . Hann treysti Íslendingum vel til þess . Hara systur segjast lítið hafa</t>
  </si>
  <si>
    <t>Úrslitin í X-Factor í kvöld</t>
  </si>
  <si>
    <t>http://visir.is/g/200770406049</t>
  </si>
  <si>
    <t>góð byrjun , " sagði Button . Á meðan Button glest yfir gengi sínu var liðsfélagi hans Rubens Barrichello skiljanlega</t>
  </si>
  <si>
    <t>falla úr í fyrstu umferð tímatökunnar ; átti 17. besta tímann að henni lokinni og komst því ekki í aðra</t>
  </si>
  <si>
    <t>Button segir tilfinninguna sérstaka</t>
  </si>
  <si>
    <t>http://mbl.is/sport/formula/2006/04/01/button_segir_tilfinninguna_serstaka</t>
  </si>
  <si>
    <t>Renault stig var hann sáttur við að hafa sýnt að hann geti verið samkeppnisfær . " Ég er auðvitað mjög</t>
  </si>
  <si>
    <t>falla úr leik í dag . Bíllinn var mjög góður , keppnisáætlunin fullkomin og við stefndum á afar góð úrslit</t>
  </si>
  <si>
    <t>honum hefði liðið er fjöðrunin splundraðist . Blasti þá við honum þriðji mótssigurinn í röð . " ÉG er mjög</t>
  </si>
  <si>
    <t>falla úr leik í forystu á síðasta hring eftir að hafa drottnað alla leið . Við misstum af 10 verðmætum</t>
  </si>
  <si>
    <t>Dennis: Þess virði að taka áhættuna</t>
  </si>
  <si>
    <t>http://mbl.is/sport/formula/2005/05/30/dennis_thess_virdi_ad_taka_ahaettuna</t>
  </si>
  <si>
    <t>metra hlaupsins á föstudag og í dag hafi hún ákveðið að draga sig til baka . Kimi Räikkönen sagðist afar</t>
  </si>
  <si>
    <t>falla úr leik í þýska kappakstrinum í Hockenheim . Hluti afturvængsins brotnaði af á mikilli ferð rétt fyrir fyrstu beygju</t>
  </si>
  <si>
    <t>Räikkönen: Ég hefði getað sigrað</t>
  </si>
  <si>
    <t>http://mbl.is/sport/formula/2004/07/25/raikkonen_eg_hefdi_getad_sigrad</t>
  </si>
  <si>
    <t>eftir að henni var nú eitthvað brugðið , en hún lét mig nú ekki finna fyrir því að hún væri</t>
  </si>
  <si>
    <t>fallegi garðurinn hennar væri sviðin jörð eftir mig . Svona var amma við mig , hún skammaði mig aldrei og</t>
  </si>
  <si>
    <t>SOLVEIG JÓNSDÓTTIR</t>
  </si>
  <si>
    <t>http://mbl.is/greinasafn/grein/1043655</t>
  </si>
  <si>
    <t>Sir Alex ( lau 14. maí 09:50 ) Hvað nú Björn Bergmann ? ( fim 12. maí 19:10 ) Tíu</t>
  </si>
  <si>
    <t>fara ekki á EM 2016 ( mán 09. maí 16:15 ) Arnór Ingvi til Rapid Vín á metfé ( Staðfest</t>
  </si>
  <si>
    <t>20 vinsælustu fréttir vikunnar - EM hópurinn efst</t>
  </si>
  <si>
    <t>" Ef mér hefði verið boðið jafntefli fyrir leikinn hefði ég væntanlega tekið því en eftir leikinn er ég nokkuð</t>
  </si>
  <si>
    <t>fara ekki með sigur af hólmi . Mér fannst við betra liðið á vellinum . Í stöðunni 2 : 1</t>
  </si>
  <si>
    <t>Svekktur að markið skyldi standa</t>
  </si>
  <si>
    <t>http://mbl.is/greinasafn/grein/834454</t>
  </si>
  <si>
    <t>gekk vel þarna ytra en hann kaus samt að snúa heim til Íslands . " Ég var að vissu leyti</t>
  </si>
  <si>
    <t>fara heim , en held samt að mér hafi ekki verið ætlað að vera þarna áfram . " Hann eignaðist</t>
  </si>
  <si>
    <t>Þetta byrjar allt með taktinum</t>
  </si>
  <si>
    <t>http://mbl.is/greinasafn/grein/1184628</t>
  </si>
  <si>
    <t>við leik liðsins í Frostaskjólinu í gærkvöldi ef frá eru dregnar tuttugu mínútur eða svo . Hann var því mjög</t>
  </si>
  <si>
    <t>fara heim án stiga . " Mér fannst leikurinn bara mjög vel spilaður hjá okkur og við vorum betri í</t>
  </si>
  <si>
    <t>"Við spiluðum feikilega vel"</t>
  </si>
  <si>
    <t>http://mbl.is/greinasafn/grein/1339952</t>
  </si>
  <si>
    <t>frá einum í gegnum Facebook , var innihaldslýsingin Lambaket og svínaket . Ég neita því ekki að ég varð smávegis</t>
  </si>
  <si>
    <t>fatta að það var svínaket í pylsunum " mínum " . Það var einmitt kveikjan að þessu bloggi . Hér</t>
  </si>
  <si>
    <t>Húrra fyrir (íslenska) pylsugerðarmanninum</t>
  </si>
  <si>
    <t>http://dv.is/blogg/eimreidin/2012/1/18/hurra/</t>
  </si>
  <si>
    <t>Teitur</t>
  </si>
  <si>
    <t>fer sem betur fer fækkandi . “ Ætlaði að kæra ólögmæta uppsögn Þegar Hjörtur hugsar til baka er hann töluvert</t>
  </si>
  <si>
    <t>Félag fréttamanna hafi ekki stutt aðeins við bakið á honum . „ Mér finnst að þeir hefðu átt að setja</t>
  </si>
  <si>
    <t>„Ég bölvaði óréttlæti heimsins“</t>
  </si>
  <si>
    <t>http://dv.is/folk/2013/8/29/eg-bolvadi-orettlaeti-heimsins/</t>
  </si>
  <si>
    <t>Sólrún Lilja Ragnarsdóttir</t>
  </si>
  <si>
    <t>framhaldinu , “ segir í yfirlýsingu félagsins á Facebook . Landsliðsmaðurinn Aron Sigurðarson , leikmaður norska úrvalsdeildarliðsins Tromsö , er</t>
  </si>
  <si>
    <t>félagaskipti hans frá Tromsö til hollenska liðsins Twente er líklega farin í vaskinn . Að því er fram kemur í</t>
  </si>
  <si>
    <t>Aron er svekktur</t>
  </si>
  <si>
    <t>http://mbl.is/sport/fotbolti/2017/07/04/aron_er_svekktur/</t>
  </si>
  <si>
    <t>6. umferð 5. umferð 4. umferð 3. umferð 2. umferð 1. umferð Nicklas Bendtner , framherji Arsenal , segist vera</t>
  </si>
  <si>
    <t>félagaskipti hans til Crystal Palace hafi ekki gengið upp . Bendtner ætlaði að yfirgefa herbúðir Arsenal í sumar eftir að</t>
  </si>
  <si>
    <t>Nicklas Bendtner: Ég mun gefa allt mitt fyrir Arsenal</t>
  </si>
  <si>
    <t>verið án félags síðan Juventus rifti samningi við hann . Yevhen Konoplyanka , leikmaður Dnipro , viðurkennir að hann sé</t>
  </si>
  <si>
    <t>félagaskipti hans til Liverpool gengu ekki í gegn . Úkraínski landsliðsmaðurinn var búinn í læknisskoðun á lokadegi félagaskiptagluggans og allt</t>
  </si>
  <si>
    <t>Konoplyanka: Viðurkenni að ég er svekktur</t>
  </si>
  <si>
    <t>gráta þegar ljóst var að hann myndi ekki fara til Manchester United um síðustu mánaðarmót . Navas var þó ekki</t>
  </si>
  <si>
    <t>félagaskiptin gengu ekki í gegn heldur hafði lokadagur félagaskiptagluggans tekið gífurlega á hann andlega . Navas hefið farið til Manchester</t>
  </si>
  <si>
    <t>Navas grét þegar hann fór ekki til Manchester United</t>
  </si>
  <si>
    <t>að spila vel og þess vegna sé ég ekki í liðinu . " Ryan Giggs leikmaður Manchester United er ennþá</t>
  </si>
  <si>
    <t>félagið hafi ekki náð að tryggja sér þrennuna á seinasta tímabili . Félaginu tókst að sigra deildina annað árið í</t>
  </si>
  <si>
    <t>Giggs: Við hefðum átt að ná þrennunni</t>
  </si>
  <si>
    <t>er lífið mitt og ég er í rusli yfir því að missa starfið sem ég elska . Ég er líka</t>
  </si>
  <si>
    <t>fleiri aðilar hafa dregist inn í þetta mál . Ég bið fjölmiðla að virða einkalíf þeirra svo þeir geti haldið</t>
  </si>
  <si>
    <t>Andy Gray sendir frá sér afsökunarbeiðni</t>
  </si>
  <si>
    <t>atkvæði gegn orkupakkanum . Sigmundur Davíð Gunnlaugsson , formaður Miðflokksins , sem barist hefur hvað harðast gegn orkupakkanum , er</t>
  </si>
  <si>
    <t>fleiri stjórnarliðar hafi ekki skipt um skoðun . Sigmundur Davíð Gunnlaugsson , formaður Miðflokksins : Ég verð að viðurkenna að</t>
  </si>
  <si>
    <t>Þriðji orkupakkinn samþykktur í dag</t>
  </si>
  <si>
    <t>og við . Sérstaklega munum við þegar þú sagðir okkur frá fyrstu kynnum þínum og Bubba og hvað Solla var</t>
  </si>
  <si>
    <t>foreldrar hennar áttu engar gamlar ástir frá fyrri tíð . Þið kynntust og voruð eins og sköpuð hvort fyrir annað</t>
  </si>
  <si>
    <t>INGA ÞÓRA LÁRUSDÓTTIR</t>
  </si>
  <si>
    <t>http://mbl.is/greinasafn/grein/682921</t>
  </si>
  <si>
    <t>bara að prófa að draga mig í hlé , " sagði hann í léttum tón . Ingvar var að vonum</t>
  </si>
  <si>
    <t>Fram hafi tapað leiknum gegn ÍBV . „ Þetta var sex stiga leikur á sunnudag og mjög slæmt að tapa</t>
  </si>
  <si>
    <t>Vísir - Kannski er ég ástæðan?</t>
  </si>
  <si>
    <t>http://visir.is/g/2005507110386</t>
  </si>
  <si>
    <t>hafa truflað í gær . ,, Það sem gerðist fyrir nokkrum dögum er í fortíðinni núna . Ég var aðallega</t>
  </si>
  <si>
    <t>Fram lét mig ekki vita af tilboði KR en ég þurfti að spila vel . Það var enginn tilgangur í</t>
  </si>
  <si>
    <t>Bestur í 12. umferð: Auðveldara að fara ef staðan batnar</t>
  </si>
  <si>
    <t>að framferði McLaren í Mónakókappakstrinum var fyllilega löglegt og engra aðgerða er þörf . " " Liðið allt var skiljanlega</t>
  </si>
  <si>
    <t>framúrskarandi árangur bæði Fernando [ Alonso ] og Lewis [ Hamilton ] og tvöfaldur sig í 150. mótssigri var svertur</t>
  </si>
  <si>
    <t>McLaren fagnar úrskurði FIA</t>
  </si>
  <si>
    <t>http://mbl.is/sport/formula/2007/05/30/mclaren_fagnar_urskurdi_fia</t>
  </si>
  <si>
    <t>keppnisáætlun liðsins . Dennis sagðist fyrir fram ekkert óttast rannsókn og fagnaði niðurstöðu hennar . " Liðið allt var skiljanlega</t>
  </si>
  <si>
    <t>framúrskarandi árangur bæði Fernando og Lewis , svo og tvöfaldur sigur í 150. mótssigri liðsins , var svertur tímabundið ,</t>
  </si>
  <si>
    <t>McLaren hafði ekki rangt við í Mónakó</t>
  </si>
  <si>
    <t>http://mbl.is/greinasafn/grein/1148335</t>
  </si>
  <si>
    <t>: eruð þið búnir að fara á hausinn og mistakast ? Frábært , ” segir Ragnheiður Elín sem segist vissulega</t>
  </si>
  <si>
    <t>frumvarp hennar um náttúrupassa hafi ekki hlotið brautargengi . Hún segist þó enn hafa sannfæringu um að náttúrupassinn sé góð</t>
  </si>
  <si>
    <t>Föstudagsviðtalið: Beið hvergi í röð eftir klósetti</t>
  </si>
  <si>
    <t>http://visir.is/g/2015707319967</t>
  </si>
  <si>
    <t>Ólöf Skaftadóttir</t>
  </si>
  <si>
    <t>orðið svona góð og það voru keppendur frá öllum landshlutum sem sendu inn flugur . Framherjinn Jóhann Þórhallsson var afar</t>
  </si>
  <si>
    <t>Fylkismenn skyldu ekki ná að nýta sér það að vera manni fleiri og komast í 2 : 1 þegar skammt</t>
  </si>
  <si>
    <t>Jóhann: Ekki sannfærður um að Daníel hafi brotið</t>
  </si>
  <si>
    <t>http://mbl.is/sport/efstadeild/2012/05/10/johann_ekki_sannfaerdur_um_ad_daniel_hafi_brotid</t>
  </si>
  <si>
    <t>skemmtilegan húmor hjá Tryggva og eftir leik hafði hann á orði að hann væri vissulega ánægður en samt sem áður</t>
  </si>
  <si>
    <t>Garðar Gunnlaugsson , framherji liðsins , hefði skorað . " Ég var nefnilega að vonast til að ég myndi ná</t>
  </si>
  <si>
    <t>Tryggvi: Svekktur að Garðar skoraði!</t>
  </si>
  <si>
    <t>http://mbl.is/sport/efstadeild/2013/07/07/tryggvi_svekktur_ad_gardar_skoradi</t>
  </si>
  <si>
    <t>er ágætt að fá hálftíma og hálftíma ef maður nær að skora eitt eða tvö mörk . Annars er ég</t>
  </si>
  <si>
    <t>Garðar skyldi skora líka því ég ætlaði mér að ná honum , " sagði Tryggvi glottandi . Fylkismenn voru hættulegir</t>
  </si>
  <si>
    <t>Ótrúlegt hjá Stjörnumönnum</t>
  </si>
  <si>
    <t>http://mbl.is/greinasafn/grein/1472120</t>
  </si>
  <si>
    <t>við Manchester City í sumar og mætir því til Englands á næstu leiktíð . Atli Sigurjónsson miðjumaður Breiðabliks er eflaust</t>
  </si>
  <si>
    <t>Gary Martin hafi ekki viljað spila með honum aftur . Gary yfirgaf KR í síðustu viku en valdi Víking frekar</t>
  </si>
  <si>
    <t>Myndband: Atli Sigurjóns með fast skot á Gary Martin</t>
  </si>
  <si>
    <t>http://433.pressan.is/pepsi-deild/myndband-atli-sigurjons-med-fast-skot-a-gary-martin/</t>
  </si>
  <si>
    <t>Berbatov . Vidic . Nani . Valencia . Carrick . Stórleikir framundan #hvíldur Luis Suarez leikmaður Liverpool : Ég er</t>
  </si>
  <si>
    <t>gera jafntefli í góðum þeim því við hefðum getað unnið . Hamingjuóskir til fyrirliða okkar sem kom til baka og</t>
  </si>
  <si>
    <t>Twitter helgarinnar - Rooney ánægður með hvíldina</t>
  </si>
  <si>
    <t>að dæmd var hendi á Kolbein Sigþórsson . „ Það er svolítið spes að vera í þeirri stöðu að vera</t>
  </si>
  <si>
    <t>gera jafntefli við Frakka , “ sagði Birkir Bjarnason við Morgunblaðið eftir leikinn en eins og aðrir sá hann vel</t>
  </si>
  <si>
    <t>„Dýrið“ gengur lengur laust í kvöld</t>
  </si>
  <si>
    <t>http://mbl.is/sport/efstadeild/2019/03/25/dyrid_gengur_lengur_laust_i_kvold</t>
  </si>
  <si>
    <t>Sindri Sverrisson í París,</t>
  </si>
  <si>
    <t>. " Og mér finnst gott að geta stundað það hér á Hvanneyri . Ég viðurkenni að ég var svolítið</t>
  </si>
  <si>
    <t>geta ekki byrjað strax og það hófst , en þá var ég í Danmörku . Ég hefði viljað vera í</t>
  </si>
  <si>
    <t>Á skólabekk með dótturinni</t>
  </si>
  <si>
    <t>http://mbl.is/greinasafn/grein/713416</t>
  </si>
  <si>
    <t>. En þá kemur sér vel að hafa farið í gegnum þessar meðferðir . Einu sinni var ég til dæmis</t>
  </si>
  <si>
    <t>geta ekki einu sinni unnið í sjoppu og afgreitt pylsu en svo hugsaði ég : Ég hef hvort sem er</t>
  </si>
  <si>
    <t>Sigur að setja í sig eyrnalokka</t>
  </si>
  <si>
    <t>http://mbl.is/greinasafn/grein/761060</t>
  </si>
  <si>
    <t>, " sagði Israel Martin . " Þetta er gaman og ég er spenntur , en ég er líka smá</t>
  </si>
  <si>
    <t>geta ekki farið í þetta verkefni í Finnlandi , " sagði Kári í samtali við Morgunblaðið . Hann ætlar sér</t>
  </si>
  <si>
    <t>Var aldrei að fara að velja annað lið</t>
  </si>
  <si>
    <t>en íslenskir aðdáendur sveitarinnar fá ekki að njóta tónleika með henni hér á landi að sinni . Hljómsveitarmeðlimir segjast mjög</t>
  </si>
  <si>
    <t>geta ekki flutt lög sín fyrir evrópska aðdáendur á árinu . Utanríkisráðuneyti Bandaríkjanna gaf út ferðaviðvörun í byrjun þessa mánaðar</t>
  </si>
  <si>
    <t>Hætta við Evróputúr vegna hryðjuverkahættu</t>
  </si>
  <si>
    <t>http://ruv.is/node/1146865</t>
  </si>
  <si>
    <t>Róbert Jóhannsson</t>
  </si>
  <si>
    <t>hversu vel það gengur . " Aðspurður hvort hann hafi fundið fyrir óánægju bæjarbúa svarar hann játandi og segir fólk</t>
  </si>
  <si>
    <t>geta ekki gengið að þessari þjónustu vísri . " Sem er náttúrlega vel skiljanlegt , en við ráðum ekki við</t>
  </si>
  <si>
    <t>Óviðunandi að komast ekki í sónar</t>
  </si>
  <si>
    <t>http://mbl.is/frettir/innlent/2015/03/02/ovidunandi_ad_komast_ekki_i_sonar</t>
  </si>
  <si>
    <t>tveggja 80 fermetra íbúða . Þrettán manns starfa hjá Fiskvinnslunni Drangi . Breski ökuþórinn Richard Burns sagðist í dag afar</t>
  </si>
  <si>
    <t>geta ekki keppt í lokaralli ársins , breska rallinu , sem hefst í dag í Wales . Óútskýrð veikindi komu</t>
  </si>
  <si>
    <t>Burns svekktur að geta ekki keppt</t>
  </si>
  <si>
    <t>http://mbl.is/sport/akstur/2003/11/06/burns_svekktur_ad_geta_ekki_keppt</t>
  </si>
  <si>
    <t>ekki jafnað sig til fulls af hörðum skell á æfingum fyrir ungverska kappaksturinn fyrir þremur vikum . Segist Firman einkar</t>
  </si>
  <si>
    <t>geta ekki keppt í Monza en segist munu mæta tvíefldur til leiks í bandaríska kappaksturinn í Indianapolis eftir hálfan mánuð</t>
  </si>
  <si>
    <t>Baumgartner keppir fyrir Firman</t>
  </si>
  <si>
    <t>http://mbl.is/sport/formula/2003/09/12/baumgartner_keppir_fyrir_firman</t>
  </si>
  <si>
    <t>hefur leikið í 4. deild undanfarin ár . Ásmundur Haraldsson stofnaði liðið og þjálfaði það fyrsta árið . Aron er</t>
  </si>
  <si>
    <t>geta ekki keypt hann í Draumaliðsleiknum . „ Ef ég gæti valið Ása Haralds í framlínuna þá þyrfti þessi keppni</t>
  </si>
  <si>
    <t>Sigurvegari í Draumaliðsdeild Brammer var með sjálfan sig í liðinu</t>
  </si>
  <si>
    <t>í fyrsta gír vegna bilaðrar kúplingar . Tók seinna hléð hann eina mínútu og átta sekúndur . " Ég er</t>
  </si>
  <si>
    <t>geta ekki klárað kappaksturinn , " segir Montoya sem komið hefur inn í íþróttina sem hvítur stormsveipur , ekki síst</t>
  </si>
  <si>
    <t>Montoya sá eini sem ekki hefur klárað keppni</t>
  </si>
  <si>
    <t>http://mbl.is/sport/formula/2001/04/15/montoya_sa_eini_sem_ekki_hefur_klarad_keppni</t>
  </si>
  <si>
    <t>hálfleik , “ sagði Elín Metta . Henni var skipt út af á 79. mínútu og sagðist hafa verið smá</t>
  </si>
  <si>
    <t>geta ekki klárað þrennuna . „ Jú , mig kitlar alveg að ná að skora , en það komu ferskir</t>
  </si>
  <si>
    <t>Elín Metta: Vil alltaf meira</t>
  </si>
  <si>
    <t>http://visir.is/g/2017170918880</t>
  </si>
  <si>
    <t>Ástrós Ýr Eggertsdóttir</t>
  </si>
  <si>
    <t>" segir Haukur sem verður augljóslega feginn að koma náminu frá , nú þegar Eurovision-æðið heltekur þjóðina . Er reyndar</t>
  </si>
  <si>
    <t>geta ekki komist á leik með Eiði Smára á Nou Camp en viðurkennir að honum hefði nú varla gefist tími</t>
  </si>
  <si>
    <t>Feginn að fylgja rólyndisrokkaranum Eiríki Hauks</t>
  </si>
  <si>
    <t>http://visir.is/g/2007104300048</t>
  </si>
  <si>
    <t>forystu Kennarasambandsins hafa lítinn áhuga á stöðu kennara við Ísaksskóla : " Við upplifum það hreint út að þeir séu</t>
  </si>
  <si>
    <t>geta ekki notað okkur sem vog á lóðarskálar hins almenna kennara . " Jenný segir að kennararnir sjái þeim betur</t>
  </si>
  <si>
    <t>Vísir - Völdu kennslu í stað gjaldþrots</t>
  </si>
  <si>
    <t>http://visir.is/g/2004409290402</t>
  </si>
  <si>
    <t>við Reykjanes . Flugvélar og aðrir bátar hafa verið beðin um að hlusta eftir merkjum neyðarsendisins . Jenson Button var</t>
  </si>
  <si>
    <t>geta ekki notfært sér góða stöðu á rásmarki í Suzuka til að komast á verðlaunapall . Hóf hann keppni í</t>
  </si>
  <si>
    <t>Bensínlok Buttons sat fast</t>
  </si>
  <si>
    <t>http://mbl.is/sport/formula/2005/10/10/bensinlok_buttons_sat_fast</t>
  </si>
  <si>
    <t>birta endurskoðaðan ársreikning VBS fjárfestingarbanka þann 31. mars næstkomandi . segir Jón Þórisson forstjóri VBS Fjárfestingabanka „ Margeir er greinilega</t>
  </si>
  <si>
    <t>geta ekki setið einn að því að bjóða í þessar eignir . Það er greinilega eftir einhverju að slægjast úr</t>
  </si>
  <si>
    <t>,,Margeir verður að sætta sig við að fleiri bjóði en hann" - Viðskiptablaðið</t>
  </si>
  <si>
    <t>http://vb.is/frettir/7254/</t>
  </si>
  <si>
    <t>Ritstjórn</t>
  </si>
  <si>
    <t>form hjá Rooney í upphafi þessarar keppni . Ef við berum þetta saman við 2012 þegar hann var sár og</t>
  </si>
  <si>
    <t>geta ekki spilað fyrstu tvo leikina , þá lítur þetta betur út fyrir okkur núna . Ég tel að við</t>
  </si>
  <si>
    <t>Hodgson: Rooney ræður við pressuna</t>
  </si>
  <si>
    <t>http://mbl.is/sport/enski/2014/05/18/hodgson_rooney_raedur_vid_pressuna</t>
  </si>
  <si>
    <t>geta ekki staðið við skuldbindingar okkar gagnvart þessu fólki , “ segir Skúli . Hlutabréf í Boeing flugvélaframleiðandanum féllu um</t>
  </si>
  <si>
    <t>Eitt leiddi af öðru og þetta féll nokkuð hratt</t>
  </si>
  <si>
    <t>http://ruv.is/frett/eitt-leiddi-af-odru-og-thetta-fell-nokkud-hratt</t>
  </si>
  <si>
    <t>Jón Hákon Halldórsson</t>
  </si>
  <si>
    <t>http://mbl.is/folk/frettir/2001/07/03/modins_mys</t>
  </si>
  <si>
    <t>bjartsýnn en sjúkraþjálfararnir eru það og það er gott . Við sjáum til hvað gerist . “ Kolbeinn er auðvitað</t>
  </si>
  <si>
    <t>geta ekki tekið fullan þátt í undirbúningi liðsins en hann hefur fylgst með liðsfélögunum á æfingum og hvatt þá áfram</t>
  </si>
  <si>
    <t>Kolbeinn tæpur fyrir Kýpurleikinn: Ekki nógu bjartsýnn</t>
  </si>
  <si>
    <t>fram á Gut Kaden vellinum í Þýskalandi er með sigurlaun uppá 240 milljónir íslenskra króna . ,, Ég er mjög</t>
  </si>
  <si>
    <t>geta ekki tekið þátt í mótinu í Þýskalandi , en sárið opnaðist að nýju og ég verð að leyfa því</t>
  </si>
  <si>
    <t>Els úr leik en Tiger tekur þátt á Opna Þýska mótinu</t>
  </si>
  <si>
    <t>http://mbl.is/sport/golf/2003/05/11/els_ur_leik_en_tiger_tekur_thatt_a_opna_thyska_moti</t>
  </si>
  <si>
    <t>Kendall ólík sjálfri sér á myndinni , sem birtist í nóvember á síðasta ári . Aron Pálmarsson er vitaskuld mjög</t>
  </si>
  <si>
    <t>geta ekki tekið þátt með íslenska landsliðinu á heimsmeistaramótinu í handknattleik , en Íslendingar hefja keppni í kvöld gegn Spánverjum</t>
  </si>
  <si>
    <t>„Er miður mín“</t>
  </si>
  <si>
    <t>http://mbl.is/sport/hm_handbolta/2017/01/12/er_midur_min/</t>
  </si>
  <si>
    <t>Guðmundur Hilmarsson</t>
  </si>
  <si>
    <t>sama tíma var WOW Cyclothon-hjólreiðakeppnin að hefjast . KPMG var með lið skráð til leiks og ég var alveg ferlega</t>
  </si>
  <si>
    <t>geta ekki verið með , en liðið var auðvitað fyrir löngu orðið fullmannað . Ég var dugleg að hjóla það</t>
  </si>
  <si>
    <t>„Ekkert væl lengur“ | Vikan</t>
  </si>
  <si>
    <t>http://mannlif.is/vikan/ekkert-vael-lengur</t>
  </si>
  <si>
    <t>höfum byrjað vel í Landsbankadeildinni , " sagði Heiðar Geir Júlíusson , framherji Fram , í leikslok en hann var</t>
  </si>
  <si>
    <t>góð byrjun Fram skilaði ekki árangri . " Við vorum klaufar að skora ekki tvívegis á fyrstu tveimur mínútum leiksins</t>
  </si>
  <si>
    <t>"Mitt hlutverk að skora"</t>
  </si>
  <si>
    <t>http://mbl.is/greinasafn/grein/1219213</t>
  </si>
  <si>
    <t>sókn . Teitur Örn Einarsson var hins vegar besti maður vallarins með 10 mörk fyrir Selfoss og hann er væntanlega</t>
  </si>
  <si>
    <t>gott framlag hans hafi ekki dugað til sigurs . 30 ára Vilhjálmur ólst upp í Garðabæ og að Urriðafossi ,</t>
  </si>
  <si>
    <t>Mjaltavélin var ekki trekkt í gang</t>
  </si>
  <si>
    <t>http://mbl.is/greinasafn/grein/1671595</t>
  </si>
  <si>
    <t>og þú kenndir mér að byggja spilahöll . Ég man að ég vildi ganga hratt til verks og var afar</t>
  </si>
  <si>
    <t>grunnurinn féll alltaf áður en mér gafst tækifæri til að byggja næstu hæð . Ég man svo vel eftir því</t>
  </si>
  <si>
    <t>Helga Kristinsdóttir</t>
  </si>
  <si>
    <t>http://mbl.is/greinasafn/grein/1708561</t>
  </si>
  <si>
    <t>mikilvægur fyrir þetta lið , " sagði Been á fréttamannafundi í dag . Heimir Guðjónsson , þjálfari FH , er</t>
  </si>
  <si>
    <t>Guðmann sé kominn í bann . ,, Guðmann hefur verið að spila vel í síðustu leikjum og hann hefur spilað</t>
  </si>
  <si>
    <t>Þjálfari Genk fagnar því að Guðmann sé í leikbanni</t>
  </si>
  <si>
    <t>. Hann borðaði svepp sem óx í skóginum og dó úr hálskrabbameini nokkrum mánuðum síðar . Sá sem er væntanlega</t>
  </si>
  <si>
    <t>svekktastur yfir því að</t>
  </si>
  <si>
    <t>Gunnar Birgisson , bæjarfulltrúi í Kópavogi , skuli ekki fá bæjarstjórastól úti á landi er Ármann Kr. Ólafsson , oddviti</t>
  </si>
  <si>
    <t>Ármann svekktur</t>
  </si>
  <si>
    <t>http://dv.is/sandkorn/2010/8/6/armann-svekktur/</t>
  </si>
  <si>
    <t>umræðan umþetta mál er . Gunnlaugur segir að gagrnýni Sverris Hermanssonar , megi rekja til þess að hann sé svo</t>
  </si>
  <si>
    <t>Gunnlaugur hætti að styrkja einhverjar seiðasleppingar í Hrútafjarðará ! -Staldrið aðeins við þessa fullyrðingu . Upp koma hugleiðingar um að</t>
  </si>
  <si>
    <t>"Til helvítis í láréttri stöðu"</t>
  </si>
  <si>
    <t>http://dv.is/blogg/eimreidin/2011/6/20/bref-gunnlaugs-m-sigmundssonar-til-thingheims-1998/</t>
  </si>
  <si>
    <t>að reyna að ná stigum á útivelli , en draumurinn er ekki búinn . “ Heimir Guðjónsson þjálfari FH er</t>
  </si>
  <si>
    <t>Gunnleifur Gunnleifsson hafi yfirgefið félagið . Gunnleifur sem var fyrirliði FH á síðustu leiktíð er liðið varð Íslandsmeistari er að</t>
  </si>
  <si>
    <t>Heimir G: Gunnleifur hefur ekki haft áhuga á eins árs samning</t>
  </si>
  <si>
    <t>http://433.pressan.is/pepsi-deild/heimir-g-gunnleifur-hefur-ekki-haft-ahuga-a-eins-ars-samning-2/</t>
  </si>
  <si>
    <t>miðbænum í takt við það . Við kældum okkur niður með köldu hvítvíni á Vínbarnum í Kirkjustræti en vorum svolítið</t>
  </si>
  <si>
    <t>hætt er að nota stóru vínglösin á þeim bæ , en þau sköpuðu fyrirmannlega stemningu og fóru svo vel í</t>
  </si>
  <si>
    <t>Mannþyrping í þágu mannréttinda og töfraljómi á Jónsmessunótt</t>
  </si>
  <si>
    <t>http://mbl.is/greinasafn/grein/1090836</t>
  </si>
  <si>
    <t>að ná Lippi-liði Juventus . Við komust þá í fjóra úrslitaleiki í Evrópukeppni á fjórum árum . Ég er ennþá</t>
  </si>
  <si>
    <t>hafa aðeins unnið einn þeirra , “ sagði Del Piero . Fyrir þá sem skilja ítölsku má sjá viðtalið við</t>
  </si>
  <si>
    <t>Del Piero: Enginn þjálfari mikilvægari en Cristiano Ronaldo</t>
  </si>
  <si>
    <t>http://visir.is/g/2018180919452</t>
  </si>
  <si>
    <t>ef við vildum taka aðeins meiri áhættu til að vinna McLaren þá vorum við þess megnugir . Ég er svolítið</t>
  </si>
  <si>
    <t>hafa aðeins unnið sjö mót því ég held bíllinn hafi verið þess megnugur að vinna 10 eða 11 mót ,</t>
  </si>
  <si>
    <t>Alonso: "Auðveldasti sigur ársins"</t>
  </si>
  <si>
    <t>í haust og segist ætla að styrkja liðið enn frekar . Kevin Nolan , fyrirliði West Ham , segist vera</t>
  </si>
  <si>
    <t>hafa aldrei fengið tækifæri til að sýna sig og sanna með enska landsliðinu . Leon Osman og Wilfried Zaha voru</t>
  </si>
  <si>
    <t>Nolan svekktur yfir að fá ekki tækifæri með landsliðinu</t>
  </si>
  <si>
    <t>á tónleika með Ramones þegar þeir voru enn að spila saman . Mig hefði aldrei grunað að ég væri enn</t>
  </si>
  <si>
    <t>hafa aldrei séð þetta uppáhaldsband mitt spila á tónleikum . Eftir að ég vakna , hvenær sem það nú er</t>
  </si>
  <si>
    <t>-Þorskastríðið, brautarbræði, sundferðir, símavitleysa og Venlafaxíne</t>
  </si>
  <si>
    <t>http://dv.is/fokus/birta/2017/11/26/thorskastridid-brautarbraedi-sundferdir-simavitleysa-og-venlafaxine</t>
  </si>
  <si>
    <t>Margrét Gústavsdóttir</t>
  </si>
  <si>
    <t>hafa aldrei verið spurð leyfis hvort sleppa mætti skjölunum til fjölmiðla . " Það er rétt að við hittumst ,</t>
  </si>
  <si>
    <t>http://mbl.is/folk/frettir/2009/01/14/verdur_mal_polanskis_fellt_nidur</t>
  </si>
  <si>
    <t>segir pappírana sem Þjóðverjinn hafi undir höndum gera frásögn hans sannfærandi . Liðsstjóri Williamsliðsins , Sir Frank Williams , segist</t>
  </si>
  <si>
    <t>hafa beðið lægri hlut í orrustunni við BAR um þjónustu Jensons Button á næsta ári . Sömuleiðis lýsir ökuþórinn yfir</t>
  </si>
  <si>
    <t>Williams og Button lýsa vonbrigðum</t>
  </si>
  <si>
    <t>http://mbl.is/sport/formula/2004/10/20/williams_og_button_lysa_vonbrigdum</t>
  </si>
  <si>
    <t>sagði Moyes . ,, Chelsea , Manchester City og Arsenal eru allt frábær lið á sinn hátt og þau eru</t>
  </si>
  <si>
    <t>hafa dottið út í Meistaradeildinni . Á öðrum degi hefðu þau kannski farið áfram . ' ,, Það er bara</t>
  </si>
  <si>
    <t>Moyes: Enska úrvalsdeildin ekki verið svona léleg lengi</t>
  </si>
  <si>
    <t>Túnis gerðu jafntefli 22 - 22 í þriðja leik B-riðils á HM í handbolta . Guðjón Valur Sigurðsson landsliðsfyrirliði var</t>
  </si>
  <si>
    <t>hafa einungis náð í eitt stig í dag . „ Eins og leikurinn var búinn að þróast er sárt að</t>
  </si>
  <si>
    <t>Guðjón Valur: „Þetta var góði kaflinn“</t>
  </si>
  <si>
    <t>http://ruv.is/node/1109484</t>
  </si>
  <si>
    <t>Kristjana Arnarsdóttir</t>
  </si>
  <si>
    <t>hann og viðurkenndi einnig að hafa átt lítinn þátt í því að semja lagið . Sagðist hann hafa verið mjög</t>
  </si>
  <si>
    <t>hafa ekki átt neina þátttöku í að semja stærsta smell ferils síns og grátbað því um viðurkenningu fyrir laginu .</t>
  </si>
  <si>
    <t>Óttast fordæmið sem Blurred Lines-dómurinn mun hafa á bransann</t>
  </si>
  <si>
    <t>http://visir.is/g/2015150319769</t>
  </si>
  <si>
    <t>Birgir Olgeirsson</t>
  </si>
  <si>
    <t>Ég hef alveg misst smá svefn yfir þessu . Ég var með hana í draumastöðunni . “ Sunna var helst</t>
  </si>
  <si>
    <t>hafa ekki byrjað bardagann af þeim krafti sem hún ætlaði sér . „ Ég sagði við strákana að þeir hefðu</t>
  </si>
  <si>
    <t>Sunna: Hefði átt að láta strákana kýla mig fyrir bardagann - Vísir</t>
  </si>
  <si>
    <t>http://visir.is/g/2019190519943</t>
  </si>
  <si>
    <t>Henry Birgir Gunnarsson</t>
  </si>
  <si>
    <t>sinnum eða svo . „ Það kom mér á óvart með leikritið hvað mér fannst gaman . Ég er svolítið</t>
  </si>
  <si>
    <t>hafa ekki byrjað fyrr að leika , þetta er það alskemmtilegasta sem ég geri , “ segir Siggi , en</t>
  </si>
  <si>
    <t>„Ekki mikil eftirspurn eftir fótfúnum mönnum með athyglisbrest og lélegt grunnskólapróf“</t>
  </si>
  <si>
    <t>http://dv.is/fokus/2019/4/1/bilslys-og-andlegir-erfidleikar-breyttu-lifi-sigga</t>
  </si>
  <si>
    <t>upplýsingar úr herbúðum félagsins og ég get fullvissað ykkur um að hann er mjög ánægður . Já , hann var</t>
  </si>
  <si>
    <t>hafa ekki byrjað gegn Madrid , og auðvitað er gert úlfalda úr mýflugu því þetta er Wayne Rooney . ,,</t>
  </si>
  <si>
    <t>Yorke og Cole sammála um að Rooney sé ekki á förum</t>
  </si>
  <si>
    <t>. Við sýndum mikinn karakter og settum í annan gír undir restina . " Hann viðurkennir að hann var mjög</t>
  </si>
  <si>
    <t>hafa ekki byrjað leikinn en Björn Bergmann Sigurðarsson byrjaði leikinn þess í stað . „ Mér fannst það mjög svekkjandi</t>
  </si>
  <si>
    <t>Viðar Örn: Ég reiknaði með að byrja þennan leik</t>
  </si>
  <si>
    <t>því fram að Víkverji myndi aka betur ef bíllinn væri verðmætari . Nú halda kannski sumir að Víkverji sé bara</t>
  </si>
  <si>
    <t>hafa ekki efni á nýjum bíl en vilji ekki horfast í augu við það . Og víst verður að viðurkennast</t>
  </si>
  <si>
    <t>http://mbl.is/greinasafn/grein/673285</t>
  </si>
  <si>
    <t>Pedro de la Rosa : Við bjuggumst við miklu betri árangri í þessari þröngu og krókóttu braut og ég er</t>
  </si>
  <si>
    <t>hafa ekki einu sinni komist í tæri við að berjast um stigasæti . Blöðrur tóku að myndast hratt á fyrsta</t>
  </si>
  <si>
    <t>Ummælin eftir kappaksturinn í Búdapest</t>
  </si>
  <si>
    <t>http://mbl.is/sport/formula/2001/08/20/ummaelin_eftir_kappaksturinn_i_budapest</t>
  </si>
  <si>
    <t>íslenska . " Við erum ánægðir með að hafa unnið okkur upp um deild en auðvitað erum við líka svolítið</t>
  </si>
  <si>
    <t>hafa ekki endað mótið á því að vinna gullið , " sagði Viðar Garðarsson , fararstjóri U20 ára landsliðs pilta</t>
  </si>
  <si>
    <t>Silfur og sæti í 2. deild</t>
  </si>
  <si>
    <t>http://mbl.is/greinasafn/grein/1317511</t>
  </si>
  <si>
    <t>erum vön að kaupa . Þegar að kemur að mánaðamótum og við þurfum að greiða reikninga þá erum við jafnvel</t>
  </si>
  <si>
    <t>hafa ekki eytt aðeins meiri tíma í að skoða hvað var í boði , “ segir hann . Þetta er</t>
  </si>
  <si>
    <t>Vörumst gildrurnar í verslunum</t>
  </si>
  <si>
    <t>http://dv.is/neytendur/2011/9/14/vorumst-gildrurnar/</t>
  </si>
  <si>
    <t>Gunnhildur Steinarsdóttir</t>
  </si>
  <si>
    <t>borginni Saint-Étienne og Ungverjum í Marseille , en hún kom heim til Íslands í gærkvöld . " Nú er maður</t>
  </si>
  <si>
    <t>hafa ekki farið á alla leikina og mætir bara í staðinn í vinnuna á afmælisdaginn . " Báðir leikir Íslands</t>
  </si>
  <si>
    <t>Fór á tvo fyrstu leiki Íslands á EM</t>
  </si>
  <si>
    <t>http://mbl.is/greinasafn/grein/1600312</t>
  </si>
  <si>
    <t>, var sáttur við það hvernig lið hans brást við í stöðunni 3 : 1 en hann var hins vegar</t>
  </si>
  <si>
    <t>hafa ekki farið heim með öll stigin . " Þetta var mjög fjörugur leikur . Hann var skemmtilegur fyrir áhorfendur</t>
  </si>
  <si>
    <t>Eftirminnilegur fyrri hálfleikur</t>
  </si>
  <si>
    <t>http://mbl.is/greinasafn/grein/670467</t>
  </si>
  <si>
    <t>var okkur sagt að það væri ekki möguleiki . Heimsku reglur , " sagði Henry sem var mjög sár og</t>
  </si>
  <si>
    <t>hafa ekki fengið að klæðast búningi Arsenal á ný . Henry er í miklum metum hjá stuðningsmönnum Arsenal eftir að</t>
  </si>
  <si>
    <t>Henry var bannað að spila með Arsenal á sunnudag</t>
  </si>
  <si>
    <t>úr meintu hlutverki hans sem kyntröll kvikmyndanna . " Ég er sífellt spurð að því , hvort ég sé ekki</t>
  </si>
  <si>
    <t>hafa ekki fengið að kyssa Johnny Depp [ í myndinni ] . Við hefðum fengið hláturskast . " Allt þykir</t>
  </si>
  <si>
    <t>Johnny Depp: Ég er ekki hjartaknúsari</t>
  </si>
  <si>
    <t>http://mbl.is/folk/frettir/2004/10/18/johnny_depp_eg_er_ekki_hjartaknusari</t>
  </si>
  <si>
    <t>félaginu komið en ekki mér . Þetta er búið að vera mér mjög erfitt ár , og ég er mjög</t>
  </si>
  <si>
    <t>hafa ekki fengið að spila eins mikið og ég hefði viljað , " sagði Ireland við Manchester Evening News í</t>
  </si>
  <si>
    <t>Ireland óviss um framhaldið hjá City</t>
  </si>
  <si>
    <t>http://mbl.is/sport/enski/2010/05/06/ireland_oviss_um_framhaldid_hja_city</t>
  </si>
  <si>
    <t>http://mbl.is/sport/fotbolti/1999/12/01/fyluferd_til_northampton</t>
  </si>
  <si>
    <t>hún myndi eftir , 82 ára gömul , enda fannst henni fundurinn bæði fróðlegur og skemmtilegur . Hún var helst</t>
  </si>
  <si>
    <t>hafa ekki fengið að upplifa slíka samkomu fyrr . Gerum lífið betra var yfirskrift landsfundarins , sem skilur eftir bros</t>
  </si>
  <si>
    <t>Takk!</t>
  </si>
  <si>
    <t>http://mbl.is/greinasafn/grein/1677061</t>
  </si>
  <si>
    <t>við forystu KSÍ í aðdraganda þess að samningur hennar var ekki endurnýjaður . Helena segist í sjálfu sér ekki vera</t>
  </si>
  <si>
    <t>hafa ekki fengið áframhaldandi samning en furðar sig á baknagi og óheiðarleika sem viðgengst hjá forystumönnum innan KSÍ . „</t>
  </si>
  <si>
    <t>Fékk rýtingsstungu í bakið frá KSÍ</t>
  </si>
  <si>
    <t>http://visir.is/g/2004412170380</t>
  </si>
  <si>
    <t>Eyjar.net - upplýsinga- og fréttamiðill um Vestmannaeyjar - Fréttir - Fauk í mig og ég krækti aftan í hann</t>
  </si>
  <si>
    <t>http://eyjar.net/read/2011-09-20/fauk_i_mig_og_eg_kraekti_aftan_i_hann</t>
  </si>
  <si>
    <t>. Hólmfríður brotnaði saman þegar hún tilkynnti þulinum að hún hefði hafnað samningstilboði frá Avaldsnes . „ Ég er mjög</t>
  </si>
  <si>
    <t>hafa ekki fengið betra tilboð en það sem ég fékk á þriðjudaginn . Ég hef verið hér lengi , spilað</t>
  </si>
  <si>
    <t>Hólmfríður á förum frá Avaldsnes</t>
  </si>
  <si>
    <t>http://ruv.is/node/1087733</t>
  </si>
  <si>
    <t>baráttuna erfiðari en banninu var aflétt fyrir tilstilli bandaríska sendiráðsins á Íslandi í febrúar í fyrra . Dagbjört er hinsvegar</t>
  </si>
  <si>
    <t>hafa ekki fengið hjálp frá íslenskum stjórnvöldum þrátt fyrir að hafa margoft óskað eftir aðstoð . Þurfti að byrja upp</t>
  </si>
  <si>
    <t>Eins og að vera slegin í rot</t>
  </si>
  <si>
    <t>http://mbl.is/greinasafn/grein/1377322</t>
  </si>
  <si>
    <t>Einhvernveginn er maður alltaf að keppa við aðra í þessu . Þegar við sjáum fyndin skets þá verðum við alltaf</t>
  </si>
  <si>
    <t>hafa ekki fengið hugmyndina sjálfir . “ Ghana menn eru eftirá í gríni Spurður að því hver húmorslausasta þjóð í</t>
  </si>
  <si>
    <t>Við grínumst allan sólarhringinn</t>
  </si>
  <si>
    <t>http://dv.is/lifsstill/2011/5/15/vid-grinumst-allann-solarhringinn/</t>
  </si>
  <si>
    <t>sölunni . Taldi unnt að slíta sameigninni með öðrum hætti . Einar Björn sagðist í samtali við mbl.is ekki vera</t>
  </si>
  <si>
    <t>hafa ekki fengið jörðina . Taldi hann málinu lokið af sinni hálfu . Þarf að greiða fjórðung Ef uppboðið verður</t>
  </si>
  <si>
    <t>Tilboðin hækkuðu um 350 milljónir króna</t>
  </si>
  <si>
    <t>http://mbl.is/greinasafn/grein/1616863</t>
  </si>
  <si>
    <t>Helgi Bjarnason</t>
  </si>
  <si>
    <t>upp á 1.520 milljónir . Frétt mbl.is : Tilboði Fögrusala ehf. í Fell tekið Aðspurður segist Einar Björn ekki vera</t>
  </si>
  <si>
    <t>hafa ekki fengið jörðina en hann var ekki viðstaddur fundinn í morgun . Telur hann að málinu sé lokið af</t>
  </si>
  <si>
    <t>Skiptust á að bjóða í Fell</t>
  </si>
  <si>
    <t>http://mbl.is/frettir/innlent/2016/11/04/skiptust_a_ad_bjoda_i_fell/</t>
  </si>
  <si>
    <t>fólki og hvað eigi að nota hann í . Hann segist þakklátur fyrir tímann á þingi þó að hann sé</t>
  </si>
  <si>
    <t>hafa ekki fengið lengri tíma . Erlendir fréttamiðlar túlka niðurstöður kosninganna á Íslandi á ólíkan hátt . Financial Times segir</t>
  </si>
  <si>
    <t>Eins og að aftengja sprengjur</t>
  </si>
  <si>
    <t>http://mbl.is/frettir/kosning/2017/10/29/eins_og_ad_aftengja_sprengjur</t>
  </si>
  <si>
    <t>tíma með honum . En sá tími var allt of fljótur að brenna upp og eftir sitjum við sár og</t>
  </si>
  <si>
    <t>hafa ekki fengið meiri tíma saman . Birgir var alveg einstakur afi , alltaf svo hlýr , góður og natinn</t>
  </si>
  <si>
    <t>Birgir Axelsson</t>
  </si>
  <si>
    <t>http://mbl.is/greinasafn/grein/1265393</t>
  </si>
  <si>
    <t>þótt Alþjóðabankinn kosti málningarvinnuna . Heimasíða Glaciares Perú Auðun Helgason miðvörður Grindvíkinga var ánægður með leik Grindavíkur gegn KR en</t>
  </si>
  <si>
    <t>hafa ekki fengið neitt út úr leiknum . Hann sagði Grindvíkinga hafa gleymt sér aðeins á vaktinni þegar Bjarni Guðjónsson</t>
  </si>
  <si>
    <t>Auðun: Bjarni er hættulegur skotmaður</t>
  </si>
  <si>
    <t>http://mbl.is/sport/efstadeild/2010/07/04/audun_bjarni_er_haettulegur_skotmadur</t>
  </si>
  <si>
    <t>Úlfarnir réðu Norðmanninn Ståle Solbakken til starfa í dag og ætlar Connor að vera aðstoðarmaður hans þrátt fyrir að vera</t>
  </si>
  <si>
    <t>hafa ekki fengið starfið sjálfur . " Ég er svolítið vonsvikinn en ég skil það vel að sem stjóri þarf</t>
  </si>
  <si>
    <t>Svekktur Connor yfirgefur ekki Úlfana</t>
  </si>
  <si>
    <t>http://mbl.is/sport/enski/2012/05/11/svekktur_connor_yfirgefur_ekki_ulfana</t>
  </si>
  <si>
    <t>vegna eða ekki þá byrjaði gos í hlaupinu eða í seinni hluta hlaupsins 2004 . Ein af skipuleggjendum Kvennafrídagsins segist</t>
  </si>
  <si>
    <t>hafa ekki fengið sterkari viðbrögð við kröfugöngunni á mánudaginn . Hún segir að konum hafi verið alvara með göngunni .</t>
  </si>
  <si>
    <t>Svekkt yfir að fá ekki sterkari viðbrögð</t>
  </si>
  <si>
    <t>http://mbl.is/sport/enski/2002/02/13/olafur_gottskalksson_a_forum_fra_brentford</t>
  </si>
  <si>
    <t>bjargað áður en henni varð meint af volkinu . Ekki er vitað hvað henni gekk til . " Ég er</t>
  </si>
  <si>
    <t>hafa ekki fengið þrjú stig og það segir kannski það sem segja þarf . Fyrst að maður er svekktur yfir</t>
  </si>
  <si>
    <t>http://dv.is/frettir/2013/12/16/yfir-1000-gjofum-safnad-fesbokinni/</t>
  </si>
  <si>
    <t>Atli Már Gylfason</t>
  </si>
  <si>
    <t>aldrei leynt því að hafa gert mistök í þessu leikbroti og til að upplýsa þá var ég mjög sár og</t>
  </si>
  <si>
    <t>hafa ekki gert rétt . Ég var í sambandi við leikmann og forráðamenn Keflavíkur eftir leikinn og allir hlutaðilar vissu</t>
  </si>
  <si>
    <t>Dómarahornið: Kristinn J. svarar - Æla, Vidic, rangstaða og fleira</t>
  </si>
  <si>
    <t>sem hann hafi kallað yfir sig með framferði sínu á keppnisbrautum það sem af er formúlutíðinni . Hann segist þó</t>
  </si>
  <si>
    <t>hafa ekki getað betur en raun ber vitni en hingað til hefur angbesti árangur hans verið sjötta sæti , í</t>
  </si>
  <si>
    <t>Perez: Ekki í keppni til að afla mér vinsælda</t>
  </si>
  <si>
    <t>http://mbl.is/sport/formula/2013/06/17/perez_ekki_i_keppni_til_ad_afla_mer_vinsaelda</t>
  </si>
  <si>
    <t>okkur virkilega erfitt fyrir en við verðum að reyna . " Stuðningsmennirnir voru frábærir í kvöld og við erum mjög</t>
  </si>
  <si>
    <t>hafa ekki getað gefið þeim sigur í kvöld . Það var ekki besti andlegi undirbúningurinn fyrir þennan leik að tapa</t>
  </si>
  <si>
    <t>Vísir - Wenger: Þriðja mark Bayern gerir þetta virkilega erfitt</t>
  </si>
  <si>
    <t>http://visir.is/g/2013130218843</t>
  </si>
  <si>
    <t>átti nú bara að vera óvænt uppákoma . En fólkið hér hefur nú látið okkur vita að það sé nokkuð</t>
  </si>
  <si>
    <t>hafa ekki getað komið með gjöf fyrir okkur líka , " segir Kristján . Hann segir að gestir hafi komið</t>
  </si>
  <si>
    <t>"Þetta var bara ódýr pakki"</t>
  </si>
  <si>
    <t>http://mbl.is/frettir/innlent/2013/03/24/thetta_var_bara_odyr_pakki_7</t>
  </si>
  <si>
    <t>einn daginn . Eins ánægð og ég er með að hafa fengið að kveðja þig þetta kvöld er ég jafn</t>
  </si>
  <si>
    <t>hafa ekki getað verið hjá þér þína síðustu daga . Orð fá því ekki lýst hversu þakklát ég er fyrir</t>
  </si>
  <si>
    <t>Hreiðar Olgeirsson</t>
  </si>
  <si>
    <t>http://mbl.is/greinasafn/grein/1583573</t>
  </si>
  <si>
    <t>Hollendinga á 17. öld . Því hvað eru jú rafmyntirnar annað en bara tölur í tölvu ? Þeir sem eru</t>
  </si>
  <si>
    <t>hafa ekki grætt á bitcoin-æðinu geta kannski fundið einhverja huggun á vefsíðunni Deadcoins.com . Þar er búið að safna saman</t>
  </si>
  <si>
    <t>Rafmyntirnar sem náðu aldrei flugi</t>
  </si>
  <si>
    <t>http://mbl.is/greinasafn/grein/1654210</t>
  </si>
  <si>
    <t>, sem kom inn á fyrir Januzaj skömmu áður . Moyes sagði að þrátt fyrir sigurinn , hafi hann verið</t>
  </si>
  <si>
    <t>hafa ekki haldið hreinu og hafa ekki nýtt fleiri færi ,, Við spiluðum vel í dag . Ég er örlítið</t>
  </si>
  <si>
    <t>Moyes: Við viljum vera á toppnum</t>
  </si>
  <si>
    <t>á fimmtudaginn og Írland verður að skora til að eiga möguleika á að komast áfram . Sigurður Ragnar var þó</t>
  </si>
  <si>
    <t>hafa ekki hreinlega unnið leikinn . " Við fengum tvö eða þrjú mjög góð færi , þar af tvisvar þar</t>
  </si>
  <si>
    <t>"Getur brugðið til beggja vona"</t>
  </si>
  <si>
    <t>http://mbl.is/greinasafn/grein/1251882</t>
  </si>
  <si>
    <t>. Kraftakarlinn fór út í prufur fyrir Bond og var í miklu sambandi við framleiðendurna . Hann segist ekki vera</t>
  </si>
  <si>
    <t>hafa ekki hreppt hlutverkið . „ Ég lít ekki á þetta þannig . Bara að þeir sýndu mér áhuga er</t>
  </si>
  <si>
    <t>Kraftajötunn nýtt andlit herrailms</t>
  </si>
  <si>
    <t>http://visir.is/g/2014711299967</t>
  </si>
  <si>
    <t>Freyr Bjarnason</t>
  </si>
  <si>
    <t>sé talað um stjórnarandstöðuna , en að sögn , er hún hin kátasta með umskiptin , en reyndar einnig pínulítið</t>
  </si>
  <si>
    <t>hafa ekki hugkvæmst sjálfri , þessi gjörningur . Þessi snúningur ætti einnig að vera kærkomin tilbreyting fyrir stjórnmálaskýrendur , sem</t>
  </si>
  <si>
    <t>Tær snilld  - VG snúið í 180 gráður</t>
  </si>
  <si>
    <t>http://visir.is/g/2010600264244</t>
  </si>
  <si>
    <t>Jón Bjarni Jónsson</t>
  </si>
  <si>
    <t>mörk í 26 leikjum með liðinu . Margir Íslendingar hafa lýst því yfir á Facebook síðasta sólahringinn hvað þeir eru</t>
  </si>
  <si>
    <t>hafa ekki hugmynd um hvað VINE er . Hér má sjá nokkur vel valin myndskeið frá árinu 2013 af þessari</t>
  </si>
  <si>
    <t>Horfðu ef þú veist ekki ennþá hvað VINE er</t>
  </si>
  <si>
    <t>http://visir.is/g/2014140109499</t>
  </si>
  <si>
    <t>ellý ármanns</t>
  </si>
  <si>
    <t>sagði Garnett . Phil Jackson þjálfari LA Lakers var að vonum vonsvikinn eftir leik . „ Allir hjá félaginu eru</t>
  </si>
  <si>
    <t>hafa ekki í það minnsta boðið upp á jafnan leik . Við áttum aldrei tækifæri á sigri og það eru</t>
  </si>
  <si>
    <t>Pierce maður úrslitakeppninnar</t>
  </si>
  <si>
    <t>http://dv.is/sport/2008/6/18/pierce-madur-urslitakeppninnar/</t>
  </si>
  <si>
    <t>og var ferðamaður sem fréttamaður reyndi að ná tali af , ekki tilbúinn til að koma út enda kannski svolítið</t>
  </si>
  <si>
    <t>hafa ekki komið aðeins seinna þegar hlýrra væri í veðri . Röð árása á ferðamenn í Egyptalandi kostaði þrjá lífið</t>
  </si>
  <si>
    <t>Tekið til hendinni</t>
  </si>
  <si>
    <t>í tjaldinu , sem fréttamaður reyndi að ná tali af , var ekki tilbúinn að koma út enda kannski svolítið</t>
  </si>
  <si>
    <t>hafa ekki komið aðeins seinna þegar hlýrra væri í veðri . Tekist hefur að útrýma meningókokkum C á Íslandi hjá</t>
  </si>
  <si>
    <t>Vísir - Reykvíkingar sinntu vorverkum</t>
  </si>
  <si>
    <t>http://visir.is/g/2005504300366</t>
  </si>
  <si>
    <t>Hann er með fljótari bíl vegna þyngdarinnar , þar sem hann er 10 kílóum léttari en ég . Ég er</t>
  </si>
  <si>
    <t>hafa ekki komist á mark , en það er hluti af kappakstrinum , " sagði Montagny . Árangur hans er</t>
  </si>
  <si>
    <t>Montagny vonast til að keppa aftur</t>
  </si>
  <si>
    <t>http://mbl.is/sport/formula/2006/05/08/montagny_vonast_til_ad_keppa_aftur</t>
  </si>
  <si>
    <t>eftir frá því að maður var táningur . Ég hef aldrei séð U2 áður á tónleikum og auðvitað er maður</t>
  </si>
  <si>
    <t>hafa ekki komist á tónleikana . Eins og ég segi þá ætla ég að reyna að breyta mínum plönum og</t>
  </si>
  <si>
    <t>Tónleikum U2 frestað: „Gríðarlega margir sem grétu fyrir utan höllina“</t>
  </si>
  <si>
    <t>http://visir.is/g/2015150929914</t>
  </si>
  <si>
    <t>Atli Ísleifsson</t>
  </si>
  <si>
    <t>Ef þeir væru svona í hverjum leik í deildinni værum við í allt annarri stöðu þar . Við erum gríðarlega</t>
  </si>
  <si>
    <t>hafa ekki komist áfram , " sagði Ólafur Þórðarson , annar þjálfara Víkings , við Morgunblaðið eftir 2 : 2</t>
  </si>
  <si>
    <t>Við erum gríðarlega svekktir</t>
  </si>
  <si>
    <t>http://mbl.is/greinasafn/grein/1560065</t>
  </si>
  <si>
    <t>mér en það skorti herslumuninn og ég get ekki sagt að ég sé eitthvað brjálæðislega vonsvikin . Auðvitað er ég</t>
  </si>
  <si>
    <t>hafa ekki komist áfram en ég stóð mig samt þokkalega . Maður var kannski búinn að setja of miklar væntingarnar</t>
  </si>
  <si>
    <t>Er ekki af baki dottin</t>
  </si>
  <si>
    <t>http://mbl.is/greinasafn/grein/1476437</t>
  </si>
  <si>
    <t>vélin og áður hafði Jenson snúist úr leik á lokabeygju hringsins . Keppnin var eins og líkfylgd og við erum</t>
  </si>
  <si>
    <t>hafa ekki komist alla leið á mark . Ég vil óska Michael Schumacher og Ferrari til hamingju með að innbyrða</t>
  </si>
  <si>
    <t>leikritsins og eiginmaður Katie , gat ekki verið hérna í kvöld , " sagði Lithgow . „ Hann er mjög</t>
  </si>
  <si>
    <t>hafa ekki komist en vildi að fólk fyndi fyrir nærveru hans . Hann býður því ykkur öllum að halda upp</t>
  </si>
  <si>
    <t>Fékk stóra köku í afmælisgjöf</t>
  </si>
  <si>
    <t>http://visir.is/g/200873007409</t>
  </si>
  <si>
    <t>sæti . Greta Salóme , höfundur og flytjandi framlags Íslands , er ánægð með frammistöðu íslenska hópsins og er ekkert</t>
  </si>
  <si>
    <t>hafa ekki komist hærra upp stigatöfluna . Jónsi og Greta Salóme fluttu íslenska lagið Never forget með stakri prýði á</t>
  </si>
  <si>
    <t>Ísland hafnaði í 20. sæti</t>
  </si>
  <si>
    <t>og þar með er þátttöku Íslendinga lokið . Það er óhætt að segja að íslenski hópurinn og þjóðin öll sé</t>
  </si>
  <si>
    <t>hafa ekki komist í aðalkeppnina . Tæknibilun olli því að fimm lög voru með brenglað hljóð í útsendingu , þar</t>
  </si>
  <si>
    <t>Júróvisjónstemmingin dottin niður</t>
  </si>
  <si>
    <t>á Líknardeildina í lok júní var hún staðráðin í að komast til betri heilsu og fara heim . Hún var</t>
  </si>
  <si>
    <t>hafa ekki komist í fyrirhugað ferðalag til Svíþjóðar og í framhaldinu á kóramót í Riga með kórnum sínum , Borgarkórnum</t>
  </si>
  <si>
    <t>Guðný María Hreiðarsdóttir</t>
  </si>
  <si>
    <t>http://mbl.is/greinasafn/grein/1560703</t>
  </si>
  <si>
    <t>þegar hún hættir sem borgarfulltrúi í vor , en hún náði ekki kjöri á þing . Hún segist ekki vera</t>
  </si>
  <si>
    <t>hafa ekki komist inn á þing . „ Ég get ekki sagt það . Ég er bara ekkert svekkt .</t>
  </si>
  <si>
    <t>Guðfinna ætlar ekki aftur í framboð</t>
  </si>
  <si>
    <t>http://mbl.is/frettir/kosning/2017/11/01/gudfinna_aetlar_ekki_aftur_i_frambod</t>
  </si>
  <si>
    <t>tap hans manna gegn Spánverjum í kvöld . Hann sagði Spánverja einfaldlega hafa verið betri . " Auðvitað erum við</t>
  </si>
  <si>
    <t>hafa ekki komust í úrslit . Ég hrósa Spánverjum og Del Bosque þjálfara því þeir spiluðu frábærlega , " sagði</t>
  </si>
  <si>
    <t>Löw: Okkur skorti hugrekki</t>
  </si>
  <si>
    <t>http://visir.is/g/2010844535496</t>
  </si>
  <si>
    <t>- 21 árs landsliðsins . A-landsliðið er með núll stig eftir fyrstu þrjá leikina í undankeppni EM og Geir er</t>
  </si>
  <si>
    <t>hafa ekki krækt í nein stig . ,, Auðvitað er ég ekki sáttur við að vera með 0 stig eftir</t>
  </si>
  <si>
    <t>Geir Þorsteins: Reyndari hópur landsliðsins ekki verið nógu góður</t>
  </si>
  <si>
    <t>þar sem fólk þorir ekki að tjá sig . Frekar Alabama en Evrópa Ritstjórinn hugljúfi í Hádegismóum virðist vera mjög</t>
  </si>
  <si>
    <t>hafa ekki kveikt á því að fyrr í vikunni var áratugur frá því að Ísland sótti um aðild að Evrópusambandinu</t>
  </si>
  <si>
    <t>Frá degi til dags: Paradísin Filippseyjar</t>
  </si>
  <si>
    <t>http://frettabladid.is/skodun/fra-degi-til-dags-paradisin-filippseyjar</t>
  </si>
  <si>
    <t>Kristinn Haukur Guðnason og Ari Brynjólfsson</t>
  </si>
  <si>
    <t>með einu af bestu liðum Evrópu , Unicaja Malaga á Spáni . Jón Arnór er líkt og margir afreksíþróttamenn frekar</t>
  </si>
  <si>
    <t>hafa ekki kynnst golfíþróttinni fyrr , en hann nýtir hverja stund sem gefst til þess að leika golf . Golf</t>
  </si>
  <si>
    <t>Loksins þegar höggið kemur er þetta allt þess virði - segir Jón Arnór</t>
  </si>
  <si>
    <t>http://kylfingur.vf.is/frettir/28028</t>
  </si>
  <si>
    <t>. Langt frá því að vera ánægður Ólafi Þórðarsyni hefur aldrei líkað að tapa á knattspyrnuvellinum og var að vonum</t>
  </si>
  <si>
    <t>hafa ekki lagt KR að velli . " Það var kraftur um í tíma í liðinu en það vantar hreinlega</t>
  </si>
  <si>
    <t>Okkur tókst að stöðva Bjarka</t>
  </si>
  <si>
    <t>http://mbl.is/greinasafn/grein/680467</t>
  </si>
  <si>
    <t>Heiðar: "Kahn virðist voðalega pirruð týpa"</t>
  </si>
  <si>
    <t>okkar besta í Rúmeníu . Við erum ekkert hættir , " sagði Hreiðar . Sævar Árnason aðstoðarþjálfari KA var sömuleiðis</t>
  </si>
  <si>
    <t>hafa ekki landað stærri sigri . " Menn voru eitthvað stressaðir þegar þeir sáu leikmenn Steaua á æfingu . Þeir</t>
  </si>
  <si>
    <t>"Áttum að vinna með meiri mun"</t>
  </si>
  <si>
    <t>http://mbl.is/greinasafn/grein/1053767</t>
  </si>
  <si>
    <t>ég mun hefja æfingar að nýju í næstu viku þegar við höldum til Mallorca , _x0093_ sagði Gunnar og segist</t>
  </si>
  <si>
    <t>SÃ©r fyrir endann Ã¡ meiÃ°slum Gunnars - EyjafrÃ©ttir</t>
  </si>
  <si>
    <t>http://eyjafrettir.is/frett/ser-fyrir-endann-a-meidslum-gunnars/2007-01-05</t>
  </si>
  <si>
    <t>, fyrrverandi knattspyrnustjóri hjá Arsenal , Leeds og Tottenham segast ekki hafa áhuga á landsliðsþjálfarasterfi Skotlands . Heinz-Harald Frentzen var</t>
  </si>
  <si>
    <t>hafa ekki lokið japanska kappakstrinum framar en í 12. sæti . Telur hann sig hafa getað verið miklu framar ef</t>
  </si>
  <si>
    <t>Frentzen óhress með 12. sætið</t>
  </si>
  <si>
    <t>http://mbl.is/sport/formula/2001/10/15/frentzen_ohress_med_12_saetid</t>
  </si>
  <si>
    <t>er þá 53,96 metrar . 5. sætið verður hans hlutskipti og ég er ansi hræddur um að okkar maður sé</t>
  </si>
  <si>
    <t>hafa ekki náð að fara yfir 55 metrana hér í kvöld . En spjótkastið er flókin og erfið grein eins</t>
  </si>
  <si>
    <t>Helgi hafnaði í 5. sæti í Ríó</t>
  </si>
  <si>
    <t>http://mbl.is/sport/frettir/2016/09/09/helgi_hafnadi_i_5_saeti_i_rio/</t>
  </si>
  <si>
    <t>á Norwich í dag . Gary Hooper skoraði eina mark leiksins á 30. mínútu , fyrir Norwich . Pulis var</t>
  </si>
  <si>
    <t>hafa ekki náð að halda hreinu fram að hálfleik . Þjálfarinn hefur aðeins verið við stjórnvölin hjá liðinu í viku</t>
  </si>
  <si>
    <t>Pulis: Þurfum einhvern sem getur snúið leiknum sér í hag</t>
  </si>
  <si>
    <t>var erfitt að komast í liðið og ég náði ekki saman við stjórann . ' Andri Marteinsson þjálfari Hauka var</t>
  </si>
  <si>
    <t>hafa ekki náð að landa sigri gegn Stjörnunni en honum fannst sitt lið hafa spilað betur en Stjörnumenn . Ég</t>
  </si>
  <si>
    <t>Andri Marteinsson: Hefði tekið hann útaf snemma í fyrri</t>
  </si>
  <si>
    <t>- 1 Jesse Lingaard ( ' 85 ) Ítalía 0 - 0 Portúgal Jóhannes Harðarsson , þjálfari ÍBV var nokkuð</t>
  </si>
  <si>
    <t>hafa ekki náð að landa þrem stigum gegn Val í dag . Eyjaliðið komst yfir er Jonathan Glenn skoraði úr</t>
  </si>
  <si>
    <t>Jói Harðar: Þeir verja hann ekki þarna</t>
  </si>
  <si>
    <t>ári hafi öllum kennurum og skólastjórnendum verið afhentar fartölvur til afnota í starfi . ' " VIÐ erum að sjálfsögðu</t>
  </si>
  <si>
    <t>hafa ekki náð að sigra , auk þess sem ég tel að löglega skorað mark hafi verið tekið af okkur</t>
  </si>
  <si>
    <t>Löglegt mark tekið af okkur</t>
  </si>
  <si>
    <t>http://mbl.is/greinasafn/grein/627817</t>
  </si>
  <si>
    <t>pari er stórkostlegur árangur hjá honum , ég tek hatt minn ofan fyrir honum . " Els er að sjálfsögðu</t>
  </si>
  <si>
    <t>hafa ekki náð að sigra PGA mótinu frekar en öðrum stórmótum á þessu ári . Hann segir að annað höggið</t>
  </si>
  <si>
    <t>Els um PGA mótið og vikuna framundan</t>
  </si>
  <si>
    <t>http://mbl.is/sport/golf/2003/08/20/els_um_pga_motid_og_vikuna_framundan</t>
  </si>
  <si>
    <t>var afar óánægður með eigin frammistöðu í 2 : 1 - tapleiknum gegn Tékkum . Elmar sagðist einnig vera mjög</t>
  </si>
  <si>
    <t>hafa ekki náð að skalla boltann frá íslenska markinu í aðdraganda jöfnunarmarks Tékka . Viðtalið við Theodór Elmar má sjá</t>
  </si>
  <si>
    <t>Martraðarkvöld að sögn Theodórs Elmars</t>
  </si>
  <si>
    <t>http://mbl.is/sport/efstadeild/2014/11/16/martradarkvold_ad_sogn_theodors_elmars</t>
  </si>
  <si>
    <t>hættulegri aðilinn í leiknum en náðu þó ekki að skora og lauk leiknum því með markalausu jafntefli . Þeir eru</t>
  </si>
  <si>
    <t>hafa ekki náð að skora . Þá fengu þeir dæmda vítaspyrnu í leiknum en dómarinn skipti um skoðun og hætti</t>
  </si>
  <si>
    <t>Undankeppni HM: Ástralir svekktir að hafa ekki unnið í Hondúras</t>
  </si>
  <si>
    <t>http://fotbolti.net/news/11-11-2017/undankeppni-hm-astralir-svekktir-ad-hafa-ekki-unnid-i-honduras</t>
  </si>
  <si>
    <t>Helgi Fannar Sigurðsson</t>
  </si>
  <si>
    <t>í taugarnar á mér . Það er sannleikurinn . Hann er frábær leikmaður og ágætis strákur samt . Strákurinn er</t>
  </si>
  <si>
    <t>hafa ekki náð að sýna sitt besta á þessu ári , " sagði Simeone . Simeone er að reyna að</t>
  </si>
  <si>
    <t>Man. Utd boðið að fá Mandzukic</t>
  </si>
  <si>
    <t>http://visir.is/g/2015150619814</t>
  </si>
  <si>
    <t>seinni hálfleikurinn spilaðist . Daníel varði 20 skot í leiknum og stóð því vel fyrir sínu en hann var þó</t>
  </si>
  <si>
    <t>hafa ekki náð að verja að minnsta kosti eitt af fimm vítum Bjarka Más Elíssonar sem tryggði HK jafntefli með</t>
  </si>
  <si>
    <t>Daníel: Hefði þurft að taka eitt víti</t>
  </si>
  <si>
    <t>http://mbl.is/sport/handbolti/2011/10/13/daniel_hefdi_thurft_ad_taka_eitt_viti</t>
  </si>
  <si>
    <t>leiknum og voru mörg hver þeirra úr dauðafæri . Hann var sáttur við eigin frammistöðu en á sama tíma örlítið</t>
  </si>
  <si>
    <t>hafa ekki náð að verja einn bolta í viðbót . „ Ég var sáttur við ákveðna kafla en ég hefði</t>
  </si>
  <si>
    <t>Ekki nógu svalir til að klára þetta</t>
  </si>
  <si>
    <t>http://mbl.is/sport/handbolti/2016/09/15/ekki_nogu_svalir_til_ad_klara_thetta/</t>
  </si>
  <si>
    <t>Jóhann Ingi Hafþórsson,</t>
  </si>
  <si>
    <t>gera það sem við erum vanir að gera vel , ' sagði Heimir við Fótbolta.net . ,, Ég er svolítið</t>
  </si>
  <si>
    <t>hafa ekki náð að vinna Eista á útivelli , þrátt fyrir að við höfum gert 11 breytingar á liðinu .</t>
  </si>
  <si>
    <t>Heimir Hallgríms: Spiluðum nokkuð illa</t>
  </si>
  <si>
    <t>http://mbl.is/sport/handbolti/2014/11/21/haspenna_en_kaflaskipt_i_grannaslagnum</t>
  </si>
  <si>
    <t>. ' Veigar Páll Gunnarsson , sóknarmaður Stjörnunnar , sagði í viðtali eftir viðureign liðanna á Akureyri að hann væri</t>
  </si>
  <si>
    <t>hafa ekki náð að vinna svona slakt lið . „ Þó við höfum gert tvívegis jafntefli við þá í sumar</t>
  </si>
  <si>
    <t>Páll Viðar: Við erum lélegir og þeir slakir gegn lélegum liðum</t>
  </si>
  <si>
    <t>um ræðir eru gerð eftir teikningum af hinum upprunalegu hornum . Nolberto Solano , fyrrum miðjumaður Newcastle , segist mjög</t>
  </si>
  <si>
    <t>hafa ekki náð að vinna titil með félaginu . Solano gekk til liðs við West Ham á föstudag , tveimur</t>
  </si>
  <si>
    <t>Solano: Vonbrigði að hafa ekki tekið titil</t>
  </si>
  <si>
    <t>http://visir.is/g/200770904096</t>
  </si>
  <si>
    <t>í 10. sæti og svo í Big air þar sem hann hafnaði í fjórða sæti í gær . Baldur var</t>
  </si>
  <si>
    <t>hafa ekki náð betri frammistöðu í úrslitum í Slope-style og svo að ná ekki að að gera örlítið betur og</t>
  </si>
  <si>
    <t>Svekktur en um leið sáttur</t>
  </si>
  <si>
    <t>http://visir.is/g/2019190219308</t>
  </si>
  <si>
    <t>Hjörvar Ólafsson</t>
  </si>
  <si>
    <t>http://mbl.is/frettir/innlent/2006/07/30/mikil_reidi_medal_bifhjolamanna_i_kjolfar_hradakstu</t>
  </si>
  <si>
    <t>Stundum veit maður ekki hvort einhver sé tilbúinn fyrr en þeir fá tækifærið . “ Valon Behrami segist vera gríðarlega</t>
  </si>
  <si>
    <t>hafa ekki náð félagsskiptum sínum til Roma á Ítalíu í gegn . Hann ítrekar þó að hann muni gefa West</t>
  </si>
  <si>
    <t>Behrami svekktur að hafa ekki komist til Roma</t>
  </si>
  <si>
    <t>sæti af 26 með 46 stig . Greta , lagahöfundur , er stolt af frammistöðu íslenska hópsins og kveðst ekkert</t>
  </si>
  <si>
    <t>hafa ekki náð hærra á stigatöflunni . Greta Salóme Stefánsdóttir : Þegar maður keppir í eurovision þá bara er víst</t>
  </si>
  <si>
    <t>" Möguleikar ykkar á að komast hærra í riðlinum hljóta að hafa vænkast við þennan sigur ? " Við vorum</t>
  </si>
  <si>
    <t>hafa ekki náð meiru af stigum út úr leikjunum við Búlgaríu en eftir jafnteflið heima þá ákváðum við að gera</t>
  </si>
  <si>
    <t>Verðum að fylgja þessum leik eftir</t>
  </si>
  <si>
    <t>http://mbl.is/sport/frettir/2001/09/04/verdum_ad_fylgja_thessum_leik_eftir</t>
  </si>
  <si>
    <t>ánægðir með leikmennina í dag , ' sagði Millen ,, Við vorum gegn heimsklassa liði í dag og ég er</t>
  </si>
  <si>
    <t>hafa ekki náð neinu útúr leiknum , ' sagði Millen ' Roberto Martinez , þjálfari Everton , var ánægður með</t>
  </si>
  <si>
    <t>Millen: Verðum að fá rétta manneskju sem þjálfara</t>
  </si>
  <si>
    <t>Gunnlaugur Jónsson , þjálfari Vals , var ánægður með frammistöðu síns liðs gegn FH í kvöld . Hann var þó</t>
  </si>
  <si>
    <t>hafa ekki náð öllum stigunum . „ Við lögðum upp með það að reyna að vinna þennan leik og að</t>
  </si>
  <si>
    <t>Gunnlaugur: Nokkuð gott hjá okkur</t>
  </si>
  <si>
    <t>http://visir.is/g/2010121910903</t>
  </si>
  <si>
    <t>sem aldnir , og lítið kippt sér upp við það sem á hafði gengið . Þó hafi vissulega nokkrir orðið</t>
  </si>
  <si>
    <t>hafa ekki náð reglubundnum sundspretti . Fólki var tilkynnt um ódæðið á miða sem hengdur var á útidyrahurð hinnar vinsælu</t>
  </si>
  <si>
    <t>„Því miður var kúkað í sundlaugina“</t>
  </si>
  <si>
    <t>http://frettabladid.is/frettir/vi-miur-var-kuka-i-sundlaugina</t>
  </si>
  <si>
    <t>stóðumst það mjög vel . " Ívar er ánægður með að sætið í deildinni sé tryggt en að sama skapi</t>
  </si>
  <si>
    <t>hafa ekki náð sæti í úrslitakeppninni . „ Körfuboltinn er orðinn þannig að þegar þú hittir ekki fyrir utan þá</t>
  </si>
  <si>
    <t>Kannski vantaði fréttaefni</t>
  </si>
  <si>
    <t>http://mbl.is/sport/korfubolti/2017/03/05/kannski_vantadi_frettaefni/</t>
  </si>
  <si>
    <t>hafði blendnar tilfinningar að leik loknum eftir jafntefli sinna manna gegn FH í kvöld . „ Blendnar tilfinningar , smá</t>
  </si>
  <si>
    <t>hafa ekki náð sigurmarki hérna í lokin . Við erum ágætir í byrjun leiks en svo var restin af fyrri</t>
  </si>
  <si>
    <t>Umfjöllun og viðtöl: Afturelding - FH 25-25 │Allt jafnt í Mosfellsbæ</t>
  </si>
  <si>
    <t>http://visir.is/g/2018181109723</t>
  </si>
  <si>
    <t>Ragnar . " Ég er virkilega sáttur við að hafa náð að skora tvö mörk þó ég sé auðvitað pínulítið</t>
  </si>
  <si>
    <t>hafa ekki náð þrennunni . Ég fékk færi til þess , " sagði Magnús Björgvinsson , framherjinn eldfljóti , sem</t>
  </si>
  <si>
    <t>"Sigurinn það eina sem skiptir máli"</t>
  </si>
  <si>
    <t>http://mbl.is/greinasafn/grein/1382813</t>
  </si>
  <si>
    <t>kjördæminu . " Við erum að bæta við okkur tæplega sjö prósentum en ég leyni því ekki að ég er</t>
  </si>
  <si>
    <t>hafa ekki náð þriðja manninum inn með okkur eins og við stefndum að og bæði skoðanakannanir voru búnar að sýna</t>
  </si>
  <si>
    <t>Vorum litlu fiskarnir í hákarlabúrinu</t>
  </si>
  <si>
    <t>http://mbl.is/greinasafn/grein/730275</t>
  </si>
  <si>
    <t>voru nógu hugrakkir til að takast á við það hvernig við spiluðum . Viðbrögðin voru ótrúleg . Ég er einungis</t>
  </si>
  <si>
    <t>hafa ekki náð þriðja markinu , ' sagði Mourinho . Chelsea sigraði Birmingham 3 - 2 á sunnudaginn og liðið</t>
  </si>
  <si>
    <t>Mourinho: Einungis svekktur að hafa ekki náð þriðja markinu</t>
  </si>
  <si>
    <t>deild karla í sumar með 33 stig , jafnmörg stig og Þróttur Reykjavík en lakara markahlutfall . _x0084_ Við erum</t>
  </si>
  <si>
    <t>hafa ekki náð þriðja sætinu en við vorum hins vegar eina liðið sem gátum skákað Víkingi Ólafsvík þegar tvær umferðir</t>
  </si>
  <si>
    <t>Bjartsýnn á framtíð KA</t>
  </si>
  <si>
    <t>http://vikudagur.is/is/frettir/bjartsynn-a-framtid-ka</t>
  </si>
  <si>
    <t>Þröstur Ernir Viðarsson</t>
  </si>
  <si>
    <t>tíma . Silfur í bikarkeppninni og undanúrslit á Íslandsmótinu er ekki slæm niðurstaða fyrir Haukaliðið þótt leikmenn liðsins séu sjálfsagt</t>
  </si>
  <si>
    <t>hafa ekki notað tækifærið sem gafst í fjórða leiknum til að slá Val út . Rimma Vals og Fram ætti</t>
  </si>
  <si>
    <t>Kunnugleg lið í úrslitum</t>
  </si>
  <si>
    <t>http://mbl.is/greinasafn/grein/1679708</t>
  </si>
  <si>
    <t>Atla Viðar Björnsson sem hefur ekki fengið úr miklu að moða hér í síðari hálfleiknum . Atli er sjálfsagt ennþá</t>
  </si>
  <si>
    <t>hafa ekki nýtt færið sem hann fékk snemma leiks . 70. mín : Ósköp rólegt hér á Laugardalsvelli hvað færin</t>
  </si>
  <si>
    <t>Beint:  Fram 0 - 2 FH (Leik lokið)</t>
  </si>
  <si>
    <t>http://mbl.is/sport/frettir/2003/03/31/atli_edvaldsson_eg_gat_ekki_einu_sinni_ordid_reidur</t>
  </si>
  <si>
    <t>varð Lewis Hamilton fjórði . Þótt Kovalainen gæti glaðst yfir því að hafa lagt öllu frægari liðsfélaga sinn var hann</t>
  </si>
  <si>
    <t>hafa ekki roð við ökumönnum Ferrari . " Auðvitað vonuðumst við til að vera tveimur sætum framar . Ferraribílarnir hafa</t>
  </si>
  <si>
    <t>Kovalainen ánægður með sætið</t>
  </si>
  <si>
    <t>http://mbl.is/sport/formula/2008/03/22/kovalainen_anaegdur_med_saetid</t>
  </si>
  <si>
    <t>með okkur , sko . En þetta er búið að rosa skemmtilegt . Birgir Þór Harðarson : Þið eruð ekkert</t>
  </si>
  <si>
    <t>hafa ekki séð sólsetrið á sumarsólstöðunum ? Bjarki og Hildur : Nei , ég held að það sé bara svona</t>
  </si>
  <si>
    <t>Sumarsólstöðuhátíð í Grímsey</t>
  </si>
  <si>
    <t>tóku þátt í stangarstökkinu . Þórey Edda var sátt við að lenda í þriðja sæti en um leið var hún</t>
  </si>
  <si>
    <t>hafa ekki sett Íslandsmet . " Ég er mjög sátt við að hafa lent í þriðja sæti á þessu sterka</t>
  </si>
  <si>
    <t>Góður árangur hjá Þóreyju Eddu</t>
  </si>
  <si>
    <t>http://mbl.is/greinasafn/grein/742747</t>
  </si>
  <si>
    <t>við hæfi af félagasamtökum að stela með þessum hætti athyglinni á gleðidegi hinsegin fólks . En mögulega voru þeir bara</t>
  </si>
  <si>
    <t>hafa ekki sjálfum dottið þessi snjalla auglýsing í hug . N ýjasta eintakið af Séð og heyrt hefur vakið verðskuldaða</t>
  </si>
  <si>
    <t>http://mbl.is/greinasafn/grein/1234791</t>
  </si>
  <si>
    <t>haft rétt fyrir sér í öll þrjú skiptin . " Leikmenn Arsenal mótmæltu en Andy Cole var fyrst og fremst</t>
  </si>
  <si>
    <t>hafa ekki skorað . Ég hljóp til aðstoðardómarans til að vinna mér inn tíma og þegar hann staðfesti að ekki</t>
  </si>
  <si>
    <t>Tíu mínútur voru nóg fyrir Arsenal</t>
  </si>
  <si>
    <t>http://mbl.is/greinasafn/grein/818303</t>
  </si>
  <si>
    <t>Alfreð Finnbogason , Jón Daða og meiðsli Elmars . „ Hann er alltaf líklegur til að skora en hann er</t>
  </si>
  <si>
    <t>svekktastur yfir að</t>
  </si>
  <si>
    <t>hafa ekki skorað meira en eitt mark í þessum leik . Það var mögulega ekki rétt hjá okkur að láta</t>
  </si>
  <si>
    <t>Hvað sagði Heimir Hallgríms eftir leik?</t>
  </si>
  <si>
    <t>að jafna metin en tókst ekki þegar vörnin og Omeyer vörnuðu skoti hans leiðina í netið . " Ég er</t>
  </si>
  <si>
    <t>hafa ekki skorað úr lokaskotinu eftir að hafa verið trúað fyrir að taka það , " sagði Aron í samtali</t>
  </si>
  <si>
    <t>Spennutryllir eins og þeir gerast bestir</t>
  </si>
  <si>
    <t>http://mbl.is/greinasafn/grein/1539336</t>
  </si>
  <si>
    <t>karla í Duheil íþróttahöllinni í Doha í Katar . " Mér fannst við eiga sigurinn skilið . Ég er bara</t>
  </si>
  <si>
    <t>hafa ekki skorað úr síðasta skotinu sem mér var treyst fyrir að taka , " sagði Aron Pálmarsson en nánar</t>
  </si>
  <si>
    <t>Svekktur að hafa ekki skorað</t>
  </si>
  <si>
    <t>http://mbl.is/sport/hm_handbolta/2015/01/20/svekktur_ad_hafa_ekki_skorad</t>
  </si>
  <si>
    <t>þurfti að hrista vel upp í hlutunum . „ Ég sem þjálfari þarf að læra af þessu . Ég er</t>
  </si>
  <si>
    <t>hafa ekki skynjað þetta . Ég skynjaði þetta ekki á æfingunum , “ segir Gunnar . „ Í fyrra unnum</t>
  </si>
  <si>
    <t>Svekktur út í sjálfan sig</t>
  </si>
  <si>
    <t>http://visir.is/g/2016161139890</t>
  </si>
  <si>
    <t>sér lítið upp yfir svekkelsi Briatore yfir skorti á keppnisgetu Renaultins . " Hann er greinilega grautfúll vegna loftdreifamálsins ,</t>
  </si>
  <si>
    <t>hafa ekki smíðað jafn góðan bíl og við , " bætti Button við . Umferðartafir verða í Múlagöngum í kvöld</t>
  </si>
  <si>
    <t>Briatore reyndi að ráða Button til Renault í vetur</t>
  </si>
  <si>
    <t>http://mbl.is/sport/formula/2009/04/17/briatore_reyndi_ad_rada_button_til_renault_i_vetur</t>
  </si>
  <si>
    <t>hann unni mér . Þegar hann kom til Madrid var bakið á mér slæmt , ég var of þungur og</t>
  </si>
  <si>
    <t>hafa ekki spilað á HM árið áður . ,, Mourinho sagði mér að ég þyrfti að leggja meira á mig</t>
  </si>
  <si>
    <t>Benzema: Mourinho talar við mig eins og faðir við son</t>
  </si>
  <si>
    <t>. Annars hafa strákarnir okkar ekki verið að tapa stigum með frammistöðu sinni í mótinu , en við erum þó</t>
  </si>
  <si>
    <t>hafa ekki staðið okkur betur , " sagði Áskell Örn að lokum . Rússar sigurvegarar eftir æsispennandi keppni Keppni Rússa</t>
  </si>
  <si>
    <t>Íslendingar tapa fyrir Moldovu á ólympíuskákmótinu</t>
  </si>
  <si>
    <t>yfir Slóvenana og það var í raun ekkert sem kom okkur á óvart í þeirra leik og ég er mest</t>
  </si>
  <si>
    <t>hafa ekki tekið eina til tvær hrinur á móti þeim því við áttum góða möguleika á því , sérstaklega miðað</t>
  </si>
  <si>
    <t>"Gleymum því stundum hvað við getum"</t>
  </si>
  <si>
    <t>http://mbl.is/greinasafn/grein/1694588</t>
  </si>
  <si>
    <t>Bjarni Helgason</t>
  </si>
  <si>
    <t>í dag . “ Kristinn Jónsson var sömuleiðis á bekknum en það var vegna meiðsla . „ Ég er mjög</t>
  </si>
  <si>
    <t>hafa ekki tekið öllu þrjú stigin , " sagði Guðjón Baldvinsson , leikmaður KR , eftir leikinn . „ Þetta</t>
  </si>
  <si>
    <t>Vísir - Guðjón: Okkar versti leikur í sumar</t>
  </si>
  <si>
    <t>http://visir.is/g/2011110829692</t>
  </si>
  <si>
    <t>Stefán Árni Pálsson</t>
  </si>
  <si>
    <t>í samtali við mbl.is eftir leik , en bætti við að þau væru líklegast sanngjörn . „ Ég er smá</t>
  </si>
  <si>
    <t>hafa ekki tekið þrjú stig í dag . Við vorum ekki mættar til leiks í fyrri hálfleik , svo þetta</t>
  </si>
  <si>
    <t>Ætlum að gera betur og horfum upp</t>
  </si>
  <si>
    <t>http://mbl.is/sport/efstadeild/2019/06/24/aetlum_ad_gera_betur_og_horfum_upp</t>
  </si>
  <si>
    <t>búnir að finna staðgengil Hodgson . Nú þarf félagið að halda leitinni áfram . Harry Redknapp knattspyrnustjóri Tottenham segist vera</t>
  </si>
  <si>
    <t>hafa ekki tekist að fá Joe Cole til Lundúnarliðsins en óskar leikmanninum jafnframt góðs gengis hjá Liverpool . Redknapp fór</t>
  </si>
  <si>
    <t>Redknapp svekktur yfir því að hafa misst af Joe Cole</t>
  </si>
  <si>
    <t>veðjaði á að brúka þurrdekk á lokamínútum tímatökunnar . Var Villeneuve að vonum ánægður með niðurstöðuna en sagðist þó vera</t>
  </si>
  <si>
    <t>hafa ekki tíma til að aka annan hrind því þá segist hann hafa getað komist enn ofar . " Lokahringur</t>
  </si>
  <si>
    <t>Besti árangur Villeneuve í tímatökum í ár</t>
  </si>
  <si>
    <t>http://mbl.is/sport/formula/2001/09/01/besti_arangur_villeneuve_i_timatokum_i_ar</t>
  </si>
  <si>
    <t>get gert miklu betur . Og síðasta skotið , ég átti að skora , " endurtók Alexander og var greinilega</t>
  </si>
  <si>
    <t>hafa ekki tryggt íslenska liðinu sigur gegn Dönum . FYRSTI þátturinn í fimmtu þáttaröð hinna geysilega vinsælu þátta 24 verður</t>
  </si>
  <si>
    <t>"Snýst ekki um að ég skori tíu mörk"</t>
  </si>
  <si>
    <t>http://mbl.is/greinasafn/grein/1063287</t>
  </si>
  <si>
    <t>1997 og 1998 . " Það var síðan stórkostleg stund að klifra um borð í körtuna . Ég er ekkert</t>
  </si>
  <si>
    <t>hafa ekki unnið , einungis brjálæðislega hamingjusamur yfir því að aka henni , " sagði Zanardi einnig . Zanardi stóð</t>
  </si>
  <si>
    <t>Zanardi keppir ný fótalaus</t>
  </si>
  <si>
    <t>http://mbl.is/sport/formula/2002/12/27/zanardi_keppir_ny_fotalaus</t>
  </si>
  <si>
    <t>hef leikið vel undanfarin misseri , " sagði Woods . " Ég er ekki svekktur yfir heimslistanum , ég er</t>
  </si>
  <si>
    <t>hafa ekki unnið ... Sigur skilar góðri stöðu á heimslistanum . " Singh og Woods voru jafnir á 13 höggum</t>
  </si>
  <si>
    <t>Singh: "Loks lék lánið við mig"</t>
  </si>
  <si>
    <t>Bellamy komst í gott færi en John Filan ( markvörður Wigan ) bjargaði þá sínum mönnum frábærlega . Við erum</t>
  </si>
  <si>
    <t>hafa ekki unnið en það hefði verið mjög ósanngjarnt ef við hefðum tapað í kvöld , " sagði Mark Hughes</t>
  </si>
  <si>
    <t>Mark Hughes ósáttur við eitt stig</t>
  </si>
  <si>
    <t>http://mbl.is/sport/enski/2006/04/03/mark_hughes_osattur_vid_eitt_stig</t>
  </si>
  <si>
    <t>sagði liðið hafa æft vel í janúar og að það væru góð teikn á lofti að fara burt úr Kaplakrika</t>
  </si>
  <si>
    <t>hafa ekki unnið FH . Páll Magnússon útvarpsstjóri segir margt gott og annað vont í drögum að frumvarpi um Ríkisútvarpið</t>
  </si>
  <si>
    <t>Reynir Þór: FH lá vel við höggi</t>
  </si>
  <si>
    <t>http://mbl.is/sport/handbolti/2012/02/02/reynir_thor_fh_la_vel_vid_hoggi</t>
  </si>
  <si>
    <t>þegar ég var ungur en það var auðveldara að halda sér þar . “ Steven Gerrard miðjumaður LA Galaxy er</t>
  </si>
  <si>
    <t>hafa ekki unnið fleiri titla á ferli sínum . Gerrard lék alla tíð með Liverpool þangað til síðasta sumar er</t>
  </si>
  <si>
    <t>Gerrard svekktur að hafa ekki unnið meira á ferlinum</t>
  </si>
  <si>
    <t>http://433.pressan.is/enski-boltinn/gerrard-svekktur-ad-hafa-ekki-unnid-meira-a-ferlinum/</t>
  </si>
  <si>
    <t>stuðning liðsins til að eiga góðan leik . Stuðningsmennirnir voru frábærir og ég vildi vinna fyrir þá . Ég er</t>
  </si>
  <si>
    <t>hafa ekki unnið fyrir þá því þeir gáfu okkur svo mikinn kraft . Heppna liðið vann í dag , ekki</t>
  </si>
  <si>
    <t>Olaitan Yusuf: Heppna liðið vann í dag, ekki það betra</t>
  </si>
  <si>
    <t>frammistöðu sinna liða . Rúnar segir að möguleiki hafi verið á enn stærri sigri og Heimir að hann sé dálítið</t>
  </si>
  <si>
    <t>hafa ekki unnið leikinn . Danski knattspyrnuvefurinn bold.dk segir einnig að stórsigur KR sé óvæntustu úrslit kvöldsins og útlit sé</t>
  </si>
  <si>
    <t>Óvæntustu úrslitin á Íslandi</t>
  </si>
  <si>
    <t>http://mbl.is/sport/fotbolti/2011/07/15/ovaentustu_urslitin_a_islandi</t>
  </si>
  <si>
    <t>lokasekúndum leiksins í 2 - 2 jafntefli Víkinga og Fjölnis í Grafarvoginum í kvöld . „ Ég er hundfúll og</t>
  </si>
  <si>
    <t>hafa ekki unnið leikinn . Sérstaklega miðað við hvernig við spiluðum fyrri hálfleikinn þá byrjum við ekki síðari vel og</t>
  </si>
  <si>
    <t>Umfjöllun, viðtöl og einkunnir: Fjölnir - Víkingur 2-2 │Fjölnir jafnaði á 94. mínútu</t>
  </si>
  <si>
    <t>http://visir.is/g/2018180829906</t>
  </si>
  <si>
    <t>Þór Símon Hafþórsson á Extra vellinum</t>
  </si>
  <si>
    <t>Einarsson , sem átti ágætan leik á laugardaginn . " Við getum verið sáttir við frammistöðu okkar en erum helst</t>
  </si>
  <si>
    <t>hafa ekki unnið leikinn því þeir jafna þegar það var lítið eftir . Að gera jafntefli við spænskt stórlið hlýtur</t>
  </si>
  <si>
    <t>Vonsviknir að hafa ekki unnið</t>
  </si>
  <si>
    <t>http://mbl.is/greinasafn/grein/678514</t>
  </si>
  <si>
    <t>þurfa allir að spila vel , við vinnum ekki leiki eins og United á einstaklingsframtaki ” Eitthvað virðist kallinn vera</t>
  </si>
  <si>
    <t>hafa ekki unnið neitt enn sem komið er á þessu tímabili en hann vill meina að þeir séu samt bestir</t>
  </si>
  <si>
    <t>Vieira er lang svekktastur!!!</t>
  </si>
  <si>
    <t>lagað séð . En það er úrslitaleikur framundan sem er alltaf spennandi en ég verð að viðurkenna að ég er</t>
  </si>
  <si>
    <t>hafa ekki unnið þennan leik . Við leystum illa úr þeirri stöðu sem kom upp skömmu fyrir leiksloka þegar við</t>
  </si>
  <si>
    <t>Við áttum að vinna í kvöld</t>
  </si>
  <si>
    <t>http://mbl.is/sport/handbolti/2018/05/05/vid_attum_ad_vinna_i_kvold</t>
  </si>
  <si>
    <t>http://mbl.is/sport/fotbolti/2002/02/17/eg_hef_alltaf_haft_tru_a_sjalfum_mer</t>
  </si>
  <si>
    <t>til okkar . Þeir enduðu svo bara á Austur og voru þar eiginlega allan tímann , " segir Jónas ,</t>
  </si>
  <si>
    <t>hafa ekki verið að spila á Austur eins og hann hefur oft gert . Fyrir daga Facebook hefðu þeir félagar</t>
  </si>
  <si>
    <t>Friðurinn úti með tilkomu Facebook</t>
  </si>
  <si>
    <t>http://visir.is/g/2010886377537</t>
  </si>
  <si>
    <t>Hann virðist hins vegar hafa gleymt að bjóða frændum sínum , þeim Garðari og Margeiri Vilhjálmssonum . Þeir urðu eitthvað</t>
  </si>
  <si>
    <t>hafa ekki verið boðið til afmælisveislu og renndu því austur á forláta Lada Sport og með aukalykil af bíl Páls</t>
  </si>
  <si>
    <t>Stolin FRÉTT í fimmtugsafmæli</t>
  </si>
  <si>
    <t>http://vf.is/mannlif/stolin-frett-i-fimmtugsafmaeli</t>
  </si>
  <si>
    <t>orðinn klár og hef spilað nokkuð marga leiki í röð . ' Hallgrímur fer ekki leynt með að hafa verið</t>
  </si>
  <si>
    <t>hafa ekki verið í byrjunarliðinu í landsleiknum gegn Slóveníu enda með mikinn metnað . Hann er þó ánægður með að</t>
  </si>
  <si>
    <t>Upptaka - Hallgrímur: Vona að allir á bekknum hafi verið pirraðir</t>
  </si>
  <si>
    <t>jarðsskálfti ríður yfir ? „ Nei ég rétt missti af einum . “ Rétt misstir af einum ? Ertu semsagt</t>
  </si>
  <si>
    <t>hafa ekki verið í helli þegar jarðskjálfti reið yfir ? „ Mér er sagt að það sé mikil upplifun að</t>
  </si>
  <si>
    <t>Ellert villtist í iðrum jarðar: „Það þýðir ekkert að panikka“</t>
  </si>
  <si>
    <t>http://stundin.is/grein/2045</t>
  </si>
  <si>
    <t>var svo í dag sem yfirvöld tilkynntu að Mubarak yrði yfirheyrður auk sona sinna . Portúgalinn Nani viðurkennir að vera</t>
  </si>
  <si>
    <t>hafa ekki verið tilnefndur sem besti leikmaður ársins af kollegum sínum . Það kom ansi mörgum á óvart að Nani</t>
  </si>
  <si>
    <t>Vísir - Nani svekktur yfir því að vera ekki tilnefndur sem besti leikmaðurinn</t>
  </si>
  <si>
    <t>http://visir.is/g/2011110419811</t>
  </si>
  <si>
    <t>skapi hljóta gestirnir að vera sáttir með úrslitin . Argentínski miðjumaðurinn Esteban Cambiasso sem leikur með Inter á Ítalíu er</t>
  </si>
  <si>
    <t>hafa ekki verið valinn í argentínska landsliðshópinn en virðir ákvörðun þjálfarans . Cambiasso hefur líklega átt sitt besta tímabil núna</t>
  </si>
  <si>
    <t>Cambiasso: Ég gerði allt sem ég gat</t>
  </si>
  <si>
    <t>á miðjunni og að Messi verði með frjálst hlutverk framarlega á vellinum . Darren Bent , framherji Sunderland segist mjög</t>
  </si>
  <si>
    <t>hafa ekki verið valinn í enska landsliðshópinn fyrir HM . Bent var í æfingahópi landslisðins eftir að hafa skorað 24</t>
  </si>
  <si>
    <t>Darren Bent: Mjög vonsvikinn yfir þessu</t>
  </si>
  <si>
    <t>auknum skatttekjum og það muni þá létta róðurinn . Arnór Smárason , sóknarmaður danska úrvalsdeildarliðsins Esbjerg , kveðst vera mjög</t>
  </si>
  <si>
    <t>hafa ekki verið valinn í íslenska landsliðið fyrir leikina tvo gegn Noregi og Danmörku . Arnór var í byrjunarliði Íslands</t>
  </si>
  <si>
    <t>Arnór svekktur að missa af leiknum á Parken</t>
  </si>
  <si>
    <t>http://mbl.is/sport/fotbolti/2010/09/07/arnor_svekktur_ad_missa_af_leiknum_a_parken</t>
  </si>
  <si>
    <t>uppá síðkastið , þá þarf þjálfarinn Sven Göran Eriksson og lærisveinar hans , engu að kvíða . Bjarni Guðjónsson er</t>
  </si>
  <si>
    <t>hafa ekki verið valinn í landsliðshóp Íslands sem mætir Möltu og Svíþjóð næstu daga . Langt er orðið síðan Bjarni</t>
  </si>
  <si>
    <t>Vísir - Bjarni svekktur</t>
  </si>
  <si>
    <t>http://visir.is/g/2004410070375</t>
  </si>
  <si>
    <t>á blaðsíðu 23 í Morgunblaðinu í dag en áskrifendur geta einnig lesið hana hér . Knattspyrnumaðurinn David Beckham er afar</t>
  </si>
  <si>
    <t>hafa ekki verið valinn í ólympíulið Breta en það var staðfest í dag að hann yrði ekki með . "</t>
  </si>
  <si>
    <t>Beckham: Auðvitað er ég mjög svekktur</t>
  </si>
  <si>
    <t>http://mbl.is/sport/fotbolti/2012/06/28/beckham_audvitad_er_eg_mjog_svekktur</t>
  </si>
  <si>
    <t>, eins og Brynjar benti sjálfur á í sjónvarpsviðtali . Þar svaraði hann spurningu um það hvort hann væri ekki</t>
  </si>
  <si>
    <t>hafa ekki verið valinn ráðherra með orðunum : " Ég er ekki svekktur . Ég er alltof gamall til þess</t>
  </si>
  <si>
    <t>Þingmaðurinn sem hló</t>
  </si>
  <si>
    <t>http://mbl.is/greinasafn/grein/1534643</t>
  </si>
  <si>
    <t>lýsti Eurovision-keppnunum í fimm ár . Í léttu spjalli við Hvata og Ásgeir Pál sagði Sigmar að hann væri ekki</t>
  </si>
  <si>
    <t>hafa ekki verið valinn stigakynnir . „ Eigum við að fara að velja einhverja fúla miðaldra karla í þetta ?</t>
  </si>
  <si>
    <t>Eurovision-stigakynnir og ABBA-aðdáandi - K100</t>
  </si>
  <si>
    <t>http://mbl.is/k100/frettir/2018/04/28/stigakynnir_og_abba_addaandi</t>
  </si>
  <si>
    <t>Magasínið</t>
  </si>
  <si>
    <t>í haust og kom inn á sem varamaður gegn Lettlandi en lék ekki í Liechtenstein . " Ég er mjög</t>
  </si>
  <si>
    <t>hafa ekki verið valinn því ég tel að ég sé besti varnartengiliður Íslands . Ég hef spilað vel að undanförnu</t>
  </si>
  <si>
    <t>Kári er óhress: "Ég er besti varnartengiliður Íslands"</t>
  </si>
  <si>
    <t>http://mbl.is/greinasafn/grein/1175838</t>
  </si>
  <si>
    <t>gestina gera mistök eins og í fyrri leiknum sem Ísland vann , 2 - 3 . „ Ég er mest</t>
  </si>
  <si>
    <t>hafa ekki ýtt þeim í að gera mistök , því það er hægt , “ sagði Freyr . „ Við</t>
  </si>
  <si>
    <t>„Eðlileg úrslit að tapa fyrir Þýskalandi“</t>
  </si>
  <si>
    <t>http://frettabladid.is/sport/elileg-urslit-a-tapa-fyrir-skalandi</t>
  </si>
  <si>
    <t>Ingvi Þór Sæmundsson</t>
  </si>
  <si>
    <t>þess að strákarnir nái loksins að sýna sitt rétta andlit í 90 mínútur . “ Skúli Jón Friðgeirsson er eðilega</t>
  </si>
  <si>
    <t>hafa enn ekki fengið tækifæri til að spreyta sig með liði Íslands á Evrópumeistaramóti U - 21 liða í Danmörku</t>
  </si>
  <si>
    <t>Vísir - Skúli Jón: Fengið litlar útskýringar</t>
  </si>
  <si>
    <t>http://visir.is/g/2011110619394</t>
  </si>
  <si>
    <t>Eiríkur Stefán Ásgeirsson</t>
  </si>
  <si>
    <t>ekki meiri stuðnings í þessum kosningum eftir allt sem á undan er gengið . VG hljóta líka að vera pínu</t>
  </si>
  <si>
    <t>hafa fælt frá mörg atkvæði á endasprettinum . Vinstri sveiflan er samt staðreynd . Spurningin er hvort hún gangi til</t>
  </si>
  <si>
    <t>Aftur á upphafsreit</t>
  </si>
  <si>
    <t>http://mbl.is/greinasafn/grein/1280152</t>
  </si>
  <si>
    <t>á umfram- og afgangsvöru varnarliðsins og starfsmanna þess falin embætti sýslumannsins á Keflavíkurflugvelli . Jarno Trulli hjá Renault var afar</t>
  </si>
  <si>
    <t>hafa fallið úr leik í belgíska kappakstrinum í dag því allt virtist stefna í að hann ynni örugglega stig .</t>
  </si>
  <si>
    <t>Trulli harmar hlutskipti sitt</t>
  </si>
  <si>
    <t>http://mbl.is/sport/formula/2002/09/01/trulli_harmar_hlutskipti_sitt</t>
  </si>
  <si>
    <t>vítaspyrnukeppni er þetta bara happdrætti og því miður unnu þeir vinninginn þarna , " segir Rojo . „ Við erum</t>
  </si>
  <si>
    <t>hafa fallið út úr þessari keppni því við vildum ná miklu lengra . Varnarlega erum við að gera vel en</t>
  </si>
  <si>
    <t>Marcos Rojo: Þurfum að skora fleiri mörk</t>
  </si>
  <si>
    <t>mér , " segir Silja brött . Sjálf upplifði Silja skilningsleysi á hennar eigin vanlíðan . " Ég var lengi</t>
  </si>
  <si>
    <t>Hélt að ég væri að gera þeim greiða</t>
  </si>
  <si>
    <t>http://mbl.is/greinasafn/grein/1530648</t>
  </si>
  <si>
    <t>hjá henni og liggur við að hún hafi móðgast þegar maður sagðist ekki vera svangur . Oft var hún svo</t>
  </si>
  <si>
    <t>hafa farið í Hagkaup með Lilju og ekki vitað að ég væri að koma svo hún gæti keypt sérstaklega inn</t>
  </si>
  <si>
    <t>Margrét Kristín Friðleifsdóttir</t>
  </si>
  <si>
    <t>http://mbl.is/greinasafn/grein/1455721</t>
  </si>
  <si>
    <t>, var ánægður með 3 - 1 sigur sinna manna gegn Keflavík í Pepsi deild karla . Hann var þó</t>
  </si>
  <si>
    <t>hafa fengið á sig mark í restina , en Þórsliðið hefur ekki haldið hreinu í deildinni í sumar . „</t>
  </si>
  <si>
    <t>Palli Gísla: Þjálfarinn ekki sá klókasti í þjálfarafræðunum</t>
  </si>
  <si>
    <t>http://433.pressan.is/pepsi-deild/palli-gisla-thjalfarinn-ekki-sa-klokasti-i-thjalfarafraedunum/</t>
  </si>
  <si>
    <t>agust</t>
  </si>
  <si>
    <t>Viðreisnar sem utan , innilega til hamingju . “ Pawel endar pistilinn á að þeim orðum að vissulega sé hann</t>
  </si>
  <si>
    <t>hafa fengið að dvelja í starfinu lengur . Sú tilfinning sé þó léttvæg í samanburði við það þakklæti sem er</t>
  </si>
  <si>
    <t>Pawel datt af þingi: Að vera þingmaður eins og að aftengja sprengju</t>
  </si>
  <si>
    <t>http://eyjan.pressan.is/frettir/?p=199213</t>
  </si>
  <si>
    <t>. Þá munu leikmenn beggja liða vera með sorgarbönd í leiknum . Zlatan Ibrahimovic , framherji Manchester United , er</t>
  </si>
  <si>
    <t>hafa fengið gula spjaldið gegn Swansea í gær . Spjaldið þýðir að Zlatan verður í leikbanni í næsta leik gegn</t>
  </si>
  <si>
    <t>Zlatan: Fæ alltaf gult spjald þegar ég spila minn leik</t>
  </si>
  <si>
    <t>taka boltann með höndum en þetta er ekki körfubolti . " Gomes og félagar mótmæltu markinu harðlega og Brasilíumaðurinn er</t>
  </si>
  <si>
    <t>hafa fengið markið á sig . ,, Mér líður illa þar sem ég fékk markið á mig en ég hefði</t>
  </si>
  <si>
    <t>Gomes: Ómögulegt að Clattenburg hafi ekki séð hendina</t>
  </si>
  <si>
    <t>samt gult spjald fyrir það sama og ég gerði . ' Aldrei fengið rautt spjald í meistaraflokki Milos er afar</t>
  </si>
  <si>
    <t>hafa fengið rauða spjaldið en hann segist ekki hafa fengið brottvísun áður á ferlinum . ,, Ég hef spilað í</t>
  </si>
  <si>
    <t>Milos Glogovac: Dómarinn sýndi engum virðingu</t>
  </si>
  <si>
    <t>sóknir Fylkis í síðari hálfleiknum náðu þær ekki að koma boltanum í netið . Þórdís Elva Ágústsdóttir er einnig líklega</t>
  </si>
  <si>
    <t>hafa fengið reisupassann í fyrri hálfleik í stöðunni 0 - 0 . Hverjir stóðu upp úr ? Erfitt að gera</t>
  </si>
  <si>
    <t>Umfjöllun og viðtöl: ÍBV - Fylkir 2-0 | ÍBV vann í síðasta heimaleiknum - Vísir</t>
  </si>
  <si>
    <t>http://visir.is/g/2019190919455</t>
  </si>
  <si>
    <t>Einar Kárason</t>
  </si>
  <si>
    <t>vera partur af stærra og víðara plani . Blackburn er sem stendur í þrettánda sæti ensku úrvalsdeildarinnar og Allardyce er</t>
  </si>
  <si>
    <t>hafa fengið sparkið . ,, Ég er sjokkeraður og vonsvikinn að þurfa að yfirgefa Blackburn Rovers , " sagði Allardyce</t>
  </si>
  <si>
    <t>Sam Allardyce: Sjokkeraður og vonsvikinn</t>
  </si>
  <si>
    <t>kvöld . John var þó ánægður með frammistöðuna , og þá sérstaklega í seinni hálfleiknum . „ Við erum aðallega</t>
  </si>
  <si>
    <t>hafa gefið þeim tvö svona ódýr mörk . Við höfum undanfarin tvö til þrjú ár verið sterk líkamlega , en</t>
  </si>
  <si>
    <t>John Andrews: Afturelding kemur alltaf til baka</t>
  </si>
  <si>
    <t>að halda , " sagði Alonso sem varð á endanum í tíunda sæti á mark . Hann sagðist ekki sérlega</t>
  </si>
  <si>
    <t>hafa glatað tækifæri á góðum árangri í Mónakó . " Maður setur ekki allt traust sitt á eitt mót .</t>
  </si>
  <si>
    <t>Alonso tekur á sig ábyrgð á samstuði þeirra Heidfeld</t>
  </si>
  <si>
    <t>http://mbl.is/sport/formula/2008/05/26/alonso_tekur_a_sig_abyrgd_a_samstudi_theirra_heidfe</t>
  </si>
  <si>
    <t>stjórnvöld hafi látið koma jarðsprengjum fyrir við landamærin , meðal annars á leiðum flóttafólks . Margrét Edda Gnarr segist vera</t>
  </si>
  <si>
    <t>hafa hafnað í fjórða sæti í bikiníflokki ( í C - flokki ) á Arnold Classic mótinu . " Það</t>
  </si>
  <si>
    <t>Svekkt að hafa ekki komist í 3. sæti</t>
  </si>
  <si>
    <t>http://mbl.is/smartland/heilsa/2012/03/04/svekkt_ad_hafa_ekki_komist_i_3_saeti</t>
  </si>
  <si>
    <t>1 sigri á Elfsborg . Alfreð var hrósað í hástert í sænskum fjölmiðlum fyrir frammistöðu sína en sjálfur var hann</t>
  </si>
  <si>
    <t>hafa hreinlega ekki fullkomnað þrennuna . Hann klúðraði til að mynda úrvals-skallafæri í fyrri hálfleiknum en bætti fyrir það með</t>
  </si>
  <si>
    <t>Stimpluðu sig strax inn</t>
  </si>
  <si>
    <t>http://mbl.is/greinasafn/grein/1417713</t>
  </si>
  <si>
    <t>að þær innistæður sem eru inni í bönkunum eru gulltryggðar óháð upphæð . Össur Skarphéðinsson : Já . Össur segist</t>
  </si>
  <si>
    <t>Ríkið á fáa vini</t>
  </si>
  <si>
    <t>af hverju ætti tungumálið ekki að breytast ? Ég tel að umburðarlyndi sé íslenskunni hollt en ég er samt mjög</t>
  </si>
  <si>
    <t>hafa látið birta mína málvillu . Innst inni blundaði nefnilega draumurinn um að verða síðasti villulausi Íslendingurinn . Lilja Magnúsdóttir</t>
  </si>
  <si>
    <t>Síðasti villulausi Íslendingurinn</t>
  </si>
  <si>
    <t>http://mbl.is/greinasafn/grein/1653531</t>
  </si>
  <si>
    <t>var í Austurbæjarbíói var lokað í vikunni en starfsemin hófst formlega í júní sl . Unga fólkið er að vonum</t>
  </si>
  <si>
    <t>hafa misst aðstöðuna og borgarfulltrúar Vinstri grænna eru æfir þar sem ekki var fallist á tillögu þeirra um framhald verkefnisins</t>
  </si>
  <si>
    <t>Unga fólkið að vonum svekkt</t>
  </si>
  <si>
    <t>http://mbl.is/greinasafn/grein/1303006</t>
  </si>
  <si>
    <t>allan tímann , “ sagði Sigurður og hló dátt þegar Fréttablaðið bar málið undir hann . Hann kveðst þó ekkert</t>
  </si>
  <si>
    <t>hafa misst af blíðunni og segist sannfærður um að hann eigi sjálfur eftir að upplifa langan góðviðriskafla síðar í sumar</t>
  </si>
  <si>
    <t>Siggi stormur missti af blíðunni</t>
  </si>
  <si>
    <t>http://visir.is/g/2007107060115</t>
  </si>
  <si>
    <t>á síðustu leiktíð . Real Madrid og Arsenal höfðu einnig áhuga á honum og Arsene Wenger stjóri Arsenal er örruglega</t>
  </si>
  <si>
    <t>hafa misst af enn einum leikmanninum í sumar . Monaco hefur eytt miklum fjárhæðum í sumar eftir að þeir komust</t>
  </si>
  <si>
    <t>Geoffrey Kondogbia til Monaco (Staðfest)</t>
  </si>
  <si>
    <t>hafa misst af frábæru tækifæri til að fara alla leið á HM , " sagði Snorri við Morgunblaðið . Baráttujaxlinn</t>
  </si>
  <si>
    <t>Vorum í dauðafæri til að komast í undanúrslit</t>
  </si>
  <si>
    <t>http://mbl.is/greinasafn/grein/1365356</t>
  </si>
  <si>
    <t>og nú náði hún ekki að krækja í einn fremsta þjálfara heims . Alan Pardew , stjóri Newcastle , er</t>
  </si>
  <si>
    <t>hafa misst af framherjanum Loic Remy . Newcastle reyndi að fá Remy í sínar raðir frá Marseille en leikmaðurinn gekk</t>
  </si>
  <si>
    <t>Alan Pardew: Borgum ekki heimskulega upphæð</t>
  </si>
  <si>
    <t>endaði í 21. sæti sem varð til þess að Westwood hreppti efsta sætið af Tiger . Kaymer var alls ekkert</t>
  </si>
  <si>
    <t>hafa misst af fyrsta sætinu á listanum . " Þegar ég keppti í Ryder-bikarnum sýndi Lee hvernig maður hann er</t>
  </si>
  <si>
    <t>Lee Westwood tekur sæti Tigers Woods á toppnum</t>
  </si>
  <si>
    <t>http://mbl.is/greinasafn/grein/1354757</t>
  </si>
  <si>
    <t>og fleiri riðu hestum eins og þau hefðu aldrei gert annað enda margt til lista lagt . Þeir sem eru</t>
  </si>
  <si>
    <t>hafa misst af herlegheitum í gær geta tekið gleði sína á ný því fjörið heldur áfram í dag á milli</t>
  </si>
  <si>
    <t>Grímuklædd reiðsýning</t>
  </si>
  <si>
    <t>http://visir.is/g/200660312014</t>
  </si>
  <si>
    <t>Ef ég fæ ekki miða þá er ég bara strandaður þar , “ segir Ólafur Árnason , sem er afar</t>
  </si>
  <si>
    <t>hafa misst af landsleik Íslands og Tyrklands á þriðjudag vegna þess að hann notar ekki kreditkort sem þarf til að</t>
  </si>
  <si>
    <t>„Landslið íslenskra kreditkorthafa“</t>
  </si>
  <si>
    <t>og var tilbúinn til þess að hjálpa . “ Marc Overmars , íþróttastjóri Ajax og fyrrum landsliðsmaður Hollands , er</t>
  </si>
  <si>
    <t>hafa misst af Marco van Ginkel til Chelsea og óttast að það muni hafa slæm áhrif á feril leikmannsins .</t>
  </si>
  <si>
    <t>Vísir - Van Ginkel verður að fá að spila hjá Chelsea</t>
  </si>
  <si>
    <t>http://visir.is/g/2013130709534</t>
  </si>
  <si>
    <t>farnir . Ég fékk að kynnast bæði gleði og reiði vegna miðasölunnar í gærmorgun . Sonur minn var sár og</t>
  </si>
  <si>
    <t>hafa misst af miðum , sérstaklega þar sem hann var vakandi og grunlaus í vinnunni á meðan salan fór fram</t>
  </si>
  <si>
    <t>Þegar ég fékk hiksta sem krakki var mér sagt að nú væri einhver að tala...</t>
  </si>
  <si>
    <t>http://mbl.is/greinasafn/grein/1485312</t>
  </si>
  <si>
    <t>með strákana mína . Þegar við mamma og strákarnir komum í heimsókn til þín þá varstu sofandi og varst mjög</t>
  </si>
  <si>
    <t>hafa misst af okkur . Þú beiðst spennt eftir að fá að sjá yngsta afkomandann þinn , Eið Sölva ,</t>
  </si>
  <si>
    <t>HULDA SALÓME GUÐMUNDSDÓTTIR</t>
  </si>
  <si>
    <t>http://mbl.is/greinasafn/grein/1078059</t>
  </si>
  <si>
    <t>að vinna með það , “ lét Patrekur hafa eftir sér í viðtali við Vísi í kvöld en hann segist</t>
  </si>
  <si>
    <t>hafa misst af tækifærinu til þess að fara í 2 - 0 forystu í einvíginu . Gunnar Magnússon : Makedónía</t>
  </si>
  <si>
    <t>Umfjöllun og viðtöl: ÍBV - Haukar 25-23 | Eyjamenn jöfnuðu</t>
  </si>
  <si>
    <t>http://visir.is/g/2014140509198</t>
  </si>
  <si>
    <t>Guðmundur Tómas Sigfússon í Vestmannaeyjum</t>
  </si>
  <si>
    <t>nú . Jenson Button hjá Brawnliðinu staðhæfði að hann væri ánægður með árangur sinn í kínverska kappakstrinum og ekkert mjög</t>
  </si>
  <si>
    <t>hafa misst af þriðja sigrinum í röð . Button sagði að það hafi verið útaf fyrir sig ánægjulegt að koma</t>
  </si>
  <si>
    <t>Button ánægður þrátt fyrir að missa af þrennu</t>
  </si>
  <si>
    <t>http://mbl.is/sport/formula/2009/04/20/button_anaegdur_thratt_fyrir_ad_missa_af_thrennu</t>
  </si>
  <si>
    <t>. Jón Ólafsson var brennimerktur sem „ sérstakur trúnaðarmaður Jóhönnu Sigurðardóttur “ og ýjað að því að hann væri bara</t>
  </si>
  <si>
    <t>hafa misst bitling . Eins þótti þingmönnunum ótækt að Vilhjálmur Árnason fengi að tjá sig um málefni forsætisráðherra , hann</t>
  </si>
  <si>
    <t>Þingflokkurinn sem breyttist í költ</t>
  </si>
  <si>
    <t>http://stundin.is/grein/3916</t>
  </si>
  <si>
    <t>Jóhann Páll Jóhannsson</t>
  </si>
  <si>
    <t>áföllum . Rakel er auðvitað frábær handboltamaður og ég væri að ljúga því ef ég segði að ég væri ekki</t>
  </si>
  <si>
    <t>hafa misst hana út og kannski ekki síst fyrir hennar hönd . Það er þannig í boltanum að það kemur</t>
  </si>
  <si>
    <t>Vísir - Þetta er nú það leiðinlega við þetta starf</t>
  </si>
  <si>
    <t>http://visir.is/g/2011711249855</t>
  </si>
  <si>
    <t>og tónlistaratriði . Þá var einnig fjáröflun til styrktar Krabbameinsfélaginu í formi happdrættis . Mel Gibson er sagður sár og</t>
  </si>
  <si>
    <t>hafa misst hlutverk sitt í myndinni The Hangover 2 . Skömmu eftir að sagt var frá hlutverkinu var honum sparkað</t>
  </si>
  <si>
    <t>Mel Gibson sár og svekktur</t>
  </si>
  <si>
    <t>http://dv.is/folk/2010/10/25/mel-gibson-sar-og-svekktur/</t>
  </si>
  <si>
    <t>. " Ísland mætir Lovren og félögum í Króatíu í lokaleik D-riðils 26. júní næstkomandi . Jóhann Berg Guðmundsson var</t>
  </si>
  <si>
    <t>hafa misst niður forskotið gegn Gana í síðasta vináttulandsleik Íslands fyrir HM . Eftir að hafa leitt 2 - 0</t>
  </si>
  <si>
    <t>Jói Berg: Hef engar áhyggjur af þessu</t>
  </si>
  <si>
    <t>http://fotbolti.net/news/07-06-2018/joi-berg-hef-engar-ahyggjur-af-thessu</t>
  </si>
  <si>
    <t>Arnar Daði Arnarsson</t>
  </si>
  <si>
    <t>yrði rofið nú og boðað til alþingiskosninga . Tony Adams , knattspyrnustjóri Portsmouth , sagði að sínir menn væru afar</t>
  </si>
  <si>
    <t>hafa misst niður tveggja marka forskot gegn AC Milan á lokamínútunum í leik liðanna í kvöld en hann kvaðst afar</t>
  </si>
  <si>
    <t>Adams: Svekktir, en ég er stoltur af þeim</t>
  </si>
  <si>
    <t>http://mbl.is/sport/enski/2008/11/28/adams_svekktir_en_eg_er_stoltur_af_theim</t>
  </si>
  <si>
    <t>að farið hefði verið vel yfir stöðuna . " Niðurstaðan varð sú að halda okkar striki þó við værum vissulega</t>
  </si>
  <si>
    <t>hafa misst sæti okkar í deildinni . Tímabilið var ekki alslæmt , við komumst í bikarúrslitin og það er enginn</t>
  </si>
  <si>
    <t>Þorvaldur verður sitt sjötta tímabil með KA</t>
  </si>
  <si>
    <t>http://mbl.is/greinasafn/grein/829510</t>
  </si>
  <si>
    <t>erlenda leikmenn ef menn gefa ekkert af sér , " sagði Einar Einarsson , þjálfari Grindavíkur , og var frekar</t>
  </si>
  <si>
    <t>hafa misst unninn leik niður . Þeir Chris Woods og Daimon Baily voru allt í öllu hjá heimamönnum , en</t>
  </si>
  <si>
    <t>Óvænt í Njarðvík</t>
  </si>
  <si>
    <t>http://mbl.is/greinasafn/grein/839348</t>
  </si>
  <si>
    <t>einn við störf á svæðinu og var hann fluttur á slysadeild . Lögregla rannsakar nú málið . Ralf Schumacher var</t>
  </si>
  <si>
    <t>hafa mistekist að vinna sigur í Kanadakappakstrinum í Gilles Villeneuve brautinni í Montreal . Hóf hann annað mótið í röð</t>
  </si>
  <si>
    <t>Ralf svekktur þrátt fyrir fyrsta pallsætið á árinu</t>
  </si>
  <si>
    <t>http://mbl.is/sport/formula/2003/06/16/ralf_svekktur_thratt_fyrir_fyrsta_pallsaetid_a_arin</t>
  </si>
  <si>
    <t>í hluta , eitt skref í einu . Þá er ég glöð yfir að ná settum markmiðum mínum en ekki</t>
  </si>
  <si>
    <t>hafa mistekist ætlunarverkið . Það eru allir litlu hlutirnir sem skipta máli . Að vera snyrtilega til fara , borða</t>
  </si>
  <si>
    <t>Hamingja og heilsa</t>
  </si>
  <si>
    <t>http://mbl.is/greinasafn/grein/645328</t>
  </si>
  <si>
    <t>að jafna og tryggja FH framlengingu sem Haukar höfðu öll völd í . Ekki nægilega skynsamir ,, Ég er rosalega</t>
  </si>
  <si>
    <t>hafa náð að knýja fram sigur í lok venjulegs leiktíma . Strákarnir voru ekki nægilega skynsamir í síðustu sókninni og</t>
  </si>
  <si>
    <t>Haukarnir höfðu það</t>
  </si>
  <si>
    <t>http://mbl.is/greinasafn/grein/1010826</t>
  </si>
  <si>
    <t>um þessa ákvörðun að flytja frá Íslandi svara þau bæði neitandi . En um leið eru þau mjög sár og</t>
  </si>
  <si>
    <t>hafa neyðst til að taka þessa ákvörðun , að þetta bankahrun sem þau höfðu ekkert með að gera , hafi</t>
  </si>
  <si>
    <t>Úr hruni í himinbláma</t>
  </si>
  <si>
    <t>http://vf.is/mannlif/ur-hruni-i-himinblama</t>
  </si>
  <si>
    <t>hafa keyrt undir áhrifum áfengis . Bannan var tekinn fyrir ölvunarakstur og missti prófið í gær . ,, Ég er</t>
  </si>
  <si>
    <t>hafa ollið mínu fólki vongrigðum með gjörðum mínum sem ég sé mikið eftir , ' sagði Bannan . ,, Ég</t>
  </si>
  <si>
    <t>Bannan sér eftir því að hafa keyrt undir áhrifum</t>
  </si>
  <si>
    <t>hvort um er að ræða tónlist , trúmál eða jafnvel sambönd . Hann hefur þó í fjóra áratugi verið lítillega</t>
  </si>
  <si>
    <t>hafa orðið í öðru sæti í Eurovision árið 1986 , með lagið Congratulations , þegar hann þurfti að lúta í</t>
  </si>
  <si>
    <t>Hafði Franco sigurinn af Cliff Richard í Eurovision 1968 með stórfelldu svindli?</t>
  </si>
  <si>
    <t>http://eyjan.pressan.is/frettir/2008/05/06/hafdi-franco-sigurinn-af-cliff-richard-i-eurovision-1968-med-storfelldu-svindli/</t>
  </si>
  <si>
    <t>réttu að standa . Ég gerði mistök , án þeirra hefði ég orðið á undan honum . Ég er ekki</t>
  </si>
  <si>
    <t>hafa reynt framúrakstur . Ég myndi gera nákvæmlega sama á morgun ef ég væri í sömu stöðu . Vonandi tekst</t>
  </si>
  <si>
    <t>Massa fær á baukinn hjá ítölsku pressunni og stjórum Ferrari</t>
  </si>
  <si>
    <t>http://mbl.is/sport/formula/2007/04/11/massa_faer_a_baukinn_hja_itolsku_pressunni_og_stjor</t>
  </si>
  <si>
    <t>að vera að spila alla Ólympuleikana , “ segir Logi og skefur ekkert utan af því . Hann er jafnframt</t>
  </si>
  <si>
    <t>hafa rifið sig úr að ofan eftir undanúrslitaleikinn því slíkt hafði hann bara fyrir venju þegar einhverju markmiði var náð</t>
  </si>
  <si>
    <t>„Ég fékk ógeð á sjálfum mér“</t>
  </si>
  <si>
    <t>komnir í 8 - liða úrslitin . " Ég er ánægður með margt í okkar leik en er alveg hrikalega</t>
  </si>
  <si>
    <t>hafa tapað , " sagði Arnar meðal annars í samtali við mbl.is en ÍBV var yfir 10 : 9 að</t>
  </si>
  <si>
    <t>Arnar: Alveg hrikalega svekktur</t>
  </si>
  <si>
    <t>http://mbl.is/sport/handbolti/2011/11/16/arnar_alveg_hrikalega_svekktur</t>
  </si>
  <si>
    <t>fékk félagið einnig tvo bræður hans , þá Lamisha og Tika . â € &amp; #x17E ; Auðvitað er ég</t>
  </si>
  <si>
    <t>hafa tapað . Þetta er nú skemmtileg íþrótt fótboltinn og kannski myndi einhver segja að loksins fór Þórsliðið að spila</t>
  </si>
  <si>
    <t>Palli Gísla: Það er erfitt að vilja allt</t>
  </si>
  <si>
    <t>, “ sagði Hrafnhildur Hekla fyrirliði Fylkis . Ragna Lóa : Jákvætt þegar liðið mitt gengur af velli og er</t>
  </si>
  <si>
    <t>hafa tapað „ Við lögðum upp með það að verjast vel og ná skyndisóknum . Ef Lucy hefði skorað í</t>
  </si>
  <si>
    <t>Umfjöllun, viðtöl og myndir: Fylkir - Stjarnan 1-3 | Ellefu sigrar í röð</t>
  </si>
  <si>
    <t>http://visir.is/g/2014140809427</t>
  </si>
  <si>
    <t>Kristinn Ásgeir Gylfason á Fylkisvelli</t>
  </si>
  <si>
    <t>að sópa boltanum í netið eftir fyrirgjöf , en Guðbjörg hafði hendur á boltanum um leið . " Ég er</t>
  </si>
  <si>
    <t>hafa tapað á þessu marki . Ég hélt á boltanum og átta mig ekki alveg á því hvernig hann fór</t>
  </si>
  <si>
    <t>EM: Mér fannst vera brotið á mér</t>
  </si>
  <si>
    <t>http://mbl.is/sport/em2009/2009/08/30/em_mer_fannst_vera_brotid_a_mer</t>
  </si>
  <si>
    <t>hlutir til að gera á Íslandi “ en það er ekki efst í huga mér akkúrat núna . Ég er</t>
  </si>
  <si>
    <t>hafa tapað eigum mínum vegna þess að það hamlar mér í vinnunni . En ég er margfalt svekktari yfir því</t>
  </si>
  <si>
    <t>Íslandsferðin breyttist í martröð: „Ég get ekki hætt að gráta“</t>
  </si>
  <si>
    <t>http://dv.is/frettir/2019/8/3/islandsferdin-breyttist-martrod-eg-get-ekki-haett-ad-grata</t>
  </si>
  <si>
    <t>Auður Ösp</t>
  </si>
  <si>
    <t>geta nýtt sér þá veikleika hjá okkur og það er dýrmætt . ” Elín Heiður Gunnarsdóttir leikmaður Fjölnis var skiljanlega</t>
  </si>
  <si>
    <t>hafa tapað gegn Keflavík í undanúrslitum bikarsins í kvöld en var á því að leikurinn hefði verið góð skemmtun ,</t>
  </si>
  <si>
    <t>Elín Heiður Gunnarsdóttir: Skemmtilegur leikur</t>
  </si>
  <si>
    <t>heima , í næsta mánuði . Sjá allt viðtalið við Daníel á íþróttasíðum Morgunblaðsins í dag „ Við erum mjög</t>
  </si>
  <si>
    <t>hafa tapað í kvöld . Við vorum staðráðnar í því að gefa þeim ekki neitt og börðumst vel og héldum</t>
  </si>
  <si>
    <t>„Við gáfum þeim auðveld mörk“</t>
  </si>
  <si>
    <t>http://mbl.is/sport/efstadeild/2019/05/07/vid_gafum_theim_audveld_mork</t>
  </si>
  <si>
    <t>Guðmundur Karl,</t>
  </si>
  <si>
    <t>þess að ég væri tapsár . Það var ekki rétt . Jafn furðulegt og það er þá var ég ekki</t>
  </si>
  <si>
    <t>hafa tapað prófkjörinu . Við Vala fórum heim þegar úrslitin lágu fyrir og opnuðum kampavín . Ekki af því okkur</t>
  </si>
  <si>
    <t>Útilokar ekki að snúa aftur í pólitík</t>
  </si>
  <si>
    <t>http://visir.is/g/2018180429004</t>
  </si>
  <si>
    <t>Kolbrún Bergþórsdóttir</t>
  </si>
  <si>
    <t>Rússum kjarnorkuvopn sín . Handbolti Sindri Sverrisson sindris@mbl.is " Manni líður betur núna , þó að ég sé ennþá pínulítið</t>
  </si>
  <si>
    <t>hafa tapað undanúrslitaleiknum . Það er betra að koma heim með brons en ekki neitt , " sagði Grétar Ari</t>
  </si>
  <si>
    <t>Betra að koma með brons</t>
  </si>
  <si>
    <t>http://mbl.is/greinasafn/grein/1564834</t>
  </si>
  <si>
    <t>í íþróttinni væri að vinna til verðlauna í heimsbikarmóti . " Átti að vinna " Þrátt fyrir það var Þormóður</t>
  </si>
  <si>
    <t>hafa tapað úrslitaglímunni en ætlar ekki að dvelja lengi við það . " Þetta er virkilega stór áfangi en ég</t>
  </si>
  <si>
    <t>Þormóður vann risaafrek hinum megin á hnettinum</t>
  </si>
  <si>
    <t>http://mbl.is/greinasafn/grein/1399954</t>
  </si>
  <si>
    <t>Lunde 13% og Silje Solberg 0% . Þær norsku klúðruðu enn fremur fjórum vítaköstum í leiknum . „ Ég er</t>
  </si>
  <si>
    <t>hafa tapað úrslitaleiknum . Við komum auga á nokkra af veikleikum franska liðsins , en þegar við eigum ekki góðan</t>
  </si>
  <si>
    <t>Erum mjög svekkt</t>
  </si>
  <si>
    <t>http://mbl.is/sport/handbolti/2017/12/17/erum_mjog_svekkt</t>
  </si>
  <si>
    <t>Alberto Moreno , vinstri bakvörður Sevilla verðið orðaður sterklega við félagið . " Ég er bara með ónotatilfinningu , ofboðslega</t>
  </si>
  <si>
    <t>hafa tapað þessum leik , " sagði Freyr Alexandersson þjálfari kvennalandsliðs Íslands í knattspyrnu eftir tapið gegn Danmörku á Laugardalsvelli</t>
  </si>
  <si>
    <t>Freyr: Ofboðslega svekktur og hissa</t>
  </si>
  <si>
    <t>http://mbl.is/sport/efstadeild/2014/08/21/freyr_ofbodslega_svekktur_og_hissa</t>
  </si>
  <si>
    <t>http://mbl.is/sport/frettir/2000/09/05/ekki_domaranum_ad_kenna</t>
  </si>
  <si>
    <t>" sagði Aron að lokum . Bjarki : Fyrri hálfleikur hreinlega stórslys „ Þetta er sárgrætilegt . Ég er mjög</t>
  </si>
  <si>
    <t>hafa tapað þessum stigum . Mér fannst við verðskulda að minnsta kosti annað stigið . Fyrri hálfleikur var hreinlega stórslys</t>
  </si>
  <si>
    <t>Umfjöllun og viðtöl: Haukar - ÍR 27-26 | N1 deild karla</t>
  </si>
  <si>
    <t>http://visir.is/g/2012121129530</t>
  </si>
  <si>
    <t>Guðmundur Marinó Ingvarsson</t>
  </si>
  <si>
    <t>Menn áttu aukakraft</t>
  </si>
  <si>
    <t>http://mbl.is/sport/remaxdeild/2001/04/07/menn_attu_aukakraft</t>
  </si>
  <si>
    <t>um almenna skuldaafskráningu í einhverju formi ; afnám verðtryggingar , afnám gengistengingar eða annars konar eftirgjöf . Fólk er auðvitað</t>
  </si>
  <si>
    <t>hafa tekið of há lán út á eignir sem voru of hátt metnar . En þótt það sé svekkt þá</t>
  </si>
  <si>
    <t>Bóla er bara bóla</t>
  </si>
  <si>
    <t>http://mbl.is/greinasafn/grein/1254950</t>
  </si>
  <si>
    <t>Hundasamfélagið , en þar ræða hundaeigendur ýmis málefni tengd dýrunum , skipuleggja gönguferðir og fleira . „ Ég er rosalega</t>
  </si>
  <si>
    <t>hafa treyst konunni . Hún lét okkur ekki vita að Tinna væri týnd fyrr en við komum heim 31. desember</t>
  </si>
  <si>
    <t>Hundurinn Tinna týnd í fjóra daga: Eigandinn býður 200 þúsund krónur í fundarlaun</t>
  </si>
  <si>
    <t>http://visir.is/g/2017170109856</t>
  </si>
  <si>
    <t>Sunna Karen Sigurþórsdóttir</t>
  </si>
  <si>
    <t>sem reynir nú að horfa fram á veginn . Fjögurra leikja bann allt of mikið Hann kveðst þó vera mjög</t>
  </si>
  <si>
    <t>hafa verið dæmdur í fjögurra leikja bann fyrir hegðun sína eftir leik . Telur hann að um allt of stranga</t>
  </si>
  <si>
    <t>Ítarlegt viðtal við Kassim Doumbia: „Ætlaði aldrei í dómarann“</t>
  </si>
  <si>
    <t>og ég er bara mjög þakklát fyrir það , “ segir Margrét í samtali við mbl.is en kveðst þó vissulega</t>
  </si>
  <si>
    <t>hafa verið færð niður um sæti . „ Mér finnst það náttúrlega alveg hundfúlt að vera lækkuð niður út af</t>
  </si>
  <si>
    <t>„Hundfúlt“ að vera lækkuð niður</t>
  </si>
  <si>
    <t>http://mbl.is/frettir/innlent/2016/09/11/hundfult_ad_vera_laekkud_nidur/</t>
  </si>
  <si>
    <t>http://dv.is/folk/2014/1/17/eg-aetladi-ad-segja-upp/</t>
  </si>
  <si>
    <t>Hörn Heiðarsdóttir</t>
  </si>
  <si>
    <t>dvelur á sjúkrahúsinu á Selfossi um jólin en hann lenti nýlega í alvarlegu umferðarslysi . Sigurður sem er húmoristi segir</t>
  </si>
  <si>
    <t>hafa verið meðvitundarlaus í þyrlufluginu á leið á Borgarspítalann . Sigurður fékk aðsvif og lenti á bíl sem var að</t>
  </si>
  <si>
    <t>Svekktastur að hafa misst af þyrluferðinni á spítalann</t>
  </si>
  <si>
    <t>um að það muni gerast núna . Ég tel mig hafa meira fram að færa sem fremsti maður . Ertu</t>
  </si>
  <si>
    <t>hafa verið meira notaður sem vængmaður en fremsti sóknarmaður ? Ég viðurkenni það fúslega . Maður vill spila í sinni</t>
  </si>
  <si>
    <t>Spurt og svarað með Theo Walcott: Saknar Van Persie</t>
  </si>
  <si>
    <t>leið til Horsens í Danmörku í haust . „ Það er frábært að þetta sé frágengið . Maður var þokkalega</t>
  </si>
  <si>
    <t>hafa verið nálægt því að fara út í eitt skipti og vera svo bara farinn út í annað skiptið en</t>
  </si>
  <si>
    <t>Orri: Byrjaði ekki að fagna fyrr en ég skrifaði undir</t>
  </si>
  <si>
    <t>http://fotbolti.net/news/23-01-2018/orri-byrjadi-ekki-ad-fagna-fyrr-en-eg-skrifadi-undir</t>
  </si>
  <si>
    <t>ég alveg hvernig gæsir litu út . Það var sem mig grunaði , þetta voru svanir og ég varð svolítið</t>
  </si>
  <si>
    <t>hafa verið plötuð til að borða þessa fallegu fugla . Teddi gaf okkur systrum líka einu sinni stór hljómflutningstæki en</t>
  </si>
  <si>
    <t>Myndin af pabba - saga Thelmu</t>
  </si>
  <si>
    <t>Gerður Kristný Guðjónsdóttir</t>
  </si>
  <si>
    <t>verið afar hrædd við leikarann og óttast um öryggi sitt . Lögmaður Seagal segir lögsóknina fáránlega , Nguyen sé bara</t>
  </si>
  <si>
    <t>hafa verið rekin . Bryndís Alfreðsdóttir fæddist 12. nóvember 1932 í Hlíð , Ljósavatnshreppi ( nú Þingeyjarsveit ) . Hún</t>
  </si>
  <si>
    <t>Lögsóttur fyrir kynferðislega áreitni</t>
  </si>
  <si>
    <t>http://mbl.is/greinasafn/grein/1329448</t>
  </si>
  <si>
    <t>náði einungis að vinna einn þeirra . " Það þarf varla að taka það fram að ég er sár og</t>
  </si>
  <si>
    <t>hafa verið rekinn frá Ewood Park eftir aðeins 57 daga í starfi , " sagði Berg í yfirlýsingu sem birtist</t>
  </si>
  <si>
    <t>Berg er sár vegna brottrekstursins</t>
  </si>
  <si>
    <t>http://mbl.is/sport/enski/2012/12/27/berg_er_sar_vegna_brottrekstursins</t>
  </si>
  <si>
    <t>nýs landsliðsþjálfara þar sem Svíinn Lars Lagerback er nú tekinn við . Ársreikningur 2011 Fjárhagsáætlun 2012 Roberto Di Matteo er</t>
  </si>
  <si>
    <t>hafa verið rekinn frá West Bromwich Albion . Di Matteo kom WBA upp í úrvalsdeildina á síðasta tímabili en eftir</t>
  </si>
  <si>
    <t>Roberto Di Matteo: Mjög hissa og vonsvikinn</t>
  </si>
  <si>
    <t>. Tölvumynd af vinningstillögunni . Sýning á tillögunum sem bárust hefur verið sett upp á Háskólatorgi . Kenny Dalglish segist</t>
  </si>
  <si>
    <t>hafa verið rekinn sem knattspyrnustjóri Liverpool í dag , en ber samt lofsorð á eigendur félagsins . Dalglish flaug vestur</t>
  </si>
  <si>
    <t>Svekkjandi að vera rekinn</t>
  </si>
  <si>
    <t>http://ruv.is/node/787339</t>
  </si>
  <si>
    <t>. Samhliða aðstoðarþjálfarastarfinu verður hann hins vegar áfram yfirþjálfari yngri flokka hjá Fjölni . * Ronald Koeman segist vitaskuld verða</t>
  </si>
  <si>
    <t>hafa verið rekinn úr starfi hjá Everton en hvorki hefur gengið né rekið hjá liðinu á tímabilinu . Everton ,</t>
  </si>
  <si>
    <t>* Gunnar Már Guðmundsson hefur verið ráðinn aðstoðarþjálfari...</t>
  </si>
  <si>
    <t>http://mbl.is/greinasafn/grein/1659064</t>
  </si>
  <si>
    <t>yfirgefið staðinn í flýti og skilið töskuna eftir . Tony Pulis , knattspyrnustjóri Stoke City , kveðst afar sár og</t>
  </si>
  <si>
    <t>hafa verið sektaður af enska knattspyrnusambandinu fyrir ummæli sín um dómarann Lee Probert , eftir ósigur gegn Liverpool í deildabikarnum</t>
  </si>
  <si>
    <t>Pulis sár og hyggst áfrýja</t>
  </si>
  <si>
    <t>http://mbl.is/sport/enski/2011/11/25/pulis_sar_og_hyggst_afryja</t>
  </si>
  <si>
    <t>gera neitt slæmt við Tom Huddlestone en viðbrögð mín voru heimskuleg og ekki rétt . ' ,, Ég er mjög</t>
  </si>
  <si>
    <t>hafa verið sendur af velli . Ég brást liðsfélögum mínum í dag og sem leikmaður sem setur liðið ofar öllu</t>
  </si>
  <si>
    <t>Barton fékk rautt fyrir að slá Huddlestone í punginn</t>
  </si>
  <si>
    <t>sanna fyrir sjálfum mér að ég gæti meira , en því miður gekk það ekki eftir . " Eyþór er</t>
  </si>
  <si>
    <t>hafa verið sendur heim . " Það voru ákveðnir hlutir sem fóru í taugarnar á mér . Mér fannst ég</t>
  </si>
  <si>
    <t>Eyþór datt út úr Biggest Loser</t>
  </si>
  <si>
    <t>http://mbl.is/smartland/heilsa/2015/01/22/eythor_datt_ut_ur_biggest_loser</t>
  </si>
  <si>
    <t>reiður út í sjálfan mig og fannst ég ekki hafa lagt nægilega mikið á mig . " Þótt Eyþór sé</t>
  </si>
  <si>
    <t>hafa verið sendur heim getur hann þó ekki kvartað því hamingjan hefur elt hann á röndum síðan hann tók þátt</t>
  </si>
  <si>
    <t>þjálfari liðsins . Óðinn Rafnsson datt út úr Biggest Loser Ísland á SkjáEinum í síðustu viku . Hann er mjög</t>
  </si>
  <si>
    <t>hafa verið sendur heim því hann hefði svo gjarnan viljað vera lengur . Hann var í Biggest Loser-prógramminu í 11</t>
  </si>
  <si>
    <t>Langar innst inni í djúpsteikingarpott</t>
  </si>
  <si>
    <t>http://mbl.is/smartland/heilsa/2014/02/05/langar_innst_inni_i_djupsteikingarpott</t>
  </si>
  <si>
    <t>. Leitað verður á stóru svæði í kringum heimili Aldísar og þar á meðal við Reynisvatn . Bruno Senna segist</t>
  </si>
  <si>
    <t>hafa verið sniðgenginn við ráðningu annars ökuþórs liðsins sem tekur við af Honda . Liðið ákvað að taka landa hans</t>
  </si>
  <si>
    <t>Bruno Senna svekktur</t>
  </si>
  <si>
    <t>http://mbl.is/sport/formula/2009/03/03/bruno_senna_svekktur</t>
  </si>
  <si>
    <t>hann spilar með Chelsea . Hann sagði mér að þeir hefðu mikinn áhuga á mér . “ ,, Ég er</t>
  </si>
  <si>
    <t>hafa yfirgefið Real Sociedad , “ sagði David Moyes sem hefur tjáð sig í fyrsta sinn eftir að hafa verið</t>
  </si>
  <si>
    <t>Tilboðum hefur rignt yfir David Moyes</t>
  </si>
  <si>
    <t>http://433.pressan.is/enski-boltinn/tilbodum-hefur-rignt-yfir-david-moyes/</t>
  </si>
  <si>
    <t>. Við ætlum líka bara að hafa opið um helgar . Það sparar rosalega peninga . “ Gunnar er ákaflega</t>
  </si>
  <si>
    <t>hafa þurft að loka stöðinni en vonast til að hún opni aftur um helgina . „ Við ætluðum að gera</t>
  </si>
  <si>
    <t>Útvarpsstöð lokað á Akureyri</t>
  </si>
  <si>
    <t>http://visir.is/g/2010222232746</t>
  </si>
  <si>
    <t>segir hún um laun framhaldsskólakennara . Þeir hafi tekið saman tölur sem sýni að þessi sé raunin . Kennarar séu</t>
  </si>
  <si>
    <t>halda ekki í kaupmáttarþróun . " Fólk finnur þetta á buddunni sinni , " segir hún . Þá hafi kennarar</t>
  </si>
  <si>
    <t>Þarf að gera samninga sem stöðva flótta úr kennarastétt</t>
  </si>
  <si>
    <t>http://mbl.is/greinasafn/grein/1168569</t>
  </si>
  <si>
    <t>að borða þar . „ Ég setti höndina hans á öxlina mína og gekk með hann . Ég var reyndar</t>
  </si>
  <si>
    <t>hann borðaði bara hálfa pítsu , ég hefði viljað gefa honum meira . “ Maðurinn var mjög þakklátur og grét</t>
  </si>
  <si>
    <t>Vísir - Bjargaði manni sem lá á götunni á Austurvelli</t>
  </si>
  <si>
    <t>http://visir.is/g/2013712179967</t>
  </si>
  <si>
    <t>Gunnar Leó Pálsson</t>
  </si>
  <si>
    <t>hans ástæða fyir því að hætta . Ég hef ekkert út á það að setja . Ég er bara mest</t>
  </si>
  <si>
    <t>hann gat ekki haldið áfram lengur með okkur , “ segir Heimir . Noregur er í svipaðri stöðu og íslenska</t>
  </si>
  <si>
    <t>Heimir: Skrifað í skýin að Ísland og Noregur mætist í næstu undankeppni</t>
  </si>
  <si>
    <t>http://visir.is/g/2017170209923</t>
  </si>
  <si>
    <t>Tómas Þór Þórðarson</t>
  </si>
  <si>
    <t>í VAR-kerfinu þegar Patrick Schick vildi víti í lokin . _x0084_ Þú verður að tala við dómarann . Ég er</t>
  </si>
  <si>
    <t>hann hafi ekki einu sinni skoðað þetta . Ef kerfið er til staðar á að nota það , " sagði</t>
  </si>
  <si>
    <t>Mætti ekki í viðtöl og fór beint upp í rútu</t>
  </si>
  <si>
    <t>http://fotbolti.net/news/07-03-2019/maetti-ekki-i-vidtol-og-for-beint-upp-i-rutu</t>
  </si>
  <si>
    <t>stjórnarflokkarnir hefðu gert samkomulag við Hreyfinguna um fullan stuðning á Alþingi ef til vantrauststillögu kæmi . " Hann er bara</t>
  </si>
  <si>
    <t>hann missti vinnuna og hann gerði það út af eigin klúðri og klúðri ráðherrans . " Þór segir Hreyfinguna ekki</t>
  </si>
  <si>
    <t>Jóhanna og Steingrímur óttuðust vantraust</t>
  </si>
  <si>
    <t>http://mbl.is/greinasafn/grein/1406521</t>
  </si>
  <si>
    <t>verður ekki sagt um aðra fjölskyldumeðlimi . Fyrrverandi eiginkona Maradona , Claudia Villafare , og börn þeirra þrjú eru mjög</t>
  </si>
  <si>
    <t>hann sé að eignast börn og vilja meina að hann hafi lofað því að eignast ekki fleiri börn . Var</t>
  </si>
  <si>
    <t>Erjur hjá fjölskyldu Maradona</t>
  </si>
  <si>
    <t>http://visir.is/g/2012121029195</t>
  </si>
  <si>
    <t>Hann stynur . - - - Þú ert alltaf tautandi eitthvað . Jagast í manni alla daga . Hún er</t>
  </si>
  <si>
    <t>hann skuli ekki geta rætt þetta nema með skætingi . - - - Er ekki stundum ástæða til ? spyr</t>
  </si>
  <si>
    <t>Haltu mér - slepptu mér</t>
  </si>
  <si>
    <t>Eðvarð Ingólfsson</t>
  </si>
  <si>
    <t>. - - - Engin hætta á því , segir Eva um hæl . Það er eins og hún sé</t>
  </si>
  <si>
    <t>hann skuli vera í vafa um það . - - - Þetta hefur verið að þróast í þessa átt síðustu</t>
  </si>
  <si>
    <t>Meiriháttar stefnumót</t>
  </si>
  <si>
    <t>hugsa um Steinar frænda enda alltaf brosmildur . Ég hafði næstum fengið hann í 13 ára afmælisgjöf og var mjög</t>
  </si>
  <si>
    <t>hann skyldi fæðast daginn eftir . En hann fékk sinn dag og fæddist " þriðjasti " nóvember 1978 eins og</t>
  </si>
  <si>
    <t>Steinar Nóni Hjaltason</t>
  </si>
  <si>
    <t>. Sjá einnig : Viðtal við Fjalar Þorgeirsson markvarðaþjálfara eftir leikinn Ronny Deila , stjóri skoska stórliðsins Celtic , var</t>
  </si>
  <si>
    <t>hans lið hafi ekki skorað fleiri mörk gegn Íslandsmeisturum Stjörnunnar í kvöld Celtic vann 2 - 0 sigur á heimavelli</t>
  </si>
  <si>
    <t>Svekktur yfir því að skora ekki fleiri mörk gegn Stjörnunni</t>
  </si>
  <si>
    <t>og leikmenn KFG geta svo sannarlega borið höfuðið hátt eftir góða frammistöðu . Þórður Þórðarson , þjálfari ÍA , var</t>
  </si>
  <si>
    <t>hans menn féll úr bikarnum í kvöld en samt sem áður stoltur af frammistöðu þeirra . Skagamenn voru einum færri</t>
  </si>
  <si>
    <t>Þórður Þórðarson: Verðum bara sterkari eftir þetta</t>
  </si>
  <si>
    <t>svekkjandi fyrir hann , ég talaði við í hann í morgun og hann var svekktur . ' Bjarni Jóhannsson var</t>
  </si>
  <si>
    <t>hans menn skuli ekki hafa landað þremur stigum en þeir fengu mark á sig á 95. mínútu leiksins Við náum</t>
  </si>
  <si>
    <t>Bjarni Jó: Gruggugt mark en það það stendur víst</t>
  </si>
  <si>
    <t>varð ofan í kaupið að sætta sig við að bíða lægri hlut fyrir Lewis Hamilton hjá McLaren . Segist hann</t>
  </si>
  <si>
    <t>hefja heimakappakstur sinn í aðeins þriðja sæti . " Ég er óhress með frammistöðu mína , náði engum tímum í</t>
  </si>
  <si>
    <t>Webber undrast muninn</t>
  </si>
  <si>
    <t>http://mbl.is/sport/formula/2011/03/26/webber_undrast_muninn</t>
  </si>
  <si>
    <t>einfalt er það . Ég skelli ekki skuldinni á bílinn og frágang hans , " sagði Vettel . Hann segist</t>
  </si>
  <si>
    <t>hefja leik svo aftarlega sem í 11. sæti en telur sig samt eiga möguleika á að verða öllu framar í</t>
  </si>
  <si>
    <t>Vettel iðrast ekki púströranna</t>
  </si>
  <si>
    <t>http://mbl.is/sport/formula/2012/04/14/vettel_idrast_ekki_pustroranna</t>
  </si>
  <si>
    <t>yfir brautina rakst hann utan í liðsfélaga sinn Mark Webber og skemmdi bíl hans . " Ég er vissulega mjög</t>
  </si>
  <si>
    <t>heimamóti mínu skyldi ljúka áður en ég komst í fyrstu beygju . Ég ók beinni línu og í botni ,</t>
  </si>
  <si>
    <t>Pizzonia og Coulthard greinir á um orsakir árekstursins</t>
  </si>
  <si>
    <t>http://mbl.is/sport/formula/2005/09/26/pizzonia_og_coulthard_greinir_a_um_orsakir_arekstur</t>
  </si>
  <si>
    <t>tána fyrr í vikunni . Með kveðju frá Ástralíu . Smári er sjö ára gamall strákur . Hann er ferlega</t>
  </si>
  <si>
    <t>heita Smári því hann getur ekki sagt S. Þegar hann reynir að segja S , heyrist Þ. Þannig að þegar</t>
  </si>
  <si>
    <t>Sagan af Smára</t>
  </si>
  <si>
    <t>http://mbl.is/greinasafn/grein/1210006</t>
  </si>
  <si>
    <t>í dag , var að vonum svekktur yfir atburðum dagsins þegar Eyjan náði tali af honum . „ Ég er</t>
  </si>
  <si>
    <t>hér varð milljónatjón á tækjum Stöðvarinnar og ekki síst hissa á að í hópi mótmælenda skyldu vera andstæðingar lýðræðislegrar umræðu</t>
  </si>
  <si>
    <t>Sigmundur Ernir gramur: Milljónatjón á tækjum og starfsmenn með glóðaraugu</t>
  </si>
  <si>
    <t>http://eyjan.pressan.is/frettir/2008/12/31/sigmundur-ernir-gramur-milljonatjon-a-taekjum-og-starfsmenn-med-glodaraugu/</t>
  </si>
  <si>
    <t>hann , að því er fram kemur á heimasíðu vikuritsins TIME á Netinu . Þar segir að bandarísk stjórnvöld séu</t>
  </si>
  <si>
    <t>herförin gegn bin Laden fyrr á árinu skyldi ekki leiða til handtöku hans . Þar segir að yfirmenn bandaríska hersins</t>
  </si>
  <si>
    <t>Ný sókn gegn Osama bin Laden í bígerð</t>
  </si>
  <si>
    <t>http://mbl.is/frettir/erlent/2002/06/25/ny_sokn_gegn_osama_bin_laden_i_bigerd</t>
  </si>
  <si>
    <t>leikmaðurinn að skila inn þeirri upphæð til spænska knattspyrnusambandsins til að fá samningi sínum við Bilbao rift . Urutia segist</t>
  </si>
  <si>
    <t>Herrera hafi viljað fara frá Bilbao þar sem félagið hafi talið hann mjög hamingjusaman í herbúðum þess . ,, Fyrir</t>
  </si>
  <si>
    <t>Forseti Bilbao svekktur með ákvörðun Herrera</t>
  </si>
  <si>
    <t>liðnir frá því að ég sá verkið er ég enn að hugsa um þetta . Ætli ég sé ekki bara</t>
  </si>
  <si>
    <t>hið góða sigri ekki . En það er líklega barnalegt að trúa því að hið góða sigri hið vonda .</t>
  </si>
  <si>
    <t>Ógeð</t>
  </si>
  <si>
    <t>http://mbl.is/greinasafn/grein/1568778</t>
  </si>
  <si>
    <t>þar sem ýmsar siðferðisspurningar varðandi kosningaherferðir og störf blaðamanna fyrir stjórnmálaflokka hefðu verið mjög í umræðunni . Antonio Pizzonia var</t>
  </si>
  <si>
    <t>hljóta ekki sæti keppnisþórs hjá Williamsliðinu og leyndi ekki vonbrigðum sínum er tilkynnt var að Nick Heidfeld hafi verið tekinn</t>
  </si>
  <si>
    <t>Pizzonia svekktur og íhugar að róa á önnur mið</t>
  </si>
  <si>
    <t>http://mbl.is/sport/formula/2005/02/01/pizzonia_svekktur_og_ihugar_ad_roa_a_onnur_mid</t>
  </si>
  <si>
    <t>Viggó var kynntur sem landsliðsþjálfari þá hvarf áhuginn smá saman . Ég vil taka það fram að ég er ekki</t>
  </si>
  <si>
    <t>hljóta ekki starfið . Viggó er mjög hæfur þjálfari og hann á þetta fyllilega skilið , " sagði Geir og</t>
  </si>
  <si>
    <t>Vísir - Geir aðstoðar ekki Viggó</t>
  </si>
  <si>
    <t>http://visir.is/g/2004410080344</t>
  </si>
  <si>
    <t>sóttu Ticino heim í fyrra . Arjen Robben , leikmaður Bayern München og hollenska landsliðsins í knattspyrnu , er enn</t>
  </si>
  <si>
    <t>Holland hafi misst af sæti á Evrópumótið sem fer fram í Frakklandi á næsta ári . Holland hafnaði í 4.</t>
  </si>
  <si>
    <t>"Ömurlegt að missa af EM"</t>
  </si>
  <si>
    <t>http://mbl.is/sport/fotbolti/2015/11/09/omurlegt_ad_missa_af_em</t>
  </si>
  <si>
    <t>en hún er frábær í þetta starf og mjög áhugasöm um X Factor . " Að sögn heimildamanns var Cowell</t>
  </si>
  <si>
    <t>honum skyldi ekki takast að fá áströlsku söngkonuna Dannii Minougue til að setjast aftur í dómarasætið . " Dannii var</t>
  </si>
  <si>
    <t>Nýr dómari í X Factor</t>
  </si>
  <si>
    <t>http://mbl.is/folk/frettir/2012/05/14/nyr_domari_i_x_factor</t>
  </si>
  <si>
    <t>3 - 2 á KR-vellinum þá verða menn ekki stressaðir þegar þeir taka víti . ' „ Ég er svolítið</t>
  </si>
  <si>
    <t>horfa upp á það að Rúnar ( Kristinsson , þjálfari KR ) fór að væla yfir því á Skaganum að</t>
  </si>
  <si>
    <t>Maggi Gylfa: Rúnar vældi yfir því að fá ekki víti á Skaganum</t>
  </si>
  <si>
    <t>háskóla- og vísindabyggð en yfirvöld Háskóla Íslands og R-listinn í Reykjavík . Getur verið að Björn sé fyrst og fremst</t>
  </si>
  <si>
    <t>hrakspár hans gengu ekki eftir ? Hvörfluðu hagsmunir Reykjavíkur , borgarbúa eða þekkingarsamfélagsins aldrei að honum þegar staðarval Háskólans í</t>
  </si>
  <si>
    <t>Háskólinn í Reykjavík og Vatnsmýrin</t>
  </si>
  <si>
    <t>http://mbl.is/greinasafn/grein/1020422</t>
  </si>
  <si>
    <t>Svartsengi . Samningsdrögin verða tekin fyrir í stjórn HS Orku á morgun . Steingrímur J. Sigfússon , fjármálaráðherra , segist</t>
  </si>
  <si>
    <t>hröð lækkun stýrivaxta skuli ekki halda áfram . Hann telur að Seðlabankinn hafi haft upplýsingar um aðgerðir stjórnvalda sem framundan</t>
  </si>
  <si>
    <t>en síðan hefði mótahald hér á landi einnig aukið möguleika okkar á að komast áfram . Ég er alveg hrikalega</t>
  </si>
  <si>
    <t>HSÍ gat ekki drullast til að fá þetta mót hingað til lands , " segir Hrafnhildur og talar ekki neina</t>
  </si>
  <si>
    <t>Örugglega hægt að plata mig til að spila í Aserbaídsjan</t>
  </si>
  <si>
    <t>http://mbl.is/greinasafn/grein/1057758</t>
  </si>
  <si>
    <t>fyrir einn harðasta aðdáanda sinn sem brast í grát þegar hún fékk loksins að hitta Gretu Salóme og var sannarlega</t>
  </si>
  <si>
    <t>hún komst ekki áfram upp úr undanriðlinum síðastliðið þriðjudagskvöld . Um er að ræða konu frá Ungverjalandi sem hefur verið</t>
  </si>
  <si>
    <t>Brast í grát þegar hún fékk loksins að hitta Gretu Salóme</t>
  </si>
  <si>
    <t>http://visir.is/g/2016160519628</t>
  </si>
  <si>
    <t>65 ) Brendan Rodgers var ánægður með spilamennsku Liverpool í 1 - 1 jafnteflinu gegn Newcastle í dag en var</t>
  </si>
  <si>
    <t>hún nægði ekki til sigurs . „ Spilamennska okkar var mögnuð . Sóknaraðgerðir okkar voru hættulegar . Við vorum sofandi</t>
  </si>
  <si>
    <t>Brendan Rodgers: Áttum skilið að vinna</t>
  </si>
  <si>
    <t>á vakt og höfðu yfirmenn lögreglunnar í Eyjum notað síðustu daga til að skipuleggja komu forsetafrúarinnar . " Menn eru</t>
  </si>
  <si>
    <t>hún skyldi ekki geta komist hingað , af því að hún ætlaði að skoða Keikó og hafði áhuga fyrir því</t>
  </si>
  <si>
    <t>Vinnuhópar skýra frá niðurstöðum í dag</t>
  </si>
  <si>
    <t>http://mbl.is/frettir/innlent/1999/10/09/vinnuhopar_skyra_fra_nidurstodum_i_dag</t>
  </si>
  <si>
    <t>að klæða að utan . Einstaka hús voru alveg rifin . “ Sigurður segist hafa verið einn þeirra sem var</t>
  </si>
  <si>
    <t>hús voru rifin . „ Þá hverfur sagan með . Það ólust upp allt upp í 20 börn í einu</t>
  </si>
  <si>
    <t>„Sagan hverfur ef hús er rifið“</t>
  </si>
  <si>
    <t>http://vf.is/mannlif/sagan-hverfur-ef-hus-er-rifid</t>
  </si>
  <si>
    <t>veglegt og rúmaði 12 - 15 manns . Byggingarmeistari þess , Ralf Trylla , umhverfisfulltrúi Ísafjarðarbæjar , segist þó ekki</t>
  </si>
  <si>
    <t>húsið sé hrunið þrátt fyrir að mikil vinna hafi verið lögð í það . " Þetta var nú bara til</t>
  </si>
  <si>
    <t>"Lúxussnjóhús" hrundi</t>
  </si>
  <si>
    <t>í mörg ár , við megum einfaldlega ekki við frekari niðurskurði , það segir sig sjálft . Sérstaklega er ég</t>
  </si>
  <si>
    <t>í þessum hagræðingarmálum hafi ekki verið haft samráð við hverfisráðin , mögulega hefur það góða fólk sem í þessum ráðum</t>
  </si>
  <si>
    <t>Að búa í jaðarbyggð</t>
  </si>
  <si>
    <t>. " Gáfumst bara upp " Ólafur Þórðarson , þjálfari ÍA , hrósaði sínum mönnum fyrir góðan leik en var</t>
  </si>
  <si>
    <t>illa skyldi fara í framlengingunni . " Við spiluðum mjög vel fyrstu níutíu mínúturnar , við vorum klaufar eða óheppnir</t>
  </si>
  <si>
    <t>Varamennirnir í aðalhlutverki hjá FH</t>
  </si>
  <si>
    <t>http://mbl.is/greinasafn/grein/1028746</t>
  </si>
  <si>
    <t>, ekki hefði mátt berjast almennilega . Hún sagði Blikaliðið hafa átt að skora fleiri mörk í leiknum og var</t>
  </si>
  <si>
    <t>innbyrða ekki sigur , en Birna bjargaði því þó í lokin að Stjarnan næði sigri þegar hún varði meistaralega frá</t>
  </si>
  <si>
    <t>Birna: Hún hélt í mig svo ég komst ekki neitt</t>
  </si>
  <si>
    <t>http://mbl.is/sport/efstadeild/2012/06/11/birna_hun_helt_i_mig_svo_eg_komst_ekki_neitt</t>
  </si>
  <si>
    <t>grein fyrir sambandi þeirra áður en hann héldi í opinbera heimsókn til Bandaríkjanna í næsta mánuði . Aron Pálmarsson er</t>
  </si>
  <si>
    <t>Ísland hafi ekki fengið tvö stig úr leiknum við Ungverjaland í dag . Sjálfur fékk hann tveggja mínútna brottvísun í</t>
  </si>
  <si>
    <t>Svekktur að fá ekki tvö stig</t>
  </si>
  <si>
    <t>http://ruv.is/node/735933</t>
  </si>
  <si>
    <t>allt viðtalið við Þóri í íþróttablaði Morgunblaðsins í dag Hún var sérkennileg tilfinningin að sitja í smekkfullri Hartwall-höllinni og vera</t>
  </si>
  <si>
    <t>http://mbl.is/sport/korfubolti/2017/09/07/sjo_afdrifarik_stig/</t>
  </si>
  <si>
    <t>er að mæta í sænsku deildinni . Er skemmtilegra að horfa á HM þannig ? „ Ég verð bara meira</t>
  </si>
  <si>
    <t>Ísland sé ekki þarna . Þegar ég er að horfa á þessa leiki þá hugsa ég að við eigum fullt</t>
  </si>
  <si>
    <t>Fyndinn karakter sem er til í allt</t>
  </si>
  <si>
    <t>http://visir.is/g/2015150619067</t>
  </si>
  <si>
    <t>fátæktin er almennt ekki þess eðlis að menn skorti næringu , aðgang að hreinu vatni og grunnskólamenntun . Ég er</t>
  </si>
  <si>
    <t>íslenskir fjölmiðlar flytja fáar erlendar fréttir . Það fær mig til að gleyma útlöndum , halda að Ísland sé eitt</t>
  </si>
  <si>
    <t>Vísir - Lifandi börn úti í ballarhafi</t>
  </si>
  <si>
    <t>http://visir.is/g/2011706309975</t>
  </si>
  <si>
    <t>á fótboltanum " GRINDVÍKINGURINN Óli Stefán Flóventsson stóð vaktina í vörn Fylkis gegn sínum gömlu samherjum . Hann var mjög</t>
  </si>
  <si>
    <t>Jóhannes skyldi dæma aukaspyrnu þegar Grétar skoraði , og segir Óli að þarna hafi verið leikaraskapur á ferðinni hjá Jósef</t>
  </si>
  <si>
    <t>Sigurmark Grétars gladdi augað</t>
  </si>
  <si>
    <t>http://mbl.is/greinasafn/grein/1234063</t>
  </si>
  <si>
    <t>á því að Salah tók dýfu gegn Crystal Palace . Hann hefði átt að fá gult spjald og ég er</t>
  </si>
  <si>
    <t>Jon Moss dómari hafi ekki brugðist við , " segir Hackett . Sjá einnig : Innkastið - Dýfur og besta</t>
  </si>
  <si>
    <t>Sutton: Dýfurnar hjá Salah gætu kostað Liverpool titilinn</t>
  </si>
  <si>
    <t>http://fotbolti.net/news/21-01-2019/sutton-dyfurnar-hja-salah-gaetu-kostad-liverpool-titilinn</t>
  </si>
  <si>
    <t>. Vesturveldin saka stjórnvöld í Íran um að vilja smíðja kjarnorkuvopn . Því neita Íranar . Jennifer Aniston er afar</t>
  </si>
  <si>
    <t>kærastinn Justin Theroux skyldi ekki bera upp bónorðið yfir jólahátíðina . Leikkonan hafði reiknað með að Theroux myndi draga fram</t>
  </si>
  <si>
    <t>Ekkert bólar á bónorðinu</t>
  </si>
  <si>
    <t>http://mbl.is/folk/frettir/2012/01/12/ekkert_bolar_a_bonordinu</t>
  </si>
  <si>
    <t>flutt af gestasöngvaranaum Haffa Haff . " " Meðlimir vonast til að Eurobandinu gangi vel í keppninni en eru gríða</t>
  </si>
  <si>
    <t>kalkúnninn Dustin sé dottinn úr keppni . En það er samt sem áður gott mál fyrir Ísland því með því</t>
  </si>
  <si>
    <t>Merzedes Club gefur sér tíma fyrir góðverk</t>
  </si>
  <si>
    <t>http://visir.is/g/2008557731468</t>
  </si>
  <si>
    <t>þú hafðir keypt í Ameríku . Þegar við komum svo aftur heim vorum við báðar gegnblautar og þú varst svo</t>
  </si>
  <si>
    <t>kápan hefði ekki varið þig betur . Þú studdir mig í náminu og fylgdist vel með því sem ég tók</t>
  </si>
  <si>
    <t>Brynja Þórðardóttir</t>
  </si>
  <si>
    <t>http://mbl.is/greinasafn/grein/1150666</t>
  </si>
  <si>
    <t>kristnum sjónarmiðum . „ Menn geta verið ósammála okkur en þá takast menn á um það . “ Hann kveðst</t>
  </si>
  <si>
    <t>Kennarasamband Íslands hafi ekki viljað berjast með sér í málinu , heldur vikið sér undan því . Kennarasambandið lét vinna</t>
  </si>
  <si>
    <t>Segir dóminn veita uppreist æru</t>
  </si>
  <si>
    <t>http://ruv.is/node/991613</t>
  </si>
  <si>
    <t>Brynjólfur Þór Guðmundsson</t>
  </si>
  <si>
    <t>Menn hafa fulla ástæðu til að ætla að ég hefði eins unnið í dag , " sagði Coulthard og var</t>
  </si>
  <si>
    <t>keppnisfákurinn skyldi bregðast honum . Skotinn kvaðst þó samfagna innilega með félaga sínum . Liðsstjórinn Ron Dennis bað Coulthard afsökunar</t>
  </si>
  <si>
    <t>Coulthard kveðst myndu hafa unnið</t>
  </si>
  <si>
    <t>http://mbl.is/sport/formula/2003/03/24/coulthard_kvedst_myndu_hafa_unnid</t>
  </si>
  <si>
    <t>í gegn og reyndi að vippa yfir hann í markinu en hann fór í hausinn á honum . Ég var</t>
  </si>
  <si>
    <t>klúðra því færi en ég fékk önnur færi og náði að klára þau . ' Leikmenn BÍ // Bolungarvíkur æfðu</t>
  </si>
  <si>
    <t>Sölvi Gylfason: Þeir voru sprungnir en ekki við</t>
  </si>
  <si>
    <t>upp störfum í morgun . Í yfirlýsingu frá Bond sem lögmenn hans gáfu út segir : " Ég er ótrúlega</t>
  </si>
  <si>
    <t>knattspyrnufélagið Newcastle United hafi ákveðið að segja samningi mínum upp án þess að rannsaka gaumgæfilega þær ásakanir sem bornar voru</t>
  </si>
  <si>
    <t>Ætlar að berjast fyrir ferlinum</t>
  </si>
  <si>
    <t>http://visir.is/g/200660926070</t>
  </si>
  <si>
    <t>raftónlistarmanna , “ segir Pan . Hann segir að ákvörðunin hafi vakið athygli á meðal fastagesta . „ Einhverjir voru</t>
  </si>
  <si>
    <t>komast ekki á hátíðina , en allir sýndu þessu skilning . Ég hef heyrt af miklum áhuga fólks heima að</t>
  </si>
  <si>
    <t>Vísir - Íslensk raftónlist ómar í Berlín</t>
  </si>
  <si>
    <t>http://visir.is/g/2013711219893</t>
  </si>
  <si>
    <t>Kjartan Atli Kjartansson</t>
  </si>
  <si>
    <t>uppi nokkra af þeim sem tekst að koma líkamsræktinni fyrir á stundaskránni . " EINHVERJIR voru sjóveikir og fólk var</t>
  </si>
  <si>
    <t>komast ekki á leiðarenda . En þetta er bara svona . Þetta gerist í loftinu , á þjóðvegum og á</t>
  </si>
  <si>
    <t>Nokkrir sjóveikir en allir svekktir</t>
  </si>
  <si>
    <t>http://mbl.is/greinasafn/grein/699105</t>
  </si>
  <si>
    <t>Carey , Keith Urban , Nicki Minaj og Randy Jackson gátu ekki annað en hlegið að uppátækinu . Tyler var</t>
  </si>
  <si>
    <t>komast ekki áfram í næstu umferð . Hann þakkaði fyrir sig og óskaði nýjum dómurum góðs gengis . „ Mig</t>
  </si>
  <si>
    <t>Vísir - Mætti í draggi í áheyrnarprufu</t>
  </si>
  <si>
    <t>http://visir.is/g/2013702029985</t>
  </si>
  <si>
    <t>16 - liða úrslit þó svo tvær umferðir séu eftir af riðlakeppninni . " Það voru allir í liðinu mjög</t>
  </si>
  <si>
    <t>komast ekki áfram í sextán liða úrslit í fyrra . Við vorum ekki nógu góðir og vissum að við yrðum</t>
  </si>
  <si>
    <t>Giggs: Svöruðum fyrir klúðrið í fyrra</t>
  </si>
  <si>
    <t>http://visir.is/g/2012121109240</t>
  </si>
  <si>
    <t>en undir kvöld og vafamál hvort náðst hefði að koma öllum tækjum fyrir á sínum stað . Þóra : Ertu</t>
  </si>
  <si>
    <t>komast ekki í dag ? Þórarinn Sigurðsson : Ég er mjög spældur yfir því að hafa ekki komist , en</t>
  </si>
  <si>
    <t>Hæð Hvannadalshnjúks</t>
  </si>
  <si>
    <t>. Ég er með fullt hús af börnum og hef nóg á minni könnu og í stað þess að verða</t>
  </si>
  <si>
    <t>komast ekki í líkamsræktarstöðina þá hef ég agað mig í að gera æfingar heima . Ég tek stundum 15 mínútna</t>
  </si>
  <si>
    <t>Öfgar eða jafnvægi?</t>
  </si>
  <si>
    <t>http://dfs.is/2019/01/20/ofgar-eda-jafnvaegi</t>
  </si>
  <si>
    <t>. Eldgosið hefur svosem ekki mikil áhrif á hann eða annað heimilisfólk , sagði hann , en hann var þó</t>
  </si>
  <si>
    <t>komast ekki í sinn daglega bíltúr á sedarnum sínum . Og hérna er sedarinn hans Magnúsar en hann fer ekki</t>
  </si>
  <si>
    <t>Myrkur um hábjartan dag</t>
  </si>
  <si>
    <t>við getum spilað við hvaða lið sem er . ” „ Ég er mjög stoltur yfir frammistöðunni en ég er</t>
  </si>
  <si>
    <t>komast ekki í úrslitaleikinn . Ég held að allir leikmennirnir hafi trúað á að við gætum unnið í kvöld .</t>
  </si>
  <si>
    <t>Umfjöllun og viðtöl: Stjarnan - ÍR 87-73 | Stjarnan of stór biti fyrir ÍR</t>
  </si>
  <si>
    <t>http://visir.is/g/2019190219357</t>
  </si>
  <si>
    <t>Víkingur Goði Sigurðarson</t>
  </si>
  <si>
    <t>. Þetta er leiðinlegasta spurning sem þú færð í bikar . Hverjum langar þér að mæta . ” Borche :</t>
  </si>
  <si>
    <t>komast ekki í úrslitin „ Ég er ánægður með að þetta var jafn leikur . Þrátt fyrir að stigataflan segi</t>
  </si>
  <si>
    <t>en undir kvöld og vafamál hvort náðst hefði að koma öllum tækjum fyrir á sínum stað . Þórarinn var mjög</t>
  </si>
  <si>
    <t>komast ekki upp í dag en segir ekkert við því að gera . Útköll Landhelgisgæslunnar séu brýnni en þetta verkefni</t>
  </si>
  <si>
    <t>Vísir - Mæling Hvannadalshnjúks bíður</t>
  </si>
  <si>
    <t>http://visir.is/g/2005507270301</t>
  </si>
  <si>
    <t>að máli í Týsheimilinu " Það sama má segja um árið í fyrra , að þótt maður hafi verið rosalega</t>
  </si>
  <si>
    <t>komast ekki upp þá held ég að það hafi gert liðinu mjög gott að vera eitt ár í viðbót í</t>
  </si>
  <si>
    <t>Höfðum gott af falli</t>
  </si>
  <si>
    <t>http://mbl.is/greinasafn/grein/1228881</t>
  </si>
  <si>
    <t>, vegurinn er lokaður . En það er á þeirra ábyrgð . Og maður skilur það . Menn eru ansi</t>
  </si>
  <si>
    <t>komast ekki þessa leið . Þar sem vegurinn náttúrulega fyrir Sléttu , er náttúrulega ekki skemmtilegur . Þessi er búinn</t>
  </si>
  <si>
    <t>Laumast um ókláraða veginn um Hófaskarð</t>
  </si>
  <si>
    <t>tapinu fyrir Víking Ólafsvík í Pepsideildinni . Skotinn hefur samið við norska félagið Sandnes Ulf . Lennon var að vonum</t>
  </si>
  <si>
    <t>kveðja Safamýrarfélagið með tapi fyrir Víkingi , sem sat í botnsæti deildarinnar fyrir leikinn , en hann verður ekki sakaður</t>
  </si>
  <si>
    <t>Lennon: Skammarlegt að kveðja svona</t>
  </si>
  <si>
    <t>http://mbl.is/sport/efstadeild/2013/07/22/lennon_skammarlegt_ad_kvedja_svona</t>
  </si>
  <si>
    <t>og Lampard hafa verið lykilmenn hjá Chelsea í fjölda ára og unnið marga titla með félaginu . Terry er afar</t>
  </si>
  <si>
    <t>Lampard sé á förum . ,, Það að ég sé í rusli er of vægt til orða tekið . Við</t>
  </si>
  <si>
    <t>John Terry: Ættum að leggja treyju númer átta til hliðar</t>
  </si>
  <si>
    <t>stig . Sjá einnig : Þjálfari Afríku : Dómarinn með fordóma eða eitthvað slíkt Markaskorarar af urslit.net Gunnar Borgþórsson var</t>
  </si>
  <si>
    <t>landa ekki sigri gegn Fram í kvöld en var þó ánægður með framlag liðs síns . Lestu um leikinn :</t>
  </si>
  <si>
    <t>Gunni Borgþórs: Held að við séum á pari</t>
  </si>
  <si>
    <t>http://fotbolti.net/news/30-06-2017/gunni-borgthors-held-ad-vid-seum-a-pari</t>
  </si>
  <si>
    <t>í 1 - 1 jafnteflisleiknum við Fylki í kvöld en hún heldur nú til náms í Bandaríkjunum . Elín var</t>
  </si>
  <si>
    <t>landa ekki þremur stigum í kvöld en sagðist þó vera ánægð með frammistöðu liðs síns . „ Ég er eiginlega</t>
  </si>
  <si>
    <t>Elín Svavars: Hefði viljað fá þrjú stig</t>
  </si>
  <si>
    <t>leikið A-landsleik þrátt fyrir að hafa staðið sig gríðarlega vel í ensku úrvalsdeildinni . Arteta viðurkennir að hann sé mjög</t>
  </si>
  <si>
    <t>landsliðsþjálfarinn Vicente Del Bosque hafi ekki valið hann í hópinn fyrir leik Spánar gegn Englandi í kvöld . „ Ég</t>
  </si>
  <si>
    <t>Arteta: Skil ekki af hverju ég var ekki valinn</t>
  </si>
  <si>
    <t>http://mbl.is/sport/handbolti/2000/12/13/thrir_utisigrar_en_hk_vinnur_heima</t>
  </si>
  <si>
    <t>( + 1 ) þar sem flestir ná yfirleitt fugli ( - 1 ) . " Ég er að sjálfsögðu</t>
  </si>
  <si>
    <t>leika par 5 holu á 6 höggum , ég held að flestir kylfingar séu mér sammála , " sagði Ernie</t>
  </si>
  <si>
    <t>Singh er í sérflokki á Hawaii</t>
  </si>
  <si>
    <t>http://mbl.is/greinasafn/grein/838581</t>
  </si>
  <si>
    <t>bílslysi á Grindavíkurvegi í fyrradag . kris@mbl.is ,, Seinna markið hálfgerður grís " GUNNAR Oddsson , þjálfari Þróttar , var</t>
  </si>
  <si>
    <t>leikmenn hans skyldu ekki skora fleiri mörk gegn Grindvíkingum . Sérstaklega fannst honum að Þróttur hefði átt að nýta betur</t>
  </si>
  <si>
    <t>Leikur hinna glötuðu marka</t>
  </si>
  <si>
    <t>http://mbl.is/greinasafn/grein/1285161</t>
  </si>
  <si>
    <t>á grasrótinni . Kannski leikmennirnir ættu að gefa þessa peninga til þeirra samtaka sem styrkja hana . Margir stuðningsmenn eru</t>
  </si>
  <si>
    <t>leikmennirnir skuli fá þessar upphæðir á meðan næsta sumar er ónýtt í augum þeirra 90 þúsunda sem voru á Wembley</t>
  </si>
  <si>
    <t>Góð laun fyrir að komast ekki áfram</t>
  </si>
  <si>
    <t>http://mbl.is/sport/enski/2007/11/23/god_laun_fyrir_ad_komast_ekki_afram</t>
  </si>
  <si>
    <t>þurfa að búa við á hverjum degi . Þjálfari karlaliðsins sagði í yfirlýsingu til stúdentablaðsins Harvard Crimson að liðið væri</t>
  </si>
  <si>
    <t>leiktímabilið þurfti að enda á þennan hátt en að liðið virði ákvörðun skólastjórnar . Þegar hausta tekur fara ótal margir</t>
  </si>
  <si>
    <t>Harvard dregur fótboltalið skólans úr keppni vegna kynferðislegra ummæla leikmanna</t>
  </si>
  <si>
    <t>http://visir.is/g/2016161109397</t>
  </si>
  <si>
    <t>Díana Sjöfn Jóhannsdóttir</t>
  </si>
  <si>
    <t>við DV.is en hún segir það vera svekkjandi fyrir fólk að lenda í þessu . „ Fólk er auðvitað mjög</t>
  </si>
  <si>
    <t>lenda í þessu . Þetta fólk er að koma til okkar því það hefur ekki efni á mat og fyrir</t>
  </si>
  <si>
    <t>Sektuðu þá sem sóttu mataraðstoð í Fjölskylduhjálp</t>
  </si>
  <si>
    <t>http://dv.is/frettir/2012/5/23/sektudu-tha-sem-sottu-mataradstod-i-fjolskylduhjalp/</t>
  </si>
  <si>
    <t>svo hratt . Við töpuðum boltanum ítrekað og réðum ekkert við hraðann í skyndisóknum þeirra . " Mourinho var mjög</t>
  </si>
  <si>
    <t>Lewandowski skildi hafa skorað fjögur mörk gegn sínum mönnum . " Við vitum allt um Lewandowski , öll smáatriði um</t>
  </si>
  <si>
    <t>Vísir - Mourinho: Dortmund miklu betra</t>
  </si>
  <si>
    <t>http://visir.is/g/2013130429439</t>
  </si>
  <si>
    <t>sóknarleikurinn okkar var aldrei sérstaklega góður , " sagði Birkir . Ragnar Hjaltested , hornamaður HK , var að vonum</t>
  </si>
  <si>
    <t>lið sitt skyldi kasta bikardraumnum frá sér á fyrsta korterinu . Dýrkeyptar 15 mínútur " Við byrjuðum hrikalega og ég</t>
  </si>
  <si>
    <t>Varnarsigur Haukanna</t>
  </si>
  <si>
    <t>http://mbl.is/greinasafn/grein/1322191</t>
  </si>
  <si>
    <t>12 stigum munar á þeim nú . Ferrari tók forystuna og er 9 stigum á undan McLaren . Williams var</t>
  </si>
  <si>
    <t>liði sínu skyldi ekki takast að notfæra sér sterkari mótor til að uppskera meira en raun varð á . "</t>
  </si>
  <si>
    <t>Williams varar við ofurvæntingum</t>
  </si>
  <si>
    <t>http://mbl.is/sport/formula/2003/06/16/williams_varar_vid_ofurvaentingum</t>
  </si>
  <si>
    <t>litinn venjulega við Ameríku , sagði Ohlsson hjá NoKo Jeans . Steven Gerrard fyrirliði Liverpool viðurkennir að hann sé afar</t>
  </si>
  <si>
    <t>liðið ætlar ekki að blanda sér í baráttuna um enska meistaratitilinn á þessu tímabili . Liverpool er í sjöunda sæti</t>
  </si>
  <si>
    <t>Gerrard: Svekktur að vera ekki með í titilbaráttunni</t>
  </si>
  <si>
    <t>http://mbl.is/sport/enski/2009/12/08/gerrard_svekktur_ad_vera_ekki_med_i_titilbarattunni</t>
  </si>
  <si>
    <t>það vantaði ekki mikið uppá til að koma boltanum í netið . “ „ Ég er samt sem áður mjög</t>
  </si>
  <si>
    <t>liðið er að fá á sig mörk nánast bara úr föstum leikatriðum . “ „ Þar er stóri munurinn á</t>
  </si>
  <si>
    <t>Vísir - Umfjöllun, viðtöl og myndir: Leiknir - KR 0-3</t>
  </si>
  <si>
    <t>http://visir.is/g/2013130619060</t>
  </si>
  <si>
    <t>í hverri viku . Þess vegna kom ég hingað ( til Birmingham ) . ' Steve Mandanda markvörður Marseille er</t>
  </si>
  <si>
    <t>liðið er fallið úr leik í Meistaradeildinni . Liðið beið lægri hlut gegn Manchester United á þriðjudag eftir 2 -</t>
  </si>
  <si>
    <t>Mandanda ósáttur við að Marseille féll úr leik</t>
  </si>
  <si>
    <t>ótrúlegir karakterar . “ Hann segist þó vera svekktur yfir því að þeir hafi ekki tekið gullið . Hann er</t>
  </si>
  <si>
    <t>liðið hafi aðeins sett sér markmið um verðlaunapening , en ekki hreinan og beinan sigur . Verðlaunapeningurinn var í höfn</t>
  </si>
  <si>
    <t>Ísland vann Holland tvívegis í riðlinum , 2 : 0 heima og 1 : 0 úti en Robben er enn</t>
  </si>
  <si>
    <t>liðið hafi ekki komist til Frakklands . " Fyrir keppnina þá pældi ég ekki einu sinni í þeim möguleika á</t>
  </si>
  <si>
    <t>má að ofan á liðið eftir erfiða leiki . City skellti Cardiff 2 - 0 í gær en Pep var</t>
  </si>
  <si>
    <t>liðið hans skildi ekki hafa skorað fleiri mörk í leiknum . Gengi hlutabréfa Icelandair hefur styrkst töluvert frá opnun markaða</t>
  </si>
  <si>
    <t>Guardiola: Verðum að vinna alla okkar leiki</t>
  </si>
  <si>
    <t>http://visir.is/g/2019190409470</t>
  </si>
  <si>
    <t>úr frammistöðu liðsfélaga síns Kimi Räikkönen á árinu . Heidfeld er á langtímasamningi við McLaren gegnum Mercedes og er sagður</t>
  </si>
  <si>
    <t>liðið skuli hafa tekið Räikkönen fram fyrir hann . Heidfeld keppti á sínum tíma í Formúlu - 3000 fyrir McLaren</t>
  </si>
  <si>
    <t>Heidfeld segir of mikið gert úr árangri Räikkönen</t>
  </si>
  <si>
    <t>http://mbl.is/sport/formula/2001/09/19/heidfeld_segir_of_mikid_gert_ur_arangri_r_ikkonen</t>
  </si>
  <si>
    <t>Hannes í samtali við mbl.is . Eyjólfur Sverrisson , þjálfari U21 - landsliðs karla í knattspyrnu , var að vonum</t>
  </si>
  <si>
    <t>liðið skyldi aðeins gera 1 : 1 - jafntefli við Norður-Írland í undankeppni EM á Fylkisvelli í dag , eftir</t>
  </si>
  <si>
    <t>Djöfulgangur í seinni hálfleiknum</t>
  </si>
  <si>
    <t>http://mbl.is/sport/efstadeild/2015/09/08/djofulgangur_i_seinni_halfleiknum</t>
  </si>
  <si>
    <t>kleift að verða sérfræðimiðstöð og bakhjarl þessarar þjónustu á landsvísu auk þess að veita sérhæfðustu geðheilbrigðisþjónustuna . Romain Grosjean var</t>
  </si>
  <si>
    <t>liðið skyldi ekki gera Kimi Räikkönen að víkja fyrir honum undir lok kappakstursins í Kóreu þar sem hann var á</t>
  </si>
  <si>
    <t>"Brostu breitt á pallinum"</t>
  </si>
  <si>
    <t>http://mbl.is/sport/formula/2013/10/06/brostu_breitt_a_pallinum</t>
  </si>
  <si>
    <t>. Hann segist staðráðinn í að komast að hjá öðru liði í formúlu - 1 . " Ég er virkilega</t>
  </si>
  <si>
    <t>liðið skyldi ekki halda velli . Ekki bara sjálfs míns vegna , heldur alls starfsliðsins sem lagt hefur svo hart</t>
  </si>
  <si>
    <t>Sato og Davidson hyggjast reyna halda velli í formúlu-1</t>
  </si>
  <si>
    <t>http://mbl.is/sport/formula/2008/05/09/sato_og_davidson_hyggjast_reyna_halda_velli_i_formu</t>
  </si>
  <si>
    <t>þriðja tap sitt í röð í kvöld þegar þeir lágu gegn Fylki í Árbænum . Kristján Guðmundsson þjálfari Vals var</t>
  </si>
  <si>
    <t>liðið skyldi ekki nýta betur færin sín , sérstaklega í fyrri hálfleiknum . Þá var Kristján óánægður með að bæði</t>
  </si>
  <si>
    <t>Kristján: Þurfum að vinna okkur út úr þessu</t>
  </si>
  <si>
    <t>http://mbl.is/sport/efstadeild/2012/05/24/kristjan_thurfum_ad_vinna_okkur_ut_ur_thessu</t>
  </si>
  <si>
    <t>nýjar stjórnunarreglur , " sagði Bradshaw . Japönsku bílaverksmiðjurnar Honda , sem eiga BAR-liðið að hluta , segjast sárar og</t>
  </si>
  <si>
    <t>liðinu skyldi bannað að keppa í Barcelona og Mónakó og svipt stigum sem það vann til í Imola . Gengi</t>
  </si>
  <si>
    <t>Honda svekkt yfir BAR-banninu</t>
  </si>
  <si>
    <t>http://mbl.is/sport/formula/2005/05/09/honda_svekkt_yfir_bar_banninu</t>
  </si>
  <si>
    <t>milljónir jarðarbúa 15 ára og eldri hafa ekki haft tækifæri til að læra að lesa og skrifa . Ég er</t>
  </si>
  <si>
    <t>lifa á landi sem er velmegandi en þar sem sumir búa engu að síður við slæmar aðstæður . Það ætti</t>
  </si>
  <si>
    <t>þess að jafna . „ Þetta er synd og ég er mjög vonsvikinn fyrir hönd leikmannanna . Ég er afar</t>
  </si>
  <si>
    <t>línuvörðurinn skyldi gera svona mistök í þriðja markinu , " sagði Brian McDermott við BBC en Fernando Torres leit út</t>
  </si>
  <si>
    <t>McDermott: Línuvörðurinn verður svekktur út í sjálfan sig</t>
  </si>
  <si>
    <t>http://visir.is/g/2012120829600</t>
  </si>
  <si>
    <t>. " Nei , það er stuttur tími , " svarar Vésteinn og kímir . " Þó maður sé oft</t>
  </si>
  <si>
    <t>ljúka ekki verkum á sem stystum tíma , þá finnst mér nú gott að þetta verk fékkst að þroskast með</t>
  </si>
  <si>
    <t>Í Eddukvæðunum eigum við einstakan fjársjóð</t>
  </si>
  <si>
    <t>http://mbl.is/greinasafn/grein/1530557</t>
  </si>
  <si>
    <t>að segja að hann hafi náð að umbylta þýskum fótbolta . Daley Blind , leikmaður Manchester United , segist vera</t>
  </si>
  <si>
    <t>Louis van Gaal hafi ekki fengið meiri tíma með liðið . Blind var í hollenska landsliðinu undir stjórn Van Gaal</t>
  </si>
  <si>
    <t>Blind: Van Gaal hefur fengið ósanngjarna meðhöndlun</t>
  </si>
  <si>
    <t>fjallar um það í öllum verkum sínum , og á það einnig við um Romance . Unga kennslukonan Marie er</t>
  </si>
  <si>
    <t>maðurinn sem hún elskar , fyrirsætan Paul , hefur ekki áhuga á að sofa hjá henni lengur eftir þriggja mánaða</t>
  </si>
  <si>
    <t>Heimilislegt framhjáhald</t>
  </si>
  <si>
    <t>http://mbl.is/greinasafn/grein/515350</t>
  </si>
  <si>
    <t>Van Niekerk í 400 metra hlaupinu , en hann fagnaði lítið þegar hann vann í gær . Sagðist hann vera</t>
  </si>
  <si>
    <t>Makwala fengi ekki að keppa . Knattspyrnumaðurinn Sölvi Geir Ottesen og félagar í Guangzhou R &amp; F lögðu Jiangsu Suning</t>
  </si>
  <si>
    <t>Meinaður aðgangur að leikvangnum</t>
  </si>
  <si>
    <t>http://mbl.is/sport/frettir/2017/08/09/meinadur_adgangur_ad_leikvangnum/</t>
  </si>
  <si>
    <t>og bætti því við að hans lið myndi pressa á ÍBV í síðari leiknum í Dublin . Hann var jafnframt</t>
  </si>
  <si>
    <t>markvörður hans hefði brotið á Tryggva Guðmundssyni og gefið ÍBV víti . Þá sagði hann einnig að ekkert hafi komið</t>
  </si>
  <si>
    <t>Sér veikleika í öftustu varnarlínu ÍBV sem hann ætlar að nýta sér - Eyjafréttir</t>
  </si>
  <si>
    <t>http://eyjafrettir.is/frett/ser_veikleika_i_oftustu_varnarlinu_ibv_sem_hann_aetlar_ad_nyta_ser/2011-06-30</t>
  </si>
  <si>
    <t>en eins árs í senn og muni stöðugt fara á milli félaga í leit að mestu peningunum . Wenger er</t>
  </si>
  <si>
    <t>Mathieu Flamini hafi yfirgefið Arsenal fyrir AC Milan og þá gæti Alexander Hleb einnig verið á förum . Manchester United</t>
  </si>
  <si>
    <t>M ark Hughes , stjóri Blackburn, hefur fengið leyfi forráðamanna...</t>
  </si>
  <si>
    <t>http://mbl.is/greinasafn/grein/1219209</t>
  </si>
  <si>
    <t>, " sagði Ingi Þór kíminn en hann var eins og áður segir ánægður með sína menn . Hann er</t>
  </si>
  <si>
    <t>meiðsli hafi gert út um þá á endanum . " Við gáfumst ekki upp í einum einasta leik . Ég</t>
  </si>
  <si>
    <t>Ingi Þór: Bíllinn þýskur þó hann sé á íslenskum númerum</t>
  </si>
  <si>
    <t>http://mbl.is/sport/korfubolti/2013/04/12/ingi_thor_billinn_thyskur_tho_hann_se_a_islenskum_n</t>
  </si>
  <si>
    <t>. „ Þjálfarinn kemur inn í viðtöl og talar eins og hann sé stjórnarmaður eða áhorfandi . Hann er svona</t>
  </si>
  <si>
    <t>menn séu að gera hitt og þetta . Hver er það sem á að peppa þá fyrir leikinn og sjá</t>
  </si>
  <si>
    <t>„Þjálfarinn kemur í viðtöl eins og hann sé stjórnarmaður eða áhorfandi“ - Vísir</t>
  </si>
  <si>
    <t>http://visir.is/g/2019191108758</t>
  </si>
  <si>
    <t>Anton Ingi Leifsson</t>
  </si>
  <si>
    <t>á heimavelli í Pepsi-deild karla í knattspyrnu . Þórsarar fengu mikið af færum í fyrri hálfleik og Sveinn Elías var</t>
  </si>
  <si>
    <t>menn skildu ekki nýta sér það . " Svo fengum við líka þrjú opin skallafæri í seinni hálfleik , þó</t>
  </si>
  <si>
    <t>Gaman að daðra við fallbaráttuna</t>
  </si>
  <si>
    <t>http://mbl.is/sport/efstadeild/2013/09/18/gaman_ad_dadra_vid_fallbarattuna</t>
  </si>
  <si>
    <t>, að vagnstjóri , sérstaklega í ljósi umfjöllunar síðustu vikna um atvinnubílstjóra og notkun farsíma , þá er ég mjög</t>
  </si>
  <si>
    <t>menn skuli vera að gera svona . En þetta er ófyrirgefanlegt að menn geri þetta þegar vagninn er á ferð</t>
  </si>
  <si>
    <t>Stórhættuleg hegðun vagnstjóra</t>
  </si>
  <si>
    <t>að sjá svona myndband , sérstaklega í ljósi umfjöllunar síðustu vikna um atvinnubílstjóra og notkun farsíma þá er ég mjög</t>
  </si>
  <si>
    <t>menn skuli vera að gera svona en þetta er ófyrirgefanlegt þegar að vagn er á ferð . Tómur svona strætisvagn</t>
  </si>
  <si>
    <t>Vagnstjóri að skoða símann sinn undir stýri</t>
  </si>
  <si>
    <t>Gísli Hjartar ætlaði að róa síðasta spölinn en komst hvergi</t>
  </si>
  <si>
    <t>http://eyjafrettir.is/frett/gisli-hjartar-aetladi-ad-roa-sidasta-spolinn-en-kemst-hvergi/2017-08-29</t>
  </si>
  <si>
    <t>Dómaranefnd KSÍ – Hin dylgju- og óhróðursblandaða þögn</t>
  </si>
  <si>
    <t>http://fotbolti.net/fullStory.php?id=117807</t>
  </si>
  <si>
    <t>Jóhannes Valgeirsson</t>
  </si>
  <si>
    <t xml:space="preserve"> sagði Guðjón sem vonast eftir góðri stemningu á pöllunum . ,, Ég ætla að vona það . Ég er</t>
  </si>
  <si>
    <t>miðaðverðið hafi ekki lækkað meira . Það fór úr 1500 niður í 1200 en ég hefði viljað sjá það fara</t>
  </si>
  <si>
    <t>Guðjón Árni: Við vitum alveg hvert við stefnum</t>
  </si>
  <si>
    <t>lék í háskóla í Alabama á sínum tíma . Sam Allardyce , knattspyrnustjóri Bolton , hefur viðurkennt að hann sé</t>
  </si>
  <si>
    <t>missa af Andrew Johnson , en hann segir samt sem áður að hann sé ekki hættur leit sinni að sterkum</t>
  </si>
  <si>
    <t>Allardyce heldur leitinni að framherja áfram</t>
  </si>
  <si>
    <t>, og þar sem undirrituð er mikið gefin fyrir góðar veislur , verð ég að viðurkenna að ég er pínulítið</t>
  </si>
  <si>
    <t>missa af gleðskapnum , því örugglega hefur mikið verið hlegið og sagðar sögur , en þannig var það alltaf þegar</t>
  </si>
  <si>
    <t>BRYNHILDUR GUÐMUNDSDÓTTIR</t>
  </si>
  <si>
    <t>http://mbl.is/greinasafn/grein/687610</t>
  </si>
  <si>
    <t>að dómarinn Bernardino Gonzalez Vazquez hafi gert mistök með því að reka sig af velli . Hann segist vera mjög</t>
  </si>
  <si>
    <t>missa af grannaslagnum og mun hans eflaust verða sárt saknað hjá Atletcio en Torres sem að er tvítugur hefur skorað</t>
  </si>
  <si>
    <t>Fréttapakki frá Spáni</t>
  </si>
  <si>
    <t>var okkur var sagt að frændi hefði farið fyrr um daginn í ferðalag og héldum við því heim á leið</t>
  </si>
  <si>
    <t>missa af honum . Þegar heim var komið eftir 11 tíma akstur sáum við miða á hurðinni sem á stóð</t>
  </si>
  <si>
    <t>HREINN BENEDIKTSSON</t>
  </si>
  <si>
    <t>http://mbl.is/greinasafn/grein/839858</t>
  </si>
  <si>
    <t>Ég var og hvort eð er fullnægður eftir prýðisgóða tónleika Bonnie ' Prince ' Billy og Cat Power . Þó</t>
  </si>
  <si>
    <t>missa af Hot Chip , sem var á sama tíma og BPB . Flugeldasýningin er merki um að nú eigi</t>
  </si>
  <si>
    <t>Trylltur stríðsdans stiginn af fögnuði</t>
  </si>
  <si>
    <t>http://mbl.is/greinasafn/grein/1227208</t>
  </si>
  <si>
    <t>verður samningslaus í sumar . Manchester City var lengi á eftir leikmanninum og virtist Pep Guardiola , stjóri liðsins vera</t>
  </si>
  <si>
    <t>missa af leikmanninum á blaðamannafundi í dag . „ Alexis Sanchez er að fara til United og ég vil óska</t>
  </si>
  <si>
    <t>Guardiola tjáir sig um kaup United á Sanchez</t>
  </si>
  <si>
    <t>http://dv.is/433/2018/1/19/guardiola-tjair-sig-um-kaup-united-a-sanchez</t>
  </si>
  <si>
    <t>að taka þátt í leiknum . " Ég náði ekki að beita mér á æfingunni í gær og er mjög</t>
  </si>
  <si>
    <t>missa af leiknum . En nú er ég í baráttu við tímann um að ná að spila gegn Slóveníu á</t>
  </si>
  <si>
    <t>Mjög svekkt að missa af leiknum</t>
  </si>
  <si>
    <t>http://mbl.is/sport/efstadeild/2015/10/22/mjog_svekkt_ad_missa_af_leiknum</t>
  </si>
  <si>
    <t>að segja til um Masters . Ég mun halda áfram að vinna náið með læknunum , " sagði Tiger ,</t>
  </si>
  <si>
    <t>missa af mótinu um helgina . " Ég hringdi sjálfur í Arnold í dag til að tilkynna honum það að</t>
  </si>
  <si>
    <t>Tiger ekki með um helgina og óvíst með Masters</t>
  </si>
  <si>
    <t>http://mbl.is/sport/golf/2014/03/19/tiger_ekki_med_um_helgina_og_ovist_med_masters</t>
  </si>
  <si>
    <t>Spennandi tímar eru fram undan hjá Andreu sem útskrifaðist sem stúdent úr Verslunarskóla Íslands í vor . Hún er þó</t>
  </si>
  <si>
    <t>missa af Reykjavíkurmaraþoninu sem hlaupið er í ágúst , en hún verður komin vestur um haf á þeim tíma .</t>
  </si>
  <si>
    <t>Stefnir á að bæta Íslandsmetið</t>
  </si>
  <si>
    <t>http://visir.is/g/2018180719994</t>
  </si>
  <si>
    <t>herlið til fyrrum Sovétlýðvelda , geti það haft slæm áhrif á samskipti Rússa við aðildarríki NATO . Olivier Panis var</t>
  </si>
  <si>
    <t>missa af stigasæti í kappakstrinum í Barein en sagðist þó gleðjast yfir miklum framförum Toyotabílsins í tveimur síðustu mótum .</t>
  </si>
  <si>
    <t>Panis leiður að vinna ekki stig</t>
  </si>
  <si>
    <t>http://mbl.is/sport/formula/2004/04/05/panis_leidur_ad_vinna_ekki_stig</t>
  </si>
  <si>
    <t>ég ósáttur . Ég kom ekki nálægt manninum , hann grýtir sér bara í jörðina . " Hann var einnig</t>
  </si>
  <si>
    <t>missa af tækifærinu til að komast á topp deildarinnar . " Það er svekkjandi en það er auðvitað nóg eftir</t>
  </si>
  <si>
    <t>"Hann grýtir sér bara í jörðina"</t>
  </si>
  <si>
    <t>http://mbl.is/sport/efstadeild/2015/07/25/hann_grytir_ser_bara_i_jordina</t>
  </si>
  <si>
    <t>sjálfsögðu vera vonsvikinn yfir því að hafa ekki unnið titla með liðinu undanfarin ár . " Leikmaður sem er ekki</t>
  </si>
  <si>
    <t>missa af titlum er annað hvort að ljúga að sjálfum sér , eða með of lítinn metnað . En við</t>
  </si>
  <si>
    <t>Fabregas segist ekki á förum</t>
  </si>
  <si>
    <t>http://mbl.is/sport/enski/2011/06/15/fabregas_segist_ekki_a_forum</t>
  </si>
  <si>
    <t>verður ekki með Bremen í fyrstu leikjunum á nýju tímabili vegna meiðsla á hásin . " Ég er leiður og</t>
  </si>
  <si>
    <t>missa af upphafi tímabilsins og landsleiknum gegn Ísland . Það er ljóst að ég verð ekki kominn í nægilega gott</t>
  </si>
  <si>
    <t>Jensen ekki með gegn Íslandi</t>
  </si>
  <si>
    <t>http://mbl.is/sport/fotbolti/2010/08/20/jensen_ekki_med_gegn_islandi</t>
  </si>
  <si>
    <t>. Bjarni benti á að árangur Hauka í deildinni í vetur væri svipaður og í fyrra . Hann sagðist vera</t>
  </si>
  <si>
    <t>missa af úrslitakeppninni en að öðru leyti væri hann ánægður við veturinn . Þrítugur karlmaður var á dögunum dæmdur í</t>
  </si>
  <si>
    <t>Bjarni: Töpuðum þrisvar fyrir botnliðinu</t>
  </si>
  <si>
    <t>http://mbl.is/sport/korfubolti/2013/03/20/bjarni_topudum_thrisvar_fyrir_botnlidinu</t>
  </si>
  <si>
    <t>heimsmeistari í Formúlu - 1 væri Michael Schumacher ekki liðsfélagi hans , segir Ross Brawn tæknistjóri Ferrari . Hann segist</t>
  </si>
  <si>
    <t>missa Barrichello frá liðinu . Mido framherji Tottenham hefur ákveðið að áfrýja ákvörðun Rob Styles dómara að sýna leikmanninum rautt</t>
  </si>
  <si>
    <t>Brawn leiður yfir að missa Barrichello</t>
  </si>
  <si>
    <t>http://mbl.is/sport/formula/2005/08/19/brawn_leidur_yfir_ad_missa_barrichello</t>
  </si>
  <si>
    <t>laxa veisla í kortunum . Sjá nánar hér Andri Rafn Yeoman markaskorari Breiðabliks á móti Val sagði Blika vissulega vera</t>
  </si>
  <si>
    <t>svekkta yfir því að</t>
  </si>
  <si>
    <t>missa forskot sitt niður í leiknum en benti á að stig væri alltaf stig . Leiknum lauk með 1 :</t>
  </si>
  <si>
    <t>Andri: Stig er alltaf stig</t>
  </si>
  <si>
    <t>http://mbl.is/sport/efstadeild/2011/08/28/andri_stig_er_alltaf_stig</t>
  </si>
  <si>
    <t>Vandlátir þjófar í skólagörðum Kópavogs</t>
  </si>
  <si>
    <t>http://mbl.is/frettir/innlent/2003/08/20/vandlatir_thjofar_i_skolagordum_kopavogs</t>
  </si>
  <si>
    <t>on the Facebook event page for the protest is approaching 9,000 . Ingi Þór Steinþórsson , þjálfari Snæfells , var</t>
  </si>
  <si>
    <t>missa leikinn gegn Haukum í framlengingu á Ásvöllum í kvöld þegar fjölmiðlamenn ræddu við hann . " Við vorum með</t>
  </si>
  <si>
    <t>"Helena var á einhverjum hestasterum"</t>
  </si>
  <si>
    <t>http://mbl.is/sport/korfubolti/2016/04/21/helena_var_a_einhverjum_hestasterum</t>
  </si>
  <si>
    <t>mörk í leiknum þar af átta þeirra í fyrri hálfleik . Atli Ævar var samt ekki kátur í leikslok enda</t>
  </si>
  <si>
    <t>missa leikinn niður í jafntefli . „ Við erum mjög fúlir með að missa þetta niður í jafntefli . Við</t>
  </si>
  <si>
    <t>Umfjöllun og viðtöl: FH - HK 24-24 | FH-ingar komnir í úrslitakeppnina</t>
  </si>
  <si>
    <t>http://visir.is/g/2012120329514</t>
  </si>
  <si>
    <t>ár . Á þessum tíma hafði Heiða séð um öll þrif á heimilinu í nokkur ár og móðir hennar virtist</t>
  </si>
  <si>
    <t>missa þá þjónustu . „ Ég sé það þegar ég er komin á þennan aldur , og horfi til baka</t>
  </si>
  <si>
    <t>„Hún var í raun bara eins og barn“</t>
  </si>
  <si>
    <t>http://dv.is/frettir/2014/9/2/hun-var-i-raun-bara-eins-og-barn/</t>
  </si>
  <si>
    <t>jukum fylgið um fjórðung frá síðustu könnun og um helming frá því viku fyrir kosningar . Reyndar er ég mjög</t>
  </si>
  <si>
    <t>missa þarna rétt í lokin tíunda mann Framsóknarflokksins með nokkrum atkvæðum . Það hefði verið mjög góð viðbót í þingflokkinn</t>
  </si>
  <si>
    <t>VG verður að gefa eftir í Evrópumálum</t>
  </si>
  <si>
    <t>http://mbl.is/frettir/kosning/2009/04/26/vg_verdur_ad_gefa_eftir_i_evropumalum</t>
  </si>
  <si>
    <t>aftur sem kóngur . " Félagaskipti Halldórs Orra Björnssonar frá Stjörnunni til FH hertekur Twitter dagsins . Margir Garðbæingar eru</t>
  </si>
  <si>
    <t>missa þennan Garðbæing yfir til Íslandsmeistarana . Magnús Valur Böðvarsson , grasvallasérfræðingur : Ætla að giska að Hurðaskellir beri ábyrgð</t>
  </si>
  <si>
    <t>Twitter - Ásgarður myndi brenna</t>
  </si>
  <si>
    <t>http://fotbolti.net/news/21-12-2016/twitter-asgardur-myndi-brenna</t>
  </si>
  <si>
    <t>í Krikanum sagðist Bergsveinn hafa valið FH fram yfir KR . Bjarni Guðjónsson , þjálfari KR , virtist ekki mjög</t>
  </si>
  <si>
    <t>misst af Bergsveini þegar Fótbolti.net ræddi við hann í gær . â € &amp; #x17E ; Hann óskaði eftir að</t>
  </si>
  <si>
    <t>„Hefur talið líklegra að fá að spila í FH en í KR\"</t>
  </si>
  <si>
    <t>í mat og drykki á Agern en heldur svo til síns heima annarsstaðar í borginni . Gunnar er augljóslega frekar</t>
  </si>
  <si>
    <t>misst af Ofurskálinni , þessum gríðarstóra viðburði sem nánast hvert einasta mannsbarn í Bandaríkjunum fylgist með , leikurinn í ár</t>
  </si>
  <si>
    <t>„Eins gott að þú gerir það vel“</t>
  </si>
  <si>
    <t>http://mbl.is/frettir/innlent/2018/03/25/eins_gott_ad_thu_gerir_thad_vel</t>
  </si>
  <si>
    <t>Hallur Már Hallsson</t>
  </si>
  <si>
    <t>. Vegna óvnjumikillrar úrkomu næstu vikurnar á undan fór mótshaldið að miklu leyti í handaskolum . " Ég er mjög</t>
  </si>
  <si>
    <t>mótið skyldi ekki fá aftur sinn venjulega tíma í júlí , " sagði Stewart . " Þar sem Bretland er</t>
  </si>
  <si>
    <t>Gagnrýnir tímsetningu breska kappakstursins</t>
  </si>
  <si>
    <t>http://mbl.is/sport/formula/2000/06/28/gagnrynir_timsetningu_breska_kappakstursins</t>
  </si>
  <si>
    <t>til þess að hann hafi upplifað álíka erfiðleika í aðdraganda keppnistíðarinnar 1998 sem ökuþór McLaren . " Auðvitað er ég</t>
  </si>
  <si>
    <t>mótorinn gaf sig því við gátum ekki náð vegalengdinni . Komist ég á mark í Barein verður það í fyrsta</t>
  </si>
  <si>
    <t>Enginn kjarkur úr Coulthard dreginn</t>
  </si>
  <si>
    <t>http://mbl.is/sport/formula/2006/03/02/enginn_kjarkur_ur_coulthard_dreginn</t>
  </si>
  <si>
    <t>mitt . Móðir mín sem þekkir leikskólastýruna hafði sent henni myndina , stolt af afkomendum sínum . Ég var ekki</t>
  </si>
  <si>
    <t>myndin hengi þarna þó það hefði verið óþarfi en að þessir strákkjánar sem voru að vinna á „ kvennavinnustað “</t>
  </si>
  <si>
    <t>Fékk senda óumbeðna typpamynd frá karlkyns samstarfsfélaga í leikskóla</t>
  </si>
  <si>
    <t>http://dv.is/frettir/2017/12/15/fekk-senda-oumbedna-typpamynd-fra-karlkyns-samstarfsfelaga-i-leikskola</t>
  </si>
  <si>
    <t>http://mbl.is/sport/frettir/2001/07/21/dora_jafnadi_a_sidustu_stundu</t>
  </si>
  <si>
    <t>Það kemur í ljós í næstu viku . En þið verðir fyrstir til að frétta það " Gunnlaugur Jónsson var</t>
  </si>
  <si>
    <t>ná ekki að halda út lengur á móti FH er lið hans ÍA tapaði 2 - 4 í fyrstu umferð</t>
  </si>
  <si>
    <t>Gulli Jóns: Með ólíkindum að fjórir starfsmenn KSÍ og dómarar skyldu ekki taka eftir þessu</t>
  </si>
  <si>
    <t>http://fotbolti.net/news/30-04-2017/gulli-jons-med-olikindum-ad-fjorir-starfsmenn-ksi-og-domarar-skyldu-ekki-taka-eftir-thessu</t>
  </si>
  <si>
    <t>Matthías Freyr Matthíasson</t>
  </si>
  <si>
    <t>Rekur Teiknistofu Vesturlands í Borgarnesi með útibúi í Reykjavík . GUÐRÚN Sóley Gunnarsdóttir , varnarmaður KR , var að vonum</t>
  </si>
  <si>
    <t>ná ekki að innbyrða sigurinn gegn Breiðabliki : " Við spiluðum vel í dag , alla vega varnarleikinn , en</t>
  </si>
  <si>
    <t>"Við nýttum ekki færin"</t>
  </si>
  <si>
    <t>http://mbl.is/greinasafn/grein/1032136</t>
  </si>
  <si>
    <t>frá ÍA . Ragnar skoraði þrjú mörk í 2. deildinni í sumar . Patrekur Jóhannesson , þjálfari Selfoss , var</t>
  </si>
  <si>
    <t>ná ekki að sigra KA í Olísdeild karla í handbolta í dag . Lokatölur á Selfossi urðu 27 : 27</t>
  </si>
  <si>
    <t>„Gæti líka verið dýrmætt stig fyrir okkur“</t>
  </si>
  <si>
    <t>http://mbl.is/sport/handbolti/2018/11/04/gaeti_lika_verid_dyrmaett_stig_fyrir_okkur</t>
  </si>
  <si>
    <t>Guðmundur Karl</t>
  </si>
  <si>
    <t>komum í veg fyrir helstu styrkleika Íslands en þurfum að bæta okkur fyrir framan markið . “ Kovac var ekki</t>
  </si>
  <si>
    <t>ná ekki að skora þetta fræga útivallarmark . ,, Nei ég er ekki svekktur yfir því . Auðvitað vildum við</t>
  </si>
  <si>
    <t>Niko Kovac: Ég er viss um að við vinnum á morgun</t>
  </si>
  <si>
    <t>http://433.pressan.is/pepsi-deild/niko-kovac-eg-er-viss-um-ad-vid-vinnum-a-morgun/</t>
  </si>
  <si>
    <t>Ritstjórn @433</t>
  </si>
  <si>
    <t>sína í landsliðinu og takast á við Heimsmeistaramótið . „ Þetta lítur allt vel út fyrir mótið en ég er</t>
  </si>
  <si>
    <t>ná ekki að taka þátt í endasprettinum með Arsenal-liðinu . " . " Björk Guðmundsdóttir er einn helsti áhrifavaldur bresku</t>
  </si>
  <si>
    <t>Cesc Fabregas á batavegi</t>
  </si>
  <si>
    <t>http://visir.is/g/2010297677830</t>
  </si>
  <si>
    <t>Rafnar Orri Gunnarsson</t>
  </si>
  <si>
    <t>Rúnarsson 5 Markvörðurinn ungi lét vel í sér heyra í markinu og átti ágæta vörslu í fyrri hálfleiknum . Er</t>
  </si>
  <si>
    <t>ná ekki að verja seinna mark Tékka eftir að hafa verið í boltanum . Hjörtur Hermannsson 6 Lék í miðverði</t>
  </si>
  <si>
    <t>Einkunnir Íslands - Kjartan Henry maður leiksins</t>
  </si>
  <si>
    <t>http://fotbolti.net/news/08-11-2017/einkunnir-islands-kjartan-henry-madur-leiksins</t>
  </si>
  <si>
    <t>Freyr Stefánsson , aðstoðarþjálfari íslenska karlalandsliðsins í körfuknattleik , var ánægður með sitt lið eftir leikinn gegn Þýskalandi en þó</t>
  </si>
  <si>
    <t>ná ekki betri úrslitum í leiknum : „ Okkur fannst svo lítið vanta uppá , nokkrir hlutir sem við hefðum</t>
  </si>
  <si>
    <t>Finnur: „Hefðum mátt vera meira klikkaðir”</t>
  </si>
  <si>
    <t>http://ruv.is/node/939753</t>
  </si>
  <si>
    <t>Elín Heiður Gunnarsdóttir</t>
  </si>
  <si>
    <t>sölu . Svekkt yfir að ná ekki eintaki " Fólk hefur verið að koma um mánaðarmótin í desember og verið</t>
  </si>
  <si>
    <t>ná ekki dagatalinu , " segir Kjartan . " Með þessu móti getur fólk tryggt sér eintak í tæka tíð</t>
  </si>
  <si>
    <t>Epal með forsölu á jóladagatölum</t>
  </si>
  <si>
    <t>http://mbl.is/vidskipti/frettir/2015/09/12/epal_med_forsolu_a_joladagatolum</t>
  </si>
  <si>
    <t>en 48% úrsögn . Hlutföllin stóðu í 50% - 50% á mánudag . Valorie O'Brien , þjálfari Selfoss , var</t>
  </si>
  <si>
    <t>„Svekkjandi að tapa á heimavelli“</t>
  </si>
  <si>
    <t>http://mbl.is/sport/efstadeild/2016/05/18/svekkjandi_ad_tapa_a_heimavelli/</t>
  </si>
  <si>
    <t>að halda í dag eftir slakan árangur að undanförnu , en líklega hefur Mark Hughes stjóri Manchester City verið hvað</t>
  </si>
  <si>
    <t>ná ekki í þrjú stig í dag . City er í 12. sæti deildarinnar eftir leiki dagsins , en er</t>
  </si>
  <si>
    <t>Hull og Manchester City skildu jöfn</t>
  </si>
  <si>
    <t>http://visir.is/g/2008543217698</t>
  </si>
  <si>
    <t>þess að gjörþekkja aðstæður . Ef einhvern tíma væri möguleiki að vinna Wales væri það nú þegar þeir voru sem</t>
  </si>
  <si>
    <t>svekktastir yfir því að</t>
  </si>
  <si>
    <t>ná ekki inn í A-riðilinn . Á sama tíma vorum við ánægðir að ná inn í B-riðilinn og því í</t>
  </si>
  <si>
    <t>Íslendingar sluppu við sláturtíðina</t>
  </si>
  <si>
    <t>http://mbl.is/greinasafn/grein/1290863</t>
  </si>
  <si>
    <t>mikilvægasta er bara að ná í stig fyrir liðið mitt . " Christian Benteke , framherji Liverpool , var afar</t>
  </si>
  <si>
    <t>, " sagði Heimir . Verst að það dugði ekki til að fá stig Eftir Guðmund Hilmarsson gummih@mbl.is Ég var</t>
  </si>
  <si>
    <t>ná ekki stigi , " sagði Auðun Helgason , miðvörðurinn sterki í liði Fram , við Morgunblaðið eftir tapið gegn</t>
  </si>
  <si>
    <t>Seiglusigur FH-inga</t>
  </si>
  <si>
    <t>http://mbl.is/greinasafn/grein/1225585</t>
  </si>
  <si>
    <t>við vinnum leiki þar sem við erum ekki sigurstranglegri svo við förum varlega í slíkar hugsanir . Sjálfir vorum við</t>
  </si>
  <si>
    <t>ná ekki stigi gegn Spánverjum í síðasta leik þótt við værum þar undir pressu í 90 mínútur . Styrkleikamunurinn á</t>
  </si>
  <si>
    <t>"Ég einblíni ekki á metið"</t>
  </si>
  <si>
    <t>http://mbl.is/greinasafn/grein/1148404</t>
  </si>
  <si>
    <t>http://mbl.is/sport/handbolti/2015/02/02/upp_a_vid_med_hverju_ari</t>
  </si>
  <si>
    <t>hvað fannst Eggerti um eigin frammistöðu ? ,, Ég er fyrst og fremst sáttur við stigið sem við náðum og</t>
  </si>
  <si>
    <t>ná ekki þremur stigum . En jújú , ég er ánægður með að fá að spila og það er undir</t>
  </si>
  <si>
    <t>Eggert Gunnþór: Vonandi að þetta stig gefi okkur boost</t>
  </si>
  <si>
    <t>, " sagði Olgeir . Augnabliks einbeitingarleysi ÓLAFUR Helgi Kristjánsson , þjálfari Breiðabliks , var eins og lærisveinar hans afar</t>
  </si>
  <si>
    <t>ná ekki þremur stigum gegn FH-ingum í Kaplakrikanum í gær . " Þetta var ægilega súrt . Ég hefði þegið</t>
  </si>
  <si>
    <t>Dyring braut ísinn</t>
  </si>
  <si>
    <t>http://mbl.is/greinasafn/grein/1099759</t>
  </si>
  <si>
    <t>við að flestir starfsmenn verði látnir hætta í skemmtigörðum fyrirtækisins í Kaliforníu og á Flórída . " Ég er mjög</t>
  </si>
  <si>
    <t>um það var ekki birt fyrr en í lok mars . Í Árbæ Kristján Jónsson kris@mbl.is " Ég var mjög</t>
  </si>
  <si>
    <t>ná ekki þrennunni gegn ÍF um daginn því þá hefði ég farið í sögubækurnar enda ekki margir Íslendingar sem hafa</t>
  </si>
  <si>
    <t>Kominn í ham</t>
  </si>
  <si>
    <t>http://mbl.is/greinasafn/grein/1385038</t>
  </si>
  <si>
    <t>vildi fá sigur úr leiknum í dag . „ Við áttum kost á að taka bæði stigin og maður er</t>
  </si>
  <si>
    <t>ná því ekki . Við vorum lentir 6 mörkum undir um miðjan seinni hálfleik og ég er hrikalega ánægður með</t>
  </si>
  <si>
    <t>Umfjöllun og viðtöl: Valur - Selfoss 27-27 | Dramatískt jafntefli - Vísir</t>
  </si>
  <si>
    <t>http://visir.is/g/2019190929905</t>
  </si>
  <si>
    <t>Gabríel Sighvatsson</t>
  </si>
  <si>
    <t>ef það má búast við svona frá kollegum sínum ? “ spyr hún sig þá . Hún kveðst þannig afar</t>
  </si>
  <si>
    <t>nefndin hafi skautað fram hjá þessu í áliti sínu en veltir í leiðinni fyrir sér hverju slíku áliti er ætlað</t>
  </si>
  <si>
    <t>Ekkert vafamál að árásir á fatlað fólk skaði ímynd Alþingis</t>
  </si>
  <si>
    <t>http://frettabladid.is/frettir/ekkert-vafamal-ad-arasir-a-fatlad-folk-skadi-imynd-althingis</t>
  </si>
  <si>
    <t>Óttar Kolbeinsson Proppé</t>
  </si>
  <si>
    <t>ekki nýta færin sín betur í 3 - 1 tapi liðsins gegn Manchester United í gær ásamt því að vera</t>
  </si>
  <si>
    <t>Newcastle hafi ekki fengið vítaspyrnu í leiknum . Daryl Janmaat og Ayoze Perez fengu báðir fín færi fyrir gestina í</t>
  </si>
  <si>
    <t>Pardew ósáttur við að fá ekki víti gegn United</t>
  </si>
  <si>
    <t>mínútu með marki Papiss Cisse af vítapunktinum eftir að Jack Colback braut á Phil Jones . Pardew var hins vegar</t>
  </si>
  <si>
    <t>Newcastle skildi ekki fá víti er Juan Mata virtist brjóta af Yoam Gouffran . ,, Dómarinn gerði mistök . Þetta</t>
  </si>
  <si>
    <t>þeirrar upphæðar sem Pakistanar skulda Norðmönnum , sem fyrir niðurfellingu nam 46 milljónum dollara . Shay Given markvörður Newcastle er</t>
  </si>
  <si>
    <t>Newcastle skildi ekki hafa keypt miðvörðinn sterka Sol Campbell í sumar . Campbell yfirgaf Arsenal og gekk til liðs við</t>
  </si>
  <si>
    <t>Given óhress að Newcastle keypti ekki Campbell</t>
  </si>
  <si>
    <t>http://mbl.is/enski/folk/2006/11/26/given_ohress_ad_newcastle_keypti_ekki_campbell</t>
  </si>
  <si>
    <t>ódýrt Hrafnhildur Skúladóttir , fyrirliði íslenska landsliðsins , hefur takmarkaðan áhuga á því að tapa handboltaleikjum . Hún var mjög</t>
  </si>
  <si>
    <t>http://mbl.is/sport/handbolti/2011/12/12/vid_eigum_ad_vera_upp_med_hokuna</t>
  </si>
  <si>
    <t>í úrvalsdeildinni . Vendipunkturinn þegar Nolan misnotaði færið Sam Allardyce knattspyrnustjóri Bolton var ánægður með framlag sinna manna en var</t>
  </si>
  <si>
    <t>Nolan skyldi ekki bæta við öðru marki í stöðunni , 1 : 0 . ,, Það leit út fyrir að</t>
  </si>
  <si>
    <t>Toure hetja Arsenal</t>
  </si>
  <si>
    <t>http://mbl.is/greinasafn/grein/1126715</t>
  </si>
  <si>
    <t>hann gat . Ég fór með honum og Gunnari bróður hans á handboltalandsleik á móti Norðmönnum 2009 og var Ívar</t>
  </si>
  <si>
    <t>Norðmenn náðu jafntefli . Ívar fór ekki bara á landsleiki , hann fór í Höllina eða á völlinn þegar mögulegt</t>
  </si>
  <si>
    <t>Ívar Örn Guðmundsson</t>
  </si>
  <si>
    <t>http://mbl.is/greinasafn/grein/1349341</t>
  </si>
  <si>
    <t>endamarki . Var það rakið til óvænts og of mikils dekkjaslits . Villeneuve svekktur og leiður Villeneuve sagðist í dag</t>
  </si>
  <si>
    <t>nú skildu leiðir hans og BMW . Hann sagðist og leiður yfir þeirri ákvörðun BMW að halda ekki í sig</t>
  </si>
  <si>
    <t>BMW gefur Villeneuve upp á bátinn</t>
  </si>
  <si>
    <t>http://mbl.is/sport/formula/2006/08/07/bmw_gefur_villeneuve_upp_a_batinn</t>
  </si>
  <si>
    <t>að þrátt fyrir stórsigur í Newcastle , 5 : 1 , í dag hafi hann og samherjar hans verið dálítið</t>
  </si>
  <si>
    <t>nýta ekki marktækifærin betur því þeir hefðu hæglega getað unnið mikið stærri sigur . Gerrard skoraði tvö markanna og lagði</t>
  </si>
  <si>
    <t>Gerrard: Áttum að skora fleiri mörk</t>
  </si>
  <si>
    <t>http://mbl.is/sport/enski/2008/12/29/gerrard_attum_ad_skora_fleiri_mork</t>
  </si>
  <si>
    <t>öllum stöðum , þá verður allt liðið hins vegar að eiga góðan leik , " sagði Willum , sem var</t>
  </si>
  <si>
    <t>nýta ekki tækifærið til að jafna FH að stigum . " Það er náttúrulega grábölvað . Þetta hefur ekki verið</t>
  </si>
  <si>
    <t>"Hefur ekki verið fengsæl vika"</t>
  </si>
  <si>
    <t>http://mbl.is/greinasafn/grein/1160412</t>
  </si>
  <si>
    <t>líknardeild og öndunarvélin tekin úr sambandi fljótlega eftir það . Paul Ryan , forseti fulltrúadeildar Bandaríkjaþings , er vonsvikinn og</t>
  </si>
  <si>
    <t>öldungadeild þingsins skuli ekki hafa samþykkt að taka heilbrigðisfrumvarp Donalds Trumps Bandaríkjaforseta til umræðu . Ryan er ekki eini þingmaður</t>
  </si>
  <si>
    <t>Ryan svekktur og vonsvikinn</t>
  </si>
  <si>
    <t>http://mbl.is/frettir/erlent/2017/07/28/ryan_svekktur_og_vonsvikinn/</t>
  </si>
  <si>
    <t>af fullum þunga . Þegar skólinn byrjaði aftur var verkefnið hins vegar fellt niður vegna tímaskorts og við Freyja frekar</t>
  </si>
  <si>
    <t>svekktar yfir að</t>
  </si>
  <si>
    <t>öll þessi vinna hefði orðið til einskis . Nú skil ég hins vegar vel að Jonný vildi líklegast bara að</t>
  </si>
  <si>
    <t>Jónína Ragnarsdóttir</t>
  </si>
  <si>
    <t>http://mbl.is/greinasafn/grein/1543030</t>
  </si>
  <si>
    <t>fyrir Pogba þá klikkaði hann á spyrnunni en náði þó frákastinu og kom boltanum í netið . Mourinho er ekki</t>
  </si>
  <si>
    <t>Pogba hafi klúðrað og vill sjá leikmenn stíga upp er tækifærið gefst . ,, Mér er illa við þá sem</t>
  </si>
  <si>
    <t>Mourinho: Pogba er ekki Mikki Mús - DV</t>
  </si>
  <si>
    <t>http://433.dv.is/433/2018/10/29/mourinho-pogba-er-ekki-mikki-mus</t>
  </si>
  <si>
    <t>Victor Pálsson</t>
  </si>
  <si>
    <t>líka . Við þurfum mikið á honum að halda . ' Albert II , prinsinn af Mónakó , segist vera</t>
  </si>
  <si>
    <t>Radamel Falcao hafi yfirgefið knattspyrnulið Monaco fyrir Manchester United . Kólumbíski framherjinn kom til Monaco frá Atletico Madrid sumarið 2013</t>
  </si>
  <si>
    <t>Prinsinn af Mónakó svekktur yfir brottför Falcao</t>
  </si>
  <si>
    <t>mótmæli því harðlega að þeir byggi á hentistefnu því hún sé mjög vel ígrunduð . " Og við erum mjög</t>
  </si>
  <si>
    <t>ráðherra skuli ekki heimila áframhaldandi veiðar . " Mike Ashley eigandi Newcastle ætlar ekki að segja Alan Pardew upp starfi</t>
  </si>
  <si>
    <t>"Snautlegt að vera afgreiddir svona"</t>
  </si>
  <si>
    <t>http://mbl.is/frettir/innlent/2014/09/12/snautlegt_ad_vera_afgreiddir_svona</t>
  </si>
  <si>
    <t>FC ( @ MCFC ) January 30 , 2016 Gareth Bale , kantmaður Real Madrid , viðurkennir að hann sé</t>
  </si>
  <si>
    <t>Rafa Benítez hafi verið rekinn frá félaginu . Þessi fyrrum stjóri Liverpool og Chelsea fékk að fjúka einungis örfáum mánuðum</t>
  </si>
  <si>
    <t>Bale viðurkennir að hann sakni Benítez</t>
  </si>
  <si>
    <t>á ummælum sem hann lét falla á Twitter fyrr í dag . Cole sendi þá sambandinu tóninn og var greinilega</t>
  </si>
  <si>
    <t>rannsóknarnefnd á vegum þess hefði dregið í efa orð hans um sakleysi Johns Terry í Ferdinand-málinu . Í afsökunarbeiðninni segir</t>
  </si>
  <si>
    <t>Cole sendir afsökunarbeiðni</t>
  </si>
  <si>
    <t>http://mbl.is/sport/enski/2012/10/05/cole_sendir_afsokunarbeidni</t>
  </si>
  <si>
    <t>dag að fari De Gea til Real Madrid muni Sergio Ramos fara til Manchester United . Ramos er sagður vera</t>
  </si>
  <si>
    <t>Real Madrid hafi leyft samningi hans að eiga aðeins tvö ár eftir og er sagður vilja fara til Manchester United</t>
  </si>
  <si>
    <t>De Gea til Real Madrid og Ramos á Old Trafford?</t>
  </si>
  <si>
    <t>hlakkaði svo til að upplifa alvöru draugagang en ekkert gerðist . Þetta var ótrúlega gaman , þó ég væri auðvitað</t>
  </si>
  <si>
    <t>rekast ekki á eina einustu vofu . " Stór félagaskipti gætu verið í uppsiglingu en franskir fjölmiðlar og sænska Aftonbladet</t>
  </si>
  <si>
    <t>Óhrædd við drauga</t>
  </si>
  <si>
    <t>http://mbl.is/folk/frettir/2012/06/29/ohraedd_vid_drauga_2</t>
  </si>
  <si>
    <t>er búist við austanátt með rigningu og mildu veðri en úrkomulítið verður síðdegis . Móðir í fæðingarorflofi á ísafirði segist</t>
  </si>
  <si>
    <t>ríki og sveitarfélög hafi ekki fundið lausn á stöðu foreldra eftir að fæðingarorlofi lýkur . Á Ísafirði er skortur á</t>
  </si>
  <si>
    <t>Ísafjörður: Dagvistunarmál sett í forgang</t>
  </si>
  <si>
    <t>http://ruv.is/node/1331161</t>
  </si>
  <si>
    <t>Halla Ólafsdóttir</t>
  </si>
  <si>
    <t>heyrir þá er ég miður mín . Og við erum það , held ég , flest . Ég er verulega</t>
  </si>
  <si>
    <t>ríkisstjórnin skuli byrja svona , “ segiri Oddur . Þá fullyrðir hann að náðst hafi sátt meðal landeigenda , veiðifélagsins</t>
  </si>
  <si>
    <t>„Verður aldrei aftur tekið“</t>
  </si>
  <si>
    <t>http://dv.is/frettir/2013/5/31/verdur-aldrei-aftur-tekid/</t>
  </si>
  <si>
    <t>hækkun og að hún verði frekar sett í heilbrigðiskerfið . Mér þætti það rosalega kristilegt . “ „ Ég er</t>
  </si>
  <si>
    <t>samningurinn hafi verið samþykktur . Mér finnst ekki hafa verið hlustað á háværar raddir kennara , “ segir Sigrún Björk</t>
  </si>
  <si>
    <t>Samningar samþykktir en grasrótin óánægð</t>
  </si>
  <si>
    <t>http://visir.is/g/2016161219623</t>
  </si>
  <si>
    <t>Þorgeir Helgason</t>
  </si>
  <si>
    <t>sínum að hann væri búinn að segja upp ef hann væri hjá einhverju öðru félagi . Portúgalinn er sagður mjög</t>
  </si>
  <si>
    <t>sem hann telur vera skortur á stuðningi frá framkvæmdastjóranum Ed Woodward . ( Mirror ) Þrátt fyrir pirringinn er Mourinho</t>
  </si>
  <si>
    <t>Mourinho væri búinn að segja upp hjá öðru félagi</t>
  </si>
  <si>
    <t>http://fotbolti.net/news/24-08-2018/mourinho-vaeri-buinn-ad-segja-upp-hja-odru-felagi</t>
  </si>
  <si>
    <t>Íþróttafréttamaðurinn Haukur Harðarson á RÚV sér um að lýsa leikjum íslenska liðsins . Rétt eins og aðrir Íslendingar er Haukur</t>
  </si>
  <si>
    <t>síðasti leikur Íslands í riðlinum skipti okkar lið engu máli . Ljóst er fyrir leikinn gegn Austurríki annað kvöld að</t>
  </si>
  <si>
    <t>Haukur Harðar: Lítið jákvætt hægt að taka ef leikurinn tapast</t>
  </si>
  <si>
    <t>http://fotbolti.net/news/25-07-2017/haukur-hardar-litid-jakvaett-haegt-ad-taka-ef-leikurinn-tapast</t>
  </si>
  <si>
    <t>yfir sig ánægður með að báðir ökumenn Lotus kæmust á verðlaunapall í Barein játaði Kimi Räikkönen að hann hafi verið</t>
  </si>
  <si>
    <t>sigra ekki . Þetta var í fimmta sinn á ferlinum sem hann stóð á palli í Barein í dag .</t>
  </si>
  <si>
    <t>Räikkönen svekktur í bland</t>
  </si>
  <si>
    <t>http://mbl.is/sport/formula/2012/04/22/raikkonen_svekktur_i_bland</t>
  </si>
  <si>
    <t>Villa ( H ) og Fulham ( Ú ) í síðustu umferðunum , og stjórinn Arsene Wenger er að vonum</t>
  </si>
  <si>
    <t>sigrar í þessum leikjum muni líklega ekki duga til að landa titlinum . " Já , það er gríðarlega svekkjandi</t>
  </si>
  <si>
    <t>Í höndum meistaranna</t>
  </si>
  <si>
    <t>http://mbl.is/greinasafn/grein/1376696</t>
  </si>
  <si>
    <t>in the Distance " var spilað tók ég eftir því að fólk var tekið að fara úr salnum , sýnilega</t>
  </si>
  <si>
    <t>Simon væri ekki lifandi glymskratti . " Me And Julio Down By The Schoolyard " setti svo skyndilega allt í</t>
  </si>
  <si>
    <t>Simon segir...</t>
  </si>
  <si>
    <t>http://mbl.is/greinasafn/grein/1226281</t>
  </si>
  <si>
    <t>áfram að gera það góða sem við erum að gera . " Jurgen Klopp , stjóri Liverpool , var afar</t>
  </si>
  <si>
    <t>framherji , " sagði O'Neill en Knight kom inní liðið fyrir Martin Laursen sem var meiddur . Arsene Wenger var</t>
  </si>
  <si>
    <t>sínir menn skyldu ekki verja tveggja marka forskotið sem þeir náðu í síðari hálfleik . " Villa fékk góð færi</t>
  </si>
  <si>
    <t>O&amp;#39;&amp;#39;Neill: Þetta var verðskuldað</t>
  </si>
  <si>
    <t>París með glæsilegu skoti fimmtán mínútum eftir að hann kom inn á sem varamaður . „ Ég var að sjálfsögðu</t>
  </si>
  <si>
    <t>sitja á bekknum . Annars hefði ég ekkert að gera hér , “ sagði Eyjólfur við Morgunblaðið sem spurði líka</t>
  </si>
  <si>
    <t>EM: Einu sinni verður allt fyrst</t>
  </si>
  <si>
    <t>http://visir.is/g/2016160608910</t>
  </si>
  <si>
    <t>fulla grein fyrir því að Róbert er einn af betri línumönnum heims . Ég þekki mitt hlutverk og er ekkert</t>
  </si>
  <si>
    <t>sitja á bekknum á meðan Robbi er búinn að spila svona vel . " Held að konan sjái um valið</t>
  </si>
  <si>
    <t>"Frábært að geta hvílt leikmenn"</t>
  </si>
  <si>
    <t>http://mbl.is/greinasafn/grein/1319740</t>
  </si>
  <si>
    <t>Pepsi-deildinni í kvöld . Leikurinn var mjög mikilvægur en Fylkir dregst niður í mikla fallbaráttu við tapið . Hann var</t>
  </si>
  <si>
    <t>sitt lið nýtti ekki færin sem það fékk í leiknum . „ Þetta var hörkuleikur og algjör barátta . Það</t>
  </si>
  <si>
    <t>Eiður Ben finnur ekki fyrir pressu: Það hefur mikið gengið á</t>
  </si>
  <si>
    <t>gefið júnímánuð í það að skoða þær en ég tel alveg koma til greina einhverjar frekari sameiningar . Fjármálaráðherra er</t>
  </si>
  <si>
    <t>sjá ekki áframhaldandi hraða lækkun stýrivaxta . Seðlabankinn hafi haft upplýsingar sem gæfu tilefni til frekari lækkunar . Aðgerðir stjórnvalda</t>
  </si>
  <si>
    <t>það nú stundum að á þessu björtu yndislegu vetrarnóttum þegar stjörnuhimininn skartar sínu fegursta að þá eru náttúrulega útlendingarnir svolítið</t>
  </si>
  <si>
    <t>sjá ekki endilega norðurljós öll kvöld þegar það er bjart og ég hef verið svona að fara yfir þetta síðastliðinn</t>
  </si>
  <si>
    <t>Skoða stjörnur á Hótel Rangá</t>
  </si>
  <si>
    <t>voru malbikaðir á vegum Suðurnesja í sumar , þar af voru sex þeirra á Reykjanesbraut . „ Ég er ótrúlega</t>
  </si>
  <si>
    <t>sjá ekki minnst á Reykjanesbraut nema einu sinni í fjárlögum 2018 . Við erum búin að atast í ráðamönnum síðustu</t>
  </si>
  <si>
    <t>„Langar ekki að heyra af fleiri alvarlegum slysum“</t>
  </si>
  <si>
    <t>http://vf.is/frettir/langar-ekki-ad-heyra-af-fleiri-alvarlegum-slysum</t>
  </si>
  <si>
    <t>lagði meðal annars fram tilboð í leikmanninn í fyrrasumar . Laporta lýsti því yfir á sínum tíma að hann væri</t>
  </si>
  <si>
    <t>sjá leikmenn eins og Fabregas og Gerard Pique fara úr unglingaliði Barcelona til Englands en spurning er hvort hann muni</t>
  </si>
  <si>
    <t>Sonur Laporta til Arsenal</t>
  </si>
  <si>
    <t>, framkvæmdastjóri Strætó , lítur málið mjög alvarlegum augum . Jóhannes Rúnarsson , framkvæmdastjóri Strætó : Ég er náttúrlega mjög</t>
  </si>
  <si>
    <t>sjá svona myndband , að vagnstjóri , sérstaklega í ljósi umfjöllunar síðustu vikna um atvinnubílstjóra og notkun farsíma , þá</t>
  </si>
  <si>
    <t>segir að vagnstjórinn hafi verið í símanum allan tímann . Jóhannes Rúnarsson , framkvæmdastjóri Strætó : Ég er náttúrulega mjög</t>
  </si>
  <si>
    <t>sjá svona myndband , sérstaklega í ljósi umfjöllunar síðustu vikna um atvinnubílstjóra og notkun farsíma þá er ég mjög svekktur</t>
  </si>
  <si>
    <t>En í alvöru talað , Helgi , reyndu nú að fullorðnast og vera málefnalegur í gagnrýni þinni . Ekki vera</t>
  </si>
  <si>
    <t>Sjálfstæðisflokkurinn á öflugan leiðtoga en aðrir flokkar ekki . Páll , 280149-3659 . Valdapólitík ALDREI hélt ég að ég myndi</t>
  </si>
  <si>
    <t>Margur heldur mig sig</t>
  </si>
  <si>
    <t>http://mbl.is/greinasafn/grein/604075</t>
  </si>
  <si>
    <t>sjómanna á fiskiskipaflotanum staðið í hálfan mánuð og segir Guðmundur að sér lítist illa á stöðuna . „ Ég er</t>
  </si>
  <si>
    <t>http://mbl.is/200milur/frettir/2016/12/30/braedur_skipta_um_saeti_a_toppnum/</t>
  </si>
  <si>
    <t>Ágúst Ingi Jónsson</t>
  </si>
  <si>
    <t>svarið var eins og svo oft að hún væri þreytt og með verk í höfðinu . Mest var hún þó</t>
  </si>
  <si>
    <t>svekkt yfir því hvað</t>
  </si>
  <si>
    <t>sjónin væri léleg því hún vildi gjarnan getað séð þá sem komu til hennar . Þegar hún svo kveinkaði sér</t>
  </si>
  <si>
    <t>Ingibjörg Sæunn Jóhannsdóttir</t>
  </si>
  <si>
    <t>http://mbl.is/greinasafn/grein/1174573</t>
  </si>
  <si>
    <t>hendur á stýri . Ég gerði mér ekki alveg grein fyrir því fyrst hversu alvarlegt þetta var og var aðallega</t>
  </si>
  <si>
    <t>skemma bílinn . Svo þegar ég sá hver kyns var , tel ég mig heppinn að ekki fór verr .</t>
  </si>
  <si>
    <t>Hliðin á húsi mjólkurbíls rifnaði af í árekstri við jarðýtutönn</t>
  </si>
  <si>
    <t>http://vikudagur.is/is/frettir/hlidin-a-husi-mjolkurbils-rifnadi-af-i-arekstri-vid-jardytutonn-2</t>
  </si>
  <si>
    <t>til sögunnar og allar götur síðan jefur brasilískur ökumaður keppt í formúlu - 1 . " Ég er nú mest</t>
  </si>
  <si>
    <t>skora ekki mark , " sagði Viktor Bjarki Arnarson , sem átti góðan leik fyrir Fram gegn FH í Laugardalnum</t>
  </si>
  <si>
    <t>Viktor Bjarki: Leiðinlegt að treysta á aðra</t>
  </si>
  <si>
    <t>http://mbl.is/sport/efstadeild/2013/09/22/viktor_bjarki_leidinlegt_ad_treysta_a_adra</t>
  </si>
  <si>
    <t>söngkonan var fljót að finna sér nýjan kærasta , dansarann Casper Smart , og dró ekki dul á vanþóknun sína</t>
  </si>
  <si>
    <t>Engin samskipti best</t>
  </si>
  <si>
    <t>http://mbl.is/greinasafn/grein/1410657</t>
  </si>
  <si>
    <t>entist ekkert í því . Ég fór bara í myndlistarskólann . “ Hann segir föður sinn alls ekki hafa orðið</t>
  </si>
  <si>
    <t>svekktan yfir því að</t>
  </si>
  <si>
    <t>sonurinn hefði ekki haft áhuga á að feta í fótspor hans í handboltanum . „ Honum var alveg sama ,</t>
  </si>
  <si>
    <t>Byrjaði að farða litlu systur sína</t>
  </si>
  <si>
    <t>http://frettatiminn.is/byrjadi-ad-farda-litlu-systur-sina/</t>
  </si>
  <si>
    <t>segir í yfirlýsingunni . Frekari spurningum Fréttablaðsins um málið var vísað til Geysis Green Energy . Árni Hjörvar Árnason er</t>
  </si>
  <si>
    <t>spila ekki á Airwaves með The Vaccines . Hljómsveitin getur kennt sjálfri sér um veikindi söngvarans . „ Þetta er</t>
  </si>
  <si>
    <t>Vísir - Svekktur að spila ekki á Íslandi</t>
  </si>
  <si>
    <t>http://visir.is/g/2011709039971</t>
  </si>
  <si>
    <t>verið fyrirliði Englands og farið í viðræður við 1. deildar lið #fotbolti Daníel Rúnarsson , stjörnuljósmyndari : Theodór Elmar virðist</t>
  </si>
  <si>
    <t>spila ekki með landsliðinu því þá missir hann af auglýsingaglugga Freyr Alexandersson , þjálfari Leiknis : Sá Ísl landsliðið í</t>
  </si>
  <si>
    <t>Twitter -  Þeir voru búnir að lofa mér gulrótarköku</t>
  </si>
  <si>
    <t>handknattleik er afar óhress með frétt sem TV 2 í Danmörku birti í gær um að Kasper Söndergaard hefði verið</t>
  </si>
  <si>
    <t>spila ekki með liðinu gegn Þjóðverjum á HM í Katar í vikunni . TV 2 viðurkenndi að fréttin hefði verið</t>
  </si>
  <si>
    <t>Ekki upplifað svona á ferlinum</t>
  </si>
  <si>
    <t>http://mbl.is/sport/hm_handbolta/2015/01/23/ekki_upplifad_svona_a_ferlinum</t>
  </si>
  <si>
    <t>fyrir kappaksturinn á morgun , " sagði Davidson . Á sama tíma og hann gleðst yfir frammistöðunni var Takuma Sato</t>
  </si>
  <si>
    <t>standa honum ekki á sporði . Hefur Sato keppni í 17. sæti . Hann kvartaði undan skorti á veggripi í</t>
  </si>
  <si>
    <t>Davidson í sjöunda himni</t>
  </si>
  <si>
    <t>http://mbl.is/sport/formula/2007/04/14/davidson_i_sjounda_himni</t>
  </si>
  <si>
    <t>með félaginu árið 2001 . ,, Ég veit að stuðningsmennirnir munu bjóða mig velkominn , " sagði Houllier sem er</t>
  </si>
  <si>
    <t>Steven Gerrard og Jamie Carragher verða ekki með Liverpool vegna meiðsla . ,, Ég hefði óskað þess að Steven og</t>
  </si>
  <si>
    <t>Houllier: Hefði óskað þess að Gerrard og Carragher myndu spila</t>
  </si>
  <si>
    <t>með tárin í augunum eftir langstökkið , “ sagði Hafdís við Fréttablaðið eftir 100 metra hlaupið , en hún var</t>
  </si>
  <si>
    <t>stökkva ekki lengra en 6,39 metra í langstökki og hljóp með það svekkelsi í sér til gullverðlauna . Það stökk</t>
  </si>
  <si>
    <t>Arna Stefanía: Nennti ekki að taka silfur</t>
  </si>
  <si>
    <t>http://visir.is/g/2015707279997</t>
  </si>
  <si>
    <t>lá vel við höggi . Hér má sjá myndbandið frá Flameboypro : Michael Owen , framherji Manchester United , er</t>
  </si>
  <si>
    <t>stuðningsmenn Newcastle hafi baulað þegar hann kom inn á sem varamaður í leik liðanna í gærkvöldi . Owen skoraði 30</t>
  </si>
  <si>
    <t>Owen ósáttur við móttökurnar hjá stuðningsmönnum Newcastle</t>
  </si>
  <si>
    <t>Plastprent á Fons hlut í bresku leikfangaversluninni Hamleys og norrænu ferðaþjónustufyrirtækinu Ticket . Pálmi Haraldsson , aðaleigandi félagsins , er</t>
  </si>
  <si>
    <t>svona fór . Hann segir að nú sitji allir við sama borð og fari í röð kröfuhafa . Pálmi segir</t>
  </si>
  <si>
    <t>Landsbankinn stærsti kröfuhafinn í Fons hf.</t>
  </si>
  <si>
    <t>http://mbl.is/greinasafn/grein/1281084</t>
  </si>
  <si>
    <t>Ég veit ekki hvar hann endar , hvort hann fari í Þór eða eitthvað annað . Við erum bara mest</t>
  </si>
  <si>
    <t>svona geti gerst ennþá . Sérstaklega í ljósi þess að hann var með tilboð frá okkur í höndunum , '</t>
  </si>
  <si>
    <t>BÍ/Bolungarvík kvartar eftir að Þór bauð Tubæk samning</t>
  </si>
  <si>
    <t>kolli . Stynur í hljóði og veltir fyrir sér hvort vinurinn sjái ekki í gegnum hann . Auðvitað er hann</t>
  </si>
  <si>
    <t>svona skyldi fara . Sársvekktur . Skrýtin tilfinning að ljúga svona vísvitandi án þess að blikna . Geta ekki sagt</t>
  </si>
  <si>
    <t>Ég veit hvað ég vil</t>
  </si>
  <si>
    <t>Andrés Indriðason</t>
  </si>
  <si>
    <t>Ég græði ekkert á því að bera kala til hans , og það geri ég ekki . Auðvitað er ég</t>
  </si>
  <si>
    <t>svona skyldi fara en ég geri mér grein fyrir því að læknar eru mannlegir eins og aðrir . Svona mál</t>
  </si>
  <si>
    <t>"Staðráðinn í að hella mér ekki út í volæði"</t>
  </si>
  <si>
    <t>http://mbl.is/greinasafn/grein/825745</t>
  </si>
  <si>
    <t>sem ég dáist mikið að " sagði Yamaguchi . " Ég er að sjálfsögðu ánægður með metið , en þó</t>
  </si>
  <si>
    <t>synda ekki á undir tveimur mínútum og sjö sekúndum . " Jóhann Karl Spánarkonungur hefur staðið í því síðustu mánuði</t>
  </si>
  <si>
    <t>18 ára setti heimsmet</t>
  </si>
  <si>
    <t>http://ruv.is/node/776799</t>
  </si>
  <si>
    <t>það sé brýnasta verkefnið að þessu sinni . " " Við vorum ekki að spila okkar besta leik og erum</t>
  </si>
  <si>
    <t>íslandsmótsins í knattspyrnu !! Lengi getur vont versnað . Knattspyrnukveðja , Bjarni Ólafur Birkisson Formaður Knattspyrnufélags Fjarðabyggðar ,, Við erum</t>
  </si>
  <si>
    <t>tapa . Síðan getur maður velt fyrir sér ástæðunni . Mér fannst við vera góðir í byrjun leiksins þar sem</t>
  </si>
  <si>
    <t>Logi Ólafs: Skil ekki hvernig maður getur verið með bólginn ökkla eftir leikaraskap</t>
  </si>
  <si>
    <t>sæti en Vålerenga með 31 stig í 4. sæti . Viktor Bjarki Arnarsson , fyrirliði Fram , var að vonum</t>
  </si>
  <si>
    <t>tapa 1 : 2 gegn sínum fyrrum samherjum í KR í Pepsí - deildinni í kvöld þar sem Framarar brenndu</t>
  </si>
  <si>
    <t>"Pirrandi að fá á sig mörk úr föstum leikatriðum"</t>
  </si>
  <si>
    <t>http://mbl.is/sport/efstadeild/2014/08/25/pirrandi_ad_fa_a_sig_mork_ur_fostum_leikatridum</t>
  </si>
  <si>
    <t>: 1 eftir að jafnt var , 1 : 1 í leikhléi . " Það er dálítið furðulegt að vera</t>
  </si>
  <si>
    <t>tapa 3 : 1 á móti KR , en þetta var mun betra en við áttum í rauninni von á</t>
  </si>
  <si>
    <t>Fjölnir veitti KR óvænta mótspyrnu í Frostaskjóli</t>
  </si>
  <si>
    <t>http://mbl.is/greinasafn/grein/799253</t>
  </si>
  <si>
    <t>skortir eru fleiri verkefni . Petrún Jónsdóttir þjálfari var ekki alveg nógu ánægð í leikslok . " Ég er sérstaklega</t>
  </si>
  <si>
    <t>tapa alltaf þeim hrinum sem vinnast með tveggja stiga mun , það er farið að fara virkilega í mig .</t>
  </si>
  <si>
    <t>Blakverðlaun úr sjónmáli</t>
  </si>
  <si>
    <t>http://mbl.is/greinasafn/grein/735480</t>
  </si>
  <si>
    <t>bil átta sinnum fjölmennara land en Ísland . Hvernig má það vera að við séum í þeirri stöðu að vera</t>
  </si>
  <si>
    <t>tapa fyrir átta sinnum fjölmennari þjóð ? “ sagði Þórdís . Ástæðan væri ekki sú að Íslendingar séu svona góðir</t>
  </si>
  <si>
    <t>„Við berum sjálf mesta ábyrgð“ - Vísir</t>
  </si>
  <si>
    <t>http://visir.is/g/2019190919711</t>
  </si>
  <si>
    <t>Elín Margrét Böðvarsdóttir</t>
  </si>
  <si>
    <t>dag værum við öll svolítið svekkt eftir leikinn . Ráðherra velti því upp hvernig það mætti vera að við værum</t>
  </si>
  <si>
    <t>tapa fyrir átta sinnum fjölmennari þjóð vegna þess að fjölmennari þjóðir ættu alla jafna að eiga fleiri góða leikmenn .</t>
  </si>
  <si>
    <t>Jarðvegur þar sem fólk hefur tækifæri</t>
  </si>
  <si>
    <t>http://mbl.is/frettir/innlent/2019/09/11/jardvegur_thar_sem_folk_hefur_taekifaeri</t>
  </si>
  <si>
    <t>rifjar upp hversu svekktir jafnaldrar þeirra í öðrum skólum urðu þegar þeir fögnuðu sigrinum . „ Það voru allir ógeðslega</t>
  </si>
  <si>
    <t>tapa fyrir FB . Sérstaklega fínu skólarnir , “ segir hann . „ En þegar við unnum fór fólk að</t>
  </si>
  <si>
    <t>Vísir - Fórnarkostnaður fortíðarinnar</t>
  </si>
  <si>
    <t>http://visir.is/g/2013706119955</t>
  </si>
  <si>
    <t>Bull . „ Við áttum ekki möguleika að reyna raunverulega að ögra Ferrari og Mercedes . Ég er einna helst</t>
  </si>
  <si>
    <t>tapa fyrir liðsfélaga mínum í dag . Uppstillingin okkar ætti að þýða að okkur gangi betur í keppninni á morgun</t>
  </si>
  <si>
    <t>Hamilton: Það er mikill heiður að jafna met Schumacher</t>
  </si>
  <si>
    <t>http://visir.is/g/2017170829193</t>
  </si>
  <si>
    <t>Kristinn Ásgeir Gylfason</t>
  </si>
  <si>
    <t>KA í tapleiknum gegn Aftureldingu í kvöld . Fótbolti.net náði tali af Örnu Sif eftir leik en hún var gríðarlega</t>
  </si>
  <si>
    <t>tapa leiknum . „ Ég er ekki frá því að þetta hafi verið slakasti leikur okkar sóknarlega . Við eigum</t>
  </si>
  <si>
    <t>Arna Sif: Það er einhver púki í okkur</t>
  </si>
  <si>
    <t>þegar Morgunblaðið náði tali af honum en sagði frammistöðu Björgvins Páls Gústavssonar hafa skipt sköpum . „ Við erum mjög</t>
  </si>
  <si>
    <t>„Við erum mjög svekktir að tapa“</t>
  </si>
  <si>
    <t>http://mbl.is/sport/em_handbolta/2018/01/13/vid_erum_mjog_svekktir_ad_tapa</t>
  </si>
  <si>
    <t>kraft í leik sínum og reif framlínuna vel upp , þótt ekki hafi náðst að skora mark . Hún var</t>
  </si>
  <si>
    <t>tapa leiknum og sagði að þær hefðu getað gert betur . " Ég er kraftböggull og hata að tapa ,</t>
  </si>
  <si>
    <t>Vísir - Fítonskraftur Erlu ekki nóg</t>
  </si>
  <si>
    <t>http://visir.is/g/2004408220359</t>
  </si>
  <si>
    <t>Vescovi ( 2648 ) 4 v . 6 . Gilberto Milos 3½ v . " ÉG er fyrst og fremst</t>
  </si>
  <si>
    <t>tapa leiknum þó að það hafi verið margt jákvætt í okkar leik . Við áttum möguleika á að sigra og</t>
  </si>
  <si>
    <t>"Margt jákvætt en svekktur yfir tapinu"</t>
  </si>
  <si>
    <t>http://mbl.is/greinasafn/grein/813524</t>
  </si>
  <si>
    <t>hættu við þátttöku á síðustu stundu . " Við erum mjög stolt af frammistöðu liðsins í þessum leik en jafnframt</t>
  </si>
  <si>
    <t>tapa með fimm marka mun því það endurspeglar ekki leikinn , " sagði Þór Ottesen fararstjóri við Morgunblaðið í gær</t>
  </si>
  <si>
    <t>"Mjög stolt af frammistöðunni gegn Spáni"</t>
  </si>
  <si>
    <t>http://mbl.is/greinasafn/grein/825016</t>
  </si>
  <si>
    <t>Tónlistarstund verður send út á morgun , beint úr fjörunni í Götu . Kári Ársælsson fyrirliði Breiðabliks var að vonum</t>
  </si>
  <si>
    <t>tapa með marki á lokasekúndunum en Kópavogsliðið beið lægri hlut fyrir Stjörnunni , 3 : 2 , í Garðabæ í</t>
  </si>
  <si>
    <t>Kári: Áttum að keyra þetta heim</t>
  </si>
  <si>
    <t>http://mbl.is/sport/efstadeild/2011/07/16/kari_attum_ad_keyra_thetta_heim</t>
  </si>
  <si>
    <t>næsta sumar verður Íslandsmeistaratitillinn sóttur aftur , " sagði Daði . Svekktur en ánægður með sumarið " MAÐUR er bara</t>
  </si>
  <si>
    <t>tapa naumlega í framlengingu fyrir einu besta liði landsins , " sagði Gunnar Már Guðmundsson sem skoraði mark Fjölnis úr</t>
  </si>
  <si>
    <t>Langþráður bikarsigur FH-inga</t>
  </si>
  <si>
    <t>http://mbl.is/greinasafn/grein/1168830</t>
  </si>
  <si>
    <t>rétt og rangt , " segir Árni Mathiesen um atkvæðagreiðsluna á ársfundi Alþjóðahvalveiðiráðsins . Vissulega svekktur " Maður er vissulega</t>
  </si>
  <si>
    <t>tapa þessari atkvæðagreiðslu með minnsta mun . Hefðu Rússar getað greitt atkvæði hefði tillagan fallið á jöfnu , en þeir</t>
  </si>
  <si>
    <t>Rétt eða rangt skiptir þá engu</t>
  </si>
  <si>
    <t>http://mbl.is/greinasafn/grein/617858</t>
  </si>
  <si>
    <t>það sáu það allir á vellinum , " sagði Gunnleifur . Heppnin ekki með okkur " Við erum flestir sjálfsagt</t>
  </si>
  <si>
    <t>tapa þessu . Ef við hefðum haft aðeins meiri heppni með okkur hefðum við sett annað mark , það er</t>
  </si>
  <si>
    <t>Ánægður þrátt fyrir tapið</t>
  </si>
  <si>
    <t>http://mbl.is/greinasafn/grein/1276788</t>
  </si>
  <si>
    <t>Rúnarssonar , framkvæmdastjóra sambandsins ] hefur færst upp á annað og hærra stig . Annars er maður virkilega súr og</t>
  </si>
  <si>
    <t>tapa þessu því mér fannst við virkilega vinna fyrir því að komast í hreinan úrslitaleik , " sagði Einar .</t>
  </si>
  <si>
    <t>KR verður ósigrandi stórveldi</t>
  </si>
  <si>
    <t>http://mbl.is/greinasafn/grein/1140127</t>
  </si>
  <si>
    <t>ekki að láta bjóða sér . Útilokar ekki frekari skattalækkanir SIGURÐUR Kári Kristjánsson , þingmaður Sjálfstæðisflokks , segist vera mjög</t>
  </si>
  <si>
    <t>tekjuskattur einstaklinga lækki um 1% næstu áramót í stað 2% lækkunar sem fyrirhuguð var . Sátt hafi hins vegar náðst</t>
  </si>
  <si>
    <t>Hagstæðar breytingar fyrir laun upp í 247 þúsund</t>
  </si>
  <si>
    <t>http://mbl.is/greinasafn/grein/1089668</t>
  </si>
  <si>
    <t>er ekkert ný og öllum kunnug . Sigurður Kári Kristjánsson segir á sama stað í Morgunblaðinu að hann sé mjög</t>
  </si>
  <si>
    <t>tekjuskattur einstaklinga lækki um 1% um næstu áramót í stað 2% . Þingmaðurinn er eins og kollegi hans afar svekktur</t>
  </si>
  <si>
    <t>Ósáttir stjórnarþingmenn</t>
  </si>
  <si>
    <t>http://mbl.is/greinasafn/grein/1090596</t>
  </si>
  <si>
    <t>" Var hlegið dátt að gríni hins svellkalda Bang . Svekktur Ungverji Ungverskur fjölmiðlamaður fékk þá orðið og sagðist býsna</t>
  </si>
  <si>
    <t>The Square hefði borið sigurorð af ungverskri kvikmynd , Teströl és lélekröl eða On Body and Soul eins og hún</t>
  </si>
  <si>
    <t>Hollywood heillar ekki</t>
  </si>
  <si>
    <t>http://mbl.is/greinasafn/grein/1664996</t>
  </si>
  <si>
    <t>eftir fjögurra klukkustunda fund samtakanna sem fram fór í bílsmiðju Renaultliðsins í Enstone í Englandi í gær . Liðin segjast</t>
  </si>
  <si>
    <t>tilraunir til að bæta formúlu - 1 hafi verið hafnað af FIA og [ Bernie Ecclestone ] viðskiptaréttindahafa íþróttarinnar .</t>
  </si>
  <si>
    <t>8 lið af 10 segja skilið við formúlu-1 og stofna nýja mótaröð</t>
  </si>
  <si>
    <t>http://mbl.is/sport/formula/2009/06/19/8_lid_af_10_segja_skilid_vid_formulu_1_og_stofna_ny</t>
  </si>
  <si>
    <t>til samtaka þeirra , FOTA , og ekki hafa átt annan valkost en stofna til nýrrar mótaraðar . Liðin segjast</t>
  </si>
  <si>
    <t>tilraunum til að bæta formúlu - 1 hafi verið hafnað af FIA og [ Bernie Ecclestone ] viðskiptaréttindahafa íþróttarinnar .</t>
  </si>
  <si>
    <t>Átta af tíu hætta</t>
  </si>
  <si>
    <t>http://mbl.is/greinasafn/grein/1288441</t>
  </si>
  <si>
    <t>mína dýpstu samúð . Sveinn Sigurbjörnsson , skólastjóri Tónlistarskóla Skagafjarðar . Ég hugsa hlýtt til þín , elsku Eva ,</t>
  </si>
  <si>
    <t>tíminn getur endalaust komið aftan að manni , ég vildi svo að ég hefði getað átt fleiri stundir með þér</t>
  </si>
  <si>
    <t>Eva Snæbjarnardóttir</t>
  </si>
  <si>
    <t>http://mbl.is/greinasafn/grein/1331362</t>
  </si>
  <si>
    <t>tekinn úr landsliðinu . Hodgson er ekki skemmt yfir undirskriftarsöfnunni . ,, Þessi undirskriftarlisti gleður mig ekki . Ég er</t>
  </si>
  <si>
    <t>Tom , ungur og skynsamur maður , þurfi að ganga í gegnum þetta , ' sagði Hodgson . ,, Ég</t>
  </si>
  <si>
    <t>Hodgson: Ekki rétt að kenna einum manni um gengi Man Utd</t>
  </si>
  <si>
    <t>af litla kroppnum . - Undarlegt , endurtók hann enn einu sinni og var kannski einkum og sér í lagi</t>
  </si>
  <si>
    <t>tugmilljóna króna græjan hefði ekki virkað sem skildi , sjálft stolt spítalans . Við ætluðum að ganga burt en okkur</t>
  </si>
  <si>
    <t>Barn að eilífu</t>
  </si>
  <si>
    <t>Sigmundur Ernir Rúnarsson</t>
  </si>
  <si>
    <t>stuðningsmaðurinn fastur inni á leikvanginum . „ Hann var skólaus og hafði týnt símanum sínum og húfunni . Hann var</t>
  </si>
  <si>
    <t>svekktari yfir að</t>
  </si>
  <si>
    <t>týna húfunni . Þetta virtist vera vel klæddur strákur , " sagði talsmaður slökkviliðsins í Barnsley . Badur Sigurðsson vonast</t>
  </si>
  <si>
    <t>Stuðningsmaður sofnaði á klósettinu í sjö klukkutíma</t>
  </si>
  <si>
    <t>aftur til Flateyrar og Sóley átti ekki mikla samleið með nýju vinunum fyrir sunnan fyrst eftir flóðið . Sóley var</t>
  </si>
  <si>
    <t>tyrft var yfir húsgrunnana sem eftir stóðu en þá ákvörðun skilur hún betur í dag . „ Þetta var náttúrulega</t>
  </si>
  <si>
    <t>„Sögur sem ekki mega gleymast“</t>
  </si>
  <si>
    <t>http://visir.is/g/2014141109761</t>
  </si>
  <si>
    <t>hann . " Ég held að þeir hafi þekkt okkur , " sagði þá Annan við konu sína og varð</t>
  </si>
  <si>
    <t>upp hefði komist hvar hann væri þar sem töluvert væri í að fríinu væri lokið . Annar maðurinn færði sig</t>
  </si>
  <si>
    <t>Vertu breytingin</t>
  </si>
  <si>
    <t>http://mbl.is/greinasafn/grein/1395437</t>
  </si>
  <si>
    <t>. Þeir muldra einhver afsökunarorð , mest til að friða kjósendur , en það sést langar leiðir að þeir eru</t>
  </si>
  <si>
    <t>upp um þá hafi komist . Þeim virðist ómögulegt að viðurkenna að athæfi þeirra hefur leitt til þess að trúnaðarbrestur</t>
  </si>
  <si>
    <t>Einlægni – Fréttablaðið</t>
  </si>
  <si>
    <t>http://frettabladid.is/skodun/einlaegni</t>
  </si>
  <si>
    <t>hjá félaginu . Þetta var að hluta dregið til baka en Keane hefur fengið nóg . " Ég er ekki</t>
  </si>
  <si>
    <t>uppi séu vangaveltur um framtíð mína hjá félaginu . Það eina sem fer í taugarnar á mér er þegar fólk</t>
  </si>
  <si>
    <t>Keane svekktur á slúðrinu</t>
  </si>
  <si>
    <t>http://visir.is/g/2008711598081</t>
  </si>
  <si>
    <t>2 - 2 og rautt spjald , ekki byrjunin sem ég átti von á , “ sagði Courtois . ,,</t>
  </si>
  <si>
    <t>Svekktur yfir því að</t>
  </si>
  <si>
    <t>valda liðinu vonbrigðum . Liðið barðist mjög vel allt til enda til að reyna að vinna leikinn . “ Courtois</t>
  </si>
  <si>
    <t>Courtois biður liðsfélaga sína afsökunar</t>
  </si>
  <si>
    <t>http://433.pressan.is/enski-boltinn/courtois-bidur-lidsfelaga-sina-afsokunar/</t>
  </si>
  <si>
    <t>hann að það nái til á annað hundrað félagsmanna verkalýðsfélagsins . Einkennileg skilaboð til verkafólks Kristján segist vera sár og</t>
  </si>
  <si>
    <t>varnarliðið hafi greitt bæði iðnaðarmönnum og verslunarmönnum vegna úrskurðar kaupskrárnefndar um launaskrið , en ekki verkafólki . " Það finnst</t>
  </si>
  <si>
    <t>Milljónir í málskostnað vegna vangoldinna launa</t>
  </si>
  <si>
    <t>http://mbl.is/greinasafn/grein/811081</t>
  </si>
  <si>
    <t>komandi sumri en það hafi Helgi og félagar ekki þegið . „ En það er ljóst að það eru margir</t>
  </si>
  <si>
    <t>veiðirétturinn skyldi leigður út og takmarkanir settar á veiðina . Þarna hafa margir veitt í leyfisleysi , bæði endurgjalds- og</t>
  </si>
  <si>
    <t>Leiðsögumenn kæra Orkuveituna</t>
  </si>
  <si>
    <t>http://visir.is/g/2014704179973</t>
  </si>
  <si>
    <t>vítinu skoraði Ísland fyrsta markið . Lestu um leikinn : Ísland U21 3 - 0 Lúxemborg U21 _x0084_ Ég var</t>
  </si>
  <si>
    <t>vera á bekknum , þá þarf maður að sýna hvað maður getur þegar maður kemur inn og ég gerði það</t>
  </si>
  <si>
    <t>Mikael: Var svekktur yfir því að vera á bekknum</t>
  </si>
  <si>
    <t>http://fotbolti.net/news/06-09-2019/mikael-var-svekktur-yfir-thvi-ad-vera-a-bekknum</t>
  </si>
  <si>
    <t>enn trú á hæfileikum hans en ef ég er ekki alveg sáttur þá byrjar hann ekki . Hann var skiljanlega</t>
  </si>
  <si>
    <t>vera á bekknum . ' Barkley hefur spilað 119 leiki fyrir Everton síðan hann lék sinn fyrsta leik í ágúst</t>
  </si>
  <si>
    <t>Koeman um Barkley: Er ekki lengur efnilegur strákur</t>
  </si>
  <si>
    <t>þegar láninu lýkur en sjálfur vonast Montoya eftir því að komast að hjá Barcelona síðar meir . „ Ég er</t>
  </si>
  <si>
    <t>vera á förum en Luis Enrique sagði mér að hann ætlaði ekki að nota mig . Ég verð hér á</t>
  </si>
  <si>
    <t>Martin Montoya lánaður til Inter (Staðfest)</t>
  </si>
  <si>
    <t>húsinu . „ Við vinirnir hlógum mikið að aldurslágmarkinu inn í klúbbinn . Við erum ekkert endilega að segjast vera</t>
  </si>
  <si>
    <t>vera aldrei boðið í nein partý en staðreyndin er sú að okkur er aldrei boðið í partý . Ég er</t>
  </si>
  <si>
    <t>25 ára aldurstakmark í SKAM-partý</t>
  </si>
  <si>
    <t>http://mbl.is/frettir/innlent/2017/06/24/25_ara_aldurstakmark_i_skam_party/</t>
  </si>
  <si>
    <t>mætir Portúgölum í lokaumferð riðlakeppninnar í Algarve-bikarnum í Portúgal í dag . Eftir Víði Sigurðsson vs@mbl.is " Stelpurnar eru mjög</t>
  </si>
  <si>
    <t>vera bara með eitt stig eftir tvo leiki í mótinu , eftir að hafa misst jafntefli niður í tap á</t>
  </si>
  <si>
    <t>Ekkert nema sigur</t>
  </si>
  <si>
    <t>http://mbl.is/greinasafn/grein/1134282</t>
  </si>
  <si>
    <t>í fórum sínum 780 síðna skjal með tæknilegum upplýsingum sem varða 2007 - bíl Ferrariliðsins . " McLaren er gríðarlega</t>
  </si>
  <si>
    <t>vera beðið af FIA að svara ásökunum um að búa yfir tilteknum skjölum og trúnaðarupplýsingum sem tilheyra Ferrari . Um</t>
  </si>
  <si>
    <t>McLaren fyrir vonbrigðum með FIA</t>
  </si>
  <si>
    <t>http://mbl.is/sport/formula/2007/07/12/mclaren_fyrir_vonbrigdum_med_fia</t>
  </si>
  <si>
    <t>. Örn Pálsson , framkvæmdastjóri Landssambands smábátaeigenda : Ef einhverjir hafa viljað halda áfram , þá eru menn náttúrulega mjög</t>
  </si>
  <si>
    <t>vera búnir að taka upp öll netin og ganga frá jafnvel og komnir í anna veiðiskap , ég tala nú</t>
  </si>
  <si>
    <t>Þungt hljóð í grásleppuveiðimönnum</t>
  </si>
  <si>
    <t>Bandaríkjamaðurinn út í geim en það gerði hann 5. maí árið 1961 . Bandaríkjamenn leyndu því ekki að þeir væru</t>
  </si>
  <si>
    <t>vera eftir á í geimkapphlaupinu og sagði forseti þjóðarinnar , John F. Kennedy , opinberlega að Bandaríkjamenn ætluðu sér að</t>
  </si>
  <si>
    <t>Geimkapphlaupið</t>
  </si>
  <si>
    <t>http://is.wikipedia.org/wiki?curid=140495</t>
  </si>
  <si>
    <t>Hemmi Gunn vildi á Gestalistann</t>
  </si>
  <si>
    <t>http://frettabladid.is/lifid/hemmi-gunn-vildi-a-gestalistann</t>
  </si>
  <si>
    <t>í þjóðsöngnum , “ segir Margrét Lára . Tárin voru hins vegar af tvennu tagi . „ Bæði er maður</t>
  </si>
  <si>
    <t>vera ekki að spila og svo var maður grátandi smá gleðitárum , og nú hljóma ég eins og hundrað ára</t>
  </si>
  <si>
    <t>Systurnar földu tárin undir sólgleraugunum</t>
  </si>
  <si>
    <t>http://visir.is/g/2017170729714</t>
  </si>
  <si>
    <t>Kolbeinn Tumi Daðason</t>
  </si>
  <si>
    <t>kviknaktir . „ Mér finnst umslagið geggjað , “ segir Dóra . „ Ég hef hitt listamenn sem eru mjög</t>
  </si>
  <si>
    <t>vera ekki beðnir um að vera með á myndinni . “ Leiksýningin Súper eftir Jón Gnarr sem sýnd er nú</t>
  </si>
  <si>
    <t>„Þetta er allt sama lagið“</t>
  </si>
  <si>
    <t>http://ruv.is/frett/thetta-er-allt-sama-lagid</t>
  </si>
  <si>
    <t>Júlía Margrét Einarsdóttir</t>
  </si>
  <si>
    <t>, Catherine Ashton , barónessa , ekki heldur fengið boðskort . Haft er eftir talsmanni Barroso að hann sé ekkert</t>
  </si>
  <si>
    <t>vera ekki boðið í brúðkaupið . Það sé bresku konungsfjölskyldunnar að ákveða hverjum sé boðið . " Það hafa verið</t>
  </si>
  <si>
    <t>Fulltrúum ESB ekki boðið í brúðkaupið</t>
  </si>
  <si>
    <t>http://mbl.is/frettir/erlent/2011/04/27/fulltruum_esb_ekki_bodid_i_brudkaupid</t>
  </si>
  <si>
    <t>liðinu á þetta mót og eðlilega mun fólk bera okkur saman . Ég efast ekkert um að hann er enn</t>
  </si>
  <si>
    <t>vera ekki hér með liðinu . " Framherjinn Helder Postiga verður ekki með portúgalska landsliðinu í undanúrslitum EM . Postiga</t>
  </si>
  <si>
    <t>Hodgson ætlar ekki að biðja Capello um aðstoð</t>
  </si>
  <si>
    <t>http://visir.is/g/2012120629657</t>
  </si>
  <si>
    <t>njóta krafta spænska miðjumannsins , sem hefur gengið illa að festa sig í ógnarsterku liði Chelsea . Fábregas var mjög</t>
  </si>
  <si>
    <t>vera ekki í byrjunarliði Chelsea í bikarúrslitaleiknum gegn Arsenal á laugardaginn og framtíð hans hjá Lundúnaliðinu ættu að ráðast á</t>
  </si>
  <si>
    <t>Fer Fábregas til Þýskalands?</t>
  </si>
  <si>
    <t>http://mbl.is/sport/enski/2017/05/29/fer_fabregas_til_thyskalands/</t>
  </si>
  <si>
    <t>við vorum ekki tilbúnir strax þá var bara valtað yfir okkur en við bættum úr því . Ég var náttúrulega</t>
  </si>
  <si>
    <t>vera ekki í byrjunarliði en þá reynir maður bara að nýta tækifærin sem maður fær , " bætti hann við</t>
  </si>
  <si>
    <t>Vissum að þeir myndu brotna</t>
  </si>
  <si>
    <t>http://mbl.is/sport/efstadeild/2009/08/16/vissum_ad_their_myndu_brotna</t>
  </si>
  <si>
    <t>og biðst afsökunar . " Eins og allir fótboltamenn þá vil ég fá að spila sem mest og var mjög</t>
  </si>
  <si>
    <t>vera ekki í byrjunarliðinu . Ég sé eftir því sem ég sagði og geri mér grein fyrir þeirri samkeppni sem</t>
  </si>
  <si>
    <t>Vísir - Carvalho biður Mourinho afsökunar</t>
  </si>
  <si>
    <t>http://visir.is/g/2005508190371</t>
  </si>
  <si>
    <t>sérstaklega Drogba , sem kom inn á sem varamaður . " Hann vann frábærlega fyrir markinu . Vissulega var hann</t>
  </si>
  <si>
    <t>vera ekki í byrjunarliðinu en hann sýndi mikinn styrk með að koma inn á og spila eins og hann gerði</t>
  </si>
  <si>
    <t>"Drogba sýndi mikinn styrk"</t>
  </si>
  <si>
    <t>http://mbl.is/greinasafn/grein/1099886</t>
  </si>
  <si>
    <t>verið að velja hópinn en sögðust jafnframt vera ánægðir með ákvörðun sína . Ljóst er að margir leikmenn eru gríðarlega</t>
  </si>
  <si>
    <t>vera ekki í leikmannahópnum sem fer til Frakklands á fyrsta stórmót karlalandsliðsins í sögunni . Hér að neðan eru tíu</t>
  </si>
  <si>
    <t>Tíu svekktir yfir því að fara ekki á EM 2016</t>
  </si>
  <si>
    <t>“ segir Pawel sem öðru fremur er þó þakklátur fyrir tíma sinn á þingi . „ Þó maður sé auðvitað</t>
  </si>
  <si>
    <t>vera ekki í lengur í því hlutverki að vera á þingi þá er ég þakklátur fyrir að hafa fengið að</t>
  </si>
  <si>
    <t>Frjálslyndi víkur fyrir afturhaldssemi með hækkandi aldri</t>
  </si>
  <si>
    <t>http://visir.is/g/2017171028625</t>
  </si>
  <si>
    <t>Kristín Ólafsdóttir</t>
  </si>
  <si>
    <t>misst stöðu sína ef horft er til frammistöðu hans undir stjórn Kenny Dalglish á síðasta tímabili . „ Ég er</t>
  </si>
  <si>
    <t>vera ekki í liðinu , " segir Kuyt sem var á bekknum gegn Wolves síðasta laugardag . „ Frá því</t>
  </si>
  <si>
    <t>Kuyt svekktur yfir því að missa stöðu sína</t>
  </si>
  <si>
    <t>að stjórinn hafi ekki verið ánægður með að ég skyldi spyrja spurninga og koma með hugmyndir . Auðvitað var ég</t>
  </si>
  <si>
    <t>vera ekki í liðinu , en mínar tillögur snerust um að bæta leik liðsins , hvort sem ég væri inn</t>
  </si>
  <si>
    <t>Danny Mills á förum frá Manchester City?</t>
  </si>
  <si>
    <t>http://mbl.is/sport/enski/2006/05/26/danny_mills_a_forum_fra_manchester_city</t>
  </si>
  <si>
    <t>móti erum sett saman í þessa stjórnarandstöðu , komandi sitt úr hverri áttinni . Jóhanna : En eru Vinstri-grænir ennþá</t>
  </si>
  <si>
    <t>vera ekki í ríkisstjórn . Steingrímur J. Sigfússon : Nei , Vinstri-grænir eru mjög sáttir við sitt hlutskipti . Við</t>
  </si>
  <si>
    <t>Stjórnarandstaðan þarf að stilla saman strengi</t>
  </si>
  <si>
    <t>, þú ert fráfarandi forsætisráðherra og formaður Framsóknarflokksins og varst nokkuð hvass í ræðu þinni hér í kvöld , ertu</t>
  </si>
  <si>
    <t>vera ekki í ríkisstjórninni ? Sigurður Ingi Jóhannsson , formaður Framsóknarflokksins : Ja , ef maður er í stjórnmálum ,</t>
  </si>
  <si>
    <t>Stefnuræða forsætisráðherra</t>
  </si>
  <si>
    <t>í framtíðina . Ég verð tilbúinn þegar kallið kemur , " segir Rúnar Alex . Hann viðurkennir að hafa verið</t>
  </si>
  <si>
    <t>vera ekki í síðasta hópi . Þar á meðal vegna þess að á meðan hann var að spila í dönsku</t>
  </si>
  <si>
    <t>Rúnar Alex: Gaf ekki tækifæri á að setja mig á bekkinn</t>
  </si>
  <si>
    <t>http://fotbolti.net/news/03-04-2017/runar-alex-gaf-ekki-taekifaeri-a-ad-setja-mig-a-bekkinn</t>
  </si>
  <si>
    <t>Útvarpsþátturinn Fótbolti.net</t>
  </si>
  <si>
    <t>vera kona , þ.e. öfugkynsþrá . “ Þeir , sem lengst ganga , eru klæðskiptingar , kvendrottningar . Karlinn er</t>
  </si>
  <si>
    <t>vera ekki kona , vera ófullkominn , og verða stöðugt fótaskortur . Karlinn fann upp trúarbrögð og heimspeki til að</t>
  </si>
  <si>
    <t>Kven­veldis­á­varpið - Vísir</t>
  </si>
  <si>
    <t>http://visir.is/g/2019191209083</t>
  </si>
  <si>
    <t>Arnar Sverrisson</t>
  </si>
  <si>
    <t>Margir hafi haft samband við lögreglu og neyðarlínu og ólætin hafi truflað bæði dýr og menn . Hann segir íbúa</t>
  </si>
  <si>
    <t>svekkta yfir að</t>
  </si>
  <si>
    <t>vera ekki látnir vita og langþreytta á svona atvikum þar sem Varnarliðið noti þetta svæði einnig til æfinga . Jón</t>
  </si>
  <si>
    <t>Sérsveit truflar íbúa</t>
  </si>
  <si>
    <t>" Fannst Ólafi ekki sætt að skora annað markið stuttu eftir að Fylkir hafði jafnað ? " Ég var frekar</t>
  </si>
  <si>
    <t>vera ekki meira yfir í hálfleik þegar við áttum nokkur frekar góð færi á meðan þær sköpuðu lítið sem ekkert</t>
  </si>
  <si>
    <t>"Höfum ekkert unnið ennþá"</t>
  </si>
  <si>
    <t>http://mbl.is/sport/handbolti/2015/05/08/hofum_ekkert_unnid_enntha</t>
  </si>
  <si>
    <t>allir í öllum geirum mjög spenntir fyrir hinum , " segir Sigrún . " Við erum til dæmis alltaf svolítið</t>
  </si>
  <si>
    <t>vera ekki meiri tónlistarmenn . Við kunnum ekkert á hljóðfæri , " segir Jóní og hlær . " En það</t>
  </si>
  <si>
    <t>Lognið á undan storminum</t>
  </si>
  <si>
    <t>http://mbl.is/greinasafn/grein/1162404</t>
  </si>
  <si>
    <t>. Viðtalið í heild má lesa hér . Rapparinn Erpur Eyvindarson , sem kallar sig Blaz Roca , var frekar</t>
  </si>
  <si>
    <t>vera ekki nafngreindur í búsáhaldaskýrslunni , sem kom út í síðustu viku , ef marka má orð hans á Facebook</t>
  </si>
  <si>
    <t>Svekktur yfir að vera ekki í skýrslunni</t>
  </si>
  <si>
    <t>http://dv.is/folk/2014/11/1/svekktur-yfir-ad-vera-ekki-i-skyrslunni/</t>
  </si>
  <si>
    <t>fjölmörg færi sem við höfum fengið . Samt gátum við skorað mun meira í dag og í hálfleik vorum við</t>
  </si>
  <si>
    <t>vera ekki nema 2 : 1 yfir . En Newcastle er með heimsklassamarkvörð og Shay Given á hrós skilið fyrir</t>
  </si>
  <si>
    <t>gert það upp við mig hvort þetta er eittvað sem ég hefði getað tekið þátt í og hvort ég sé</t>
  </si>
  <si>
    <t>vera ekki partur af þeim meirihluta . Það veldur náttúrulega ákveðnu óöryggi að vita ekki fyrir hvað stærsti flokkurinn stendur</t>
  </si>
  <si>
    <t>Sóley: Óöryggi að vita ekki fyrir hvað Besti flokkurinn stendur</t>
  </si>
  <si>
    <t>http://dv.is/frettir/2010/5/31/soley-ooryggi-ad-vita-ekki-fyrir-hvad-besti-flokkurinn-stendur/</t>
  </si>
  <si>
    <t>Ingibjörg Dögg Kjartansdóttir</t>
  </si>
  <si>
    <t>. Strákarnir í liðinu eru líka að standa sig frábærlega . Það væri samt eitthvað að ef ég væri ekki</t>
  </si>
  <si>
    <t>vera ekki valinn . Ég verð bara að spila betur , “ segir hinn 29 ára gamli Matthías sem er</t>
  </si>
  <si>
    <t>Matthías: Ég myndi fylla á brúsana fyrir landsliðið ef ég væri beðinn um það</t>
  </si>
  <si>
    <t>http://visir.is/g/2016161109032</t>
  </si>
  <si>
    <t>Lissabon í dag og varð hann eftir í Madrid . Í viðtali við sjónvarpsstöð Real Madrid sagðist hann vera mjög</t>
  </si>
  <si>
    <t>vera ekki valinn í hópinn en hann hefur í rauninni ekkert leikið með liðinu á undirbúningstímabilinu . " Það er</t>
  </si>
  <si>
    <t>McManaman vill vera áfram hjá Real Madrid</t>
  </si>
  <si>
    <t>http://mbl.is/sport/enski/2000/08/09/mcmanaman_vill_vera_afram_hja_real_madrid</t>
  </si>
  <si>
    <t>maður leiksins . " Þetta fer á ferilskrána , " sagði Melo og bætti því við að hann væri ekkert</t>
  </si>
  <si>
    <t>vera ekki valinn í Stjörnuliðið . " Þetta er bara annað árið mitt í deildinni og ég ætla mér að</t>
  </si>
  <si>
    <t>Vísir - Carmelo Anthony valinn bestur</t>
  </si>
  <si>
    <t>http://visir.is/g/2005502190357</t>
  </si>
  <si>
    <t>Clear , einn af helstu tæknimönnum BAR og samstarfsmaður Villeneuve þar og hjá Williams , segir að heimsmeistarinn fyrrverandi sé</t>
  </si>
  <si>
    <t>vera ekki þátttakandi í velgengni liðsins í ár . Ráspóll Michaels Schumacher í Barcelona er sá fjórði á árinu sem</t>
  </si>
  <si>
    <t>Pollock: Villeneuve mun snúa aftur</t>
  </si>
  <si>
    <t>http://mbl.is/sport/formula/2004/05/04/pollock_villeneuve_mun_snua_aftur</t>
  </si>
  <si>
    <t>Var of dópuð til að vera á forsýningunni</t>
  </si>
  <si>
    <t>http://ruv.is/node/1322564</t>
  </si>
  <si>
    <t>leikmaður Nottingham Forest : ,, Ronaldo er með 70 mörk í 77 leikjum með madrid . Hann hlýtur að vera</t>
  </si>
  <si>
    <t>vera fæddur á svipuðum tíma og Messi !! ' Jermain Defoe leikmaður Tottenham ( 50 mín fyrir leik ) :</t>
  </si>
  <si>
    <t>Twitter dagsins: Grillveisla í Meistaradeildinni</t>
  </si>
  <si>
    <t>Í næsta nágrenni er gönguleið í skógi . Didier Drogba framherjinn öflugi hjá Chelsea segir að leikmenn liðsins séu eðlilega</t>
  </si>
  <si>
    <t>vera fallnir úr leik í Meistaradeildinni en hann vonast til þess að liðið komi sterkara til leiks eftir áfallið .</t>
  </si>
  <si>
    <t>Drogba: Komum sterkari til baka</t>
  </si>
  <si>
    <t>http://mbl.is/sport/enski/2010/03/18/drogba_komum_sterkari_til_baka</t>
  </si>
  <si>
    <t>lið augum . Og auðvitað sjá okkar góða lið , " segir Ágúst um andstæðingana . En er þjálfarinn ekkert</t>
  </si>
  <si>
    <t>vera kominn í þessa stöðu vegna tapsins gegn Úkraínu ? " Nei , ég get ekkert verið að svekkja mig</t>
  </si>
  <si>
    <t>Draumurinn lifir með sigri</t>
  </si>
  <si>
    <t>http://mbl.is/greinasafn/grein/1423737</t>
  </si>
  <si>
    <t>engan áhuga á að yfirgefa Chelsea og þar af leiðandi hef ég ekkert talað við Real Madrid . Ég er</t>
  </si>
  <si>
    <t>vera meiddur núna en ég vinn að því að jafna mig svo ég geti byrjað að spila aftur . "</t>
  </si>
  <si>
    <t>Ballack: Ég er ekki á leiðinni til Madrid</t>
  </si>
  <si>
    <t>http://visir.is/g/200770806037</t>
  </si>
  <si>
    <t>Aron Örn Þórarinsson</t>
  </si>
  <si>
    <t>því ekki að ég beindi fingrum í átt til hans , en einungis vegna þess að ég var hneykslaður og</t>
  </si>
  <si>
    <t>vera niðurlægður af kollega mínum . Ef svona lagað gerist aftur , mun ég bregðast við á nákvæmlega sama hátt</t>
  </si>
  <si>
    <t>Warnock ákærður fyrir hegðun</t>
  </si>
  <si>
    <t>http://mbl.is/enski/folk/2006/04/04/warnock_akaerdur_fyrir_hegdun</t>
  </si>
  <si>
    <t>skapið á Frakkanum sem lét óánægju sína berlega í ljós og strunsaði síðan beint inní búningsklefa . " Ég var</t>
  </si>
  <si>
    <t>vera tekinn af velli í svona mikilvægum leik en stjórinn hefur gefið mér skýringar á því og ég er búinn</t>
  </si>
  <si>
    <t>Chimbonda biðst afsökunar</t>
  </si>
  <si>
    <t>http://mbl.is/sport/enski/2008/02/26/chimbonda_bidst_afsokunar</t>
  </si>
  <si>
    <t>var klárt víti , spurðu bara Valsarana sem voru að hita upp á bak við markið . Ég er svakalega</t>
  </si>
  <si>
    <t>vera úr leik , það var svo gaman í fyrra , " sagði Sveinn Elías en Þórsarar fóru alla leið</t>
  </si>
  <si>
    <t>Valsmenn fóru illa með Þórsara</t>
  </si>
  <si>
    <t>http://mbl.is/greinasafn/grein/1425140</t>
  </si>
  <si>
    <t>verið á . ,, Við erum stoltir af frammistöðu okkar og vonandi er íslenska þjóðin það líka . Við erum</t>
  </si>
  <si>
    <t>vera úr leik en við getum svo sannarlega borið höfuðið hátt , " sagði Aron Einar , Breski tónlistarmaðurinn Liam</t>
  </si>
  <si>
    <t>Aron: Getum borið höfuðið hátt</t>
  </si>
  <si>
    <t>http://mbl.is/sport/em2011u21/2011/06/18/aron_getum_borid_hofudid_hatt</t>
  </si>
  <si>
    <t>formaður Flokks fólksins , óskar formanni VG alls hins besta við að reyna að leiða ríkisstjórn og kveðst ekki vera</t>
  </si>
  <si>
    <t>vera utan við viðræðurnar . " Ég óska þeim alls hins besta . Það þýðir bara eitt ; þá er</t>
  </si>
  <si>
    <t>Ætla að vera öflug í stjórnarandstöðu</t>
  </si>
  <si>
    <t>http://mbl.is/greinasafn/grein/1660254</t>
  </si>
  <si>
    <t>. Heimasvæði Fótbolta.net á Twitter er á @ Fotboltinet . Gabriel Jesus , framherji Manchester City á Englandi , er</t>
  </si>
  <si>
    <t>vera varamaður hjá liðinu en hann skilur þó ástandið . Jesus er 22 ára gamall en hann kom til City</t>
  </si>
  <si>
    <t>Gabriel Jesus: Erfitt að keppa við Aguero um sæti í liðinu</t>
  </si>
  <si>
    <t>http://fotbolti.net/news/27-09-2019/gabriel-jesus-erfitt-ad-keppa-vid-aguero-um-saeti-i-lidinu</t>
  </si>
  <si>
    <t>Brynjar Ingi Erluson</t>
  </si>
  <si>
    <t>Stefán Jón Hafstein: Þarf borgarstjóra sem allir eru sáttir við</t>
  </si>
  <si>
    <t>http://mbl.is/frettir/innlent/2004/11/11/stefan_jon_hafstein_tharf_borgarstjora_sem_allir_er</t>
  </si>
  <si>
    <t>að BAR-bílinn skorti hraða í samanburði við aðra bíla til að gera honum það kleift . " Ég er vitaskuld</t>
  </si>
  <si>
    <t>verða fimmti eftir að byrja annar . Ég tapaði einu sæti í ræsingunni en framan af var útlitið got tog</t>
  </si>
  <si>
    <t>sig í samband við hann eftir að málað var yfir sjómanninn . „ Þeir sögðu mér að bæjarbúar væru mjög</t>
  </si>
  <si>
    <t>verkið væri horfið . Þeir spurðu hvernig mér litist á að koma aftur og mála vegginn . Venjulega þegar svona</t>
  </si>
  <si>
    <t>Vill koma til Íslands og endurskapa sjómanninn</t>
  </si>
  <si>
    <t>http://ruv.is/node/1175568</t>
  </si>
  <si>
    <t>Birkir Blær Ingólfsson</t>
  </si>
  <si>
    <t>var skýrt Hugleikur en drengurinn ungi var Hugleikur Dagsson sem nú er sjálfur orðinn mun þekktari en leikfélagið og sjálfsagt</t>
  </si>
  <si>
    <t>við eigum veffangið hugleikur.is , " segir Þorgeir Tryggvason félagi í Reykvíska áhugamannaleikfélaginu Hugleik sem fagnar 35 ára afmæli um</t>
  </si>
  <si>
    <t>Gestagangur hjá Hugleiki</t>
  </si>
  <si>
    <t>http://ruv.is/frett/gestagangur-hja-hugleiki</t>
  </si>
  <si>
    <t>Gísli Einarsson</t>
  </si>
  <si>
    <t>ert að spila , fyrsta markið hjá HK er alltof auðvelt . Varnarleikurinn var ekki nógu góður . Ég er</t>
  </si>
  <si>
    <t>við erum búnir að fá mikið af mörkum á okkur , við höfum verið að byggja okkar leik á ansi</t>
  </si>
  <si>
    <t>Jói Kalli: Það er ekkert panikk</t>
  </si>
  <si>
    <t>http://fotbolti.net/news/22-06-2019/joi-kalli-thad-er-ekkert-panikk</t>
  </si>
  <si>
    <t>Ívan Guðjón Baldursson</t>
  </si>
  <si>
    <t>leiki . „ Menn lögðu allt í sölurnar og við gáfum fá færi á okkur . En ég er mjög</t>
  </si>
  <si>
    <t>við fáum tvö mörk á okkur eftir hornspyrnur og töpum leiknum þannig , ' sagði Ásmundur Arnarsson . þjálfari Fylkis</t>
  </si>
  <si>
    <t>Ási Arnars: Sú umræða mest hjá ykkur í fjölmiðlunum</t>
  </si>
  <si>
    <t>að koma í Laugardalinn og fara með eitt stig heim eftir leik við Fram . Hins vegar er ég eilítið</t>
  </si>
  <si>
    <t>við hækkuðu ekki hraðann í sóknarleiknum svo við hefðum hugsanlega getað náð að setja eitt mark , " sagði Andri</t>
  </si>
  <si>
    <t>Andri: Ákveðinn sigur að fá stig gegn Fram</t>
  </si>
  <si>
    <t>höfum við ekki svo marga leikmenn . Stóru löndin geta bara valið milli sterkra leikmanna . En ef fólk er</t>
  </si>
  <si>
    <t>við höfum ekki leikmenn einmitt núna , þá get ég skilið það , " sagði Olsen við Berlingske Tidende .</t>
  </si>
  <si>
    <t>Stóru löndin geta valið milli sterkra leikmanna</t>
  </si>
  <si>
    <t>http://mbl.is/sport/fotbolti/2015/03/31/storu_londin_geta_valid_milli_sterkra_leikmanna</t>
  </si>
  <si>
    <t>€ &amp; #x17E ; Ég er alls ekki ósáttur við að hafa fengið stig á Stamford Bridge en er smá</t>
  </si>
  <si>
    <t>við höfum ekki náð að skora . Það hefði verið sætt að ná að lauma boltanum í netið . "</t>
  </si>
  <si>
    <t>Martin Jol: Allir tala um hversu frábær Berbatov var</t>
  </si>
  <si>
    <t>Það er óþolandi að tapa fótboltaleikjum og þetta tap svíður alveg jafn mikið og önnur . Ég er sár og</t>
  </si>
  <si>
    <t>við höfum ekki sýnt fólkinu sem kom að styðja okkur hér á heimavelli betri frammistöðu en raun bar vitni ,</t>
  </si>
  <si>
    <t>„Sár og svekktur“</t>
  </si>
  <si>
    <t>http://mbl.is/sport/efstadeild/2019/06/22/sar_og_svekktur</t>
  </si>
  <si>
    <t>að sjá að lið sitt ekki keyra upp hraðann í spili sínu . " Nei ég var fyrst og fremst</t>
  </si>
  <si>
    <t>við keyrðum ekki upp tempóið í spilinu okkar . Það var það sem var að pirra mig allan leikinn .</t>
  </si>
  <si>
    <t>Ólafur: Vitað að þetta yrði erfitt</t>
  </si>
  <si>
    <t>http://mbl.is/sport/efstadeild/2014/07/21/olafur_vitad_ad_thetta_yrdi_erfitt</t>
  </si>
  <si>
    <t>kynnast honum . ,, Mér fannst við gera vel . Norwich var betra liðið fyrstu 20 mínúturnar og ég er</t>
  </si>
  <si>
    <t>við náðum ekki að halda hreinu út hálf leikinn , ' sagði Pulis . ,, Ég er aðeins búinn að</t>
  </si>
  <si>
    <t>út úr leiknum . Við eigum ekki að sætta okkur við annað en þrjú stig á Grýluvelli og ég er</t>
  </si>
  <si>
    <t>við náðum ekki að nýta okkur liðsmuninn í lokin . Reynir er með einn besta mannskapinn í deildinni og við</t>
  </si>
  <si>
    <t>„Hefði viljað meira út úr leiknum“</t>
  </si>
  <si>
    <t>http://sunnlenska.is/ithrottir/hef%c3%b0i-vilja%c3%b0-meira-ut-ur-leiknum</t>
  </si>
  <si>
    <t>Við fengum færi til að vinna stærri sigur en það vantaði upp á færanýtinguna . Í hreinskilni er ég smá</t>
  </si>
  <si>
    <t>við náðum ekki að skora fleiri mörk , " sagði Deila eftir leikinn . „ Það jákvæða er að við</t>
  </si>
  <si>
    <t>. Ég held áfram að vinna vinnuna mína . Það er mjög leiðinlegt að upplifa það að meirihlutinn sé svo</t>
  </si>
  <si>
    <t>við náðum inn tveimur fulltrúum . Þannig að þeir fengu ekki að vera með óbreyttan meirihluta í Reykjavík . Að</t>
  </si>
  <si>
    <t>Sveinbjörg hlakkar til uppgjörs á landsþingi Framsóknar: „Ég er alla vega ekki að missa svefn yfir þessu“</t>
  </si>
  <si>
    <t>http://dv.is/frettir/2015/2/8/sveinbjorg-hlakkar-til-uppgjors-landsthingi-framsoknar-eg-er-alla-vega-ekki-ad-missa-svefn-yfir-thessu/</t>
  </si>
  <si>
    <t>Ásta Sigrún Magnúsdóttir</t>
  </si>
  <si>
    <t>geta fengið þau skot sem við vildum þegar við spiluðum þau kerfi sem lagt var upp með . Ég var</t>
  </si>
  <si>
    <t>við notuðum þau ekki nema í annarri hverri sókn eða svo . Þess í stað reyndum við hitt og þetta</t>
  </si>
  <si>
    <t>Lið sem er í mótun</t>
  </si>
  <si>
    <t>http://mbl.is/sport/korfubolti/2017/11/02/lid_sem_er_i_motun</t>
  </si>
  <si>
    <t>við nýttum ekki fleiri færi og einnig yfir því að hafa ekki haldið hreinu , ' sagði Moyes . ,,</t>
  </si>
  <si>
    <t>og Ólafur bætir við : „ Það er rosalega leiðinlegt að vera að fara frá öllum og þau örugglega mjög</t>
  </si>
  <si>
    <t>við séum , innan gæsalappa , að stinga af . Þau skilja þetta rosalega vel , enda margir í sömu</t>
  </si>
  <si>
    <t>Video: Yf­ir­gef­a land­ið og vilja tryggja sér betra líf</t>
  </si>
  <si>
    <t>http://vf.is/frettir/video-yfirgefa-landid-og-vilja-tryggja-ser-betra-lif</t>
  </si>
  <si>
    <t>til að falla úr deildinni . _x0084_ Fyrir mót hefði ég örugglega tekið við þessum stigafjölda . Ég er samt</t>
  </si>
  <si>
    <t>við séum ekki með 20 stig eða meira því við höfum glatað mörgum stigum , " segir Warnock . _x0084_</t>
  </si>
  <si>
    <t>Warnock: Enn líklegastir til að falla</t>
  </si>
  <si>
    <t>http://fotbolti.net/news/14-12-2018/warnock-enn-liklegastir-til-ad-falla</t>
  </si>
  <si>
    <t>liðunum í vandræði . “ „ Ég sagði við strákana í hálfleik að þetta yrði svona . Stundum er ég</t>
  </si>
  <si>
    <t>við séum ekki með myndavélar inn í klefanum því ég sagði þetta við þá . Annað hvort yrði þetta leikur</t>
  </si>
  <si>
    <t>Mourinho: Vildi stundum að það væru myndavélar í klefanum</t>
  </si>
  <si>
    <t>http://visir.is/g/2018180919125</t>
  </si>
  <si>
    <t>Arnar Geir Halldórsson</t>
  </si>
  <si>
    <t>„ Þeir vilja ekkert skilja heldur , þeir vita þetta allt en þeir vilja ekkert skilja . Þeir eru bara</t>
  </si>
  <si>
    <t>við séum í gangi . Þeir hafa einhvern veginn komið fólki , einhverjum örfáum , í skilning um það ,</t>
  </si>
  <si>
    <t>Eigandi Hvals segir dýraverndunarsinna „smáklíkur sem kalla sig mjög flottum nöfnum“</t>
  </si>
  <si>
    <t>http://visir.is/g/2015150608932</t>
  </si>
  <si>
    <t>Sunna Kristín Hilmarsdóttir</t>
  </si>
  <si>
    <t>fylkja jafnaðarmönnum saman undir einn hatt . Katrín Júlíusdóttir , varaformaður Samfylkingarinnar : Þess vegna erum við auðvitað mörg hver</t>
  </si>
  <si>
    <t>við séum núna í sko fjórum , fimm hlutum jafnvel í ólíkum flokkum og hérna , þannig að mér finnst</t>
  </si>
  <si>
    <t>Sameina þarf jafnaðarmenn</t>
  </si>
  <si>
    <t>öruggir um að verða enn samkeppnisfærari á seinni hluta keppnistímabilsins . " Arrows Jos Verstappen : " Ég er verulega</t>
  </si>
  <si>
    <t>við skildum drepa á bílnum í þjónustuhléinu . Þetta var búið að ganga rosalega vel , ég hafði komist fram</t>
  </si>
  <si>
    <t>Valin ummæli eftir Mónakókappaksturinn</t>
  </si>
  <si>
    <t>http://mbl.is/sport/formula/2001/05/27/valin_ummaeli_eftir_monakokappaksturinn</t>
  </si>
  <si>
    <t>þess að klára leikinn í seinni hálfleiknum en höfðum ekki heppnina með okkur að þessu sinni og auðvitað var ég</t>
  </si>
  <si>
    <t>við skildum missa niður tveggja marka forystu , “ í leiknum , “ segir Þórður Þórðarson þjálfari Skagamanna sem urðu</t>
  </si>
  <si>
    <t>Misstu niður tveggja marka forystu</t>
  </si>
  <si>
    <t>frá okkar besta . “ „ Ég er ekkert hengja menn fyrir að klikka á víti , ég er mest</t>
  </si>
  <si>
    <t>svekktur yfir hvað</t>
  </si>
  <si>
    <t>við sköpuðum lítið í leiknum , gæði í sendingum , lítil hreyfing án bolta , HK að vinna alltof mikið</t>
  </si>
  <si>
    <t>Hengi ekki menn fyrir að klikka úr víti</t>
  </si>
  <si>
    <t>http://mbl.is/sport/efstadeild/2017/08/02/hengi_ekki_menn_fyrir_ad_klikka_ur_viti/</t>
  </si>
  <si>
    <t>Stefán Stefánsson</t>
  </si>
  <si>
    <t>við aðra . Gunnlaugur var kvæntur Gíslunni Arngrímsdóttur . Þau eignuðust fjögur börn . " ÉG er furðu lostinn og</t>
  </si>
  <si>
    <t>við skulum ekki einu sinni komast í umspil . Þessi riðill er ekki sérstaklega sterkur en stigataflan lýgur sjaldnast ,</t>
  </si>
  <si>
    <t>"Við höfum ekkert til Suður-Afríku að gera"</t>
  </si>
  <si>
    <t>http://mbl.is/greinasafn/grein/1299204</t>
  </si>
  <si>
    <t>að 47 milljónir renni til starfsemi atvinnuleikhópa , sem er sama upphæð og í fyrra . " Við erum mjög</t>
  </si>
  <si>
    <t>við skulum ekki fá neina viðurkenningu á því mikilvæga starfi sem við erum að sinna , " segir Gunnar og</t>
  </si>
  <si>
    <t>Vonbrigði að starfið sé ekki metið meira</t>
  </si>
  <si>
    <t>http://mbl.is/greinasafn/grein/1055035</t>
  </si>
  <si>
    <t>væri mjög erfitt að ná markmiðinu , " sagði Ágúst . „ Maður er svekktur að sjálfsögðu en ég mest</t>
  </si>
  <si>
    <t>við skulum ekki hafa náð jafnari leikjum . Ég vissi það alltaf að þetta markmið yrði mjög erfitt og þessi</t>
  </si>
  <si>
    <t>Umfjöllun, viðtöl og myndir: Ísland - Rússland 21-30 | Stelpurnar úr leik</t>
  </si>
  <si>
    <t>http://visir.is/g/2012121209230</t>
  </si>
  <si>
    <t>var eins og það vantaði smá grimmd í okkur við að koma boltanum bara í burtu . Ég er mjög</t>
  </si>
  <si>
    <t>við skulum ekki hafa tekið öll stigin í dag , " sagði miðvallarleikmaðurinn Heiðar Geir Júlíusson , Fram , eftir</t>
  </si>
  <si>
    <t>"FH-liðið er ekki ósnertanlegt"</t>
  </si>
  <si>
    <t>http://mbl.is/greinasafn/grein/1282931</t>
  </si>
  <si>
    <t>mbl.is ræddi við hann . Íslenska kvennalandsliðið mun fyrir vikið spila um bronsverðlaun í Algarve-bikarnum . " Ég er svo</t>
  </si>
  <si>
    <t>"Hefði viljað sjá okkur gera betur"</t>
  </si>
  <si>
    <t>http://mbl.is/sport/efstadeild/2016/03/07/hefdi_viljad_sja_okkur_gera_betur</t>
  </si>
  <si>
    <t>til að betrumbæta endingu bílanna . " Auðvitað er ég önugur , " sagði Panis . " Ég er svo</t>
  </si>
  <si>
    <t>við skulum tapa af stigum með þessum hætti þó svo ég sé að sjálfsögðu ánægður fyrir hönd Cristiano og liðsins</t>
  </si>
  <si>
    <t>Da Matta ánægður með fyrstu stigin</t>
  </si>
  <si>
    <t>http://mbl.is/sport/formula/2003/05/04/da_matta_anaegdur_med_fyrstu_stigin</t>
  </si>
  <si>
    <t>hafði virkilega gaman af öllum undirbúningnum og stemningunni sem honum fylgdi . Á þessari stundu er ég hinsvegar sár og</t>
  </si>
  <si>
    <t>við skyldum ekki fá í það minnsta jafntefli , jafnvel sigur , út úr þessari viðureign við Skota því við</t>
  </si>
  <si>
    <t>Ég er sár og svekktur</t>
  </si>
  <si>
    <t>http://mbl.is/greinasafn/grein/722744</t>
  </si>
  <si>
    <t>og þykir sárt hversu lágt fylgi flokkurinn hefur mælst með í könnunum . „ Bæði hissa en kannski meira svolítið</t>
  </si>
  <si>
    <t>við skyldum ekki hafa meira upp úr kjörkössunum í haust í kjölfarið af mjög góðu kjörtímabili . Ef ég er</t>
  </si>
  <si>
    <t>Vonast eftir sáttum á miðstjórnarfundinum</t>
  </si>
  <si>
    <t>http://ruv.is/node/1148822</t>
  </si>
  <si>
    <t>Ásrún Brynja Ingvarsdóttir</t>
  </si>
  <si>
    <t>horfa , " sagði FH-ingurinn Bjarni Fritzson við Morgunblaðið en hann skoraði 11 af mörkum FH-inga . ,, Ég var</t>
  </si>
  <si>
    <t>við skyldum ekki hafa þetta í lokin . Þetta var ógeðslega ljótt mark hjá Vilhelm . Ég ætlaði að hleypa</t>
  </si>
  <si>
    <t>Vilhelm hetja HK-inga</t>
  </si>
  <si>
    <t>http://mbl.is/greinasafn/grein/1303976</t>
  </si>
  <si>
    <t>þá að skora fjögur mörk til að komast áfram , en náðu þó að skora tvö . " Margir voru</t>
  </si>
  <si>
    <t>við skyldum ekki komast beint upp úr okkar riðli , en við áttum enn séns . Við fengum Danmörku og</t>
  </si>
  <si>
    <t>Danir sendir á eftirlaun</t>
  </si>
  <si>
    <t>http://mbl.is/greinasafn/grein/1575305</t>
  </si>
  <si>
    <t>ekki öllu máli . Við fengum dauðafæri , boltinn fór í stöngina þarna undir lokin , og maður er bara</t>
  </si>
  <si>
    <t>við skyldum ekki ná að troða boltanum inn , “ sagði Ágúst . Fjölnir þarf nú að vinna Breiðablik í</t>
  </si>
  <si>
    <t>Hef fulla trú á okkur en veit ekki með hin liðin</t>
  </si>
  <si>
    <t>http://mbl.is/sport/efstadeild/2016/09/25/hef_fulla_tru_a_okkur_en_veit_ekki_med_hin_lidin/</t>
  </si>
  <si>
    <t>nýta okkur vindinn " ÉG hélt að við værum sterkari í svona miklum vindi og ég er fyrst og fremst</t>
  </si>
  <si>
    <t>við skyldum ekki nýta okkur vindinn í seinni hálfleik , " sagði Heimir Hallgrímsson , þjálfari ÍBV , svekktur í</t>
  </si>
  <si>
    <t>"Við ætlum ekki að fagna of lengi"</t>
  </si>
  <si>
    <t>http://mbl.is/greinasafn/grein/1282862</t>
  </si>
  <si>
    <t>Birki Kristinssyni urðu á slæm mistök</t>
  </si>
  <si>
    <t>http://mbl.is/sport/frettir/2001/02/06/birki_kristinssyni_urdu_a_slaem_mistok</t>
  </si>
  <si>
    <t>bara að æfa með meistaraflokki í sumar og spilaði minn fyrsta leik í meistaraflokki núna í ágúst . Ég er</t>
  </si>
  <si>
    <t>svekktust yfir því að</t>
  </si>
  <si>
    <t>við skyldum tapa þessum leik af því að við ætluðum að klára hann , en það gekk ekki . Við</t>
  </si>
  <si>
    <t>Hefði ekki grunað þetta fyrir ári</t>
  </si>
  <si>
    <t>http://mbl.is/sport/efstadeild/2018/09/07/hefdi_ekki_grunad_thetta_fyrir_ari</t>
  </si>
  <si>
    <t>Edda Garðarsdóttir</t>
  </si>
  <si>
    <t>sigra eftir fyrstu þrjár umferðir deildarinnar , en liðið stefnir upp um deild í ár . ,, Maður er frekar</t>
  </si>
  <si>
    <t>við vildum ekki meira úr þessu . Við áttum þvílíka sénsa að komast í annað sætið og gera atlögu að</t>
  </si>
  <si>
    <t>Ágúst Gylfa: Við þurfum að girða okkur í brók</t>
  </si>
  <si>
    <t>: 2 - tapið gegn Albaníu á Víkingsvelli í dag í undankeppni EM í knattspyrnu . „ Ég er frekar</t>
  </si>
  <si>
    <t>við vorum svolítið kurteisir við þá . Við lentum undir í baráttunni . Það er eitthvað sem við sættum okkur</t>
  </si>
  <si>
    <t>Við vorum of kurteisir við þá</t>
  </si>
  <si>
    <t>http://mbl.is/sport/efstadeild/2017/09/04/vid_vorum_of_kurteisir_vid_tha/</t>
  </si>
  <si>
    <t>muni skora mörg mörk . Skoska landsliðið skorar yfir höfuð ekki mikið af mörkum . Það myndi því enginn vera</t>
  </si>
  <si>
    <t>vinna 1 - 0 sigur í afar leiðinlegum leik . Við þurfum stigin fyrst og fremst , frammistaðan er aukaatriði</t>
  </si>
  <si>
    <t>Skotar eru ekki bjartsýnir</t>
  </si>
  <si>
    <t>http://visir.is/g/2008395055572</t>
  </si>
  <si>
    <t>spáð er . En að vera vonsvikinn þegar það gengur eftir sem Hafró spáir er eiginlega eins og að vera</t>
  </si>
  <si>
    <t>vinna ekki í happdrætti , " segir Friðrik Már Baldursson , prófessor og fyrrverandi formaður svokallaðrar langtímanefndar og núverandi stjórnarformaður</t>
  </si>
  <si>
    <t>Til að ná þorskstofninum upp verður að minnka veiðiálagið</t>
  </si>
  <si>
    <t>http://mbl.is/greinasafn/grein/1015737</t>
  </si>
  <si>
    <t>ætluðum að gera gekk upp . Stig er stig og fyrirfram hefði eitt stig verið ásættanlegt en ég er samt</t>
  </si>
  <si>
    <t>vinna ekki leikinn . " 1 : 0 Kristján Emil Gautason 13. skallaði inn af stuttu færi eftir frábæra þversendingu</t>
  </si>
  <si>
    <t>Þórsarar skelfdu FH</t>
  </si>
  <si>
    <t>http://mbl.is/greinasafn/grein/1513143</t>
  </si>
  <si>
    <t>félag og vinnur að lokum titla með því . Leikmaður sem skiptir um félag í hvert skipti sem hann er</t>
  </si>
  <si>
    <t>vinna ekki titla , kemst ekki langt . Mestu gæðin á ferli íþróttamanns eru þau að vera trúr sínu félagi</t>
  </si>
  <si>
    <t>Wenger: Ætla að halda Fabregas</t>
  </si>
  <si>
    <t>http://mbl.is/sport/enski/2011/05/19/wenger_tla_ad_halda_fabregas</t>
  </si>
  <si>
    <t>fyrir allt er kjölfestan í ? Eftir Þuríði Backman Höfundur er þingmaður VG . ÞAÐ segir sitt þegar maður er</t>
  </si>
  <si>
    <t>vinna ekki Þjóðverja , " sagði Hermann Hreiðarsson , sem stóð sig með sóma í vörninni og tókst vel að</t>
  </si>
  <si>
    <t>Segir sitt að vera svekktur yfir að vinna ekki Þjóðverja</t>
  </si>
  <si>
    <t>http://mbl.is/greinasafn/grein/750720</t>
  </si>
  <si>
    <t>til að það gæti ræst . Hm ... undarlegt . Við vinkonurnar hlógum yfir þessari ósvífni spákonunnar og ég var</t>
  </si>
  <si>
    <t>virka svona trúgjörn . Ég verð þó að viðurkenna að ég er enn á lausu , á svo sannarlega ekki</t>
  </si>
  <si>
    <t>Ósvífin spákona í Greenwich Village</t>
  </si>
  <si>
    <t>http://mbl.is/greinasafn/grein/512540</t>
  </si>
  <si>
    <t>að framleiða og selja vöru í " sýndarveruleika " eins og viðskiptafræðingur nokkur hefur fundið uppá . Ég er rosalega</t>
  </si>
  <si>
    <t>vita til þess að nemandi úr niðurgreiddu háskólanámi skuli ekki koma með neitt bitastæðara út úr námi sínu en módel</t>
  </si>
  <si>
    <t>"Sýndarverkfall" - Hvað eru menn í alvöru að læra í viðskiptafræðinni?</t>
  </si>
  <si>
    <t>http://mbl.is/greinasafn/grein/823423</t>
  </si>
  <si>
    <t>, “ segirSkúli Mogensen , forstjóri Wow air , í viðtali við Markaðinn í dag . Hann er augljóslega verulega</t>
  </si>
  <si>
    <t>Wow air geti ekki hafið Norður-Ameríkuflug eins og til stóð í vor . Fyrirtækið verður einnig að hætta við flug</t>
  </si>
  <si>
    <t>Wow air ekki til Norður-Ameríku</t>
  </si>
  <si>
    <t>http://visir.is/g/2014702059962</t>
  </si>
  <si>
    <t>Núna þarf ég að finna að flug heim til Kanada og það verður líklega mjög dýrt . “ Hún kveðst</t>
  </si>
  <si>
    <t>WOW hafi ekki fært henni neinar fréttir . „ Ég varð að lesa mér til um þetta á netinu .</t>
  </si>
  <si>
    <t>Ringulreið og úlfúð erlendis vegna WOW: „Eiginmaður minn hefur ekki komið heim í tíu ár“</t>
  </si>
  <si>
    <t>http://dv.is/frettir/2019/3/28/ringulreid-og-ulfud-erlendis-vegna-wow-eiginmadur-minn-hefur-ekki-komid-heim-tiu-ar</t>
  </si>
  <si>
    <t>gærkvöldi og mun skrifa undir samning til hálfs annars árs í dag að lokinni læknisskoðun . " Ég er afar</t>
  </si>
  <si>
    <t>yfirgefa Coventry svo stuttu eftir að ég gekk til liðs við liðið . Staðreyndin er sú að mín var ekki</t>
  </si>
  <si>
    <t>Bjarni fer frá Coventry til Plymouth</t>
  </si>
  <si>
    <t>http://mbl.is/sport/frettir/2004/12/17/bjarni_fer_fra_coventry_til_plymouth</t>
  </si>
  <si>
    <t>félagið ekki vilja halda sér . Þessi 23 ára leikmaður hefur leikið með West ham síðustu fjögur tímabil og er</t>
  </si>
  <si>
    <t>yfirgefa félagið á þennan hátt . Reo-Coker , sem er löglegur með U21 liði Englands segir að núna sé hann</t>
  </si>
  <si>
    <t>Reo-Coker: "West Ham vill mig ekki"</t>
  </si>
  <si>
    <t>http://visir.is/g/200770601061</t>
  </si>
  <si>
    <t>spilar með Fenerbahce í Tyrklandi , reiknar hins vegar ekki með að vera lengi frá keppni . „ Ég er</t>
  </si>
  <si>
    <t>yfirlýsingar um meiðsli mín hafi komið án minnar vitundar . Í augnablikinu er ég lítillega meiddur á hné og vanalega</t>
  </si>
  <si>
    <t>Van Persie blæs á sögusagnir - Ekki alvarlega meiddur</t>
  </si>
  <si>
    <t>http://fotbolti.net/news/05-09-2017/van-persie-blaes-a-sogusagnir-ekki-alvarlega-meiddur</t>
  </si>
  <si>
    <t>Magnús Már Einarsson</t>
  </si>
  <si>
    <t>Þar sagði hún líka frá því að hún hefði viljað hefja tökur fyrir nokkrum árum síðan og hún hafi verið</t>
  </si>
  <si>
    <t>þá hafi ekki tekist að leysa alla hnúta svo tökur gætu hafist . Hún og Kristin Davis og Cynthia Nixon</t>
  </si>
  <si>
    <t>Sarah Jessica Parker getur ekki beðið eftir Sex and the City kvikmyndinni</t>
  </si>
  <si>
    <t>http://mbl.is/folk/frettir/2007/07/10/sarah_jessica_parker_getur_ekki_bedid_eftir_sex_and</t>
  </si>
  <si>
    <t>og stuðningsmennirnir líka , " sagði Monk eftir leikinn . ,, Hvað varðar rauða spjaldið , þá var ég aðallega</t>
  </si>
  <si>
    <t>það hafi tekið dómarann svona langan tíma að sýna honum annað gult . Hann gaf fyrst merki um að þetta</t>
  </si>
  <si>
    <t>Monk: Bekkurinn fór að væla í fjórða dómaranum</t>
  </si>
  <si>
    <t>var alsáttur við skaupið . „ Það er mikill heiður að vera hluti af skaupinu . Ég var samt mest</t>
  </si>
  <si>
    <t>það lék mig enginn . Það hefði verið gaman . Ég veit ekki hver hefði verið bestur í hlutverkið ,</t>
  </si>
  <si>
    <t>Saknar Gunnu Dísar</t>
  </si>
  <si>
    <t>http://dv.is/folk/2012/1/4/saknar-gunnu-disar/</t>
  </si>
  <si>
    <t>Indíana Ása Hreinsdóttir</t>
  </si>
  <si>
    <t>í nær tvö ár . Þeir vilja fá sjálfstæði og fara að sjá einhverjar breytingar . Þeir eru t.d. mjög</t>
  </si>
  <si>
    <t>það lítur út fyrir að það eigi að fresta kosningunum hér . Kveikiþráðurinn er stuttur hjá þeim og það er</t>
  </si>
  <si>
    <t>Kveikiþráðurinn er stuttur</t>
  </si>
  <si>
    <t>http://mbl.is/greinasafn/grein/587039</t>
  </si>
  <si>
    <t>Góði kaflinn í fyrri hálfleik gerði útslagið</t>
  </si>
  <si>
    <t>http://mbl.is/sport/remaxdeild/2000/04/13/godi_kaflinn_i_fyrri_halfleik_gerdi_utslagid</t>
  </si>
  <si>
    <t>fram eftir leikina . " Við komum inn í leikinn með það að markmiði að vinna og ég er mjög</t>
  </si>
  <si>
    <t>það náðist ekki í dag . Við vanmátum ekki íslenska liðið en það mætti mjög sterkt til leiks og leikurinn</t>
  </si>
  <si>
    <t>Þjálfari Svartfellinga: Vanmátum ekki íslenska liðið</t>
  </si>
  <si>
    <t>http://mbl.is/sport/handbolti/2011/12/03/thjalfari_svartfellinga_vanmatum_ekki_islenska_lidi_2</t>
  </si>
  <si>
    <t>var nú bara gert til þess að skoða möguleikana á því að , að breyta þessu í borg og svona</t>
  </si>
  <si>
    <t>það skuli ekki vera vilji til þess að sjá hvort það séu einhverjir kostir við það . Breki Logason :</t>
  </si>
  <si>
    <t>Kópavogsborg?</t>
  </si>
  <si>
    <t>fengið viðbrögð við þessari ákvörðun ? Haraldur Júlíusson : Já , ég hef fengið viðbrögð við því . Fólk er</t>
  </si>
  <si>
    <t>það skuli vera þurfa að loka vatninu og það skuli vera af völdum fárra sem að þetta gerist sko .</t>
  </si>
  <si>
    <t>Laugabólsvatn lokað vegna bruna</t>
  </si>
  <si>
    <t>. Hafið þið fengið viðbrögð við þessari ákvörðun . Já , ég hef fengið viðbrögð við því . Fólk er</t>
  </si>
  <si>
    <t>það skuli þurfa að loka vatninu og það skuli vera af völdum fárra sem þetta gerist . “ Freyja Haraldsdóttir</t>
  </si>
  <si>
    <t>http://ruv.is/node/752168</t>
  </si>
  <si>
    <t>hvor kajakinn var hraðskreiðari og voru því að sjálfsögðu búnir að panta þann kajak sem strákakajakinn ! Strákarnir voru samt</t>
  </si>
  <si>
    <t>það urðu að vera stelpa og strákur úti á vatninu í einu en ekki strákur og strákur , einmitt til</t>
  </si>
  <si>
    <t>Skátafélagið Heiðabúar með Útilífsskóla</t>
  </si>
  <si>
    <t>http://vf.is/mannlif/skatafelagid-heidabuar-med-utilifsskola</t>
  </si>
  <si>
    <t>vegar að eiga efni á nýjum gleraugum enda á svimandi háum launum hjá félaginu en hann var , eðlilega ,</t>
  </si>
  <si>
    <t>þau skyldu brotna eins og sjá má í myndbandinu hér fyrir neðan . Manchester United er komið áfram í enska</t>
  </si>
  <si>
    <t>Myndband: Klopp braut gleraugun sín í fagnaðarlátum Liverpool</t>
  </si>
  <si>
    <t>http://433.pressan.is/enski-boltinn/myndband-klopp-braut-gleraugun-sin-i-fagnadarlatum-liverpool/</t>
  </si>
  <si>
    <t>þegar liðið gerði 3 : 3 jafntefli við Val að Hlíðarenda í Pepsideildinni í knattspyrnu . Hann var að vonum</t>
  </si>
  <si>
    <t>þau skyldu ekki skila sigri . " Það eru blendnar tilfinningar í gangi núna því maður er auðvitað svekktur að</t>
  </si>
  <si>
    <t>Þorvaldur: Geri þetta stundum í skorpum</t>
  </si>
  <si>
    <t>http://mbl.is/sport/fotbolti/2009/09/13/thorvaldur_geri_thetta_stundum_i_skorpum</t>
  </si>
  <si>
    <t>Ég er svekkt yfir öllu því misrétti sem ég og kynsystur mínar stöndum frammi fyrir daglega . Og ég er</t>
  </si>
  <si>
    <t>þegar ég bendi á það rís einhver karl upp og reynir að gera mig ómerka orða minna með yfirlýsingum um</t>
  </si>
  <si>
    <t>Jafnrétti um jólin II</t>
  </si>
  <si>
    <t>http://mbl.is/greinasafn/grein/832052</t>
  </si>
  <si>
    <t>yfir því hversu lítil hlutverk leikmenn hans fengu hjá liðum sínum í Olís-deildinni síðasta vetur . „ Ég var hálf</t>
  </si>
  <si>
    <t>þeir fengu lítið af tækifærum í vetur , að mínu mati gátu þeir fengið mun fleiri mínútur og ennþá stærra</t>
  </si>
  <si>
    <t>Framkvæma allt sem ég segi</t>
  </si>
  <si>
    <t>http://visir.is/g/2015150819102</t>
  </si>
  <si>
    <t>Kristinn Páll Teitsson</t>
  </si>
  <si>
    <t>„ Þetta var rosalegt . Þvílíkt teymi sem við vorum . Alveg ótrúlegir karakterar . “ Hann segist þó vera</t>
  </si>
  <si>
    <t>þeir hafi ekki tekið gullið . Hann er svekktur yfir því að liðið hafi aðeins sett sér markmið um verðlaunapening</t>
  </si>
  <si>
    <t>vonandi að árangurinn í deildinni batni . " Nýtum allt jákvætt úr þessum leik í Símadeildina " Við erum mjög</t>
  </si>
  <si>
    <t>þeir náðu að jafna í lokin - við vorum aðeins fjórar mínútur frá því að vinna og það hefði verið</t>
  </si>
  <si>
    <t>auðmjúkur og nokkuð brattur yfir tíðindunum . „ Ef þeir hafa ekki ánægju af þessu lengur þá er ég ekki</t>
  </si>
  <si>
    <t>þeir séu að hætta . Þeir eru náttúrulega bara búnir að gera miklu meira heldur en ég hefði verið fyllilega</t>
  </si>
  <si>
    <t>Vissi ekki að R.E.M. væri hætt</t>
  </si>
  <si>
    <t>http://dv.is/folk/2011/9/24/vissi-ekki-ad-rem-vaeri-haett/</t>
  </si>
  <si>
    <t>Viktoría Hermannsdóttir</t>
  </si>
  <si>
    <t>að tekjuskattur einstaklinga lækki um 1% um næstu áramót í stað 2% . Þingmaðurinn er eins og kollegi hans afar</t>
  </si>
  <si>
    <t>þeir skattgreiðendur sem minna hafa í laun fái sömu krónutölu í lækkun skatta og þeir sem meira hafa . Þetta</t>
  </si>
  <si>
    <t>, annar þjálfara Víkings , við mbl.is í kvöld . Ólafur var mjög ánægður með frammistöðu Víkinga í kvöld en</t>
  </si>
  <si>
    <t>þeir skyldu ekki ná að sigra og komast áfram í keppninni . " Það eru víst mörkin sem ráða ,</t>
  </si>
  <si>
    <t>Lowing missir af næstu leikjum - Ólafur ánægður en svekktur</t>
  </si>
  <si>
    <t>http://mbl.is/sport/efstadeild/2015/07/09/lowing_missir_af_naestu_leikjum_olafur_anaegdur_en_</t>
  </si>
  <si>
    <t>fái það magn sem spurt er eftir . " Mér finnst þetta náttúrulega alveg frábærar fréttir . Ég var mjög</t>
  </si>
  <si>
    <t>þeir skyldu endursýna Fyrstu skrefin og Silvíu Nótt í staðinn fyrir Jay Leno , " segir verslunarmaðurinn og Jay Leno-aðdáandinn</t>
  </si>
  <si>
    <t>Jay Leno snýr aftur á skjá landsmanna</t>
  </si>
  <si>
    <t>http://mbl.is/greinasafn/grein/1190546</t>
  </si>
  <si>
    <t>mikill aðdáandi þú varst í raun og veru . Þú kenndir mér að meta Rollling Stones og við vorum frekar</t>
  </si>
  <si>
    <t>þeir tóku ekki lagið sem ég og vinkona mín biðum eftir " Angie " . Það var mjög gott að</t>
  </si>
  <si>
    <t>REYNIR SIGURJÓN SIGURJÓNSSON</t>
  </si>
  <si>
    <t>http://mbl.is/greinasafn/grein/585984</t>
  </si>
  <si>
    <t>Skýrsla um loftlagsmál var „sjokk“ - Stundin</t>
  </si>
  <si>
    <t>http://stundin.is/frett/skyrsla-um-loftslagsmal-var-sjokk</t>
  </si>
  <si>
    <t>svekkt yfir að hafa tapað eigum mínum vegna þess að það hamlar mér í vinnunni . En ég er margfalt</t>
  </si>
  <si>
    <t>svekktari yfir því að</t>
  </si>
  <si>
    <t>þessi hræðilegi atburður átti sér stað og það var ekkert sem við gátum gert til að afstýra því . Og</t>
  </si>
  <si>
    <t>rís einhver karl upp og reynir að gera mig ómerka orða minna með yfirlýsingum um geðheilsu mína . Ég er</t>
  </si>
  <si>
    <t>þessi sami karl geri lítið úr málflutningi allra kvenna og að hann líki reiði minni yfir því hversu algengar nauðganir</t>
  </si>
  <si>
    <t>æfingum tel ég mig hafa sýnt hvað ég kann í fótbolta , “ segir Óskar og viðurkennir að vera svolítið</t>
  </si>
  <si>
    <t>þessir hlutir hafi ekki gengið upp . „ Það er auðvelt að segja þjálfarinn . Ég veit ég er nógu</t>
  </si>
  <si>
    <t>Hef kannski tekið vitlausar ákvarðanir með lið</t>
  </si>
  <si>
    <t>http://visir.is/g/2015150739737</t>
  </si>
  <si>
    <t>komast beint inn á EM . Því þarf Ísland í umspil sem fer fram í mars . „ Við erum</t>
  </si>
  <si>
    <t>þetta dugi ekki því þetta dugar í flestum riðlunum en við verðum að bíta í það súra epli . Tyrkirnir</t>
  </si>
  <si>
    <t>Hannes: Þetta dugar í flestum riðlunum - Vísir</t>
  </si>
  <si>
    <t>http://visir.is/g/2019191118890</t>
  </si>
  <si>
    <t>mér fannst þetta óþægilegt því að ég vissi að við værum ekki svo ólíkar týpur . Ég var ekki endilega</t>
  </si>
  <si>
    <t>þetta endaði heldur langaði mig svo að sýna honum að ég væri ekki þessi týpa . Ég hugsaði með mér</t>
  </si>
  <si>
    <t>Sönn íslensk makamál: Veðmál í borginni - Vísir</t>
  </si>
  <si>
    <t>http://visir.is/g/2019191008924</t>
  </si>
  <si>
    <t>Ása Ninna Pétursdóttir</t>
  </si>
  <si>
    <t>okkar stóð í tvo vetur , þá var áhuginn búinn hjá burðarásunum í hópnum . Við Pétur vorum báðir svolítið</t>
  </si>
  <si>
    <t>þetta entist ekki lengur en urðum að taka því . Við hittumst þó stundum tveir með nikkurnar okkar , eða</t>
  </si>
  <si>
    <t>PÉTUR AÐALSTEINSSON</t>
  </si>
  <si>
    <t>http://mbl.is/greinasafn/grein/740204</t>
  </si>
  <si>
    <t>út af við veldi þeirra í kringum árið 1475 , nokkrum áratugum eftir fórnarathöfnina miklu . „ Við erum mjög</t>
  </si>
  <si>
    <t>þetta er svona og hörmum að fólk hafi dottið . Sem betur fer hefur ekki orðið stórskaði , “ segir</t>
  </si>
  <si>
    <t>Slysahætta á nýju útisvæði Ásgarðslaugar</t>
  </si>
  <si>
    <t>http://ruv.is/node/1265318</t>
  </si>
  <si>
    <t>ósátt við það ? Þórunn S. Jónsdóttir : Já , ég verð nú að viðurkenna það , ég er frekar</t>
  </si>
  <si>
    <t>þetta fína fyrirtæki sé í að í raun og veru að fara með allt úr landi . Starfsmenn segja að</t>
  </si>
  <si>
    <t>Starfsmenn Flögu ósáttir</t>
  </si>
  <si>
    <t>um það að allt sé í lagi á milli mín og hans og þegar ég vakna þá verð ég svo</t>
  </si>
  <si>
    <t>þetta hafi aðeins verið draumur . Það þekkir mig enginn eins vel og hann , hann gat og getur ábyggilega</t>
  </si>
  <si>
    <t>Játning: „Þú varst besti vinur minn og ég sakna þín“</t>
  </si>
  <si>
    <t>http://bleikt.pressan.is/lesa/jatning-%e2%80%9ethu-varst-besti-vinur-minn-og-eg-sakna-thin/</t>
  </si>
  <si>
    <t>á að .... Skúli Mogensen : Ég hef ekkert meira að segja í bili , takk . Fréttamaður : Ertu</t>
  </si>
  <si>
    <t>þetta hafi ekki gengið upp með Icelandair og Indigo Partners ? Skúli Mogensen : Ég er mjög ánægður með stöðuna</t>
  </si>
  <si>
    <t>Starfsfólk WOW bauðst til að leggja hluta launa sinna upp í hlutabréf</t>
  </si>
  <si>
    <t>http://mbl.is/sport/handbolti/2011/10/05/spilar_med_brjosklos</t>
  </si>
  <si>
    <t>Tók á móti eigin barni í baðkarinu heima</t>
  </si>
  <si>
    <t>http://frettabladid.is/frettir/tok-moti-eigin-barni-i-badkarinu-heima</t>
  </si>
  <si>
    <t>tvöfaldur skolli bættust við á næstu fimm holum . Eftir hringinn hafði Spieth þetta að segja : „ Ég er</t>
  </si>
  <si>
    <t>þetta hafi gengið svona illa hjá mér á meðan Rickie var enn í baráttunni , því það er erfitt að</t>
  </si>
  <si>
    <t>Rickie Fowler og Jordan Spieth áttu erfiðan lokahring á Masters mótinu</t>
  </si>
  <si>
    <t>http://kylfingur.vf.is/frettir/35809</t>
  </si>
  <si>
    <t>Karen þurfti að fara á spítala í gær þar sem hún fékk vökva í æð . " Ég er mest</t>
  </si>
  <si>
    <t>þetta hafi gerst því að ég var í topp formi , " sagði hún í samtali við Morgunblaðið í gærkvöldi</t>
  </si>
  <si>
    <t>Varð að fá vökva í æð á spítala</t>
  </si>
  <si>
    <t>http://mbl.is/greinasafn/grein/1395618</t>
  </si>
  <si>
    <t>þetta mál kom upp . Bjarni Benediktsson , formaður Sjálfstæðisflokksins vísar til yfirlýsingar Geirs H. Haarde , fyrrverandi formanns sem</t>
  </si>
  <si>
    <t>Bjarni Ben - Ég er sár og svekktur</t>
  </si>
  <si>
    <t>varla heyrt um þau fyrr en ég byrjaði í læknisfræði , “ segir hann kankvís . Hann var þó frekar</t>
  </si>
  <si>
    <t>þetta plan hans gengi ekki upp , að verða læknir , og komast þannig nær dauðanum . „ Ég var</t>
  </si>
  <si>
    <t>Vildi kynnast dauðanum</t>
  </si>
  <si>
    <t>http://dv.is/folk/2014/12/19/vildi-kynnast-daudanum/</t>
  </si>
  <si>
    <t>Áslaug Arna og bendir á að ekki sé búið að skoða hagræn áhrif frumvarpa ráðherrans . „ Því er maður</t>
  </si>
  <si>
    <t>þetta sé niðurstaða Eyglóar eftir allan þennan tíma . “ Hún segir stefnu Sjálfstæðisflokksins skýra og snúast um að minnka</t>
  </si>
  <si>
    <t>Efast um að þingmenn Sjálfstæðisflokksins styðji frumvörpin</t>
  </si>
  <si>
    <t>http://visir.is/g/2016160119452</t>
  </si>
  <si>
    <t>Sveinn Arnarson</t>
  </si>
  <si>
    <t>þingmaður Norðvesturkjördæmis og formaður fjárlaganefndar , tekur undir með Páli . Haraldur Benediktsson , formaður fjárlaganefndar „ Ég er gífurlega</t>
  </si>
  <si>
    <t>þetta skuli vera niðurstaðan . Viðræður hafa þó skýrt myndina og skilað einhverjum árangri . Eftir stendur þó þessi hópuppsögn</t>
  </si>
  <si>
    <t>Nefndaformenn: „Þingið þarf að bregðast við“</t>
  </si>
  <si>
    <t>http://visir.is/g/2017170519462</t>
  </si>
  <si>
    <t>Svavar Hávarðsson</t>
  </si>
  <si>
    <t>og sloppið með það - en ég þarf alltaf að segja alla söguna . Sumir hafa orðið hissa og jafnvel</t>
  </si>
  <si>
    <t>þetta væri hálfgert plat . En ef við gerðum aldrei tilraunir þá værum við ennþá inni í hellinum . Sumum</t>
  </si>
  <si>
    <t>"HÖFUM DRUKKIÐ SAMAN KAFFI ÁÐUR"</t>
  </si>
  <si>
    <t>http://mbl.is/greinasafn/grein/593608</t>
  </si>
  <si>
    <t>þriðja sætið hafi verið niðurstaðan . ,, Þetta eru klárlega vonbrigði . Við erum búnir að vera að mínu mati</t>
  </si>
  <si>
    <t>Andri Ólafsson: Erum búnir að spila lélegan fótbolta</t>
  </si>
  <si>
    <t>ekki ástvini sínum . Ég vildi óska að ég hefði sýnt líðan þinni betri skilning í stað þess að vera</t>
  </si>
  <si>
    <t>þú varst ekki lengur sama amma . Það er sárt að vera vitur eftir á . Í minningunni var ég</t>
  </si>
  <si>
    <t>Anna Guðrún Antonsdóttir</t>
  </si>
  <si>
    <t>http://mbl.is/greinasafn/grein/1203535</t>
  </si>
  <si>
    <t>, kann að vera svo litið á sem hann hafi þegið utanaðkomandi hjálp fyrir vikið . " Hann var afar</t>
  </si>
  <si>
    <t>þurfa að fá nýjan sleða , " segir talsmaður leiðangursins , Hans Christian Erlandsen , í Ósló . " En</t>
  </si>
  <si>
    <t>Ousland þurfti að fá nýjan sleða með flugi út á ísinn</t>
  </si>
  <si>
    <t>http://mbl.is/frettir/innlent/2001/03/15/ousland_thurfti_ad_fa_nyjan_sleda_med_flugi_ut_a_is</t>
  </si>
  <si>
    <t>verið gott og ég ber ekki kala til nokkurs manns . Þarna eru miklir heiðursmenn á ferð en ég er</t>
  </si>
  <si>
    <t>þurfa að fara frá félaginu með þessum hætti á þessum tíma . Ég veit að það býr svo miklu meira</t>
  </si>
  <si>
    <t>"Ég tek við frábæru búi"</t>
  </si>
  <si>
    <t>http://mbl.is/greinasafn/grein/1341781</t>
  </si>
  <si>
    <t>í stórum stökkum en um nokkra tugi á ári og slíkt teldi hvað verslun varðaði . " Auðvitað er maður</t>
  </si>
  <si>
    <t>þurfa að hætta , en það er einfaldlega betri kostur en að reka eitthvað með tapi mánuð eftir mánuð ,</t>
  </si>
  <si>
    <t>Verslunarfélagið hætt starfsemi</t>
  </si>
  <si>
    <t>http://mbl.is/greinasafn/grein/1043625</t>
  </si>
  <si>
    <t>í því að reyna að hafa við stúlkuna kynmök í bifreiðinni . Mark Webber hjá Williams sagðist " gríðarlega "</t>
  </si>
  <si>
    <t>þurfa að hætta keppni í franska kappakstrinum í framhaldi af því að dekk sprakk á bílnum . Allt fram að</t>
  </si>
  <si>
    <t>Webber "gríðarlega" svekktur</t>
  </si>
  <si>
    <t>, svo illa að ég var nálægt því að gefast upp á þessu öllu . Ég varð mjög reið og</t>
  </si>
  <si>
    <t>þurfa að hætta og hætti bara öllu . Ég hefði alveg geta haldið áfram í líkamsrækt og borðað holt mataræði</t>
  </si>
  <si>
    <t>Sigurveig hefur misst 59 kíló á einu ári: „Sá sjálfa mig sem sjúkling í hjólastól vegna offitu og viðurkenndi loksins að ég réði ekki við þetta“</t>
  </si>
  <si>
    <t>http://bleikt.dv.is/bleikt/2018/6/15/sigurveig-hefur-misst-59-kilo-einu-ari-sa-sjalfa-mig-sem-sjukling-hjolastol-vegna-offitu-og-vidurkenndi-loksins-ad-eg-redi-ekki-vid-thetta</t>
  </si>
  <si>
    <t>Aníta Estíva Harðardóttir</t>
  </si>
  <si>
    <t>Notts County sé sú að félagið hefði farið í greiðslustöðvun ef hann hefði verið áfram . Hann segist vera mjög</t>
  </si>
  <si>
    <t>þurfa að labba frá þessu verkefni en hann gekk í raðir félagsins síðasta sumar . „ Við höfðum lítinn tíma</t>
  </si>
  <si>
    <t>Varð að fara til að bjarga félaginu frá gjaldþroti</t>
  </si>
  <si>
    <t>http://visir.is/g/201056684131</t>
  </si>
  <si>
    <t>dæmis sneri bakinu í völlinn er Eistlendingar skoruðu fyrra markið , " sagði Hermann , sem viðurkenndi að hann væri</t>
  </si>
  <si>
    <t>þurfa að sætta sig við tap og þá sérstaklega það sem stemningin var góð í hópnum - leikmenn gáfu allt</t>
  </si>
  <si>
    <t>Hermann sá ekki mörkin</t>
  </si>
  <si>
    <t>http://mbl.is/greinasafn/grein/699641</t>
  </si>
  <si>
    <t>bæklunarlækni í dag og þá kemur betur í ljós hvenær hann getur snúið aftur í mark Fylkis en er vitanlega</t>
  </si>
  <si>
    <t>þurfa að sitja á hliðarlínunni á þessum tímapunkti á sumrinu . „ Það kemur bara í ljós í dag væntanlega</t>
  </si>
  <si>
    <t>Vísir - Fjalar: Spilaði handleggsbrotinn í tuttugu mínútur</t>
  </si>
  <si>
    <t>http://visir.is/g/2009455688483</t>
  </si>
  <si>
    <t>Villa , er ekki sáttur við það mikla leikjaálag sem er í ensku úrvalsdeildinni í kringum hátíðarnar . Pires er</t>
  </si>
  <si>
    <t>þurfa að spila í kuldanum á meðan margir vinir hans njóta lífsins á ströndinni . ,, Þegar þú spilar leik</t>
  </si>
  <si>
    <t>Pires svekktur yfir að vera ekki á ströndinni með vinum sínum</t>
  </si>
  <si>
    <t>http://mbl.is/frettir/innlent/2000/06/17/sveiflujofnun_skynsamleg</t>
  </si>
  <si>
    <t>halda aftur heim til Bretlands á allra næstu klukkutímum . Þrátt fyrir þetta er haft eftir Gibbons að hún sé</t>
  </si>
  <si>
    <t>þurfa að yfirgefa landið . „ Ég ber mikla viðringu fyrir íslam og mér finnst leitt að hafa valdið þessu</t>
  </si>
  <si>
    <t>Bangsakennarinn náðaður</t>
  </si>
  <si>
    <t>http://dv.is/frettir/2007/12/3/bangsakennarinn-nadadur/</t>
  </si>
  <si>
    <t>gerði útaf við möguleika Fisichella . Vantaði hann 11 þúsundustu úr sekúndu á að komast áfram . Sagðist hann afar</t>
  </si>
  <si>
    <t>þurfa byrja sinn heimakappakstur í 11. sæti . Middlesbrough er 1 : 0 yfir í hálfleik gegn Manchester City í</t>
  </si>
  <si>
    <t>Alonso telur að herfræðin leysi vandann</t>
  </si>
  <si>
    <t>http://mbl.is/sport/formula/2006/04/22/alonso_telur_ad_herfraedin_leysi_vandann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</si>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</sst>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2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u/>
      <sz val="12.0"/>
      <color rgb="FF0000FF"/>
    </font>
    <font>
      <sz val="12.0"/>
      <color theme="1"/>
      <name val="Arial"/>
    </font>
    <font>
      <u/>
      <sz val="12.0"/>
      <color rgb="FF000000"/>
      <name val="Arial"/>
    </font>
    <font>
      <sz val="12.0"/>
      <color rgb="FF000000"/>
      <name val="Arial"/>
    </font>
    <font>
      <u/>
      <sz val="12.0"/>
      <color rgb="FF0000FF"/>
      <name val="Cambria"/>
    </font>
    <font>
      <color theme="1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9" fillId="4" fontId="7" numFmtId="0" xfId="0" applyBorder="1" applyFont="1"/>
    <xf borderId="10" fillId="4" fontId="7" numFmtId="0" xfId="0" applyBorder="1" applyFont="1"/>
    <xf borderId="11" fillId="4" fontId="7" numFmtId="0" xfId="0" applyBorder="1" applyFont="1"/>
    <xf borderId="9" fillId="4" fontId="7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2" fillId="6" fontId="7" numFmtId="0" xfId="0" applyBorder="1" applyFont="1"/>
    <xf borderId="3" fillId="6" fontId="7" numFmtId="0" xfId="0" applyBorder="1" applyFont="1"/>
    <xf borderId="0" fillId="0" fontId="7" numFmtId="2" xfId="0" applyFont="1" applyNumberFormat="1"/>
    <xf borderId="7" fillId="7" fontId="7" numFmtId="0" xfId="0" applyBorder="1" applyFill="1" applyFont="1"/>
    <xf borderId="0" fillId="7" fontId="7" numFmtId="0" xfId="0" applyAlignment="1" applyFont="1">
      <alignment readingOrder="0"/>
    </xf>
    <xf borderId="8" fillId="7" fontId="7" numFmtId="0" xfId="0" applyAlignment="1" applyBorder="1" applyFont="1">
      <alignment readingOrder="0"/>
    </xf>
    <xf quotePrefix="1" borderId="7" fillId="7" fontId="7" numFmtId="0" xfId="0" applyAlignment="1" applyBorder="1" applyFont="1">
      <alignment readingOrder="0"/>
    </xf>
    <xf borderId="0" fillId="7" fontId="7" numFmtId="0" xfId="0" applyFont="1"/>
    <xf borderId="8" fillId="7" fontId="7" numFmtId="0" xfId="0" applyBorder="1" applyFont="1"/>
    <xf borderId="7" fillId="7" fontId="7" numFmtId="0" xfId="0" applyAlignment="1" applyBorder="1" applyFont="1">
      <alignment readingOrder="0"/>
    </xf>
    <xf borderId="0" fillId="7" fontId="7" numFmtId="2" xfId="0" applyFont="1" applyNumberFormat="1"/>
    <xf borderId="8" fillId="7" fontId="7" numFmtId="2" xfId="0" applyBorder="1" applyFont="1" applyNumberFormat="1"/>
    <xf borderId="9" fillId="7" fontId="7" numFmtId="0" xfId="0" applyAlignment="1" applyBorder="1" applyFont="1">
      <alignment readingOrder="0"/>
    </xf>
    <xf borderId="10" fillId="7" fontId="7" numFmtId="2" xfId="0" applyBorder="1" applyFont="1" applyNumberFormat="1"/>
    <xf borderId="11" fillId="7" fontId="7" numFmtId="2" xfId="0" applyBorder="1" applyFont="1" applyNumberFormat="1"/>
    <xf borderId="0" fillId="0" fontId="4" numFmtId="0" xfId="0" applyFon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left" readingOrder="0" vertical="bottom"/>
    </xf>
    <xf borderId="0" fillId="0" fontId="14" numFmtId="0" xfId="0" applyAlignment="1" applyFont="1">
      <alignment horizontal="left" readingOrder="0" vertical="bottom"/>
    </xf>
    <xf borderId="0" fillId="0" fontId="15" numFmtId="0" xfId="0" applyAlignment="1" applyFont="1">
      <alignment horizontal="left" readingOrder="0" vertical="bottom"/>
    </xf>
    <xf borderId="0" fillId="0" fontId="12" numFmtId="0" xfId="0" applyAlignment="1" applyFont="1">
      <alignment horizontal="right" vertical="bottom"/>
    </xf>
    <xf quotePrefix="1" borderId="0" fillId="0" fontId="10" numFmtId="0" xfId="0" applyAlignment="1" applyFont="1">
      <alignment readingOrder="0"/>
    </xf>
    <xf borderId="0" fillId="0" fontId="14" numFmtId="0" xfId="0" applyAlignment="1" applyFont="1">
      <alignment horizontal="right" readingOrder="0"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10" numFmtId="164" xfId="0" applyAlignment="1" applyFont="1" applyNumberFormat="1">
      <alignment readingOrder="0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6" numFmtId="0" xfId="0" applyAlignment="1" applyFont="1">
      <alignment horizontal="right" vertical="bottom"/>
    </xf>
    <xf borderId="0" fillId="0" fontId="17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18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8" fontId="4" numFmtId="0" xfId="0" applyAlignment="1" applyBorder="1" applyFill="1" applyFont="1">
      <alignment horizontal="center" readingOrder="0"/>
    </xf>
    <xf borderId="6" fillId="8" fontId="4" numFmtId="0" xfId="0" applyAlignment="1" applyBorder="1" applyFont="1">
      <alignment horizontal="center" readingOrder="0"/>
    </xf>
    <xf quotePrefix="1" borderId="6" fillId="8" fontId="4" numFmtId="0" xfId="0" applyAlignment="1" applyBorder="1" applyFont="1">
      <alignment horizontal="center" readingOrder="0"/>
    </xf>
    <xf quotePrefix="1" borderId="5" fillId="8" fontId="4" numFmtId="0" xfId="0" applyAlignment="1" applyBorder="1" applyFont="1">
      <alignment horizontal="center" readingOrder="0"/>
    </xf>
    <xf quotePrefix="1" borderId="4" fillId="8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8" fontId="4" numFmtId="0" xfId="0" applyAlignment="1" applyBorder="1" applyFont="1">
      <alignment readingOrder="0"/>
    </xf>
    <xf borderId="9" fillId="8" fontId="7" numFmtId="0" xfId="0" applyBorder="1" applyFont="1"/>
    <xf borderId="10" fillId="8" fontId="7" numFmtId="0" xfId="0" applyBorder="1" applyFont="1"/>
    <xf borderId="11" fillId="8" fontId="7" numFmtId="0" xfId="0" applyBorder="1" applyFont="1"/>
    <xf borderId="9" fillId="8" fontId="4" numFmtId="0" xfId="0" applyAlignment="1" applyBorder="1" applyFont="1">
      <alignment horizontal="center" readingOrder="0"/>
    </xf>
    <xf borderId="10" fillId="8" fontId="4" numFmtId="0" xfId="0" applyAlignment="1" applyBorder="1" applyFont="1">
      <alignment horizontal="center" readingOrder="0"/>
    </xf>
    <xf borderId="11" fillId="8" fontId="4" numFmtId="0" xfId="0" applyAlignment="1" applyBorder="1" applyFont="1">
      <alignment horizontal="center" readingOrder="0"/>
    </xf>
    <xf borderId="9" fillId="8" fontId="4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1" fillId="8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right"/>
    </xf>
    <xf borderId="0" fillId="0" fontId="7" numFmtId="0" xfId="0" applyFont="1"/>
    <xf borderId="0" fillId="0" fontId="5" numFmtId="0" xfId="0" applyFont="1"/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Font="1"/>
    <xf borderId="0" fillId="0" fontId="2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1073347479"/>
        <c:axId val="799278265"/>
      </c:barChart>
      <c:catAx>
        <c:axId val="1073347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9278265"/>
      </c:catAx>
      <c:valAx>
        <c:axId val="799278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33474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Graphs!$B$30:$D$30</c:f>
              <c:numCache/>
            </c:numRef>
          </c:val>
        </c:ser>
        <c:ser>
          <c:idx val="1"/>
          <c:order val="1"/>
          <c:tx>
            <c:strRef>
              <c:f>Graphs!$A$31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Graphs!$B$31:$D$31</c:f>
              <c:numCache/>
            </c:numRef>
          </c:val>
        </c:ser>
        <c:axId val="283732344"/>
        <c:axId val="395713272"/>
      </c:barChart>
      <c:catAx>
        <c:axId val="283732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5713272"/>
      </c:catAx>
      <c:valAx>
        <c:axId val="395713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37323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mbl.is/greinasafn/grein/1148335" TargetMode="External"/><Relationship Id="rId194" Type="http://schemas.openxmlformats.org/officeDocument/2006/relationships/hyperlink" Target="http://mbl.is" TargetMode="External"/><Relationship Id="rId193" Type="http://schemas.openxmlformats.org/officeDocument/2006/relationships/hyperlink" Target="http://mbl.is/sport/efstadeild/2012/05/10/johann_ekki_sannfaerdur_um_ad_daniel_hafi_brotid" TargetMode="External"/><Relationship Id="rId192" Type="http://schemas.openxmlformats.org/officeDocument/2006/relationships/hyperlink" Target="http://mbl.is" TargetMode="External"/><Relationship Id="rId191" Type="http://schemas.openxmlformats.org/officeDocument/2006/relationships/hyperlink" Target="http://visir.is/g/2015707319967" TargetMode="External"/><Relationship Id="rId187" Type="http://schemas.openxmlformats.org/officeDocument/2006/relationships/hyperlink" Target="http://visir.is/g/2005507110386" TargetMode="External"/><Relationship Id="rId186" Type="http://schemas.openxmlformats.org/officeDocument/2006/relationships/hyperlink" Target="http://mbl.is/greinasafn/grein/682921" TargetMode="External"/><Relationship Id="rId185" Type="http://schemas.openxmlformats.org/officeDocument/2006/relationships/hyperlink" Target="http://mbl.is/sport/fotbolti/2017/07/04/aron_er_svekktur/" TargetMode="External"/><Relationship Id="rId184" Type="http://schemas.openxmlformats.org/officeDocument/2006/relationships/hyperlink" Target="http://mbl.is" TargetMode="External"/><Relationship Id="rId189" Type="http://schemas.openxmlformats.org/officeDocument/2006/relationships/hyperlink" Target="http://mbl.is/sport/formula/2007/05/30/mclaren_fagnar_urskurdi_fia" TargetMode="External"/><Relationship Id="rId188" Type="http://schemas.openxmlformats.org/officeDocument/2006/relationships/hyperlink" Target="http://mbl.is" TargetMode="External"/><Relationship Id="rId183" Type="http://schemas.openxmlformats.org/officeDocument/2006/relationships/hyperlink" Target="http://dv.is/folk/2013/8/29/eg-bolvadi-orettlaeti-heimsins/" TargetMode="External"/><Relationship Id="rId182" Type="http://schemas.openxmlformats.org/officeDocument/2006/relationships/hyperlink" Target="http://dv.is" TargetMode="External"/><Relationship Id="rId181" Type="http://schemas.openxmlformats.org/officeDocument/2006/relationships/hyperlink" Target="http://dv.is/blogg/eimreidin/2012/1/18/hurra/" TargetMode="External"/><Relationship Id="rId180" Type="http://schemas.openxmlformats.org/officeDocument/2006/relationships/hyperlink" Target="http://dv.is" TargetMode="External"/><Relationship Id="rId176" Type="http://schemas.openxmlformats.org/officeDocument/2006/relationships/hyperlink" Target="http://mbl.is/greinasafn/grein/1043655" TargetMode="External"/><Relationship Id="rId175" Type="http://schemas.openxmlformats.org/officeDocument/2006/relationships/hyperlink" Target="http://mbl.is/sport/formula/2004/07/25/raikkonen_eg_hefdi_getad_sigrad" TargetMode="External"/><Relationship Id="rId174" Type="http://schemas.openxmlformats.org/officeDocument/2006/relationships/hyperlink" Target="http://mbl.is" TargetMode="External"/><Relationship Id="rId173" Type="http://schemas.openxmlformats.org/officeDocument/2006/relationships/hyperlink" Target="http://mbl.is/sport/formula/2005/05/30/dennis_thess_virdi_ad_taka_ahaettuna" TargetMode="External"/><Relationship Id="rId179" Type="http://schemas.openxmlformats.org/officeDocument/2006/relationships/hyperlink" Target="http://mbl.is/greinasafn/grein/1339952" TargetMode="External"/><Relationship Id="rId178" Type="http://schemas.openxmlformats.org/officeDocument/2006/relationships/hyperlink" Target="http://mbl.is/greinasafn/grein/1184628" TargetMode="External"/><Relationship Id="rId177" Type="http://schemas.openxmlformats.org/officeDocument/2006/relationships/hyperlink" Target="http://mbl.is/greinasafn/grein/834454" TargetMode="External"/><Relationship Id="rId198" Type="http://schemas.openxmlformats.org/officeDocument/2006/relationships/hyperlink" Target="http://433.pressan.is/pepsi-deild/myndband-atli-sigurjons-med-fast-skot-a-gary-martin/" TargetMode="External"/><Relationship Id="rId197" Type="http://schemas.openxmlformats.org/officeDocument/2006/relationships/hyperlink" Target="http://433.pressan.is" TargetMode="External"/><Relationship Id="rId196" Type="http://schemas.openxmlformats.org/officeDocument/2006/relationships/hyperlink" Target="http://mbl.is/greinasafn/grein/1472120" TargetMode="External"/><Relationship Id="rId195" Type="http://schemas.openxmlformats.org/officeDocument/2006/relationships/hyperlink" Target="http://mbl.is/sport/efstadeild/2013/07/07/tryggvi_svekktur_ad_gardar_skoradi" TargetMode="External"/><Relationship Id="rId199" Type="http://schemas.openxmlformats.org/officeDocument/2006/relationships/hyperlink" Target="http://mbl.is" TargetMode="External"/><Relationship Id="rId150" Type="http://schemas.openxmlformats.org/officeDocument/2006/relationships/hyperlink" Target="http://mbl.is/greinasafn/grein/1286151" TargetMode="External"/><Relationship Id="rId392" Type="http://schemas.openxmlformats.org/officeDocument/2006/relationships/hyperlink" Target="http://visir.is/g/2010886377537" TargetMode="External"/><Relationship Id="rId391" Type="http://schemas.openxmlformats.org/officeDocument/2006/relationships/hyperlink" Target="http://mbl.is/sport/fotbolti/2002/02/17/eg_hef_alltaf_haft_tru_a_sjalfum_mer" TargetMode="External"/><Relationship Id="rId390" Type="http://schemas.openxmlformats.org/officeDocument/2006/relationships/hyperlink" Target="http://mbl.is" TargetMode="External"/><Relationship Id="rId1" Type="http://schemas.openxmlformats.org/officeDocument/2006/relationships/hyperlink" Target="http://visir.is/g/2018180429000" TargetMode="External"/><Relationship Id="rId2" Type="http://schemas.openxmlformats.org/officeDocument/2006/relationships/hyperlink" Target="http://eyjar.net" TargetMode="External"/><Relationship Id="rId3" Type="http://schemas.openxmlformats.org/officeDocument/2006/relationships/hyperlink" Target="http://eyjar.net/read/2012-05-16/kallast_rasismi_a_vinnumarkadi" TargetMode="External"/><Relationship Id="rId149" Type="http://schemas.openxmlformats.org/officeDocument/2006/relationships/hyperlink" Target="http://vb.is/frettir/1116/" TargetMode="External"/><Relationship Id="rId4" Type="http://schemas.openxmlformats.org/officeDocument/2006/relationships/hyperlink" Target="http://vf.is/ithrottir/urslit-kvoldsins-kr-kom-fram-hefndum-i-njardvik" TargetMode="External"/><Relationship Id="rId148" Type="http://schemas.openxmlformats.org/officeDocument/2006/relationships/hyperlink" Target="http://vb.is" TargetMode="External"/><Relationship Id="rId9" Type="http://schemas.openxmlformats.org/officeDocument/2006/relationships/hyperlink" Target="http://trolli.is/klofin-fjallabyggd" TargetMode="External"/><Relationship Id="rId143" Type="http://schemas.openxmlformats.org/officeDocument/2006/relationships/hyperlink" Target="http://visir.is/g/200771204015" TargetMode="External"/><Relationship Id="rId385" Type="http://schemas.openxmlformats.org/officeDocument/2006/relationships/hyperlink" Target="http://mbl.is/sport/fotbolti/2011/07/15/ovaentustu_urslitin_a_islandi" TargetMode="External"/><Relationship Id="rId142" Type="http://schemas.openxmlformats.org/officeDocument/2006/relationships/hyperlink" Target="http://mbl.is/sport/fotbolti/2017/08/04/margt_sem_eg_vil_sja_a_islandi/" TargetMode="External"/><Relationship Id="rId384" Type="http://schemas.openxmlformats.org/officeDocument/2006/relationships/hyperlink" Target="http://mbl.is" TargetMode="External"/><Relationship Id="rId141" Type="http://schemas.openxmlformats.org/officeDocument/2006/relationships/hyperlink" Target="http://mbl.is" TargetMode="External"/><Relationship Id="rId383" Type="http://schemas.openxmlformats.org/officeDocument/2006/relationships/hyperlink" Target="http://433.pressan.is/enski-boltinn/gerrard-svekktur-ad-hafa-ekki-unnid-meira-a-ferlinum/" TargetMode="External"/><Relationship Id="rId140" Type="http://schemas.openxmlformats.org/officeDocument/2006/relationships/hyperlink" Target="http://mbl.is/greinasafn/grein/1452766" TargetMode="External"/><Relationship Id="rId382" Type="http://schemas.openxmlformats.org/officeDocument/2006/relationships/hyperlink" Target="http://433.pressan.is" TargetMode="External"/><Relationship Id="rId5" Type="http://schemas.openxmlformats.org/officeDocument/2006/relationships/hyperlink" Target="http://vf.is/ithrottir/njardvik-tapadi-heima-og-keflavik-vann-uti" TargetMode="External"/><Relationship Id="rId147" Type="http://schemas.openxmlformats.org/officeDocument/2006/relationships/hyperlink" Target="http://mbl.is/sport/handbolti/2018/03/21/tilfinningarnar_eru_blendnar" TargetMode="External"/><Relationship Id="rId389" Type="http://schemas.openxmlformats.org/officeDocument/2006/relationships/hyperlink" Target="http://mbl.is/sport/handbolti/2018/05/05/vid_attum_ad_vinna_i_kvold" TargetMode="External"/><Relationship Id="rId6" Type="http://schemas.openxmlformats.org/officeDocument/2006/relationships/hyperlink" Target="http://vf.is/frettir/slaemt-vedurutlit-a-morgun" TargetMode="External"/><Relationship Id="rId146" Type="http://schemas.openxmlformats.org/officeDocument/2006/relationships/hyperlink" Target="http://mbl.is" TargetMode="External"/><Relationship Id="rId388" Type="http://schemas.openxmlformats.org/officeDocument/2006/relationships/hyperlink" Target="http://mbl.is" TargetMode="External"/><Relationship Id="rId7" Type="http://schemas.openxmlformats.org/officeDocument/2006/relationships/hyperlink" Target="http://vf.is/frettir/grindavikurvegur-er-lokadur" TargetMode="External"/><Relationship Id="rId145" Type="http://schemas.openxmlformats.org/officeDocument/2006/relationships/hyperlink" Target="http://mbl.is/sport/efstadeild/2019/10/14/eg_er_stoltur" TargetMode="External"/><Relationship Id="rId387" Type="http://schemas.openxmlformats.org/officeDocument/2006/relationships/hyperlink" Target="http://mbl.is/greinasafn/grein/678514" TargetMode="External"/><Relationship Id="rId8" Type="http://schemas.openxmlformats.org/officeDocument/2006/relationships/hyperlink" Target="http://vf.is/frettir/vegagerdin-verdur-ad-koma-med-seradgerdir-a-reykjanesbraut" TargetMode="External"/><Relationship Id="rId144" Type="http://schemas.openxmlformats.org/officeDocument/2006/relationships/hyperlink" Target="http://mbl.is" TargetMode="External"/><Relationship Id="rId386" Type="http://schemas.openxmlformats.org/officeDocument/2006/relationships/hyperlink" Target="http://visir.is/g/2018180829906" TargetMode="External"/><Relationship Id="rId381" Type="http://schemas.openxmlformats.org/officeDocument/2006/relationships/hyperlink" Target="http://mbl.is/sport/handbolti/2012/02/02/reynir_thor_fh_la_vel_vid_hoggi" TargetMode="External"/><Relationship Id="rId380" Type="http://schemas.openxmlformats.org/officeDocument/2006/relationships/hyperlink" Target="http://mbl.is" TargetMode="External"/><Relationship Id="rId139" Type="http://schemas.openxmlformats.org/officeDocument/2006/relationships/hyperlink" Target="http://dv.is/frettir/2012/7/2/mohammad-utskrifadur-af-geddeild/" TargetMode="External"/><Relationship Id="rId138" Type="http://schemas.openxmlformats.org/officeDocument/2006/relationships/hyperlink" Target="http://dv.is" TargetMode="External"/><Relationship Id="rId137" Type="http://schemas.openxmlformats.org/officeDocument/2006/relationships/hyperlink" Target="http://mbl.is" TargetMode="External"/><Relationship Id="rId379" Type="http://schemas.openxmlformats.org/officeDocument/2006/relationships/hyperlink" Target="http://mbl.is/sport/enski/2006/04/03/mark_hughes_osattur_vid_eitt_stig" TargetMode="External"/><Relationship Id="rId132" Type="http://schemas.openxmlformats.org/officeDocument/2006/relationships/hyperlink" Target="http://mbl.is" TargetMode="External"/><Relationship Id="rId374" Type="http://schemas.openxmlformats.org/officeDocument/2006/relationships/hyperlink" Target="http://mbl.is/greinasafn/grein/1063287" TargetMode="External"/><Relationship Id="rId131" Type="http://schemas.openxmlformats.org/officeDocument/2006/relationships/hyperlink" Target="http://mbl.is/sport/efstadeild/2009/09/03/flottur_leikur_svekktur_ad_fa_bara_eitt_stig" TargetMode="External"/><Relationship Id="rId373" Type="http://schemas.openxmlformats.org/officeDocument/2006/relationships/hyperlink" Target="http://mbl.is/sport/formula/2001/09/01/besti_arangur_villeneuve_i_timatokum_i_ar" TargetMode="External"/><Relationship Id="rId130" Type="http://schemas.openxmlformats.org/officeDocument/2006/relationships/hyperlink" Target="http://mbl.is" TargetMode="External"/><Relationship Id="rId372" Type="http://schemas.openxmlformats.org/officeDocument/2006/relationships/hyperlink" Target="http://mbl.is" TargetMode="External"/><Relationship Id="rId371" Type="http://schemas.openxmlformats.org/officeDocument/2006/relationships/hyperlink" Target="http://mbl.is/sport/efstadeild/2019/06/24/aetlum_ad_gera_betur_og_horfum_upp" TargetMode="External"/><Relationship Id="rId136" Type="http://schemas.openxmlformats.org/officeDocument/2006/relationships/hyperlink" Target="http://mbl.is/sport/efstadeild/2016/10/06/fannst_eg_koma_med_orku_i_lidid/" TargetMode="External"/><Relationship Id="rId378" Type="http://schemas.openxmlformats.org/officeDocument/2006/relationships/hyperlink" Target="http://mbl.is" TargetMode="External"/><Relationship Id="rId135" Type="http://schemas.openxmlformats.org/officeDocument/2006/relationships/hyperlink" Target="http://mbl.is" TargetMode="External"/><Relationship Id="rId377" Type="http://schemas.openxmlformats.org/officeDocument/2006/relationships/hyperlink" Target="http://mbl.is" TargetMode="External"/><Relationship Id="rId134" Type="http://schemas.openxmlformats.org/officeDocument/2006/relationships/hyperlink" Target="http://mbl.is/greinasafn/grein/839877" TargetMode="External"/><Relationship Id="rId376" Type="http://schemas.openxmlformats.org/officeDocument/2006/relationships/hyperlink" Target="http://mbl.is/sport/formula/2002/12/27/zanardi_keppir_ny_fotalaus" TargetMode="External"/><Relationship Id="rId133" Type="http://schemas.openxmlformats.org/officeDocument/2006/relationships/hyperlink" Target="http://mbl.is/sport/efstadeild/2019/07/08/stoltur_en_gratlegt_ad_tapa_svona" TargetMode="External"/><Relationship Id="rId375" Type="http://schemas.openxmlformats.org/officeDocument/2006/relationships/hyperlink" Target="http://mbl.is" TargetMode="External"/><Relationship Id="rId172" Type="http://schemas.openxmlformats.org/officeDocument/2006/relationships/hyperlink" Target="http://mbl.is" TargetMode="External"/><Relationship Id="rId171" Type="http://schemas.openxmlformats.org/officeDocument/2006/relationships/hyperlink" Target="http://mbl.is" TargetMode="External"/><Relationship Id="rId170" Type="http://schemas.openxmlformats.org/officeDocument/2006/relationships/hyperlink" Target="http://mbl.is/sport/formula/2006/04/01/button_segir_tilfinninguna_serstaka" TargetMode="External"/><Relationship Id="rId165" Type="http://schemas.openxmlformats.org/officeDocument/2006/relationships/hyperlink" Target="http://mbl.is" TargetMode="External"/><Relationship Id="rId164" Type="http://schemas.openxmlformats.org/officeDocument/2006/relationships/hyperlink" Target="http://mbl.is/sport/efstadeild/2018/04/10/er_ekki_god_leikkona" TargetMode="External"/><Relationship Id="rId163" Type="http://schemas.openxmlformats.org/officeDocument/2006/relationships/hyperlink" Target="http://mbl.is" TargetMode="External"/><Relationship Id="rId162" Type="http://schemas.openxmlformats.org/officeDocument/2006/relationships/hyperlink" Target="http://mbl.is" TargetMode="External"/><Relationship Id="rId169" Type="http://schemas.openxmlformats.org/officeDocument/2006/relationships/hyperlink" Target="http://mbl.is" TargetMode="External"/><Relationship Id="rId168" Type="http://schemas.openxmlformats.org/officeDocument/2006/relationships/hyperlink" Target="http://visir.is/g/200770406049" TargetMode="External"/><Relationship Id="rId167" Type="http://schemas.openxmlformats.org/officeDocument/2006/relationships/hyperlink" Target="http://mbl.is/greinasafn/grein/1065813" TargetMode="External"/><Relationship Id="rId166" Type="http://schemas.openxmlformats.org/officeDocument/2006/relationships/hyperlink" Target="http://mbl.is/enski/folk/2008/01/08/united_og_arsenal_heima" TargetMode="External"/><Relationship Id="rId161" Type="http://schemas.openxmlformats.org/officeDocument/2006/relationships/hyperlink" Target="http://mbl.is/sport/efstadeild/2015/06/14/hann_bombadi_i_okklann_a_mer" TargetMode="External"/><Relationship Id="rId160" Type="http://schemas.openxmlformats.org/officeDocument/2006/relationships/hyperlink" Target="http://mbl.is" TargetMode="External"/><Relationship Id="rId159" Type="http://schemas.openxmlformats.org/officeDocument/2006/relationships/hyperlink" Target="http://visir.is/g/2011484083648" TargetMode="External"/><Relationship Id="rId154" Type="http://schemas.openxmlformats.org/officeDocument/2006/relationships/hyperlink" Target="http://mbl.is/folk/frettir/2014/08/13/vard_aldrei_sar" TargetMode="External"/><Relationship Id="rId396" Type="http://schemas.openxmlformats.org/officeDocument/2006/relationships/hyperlink" Target="http://mbl.is" TargetMode="External"/><Relationship Id="rId153" Type="http://schemas.openxmlformats.org/officeDocument/2006/relationships/hyperlink" Target="http://mbl.is" TargetMode="External"/><Relationship Id="rId395" Type="http://schemas.openxmlformats.org/officeDocument/2006/relationships/hyperlink" Target="http://visir.is/g/2011110419811" TargetMode="External"/><Relationship Id="rId152" Type="http://schemas.openxmlformats.org/officeDocument/2006/relationships/hyperlink" Target="http://visir.is/g/2011232200255" TargetMode="External"/><Relationship Id="rId394" Type="http://schemas.openxmlformats.org/officeDocument/2006/relationships/hyperlink" Target="http://stundin.is/grein/2045" TargetMode="External"/><Relationship Id="rId151" Type="http://schemas.openxmlformats.org/officeDocument/2006/relationships/hyperlink" Target="http://visir.is/g/2007105170182" TargetMode="External"/><Relationship Id="rId393" Type="http://schemas.openxmlformats.org/officeDocument/2006/relationships/hyperlink" Target="http://vf.is/mannlif/stolin-frett-i-fimmtugsafmaeli" TargetMode="External"/><Relationship Id="rId158" Type="http://schemas.openxmlformats.org/officeDocument/2006/relationships/hyperlink" Target="http://dv.is/sport/2017/4/2/thessir-geta-verid-svekktir-med-ad-komast-ekki-i-landslidid/" TargetMode="External"/><Relationship Id="rId157" Type="http://schemas.openxmlformats.org/officeDocument/2006/relationships/hyperlink" Target="http://dv.is" TargetMode="External"/><Relationship Id="rId399" Type="http://schemas.openxmlformats.org/officeDocument/2006/relationships/hyperlink" Target="http://mbl.is" TargetMode="External"/><Relationship Id="rId156" Type="http://schemas.openxmlformats.org/officeDocument/2006/relationships/hyperlink" Target="http://mbl.is/sport/efstadeild/2012/08/27/kristinn_ingi_helviti_surt" TargetMode="External"/><Relationship Id="rId398" Type="http://schemas.openxmlformats.org/officeDocument/2006/relationships/hyperlink" Target="http://visir.is/g/2004410070375" TargetMode="External"/><Relationship Id="rId155" Type="http://schemas.openxmlformats.org/officeDocument/2006/relationships/hyperlink" Target="http://mbl.is" TargetMode="External"/><Relationship Id="rId397" Type="http://schemas.openxmlformats.org/officeDocument/2006/relationships/hyperlink" Target="http://mbl.is/sport/fotbolti/2010/09/07/arnor_svekktur_ad_missa_af_leiknum_a_parken" TargetMode="External"/><Relationship Id="rId808" Type="http://schemas.openxmlformats.org/officeDocument/2006/relationships/hyperlink" Target="http://visir.is/g/200770806037" TargetMode="External"/><Relationship Id="rId807" Type="http://schemas.openxmlformats.org/officeDocument/2006/relationships/hyperlink" Target="http://mbl.is/greinasafn/grein/1423737" TargetMode="External"/><Relationship Id="rId806" Type="http://schemas.openxmlformats.org/officeDocument/2006/relationships/hyperlink" Target="http://mbl.is/sport/enski/2010/03/18/drogba_komum_sterkari_til_baka" TargetMode="External"/><Relationship Id="rId805" Type="http://schemas.openxmlformats.org/officeDocument/2006/relationships/hyperlink" Target="http://mbl.is" TargetMode="External"/><Relationship Id="rId809" Type="http://schemas.openxmlformats.org/officeDocument/2006/relationships/hyperlink" Target="http://mbl.is" TargetMode="External"/><Relationship Id="rId800" Type="http://schemas.openxmlformats.org/officeDocument/2006/relationships/hyperlink" Target="http://mbl.is/sport/enski/2000/08/09/mcmanaman_vill_vera_afram_hja_real_madrid" TargetMode="External"/><Relationship Id="rId804" Type="http://schemas.openxmlformats.org/officeDocument/2006/relationships/hyperlink" Target="http://ruv.is/node/1322564" TargetMode="External"/><Relationship Id="rId803" Type="http://schemas.openxmlformats.org/officeDocument/2006/relationships/hyperlink" Target="http://mbl.is/sport/formula/2004/05/04/pollock_villeneuve_mun_snua_aftur" TargetMode="External"/><Relationship Id="rId802" Type="http://schemas.openxmlformats.org/officeDocument/2006/relationships/hyperlink" Target="http://mbl.is" TargetMode="External"/><Relationship Id="rId801" Type="http://schemas.openxmlformats.org/officeDocument/2006/relationships/hyperlink" Target="http://visir.is/g/2005502190357" TargetMode="External"/><Relationship Id="rId40" Type="http://schemas.openxmlformats.org/officeDocument/2006/relationships/hyperlink" Target="http://ruv.is/frett/heimir-peningarnir-gerdu-ekki-utslagid" TargetMode="External"/><Relationship Id="rId42" Type="http://schemas.openxmlformats.org/officeDocument/2006/relationships/hyperlink" Target="http://mbl.is" TargetMode="External"/><Relationship Id="rId41" Type="http://schemas.openxmlformats.org/officeDocument/2006/relationships/hyperlink" Target="http://mbl.is/greinasafn/grein/747391" TargetMode="External"/><Relationship Id="rId44" Type="http://schemas.openxmlformats.org/officeDocument/2006/relationships/hyperlink" Target="http://mbl.is/greinasafn/grein/617402" TargetMode="External"/><Relationship Id="rId43" Type="http://schemas.openxmlformats.org/officeDocument/2006/relationships/hyperlink" Target="http://mbl.is/sport/korfubolti/2016/04/21/helena_var_a_einhverjum_hestasterum/" TargetMode="External"/><Relationship Id="rId46" Type="http://schemas.openxmlformats.org/officeDocument/2006/relationships/hyperlink" Target="http://mbl.is/sport/efstadeild/2016/05/18/svekkjandi_ad_tapa_a_heimavelli" TargetMode="External"/><Relationship Id="rId45" Type="http://schemas.openxmlformats.org/officeDocument/2006/relationships/hyperlink" Target="http://mbl.is" TargetMode="External"/><Relationship Id="rId509" Type="http://schemas.openxmlformats.org/officeDocument/2006/relationships/hyperlink" Target="http://mbl.is/sport/formula/2005/09/26/pizzonia_og_coulthard_greinir_a_um_orsakir_arekstur" TargetMode="External"/><Relationship Id="rId508" Type="http://schemas.openxmlformats.org/officeDocument/2006/relationships/hyperlink" Target="http://mbl.is" TargetMode="External"/><Relationship Id="rId503" Type="http://schemas.openxmlformats.org/officeDocument/2006/relationships/hyperlink" Target="http://visir.is/g/2012121029195" TargetMode="External"/><Relationship Id="rId745" Type="http://schemas.openxmlformats.org/officeDocument/2006/relationships/hyperlink" Target="http://mbl.is/sport/efstadeild/2011/07/16/kari_attum_ad_keyra_thetta_heim" TargetMode="External"/><Relationship Id="rId502" Type="http://schemas.openxmlformats.org/officeDocument/2006/relationships/hyperlink" Target="http://mbl.is/greinasafn/grein/1406521" TargetMode="External"/><Relationship Id="rId744" Type="http://schemas.openxmlformats.org/officeDocument/2006/relationships/hyperlink" Target="http://mbl.is" TargetMode="External"/><Relationship Id="rId501" Type="http://schemas.openxmlformats.org/officeDocument/2006/relationships/hyperlink" Target="http://fotbolti.net/news/07-03-2019/maetti-ekki-i-vidtol-og-for-beint-upp-i-rutu" TargetMode="External"/><Relationship Id="rId743" Type="http://schemas.openxmlformats.org/officeDocument/2006/relationships/hyperlink" Target="http://mbl.is/greinasafn/grein/825016" TargetMode="External"/><Relationship Id="rId500" Type="http://schemas.openxmlformats.org/officeDocument/2006/relationships/hyperlink" Target="http://visir.is/g/2017170209923" TargetMode="External"/><Relationship Id="rId742" Type="http://schemas.openxmlformats.org/officeDocument/2006/relationships/hyperlink" Target="http://mbl.is/greinasafn/grein/813524" TargetMode="External"/><Relationship Id="rId507" Type="http://schemas.openxmlformats.org/officeDocument/2006/relationships/hyperlink" Target="http://mbl.is/sport/formula/2012/04/14/vettel_idrast_ekki_pustroranna" TargetMode="External"/><Relationship Id="rId749" Type="http://schemas.openxmlformats.org/officeDocument/2006/relationships/hyperlink" Target="http://mbl.is/greinasafn/grein/1140127" TargetMode="External"/><Relationship Id="rId506" Type="http://schemas.openxmlformats.org/officeDocument/2006/relationships/hyperlink" Target="http://mbl.is" TargetMode="External"/><Relationship Id="rId748" Type="http://schemas.openxmlformats.org/officeDocument/2006/relationships/hyperlink" Target="http://mbl.is/greinasafn/grein/1276788" TargetMode="External"/><Relationship Id="rId505" Type="http://schemas.openxmlformats.org/officeDocument/2006/relationships/hyperlink" Target="http://mbl.is/sport/formula/2011/03/26/webber_undrast_muninn" TargetMode="External"/><Relationship Id="rId747" Type="http://schemas.openxmlformats.org/officeDocument/2006/relationships/hyperlink" Target="http://mbl.is/greinasafn/grein/617858" TargetMode="External"/><Relationship Id="rId504" Type="http://schemas.openxmlformats.org/officeDocument/2006/relationships/hyperlink" Target="http://mbl.is" TargetMode="External"/><Relationship Id="rId746" Type="http://schemas.openxmlformats.org/officeDocument/2006/relationships/hyperlink" Target="http://mbl.is/greinasafn/grein/1168830" TargetMode="External"/><Relationship Id="rId48" Type="http://schemas.openxmlformats.org/officeDocument/2006/relationships/hyperlink" Target="http://mbl.is/greinasafn/grein/609969" TargetMode="External"/><Relationship Id="rId47" Type="http://schemas.openxmlformats.org/officeDocument/2006/relationships/hyperlink" Target="http://mbl.is/greinasafn/grein/1540816" TargetMode="External"/><Relationship Id="rId49" Type="http://schemas.openxmlformats.org/officeDocument/2006/relationships/hyperlink" Target="http://mbl.is/greinasafn/grein/1403361" TargetMode="External"/><Relationship Id="rId741" Type="http://schemas.openxmlformats.org/officeDocument/2006/relationships/hyperlink" Target="http://visir.is/g/2004408220359" TargetMode="External"/><Relationship Id="rId740" Type="http://schemas.openxmlformats.org/officeDocument/2006/relationships/hyperlink" Target="http://mbl.is/sport/em_handbolta/2018/01/13/vid_erum_mjog_svekktir_ad_tapa" TargetMode="External"/><Relationship Id="rId31" Type="http://schemas.openxmlformats.org/officeDocument/2006/relationships/hyperlink" Target="http://mbl.is/greinasafn/grein/1531444" TargetMode="External"/><Relationship Id="rId30" Type="http://schemas.openxmlformats.org/officeDocument/2006/relationships/hyperlink" Target="http://mbl.is/greinasafn/grein/652782" TargetMode="External"/><Relationship Id="rId33" Type="http://schemas.openxmlformats.org/officeDocument/2006/relationships/hyperlink" Target="http://mbl.is/greinasafn/grein/556743" TargetMode="External"/><Relationship Id="rId32" Type="http://schemas.openxmlformats.org/officeDocument/2006/relationships/hyperlink" Target="http://mbl.is" TargetMode="External"/><Relationship Id="rId35" Type="http://schemas.openxmlformats.org/officeDocument/2006/relationships/hyperlink" Target="http://dv.is" TargetMode="External"/><Relationship Id="rId34" Type="http://schemas.openxmlformats.org/officeDocument/2006/relationships/hyperlink" Target="http://mbl.is/greinasafn/grein/599132" TargetMode="External"/><Relationship Id="rId739" Type="http://schemas.openxmlformats.org/officeDocument/2006/relationships/hyperlink" Target="http://mbl.is" TargetMode="External"/><Relationship Id="rId734" Type="http://schemas.openxmlformats.org/officeDocument/2006/relationships/hyperlink" Target="http://visir.is/g/2019190919711" TargetMode="External"/><Relationship Id="rId733" Type="http://schemas.openxmlformats.org/officeDocument/2006/relationships/hyperlink" Target="http://mbl.is/greinasafn/grein/735480" TargetMode="External"/><Relationship Id="rId732" Type="http://schemas.openxmlformats.org/officeDocument/2006/relationships/hyperlink" Target="http://mbl.is/greinasafn/grein/799253" TargetMode="External"/><Relationship Id="rId731" Type="http://schemas.openxmlformats.org/officeDocument/2006/relationships/hyperlink" Target="http://mbl.is/sport/efstadeild/2014/08/25/pirrandi_ad_fa_a_sig_mork_ur_fostum_leikatridum" TargetMode="External"/><Relationship Id="rId738" Type="http://schemas.openxmlformats.org/officeDocument/2006/relationships/hyperlink" Target="http://visir.is/g/2017170829193" TargetMode="External"/><Relationship Id="rId737" Type="http://schemas.openxmlformats.org/officeDocument/2006/relationships/hyperlink" Target="http://visir.is/g/2013706119955" TargetMode="External"/><Relationship Id="rId736" Type="http://schemas.openxmlformats.org/officeDocument/2006/relationships/hyperlink" Target="http://mbl.is/frettir/innlent/2019/09/11/jardvegur_thar_sem_folk_hefur_taekifaeri" TargetMode="External"/><Relationship Id="rId735" Type="http://schemas.openxmlformats.org/officeDocument/2006/relationships/hyperlink" Target="http://mbl.is" TargetMode="External"/><Relationship Id="rId37" Type="http://schemas.openxmlformats.org/officeDocument/2006/relationships/hyperlink" Target="http://mbl.is/greinasafn/grein/577600" TargetMode="External"/><Relationship Id="rId36" Type="http://schemas.openxmlformats.org/officeDocument/2006/relationships/hyperlink" Target="http://mbl.is/greinasafn/grein/1653343" TargetMode="External"/><Relationship Id="rId39" Type="http://schemas.openxmlformats.org/officeDocument/2006/relationships/hyperlink" Target="http://fotbolti.net/news/10-12-2018/heimir-i-katar-opnar-fleiri-dyr-en-thad-lokar" TargetMode="External"/><Relationship Id="rId38" Type="http://schemas.openxmlformats.org/officeDocument/2006/relationships/hyperlink" Target="http://visir.is/g/2017170828900" TargetMode="External"/><Relationship Id="rId730" Type="http://schemas.openxmlformats.org/officeDocument/2006/relationships/hyperlink" Target="http://mbl.is" TargetMode="External"/><Relationship Id="rId20" Type="http://schemas.openxmlformats.org/officeDocument/2006/relationships/hyperlink" Target="http://mbl.is/greinasafn/grein/1264280" TargetMode="External"/><Relationship Id="rId22" Type="http://schemas.openxmlformats.org/officeDocument/2006/relationships/hyperlink" Target="http://mbl.is/greinasafn/grein/652033" TargetMode="External"/><Relationship Id="rId21" Type="http://schemas.openxmlformats.org/officeDocument/2006/relationships/hyperlink" Target="http://mbl.is/greinasafn/grein/506202" TargetMode="External"/><Relationship Id="rId24" Type="http://schemas.openxmlformats.org/officeDocument/2006/relationships/hyperlink" Target="http://dv.is" TargetMode="External"/><Relationship Id="rId23" Type="http://schemas.openxmlformats.org/officeDocument/2006/relationships/hyperlink" Target="http://mbl.is/greinasafn/grein/1164170" TargetMode="External"/><Relationship Id="rId525" Type="http://schemas.openxmlformats.org/officeDocument/2006/relationships/hyperlink" Target="http://mbl.is" TargetMode="External"/><Relationship Id="rId767" Type="http://schemas.openxmlformats.org/officeDocument/2006/relationships/hyperlink" Target="http://mbl.is/frettir/innlent/2017/06/24/25_ara_aldurstakmark_i_skam_party/" TargetMode="External"/><Relationship Id="rId524" Type="http://schemas.openxmlformats.org/officeDocument/2006/relationships/hyperlink" Target="http://visir.is/g/2016160519628" TargetMode="External"/><Relationship Id="rId766" Type="http://schemas.openxmlformats.org/officeDocument/2006/relationships/hyperlink" Target="http://mbl.is" TargetMode="External"/><Relationship Id="rId523" Type="http://schemas.openxmlformats.org/officeDocument/2006/relationships/hyperlink" Target="http://mbl.is/greinasafn/grein/1057758" TargetMode="External"/><Relationship Id="rId765" Type="http://schemas.openxmlformats.org/officeDocument/2006/relationships/hyperlink" Target="http://fotbolti.net/news/06-09-2019/mikael-var-svekktur-yfir-thvi-ad-vera-a-bekknum" TargetMode="External"/><Relationship Id="rId522" Type="http://schemas.openxmlformats.org/officeDocument/2006/relationships/hyperlink" Target="http://mbl.is/greinasafn/grein/1020422" TargetMode="External"/><Relationship Id="rId764" Type="http://schemas.openxmlformats.org/officeDocument/2006/relationships/hyperlink" Target="http://visir.is/g/2014704179973" TargetMode="External"/><Relationship Id="rId529" Type="http://schemas.openxmlformats.org/officeDocument/2006/relationships/hyperlink" Target="http://mbl.is/greinasafn/grein/1028746" TargetMode="External"/><Relationship Id="rId528" Type="http://schemas.openxmlformats.org/officeDocument/2006/relationships/hyperlink" Target="http://mbl.is" TargetMode="External"/><Relationship Id="rId527" Type="http://schemas.openxmlformats.org/officeDocument/2006/relationships/hyperlink" Target="http://vf.is/mannlif/sagan-hverfur-ef-hus-er-rifid" TargetMode="External"/><Relationship Id="rId769" Type="http://schemas.openxmlformats.org/officeDocument/2006/relationships/hyperlink" Target="http://mbl.is" TargetMode="External"/><Relationship Id="rId526" Type="http://schemas.openxmlformats.org/officeDocument/2006/relationships/hyperlink" Target="http://mbl.is/frettir/innlent/1999/10/09/vinnuhopar_skyra_fra_nidurstodum_i_dag" TargetMode="External"/><Relationship Id="rId768" Type="http://schemas.openxmlformats.org/officeDocument/2006/relationships/hyperlink" Target="http://mbl.is/greinasafn/grein/1134282" TargetMode="External"/><Relationship Id="rId26" Type="http://schemas.openxmlformats.org/officeDocument/2006/relationships/hyperlink" Target="http://mbl.is/greinasafn/grein/1122851" TargetMode="External"/><Relationship Id="rId25" Type="http://schemas.openxmlformats.org/officeDocument/2006/relationships/hyperlink" Target="http://mbl.is/greinasafn/grein/750719" TargetMode="External"/><Relationship Id="rId28" Type="http://schemas.openxmlformats.org/officeDocument/2006/relationships/hyperlink" Target="http://mbl.is/greinasafn/grein/1095239" TargetMode="External"/><Relationship Id="rId27" Type="http://schemas.openxmlformats.org/officeDocument/2006/relationships/hyperlink" Target="http://mbl.is/greinasafn/grein/1532207" TargetMode="External"/><Relationship Id="rId521" Type="http://schemas.openxmlformats.org/officeDocument/2006/relationships/hyperlink" Target="http://mbl.is/folk/frettir/2012/05/14/nyr_domari_i_x_factor" TargetMode="External"/><Relationship Id="rId763" Type="http://schemas.openxmlformats.org/officeDocument/2006/relationships/hyperlink" Target="http://mbl.is/greinasafn/grein/811081" TargetMode="External"/><Relationship Id="rId29" Type="http://schemas.openxmlformats.org/officeDocument/2006/relationships/hyperlink" Target="http://mbl.is/greinasafn/grein/722671" TargetMode="External"/><Relationship Id="rId520" Type="http://schemas.openxmlformats.org/officeDocument/2006/relationships/hyperlink" Target="http://mbl.is" TargetMode="External"/><Relationship Id="rId762" Type="http://schemas.openxmlformats.org/officeDocument/2006/relationships/hyperlink" Target="http://433.pressan.is/enski-boltinn/courtois-bidur-lidsfelaga-sina-afsokunar/" TargetMode="External"/><Relationship Id="rId761" Type="http://schemas.openxmlformats.org/officeDocument/2006/relationships/hyperlink" Target="http://433.pressan.is" TargetMode="External"/><Relationship Id="rId760" Type="http://schemas.openxmlformats.org/officeDocument/2006/relationships/hyperlink" Target="http://visir.is/g/2008711598081" TargetMode="External"/><Relationship Id="rId11" Type="http://schemas.openxmlformats.org/officeDocument/2006/relationships/hyperlink" Target="http://visir.is/g/2019190529323" TargetMode="External"/><Relationship Id="rId10" Type="http://schemas.openxmlformats.org/officeDocument/2006/relationships/hyperlink" Target="http://mbl.is/greinasafn/grein/652396" TargetMode="External"/><Relationship Id="rId13" Type="http://schemas.openxmlformats.org/officeDocument/2006/relationships/hyperlink" Target="http://mbl.is/greinasafn/grein/1164170" TargetMode="External"/><Relationship Id="rId12" Type="http://schemas.openxmlformats.org/officeDocument/2006/relationships/hyperlink" Target="http://mbl.is/greinasafn/grein/1470695" TargetMode="External"/><Relationship Id="rId519" Type="http://schemas.openxmlformats.org/officeDocument/2006/relationships/hyperlink" Target="http://mbl.is/sport/fotbolti/2015/11/09/omurlegt_ad_missa_af_em" TargetMode="External"/><Relationship Id="rId514" Type="http://schemas.openxmlformats.org/officeDocument/2006/relationships/hyperlink" Target="http://mbl.is/greinasafn/grein/1568778" TargetMode="External"/><Relationship Id="rId756" Type="http://schemas.openxmlformats.org/officeDocument/2006/relationships/hyperlink" Target="http://mbl.is/greinasafn/grein/1331362" TargetMode="External"/><Relationship Id="rId513" Type="http://schemas.openxmlformats.org/officeDocument/2006/relationships/hyperlink" Target="http://mbl.is/frettir/erlent/2002/06/25/ny_sokn_gegn_osama_bin_laden_i_bigerd" TargetMode="External"/><Relationship Id="rId755" Type="http://schemas.openxmlformats.org/officeDocument/2006/relationships/hyperlink" Target="http://mbl.is/greinasafn/grein/1288441" TargetMode="External"/><Relationship Id="rId512" Type="http://schemas.openxmlformats.org/officeDocument/2006/relationships/hyperlink" Target="http://mbl.is" TargetMode="External"/><Relationship Id="rId754" Type="http://schemas.openxmlformats.org/officeDocument/2006/relationships/hyperlink" Target="http://mbl.is/sport/formula/2009/06/19/8_lid_af_10_segja_skilid_vid_formulu_1_og_stofna_ny" TargetMode="External"/><Relationship Id="rId511" Type="http://schemas.openxmlformats.org/officeDocument/2006/relationships/hyperlink" Target="http://eyjan.pressan.is/frettir/2008/12/31/sigmundur-ernir-gramur-milljonatjon-a-taekjum-og-starfsmenn-med-glodaraugu/" TargetMode="External"/><Relationship Id="rId753" Type="http://schemas.openxmlformats.org/officeDocument/2006/relationships/hyperlink" Target="http://mbl.is" TargetMode="External"/><Relationship Id="rId518" Type="http://schemas.openxmlformats.org/officeDocument/2006/relationships/hyperlink" Target="http://mbl.is" TargetMode="External"/><Relationship Id="rId517" Type="http://schemas.openxmlformats.org/officeDocument/2006/relationships/hyperlink" Target="http://visir.is/g/2004410080344" TargetMode="External"/><Relationship Id="rId759" Type="http://schemas.openxmlformats.org/officeDocument/2006/relationships/hyperlink" Target="http://frettabladid.is/skodun/einlaegni" TargetMode="External"/><Relationship Id="rId516" Type="http://schemas.openxmlformats.org/officeDocument/2006/relationships/hyperlink" Target="http://mbl.is/sport/formula/2005/02/01/pizzonia_svekktur_og_ihugar_ad_roa_a_onnur_mid" TargetMode="External"/><Relationship Id="rId758" Type="http://schemas.openxmlformats.org/officeDocument/2006/relationships/hyperlink" Target="http://mbl.is/greinasafn/grein/1395437" TargetMode="External"/><Relationship Id="rId515" Type="http://schemas.openxmlformats.org/officeDocument/2006/relationships/hyperlink" Target="http://mbl.is" TargetMode="External"/><Relationship Id="rId757" Type="http://schemas.openxmlformats.org/officeDocument/2006/relationships/hyperlink" Target="http://visir.is/g/2014141109761" TargetMode="External"/><Relationship Id="rId15" Type="http://schemas.openxmlformats.org/officeDocument/2006/relationships/hyperlink" Target="http://mbl.is/greinasafn/grein/1700572" TargetMode="External"/><Relationship Id="rId14" Type="http://schemas.openxmlformats.org/officeDocument/2006/relationships/hyperlink" Target="http://mbl.is/greinasafn/grein/1184233" TargetMode="External"/><Relationship Id="rId17" Type="http://schemas.openxmlformats.org/officeDocument/2006/relationships/hyperlink" Target="http://mbl.is" TargetMode="External"/><Relationship Id="rId16" Type="http://schemas.openxmlformats.org/officeDocument/2006/relationships/hyperlink" Target="http://mbl.is/greinasafn/grein/1700625" TargetMode="External"/><Relationship Id="rId19" Type="http://schemas.openxmlformats.org/officeDocument/2006/relationships/hyperlink" Target="http://mbl.is/greinasafn/grein/614294" TargetMode="External"/><Relationship Id="rId510" Type="http://schemas.openxmlformats.org/officeDocument/2006/relationships/hyperlink" Target="http://mbl.is/greinasafn/grein/1210006" TargetMode="External"/><Relationship Id="rId752" Type="http://schemas.openxmlformats.org/officeDocument/2006/relationships/hyperlink" Target="http://mbl.is/greinasafn/grein/1664996" TargetMode="External"/><Relationship Id="rId18" Type="http://schemas.openxmlformats.org/officeDocument/2006/relationships/hyperlink" Target="http://mbl.is/sport/korfubolti/2019/09/10/spenntur_en_lika_sma_svekktur" TargetMode="External"/><Relationship Id="rId751" Type="http://schemas.openxmlformats.org/officeDocument/2006/relationships/hyperlink" Target="http://mbl.is/greinasafn/grein/1090596" TargetMode="External"/><Relationship Id="rId750" Type="http://schemas.openxmlformats.org/officeDocument/2006/relationships/hyperlink" Target="http://mbl.is/greinasafn/grein/1089668" TargetMode="External"/><Relationship Id="rId84" Type="http://schemas.openxmlformats.org/officeDocument/2006/relationships/hyperlink" Target="http://mbl.is/greinasafn/grein/1008890" TargetMode="External"/><Relationship Id="rId83" Type="http://schemas.openxmlformats.org/officeDocument/2006/relationships/hyperlink" Target="http://mbl.is/greinasafn/grein/738317" TargetMode="External"/><Relationship Id="rId86" Type="http://schemas.openxmlformats.org/officeDocument/2006/relationships/hyperlink" Target="http://433.pressan.is/enski-boltinn/mourinho-jatar-ast-sina-a-leikmanni-united/" TargetMode="External"/><Relationship Id="rId85" Type="http://schemas.openxmlformats.org/officeDocument/2006/relationships/hyperlink" Target="http://433.pressan.is" TargetMode="External"/><Relationship Id="rId88" Type="http://schemas.openxmlformats.org/officeDocument/2006/relationships/hyperlink" Target="http://mbl.is/greinasafn/grein/660221" TargetMode="External"/><Relationship Id="rId87" Type="http://schemas.openxmlformats.org/officeDocument/2006/relationships/hyperlink" Target="http://ruv.is/node/1153183" TargetMode="External"/><Relationship Id="rId89" Type="http://schemas.openxmlformats.org/officeDocument/2006/relationships/hyperlink" Target="http://mbl.is/greinasafn/grein/1235471" TargetMode="External"/><Relationship Id="rId709" Type="http://schemas.openxmlformats.org/officeDocument/2006/relationships/hyperlink" Target="http://vf.is/frettir/langar-ekki-ad-heyra-af-fleiri-alvarlegum-slysum" TargetMode="External"/><Relationship Id="rId708" Type="http://schemas.openxmlformats.org/officeDocument/2006/relationships/hyperlink" Target="http://mbl.is/greinasafn/grein/1319740" TargetMode="External"/><Relationship Id="rId707" Type="http://schemas.openxmlformats.org/officeDocument/2006/relationships/hyperlink" Target="http://visir.is/g/2016160608910" TargetMode="External"/><Relationship Id="rId706" Type="http://schemas.openxmlformats.org/officeDocument/2006/relationships/hyperlink" Target="http://mbl.is" TargetMode="External"/><Relationship Id="rId80" Type="http://schemas.openxmlformats.org/officeDocument/2006/relationships/hyperlink" Target="http://mbl.is/sport/efstadeild/2019/07/07/vid_voknudum_vid_vondan_draum" TargetMode="External"/><Relationship Id="rId82" Type="http://schemas.openxmlformats.org/officeDocument/2006/relationships/hyperlink" Target="http://ruv.is/frett/bubbi-synir-malverk-a-fullveldishatid-tolla" TargetMode="External"/><Relationship Id="rId81" Type="http://schemas.openxmlformats.org/officeDocument/2006/relationships/hyperlink" Target="http://frettabladid.is/lifid/mjolkai-safnkuna" TargetMode="External"/><Relationship Id="rId701" Type="http://schemas.openxmlformats.org/officeDocument/2006/relationships/hyperlink" Target="http://fotbolti.net/news/25-07-2017/haukur-hardar-litid-jakvaett-haegt-ad-taka-ef-leikurinn-tapast" TargetMode="External"/><Relationship Id="rId943" Type="http://schemas.openxmlformats.org/officeDocument/2006/relationships/hyperlink" Target="http://dv.is" TargetMode="External"/><Relationship Id="rId700" Type="http://schemas.openxmlformats.org/officeDocument/2006/relationships/hyperlink" Target="http://fotbolti.net/news/24-08-2018/mourinho-vaeri-buinn-ad-segja-upp-hja-odru-felagi" TargetMode="External"/><Relationship Id="rId942" Type="http://schemas.openxmlformats.org/officeDocument/2006/relationships/hyperlink" Target="http://mbl.is/frettir/innlent/2000/06/17/sveiflujofnun_skynsamleg" TargetMode="External"/><Relationship Id="rId941" Type="http://schemas.openxmlformats.org/officeDocument/2006/relationships/hyperlink" Target="http://mbl.is" TargetMode="External"/><Relationship Id="rId940" Type="http://schemas.openxmlformats.org/officeDocument/2006/relationships/hyperlink" Target="http://visir.is/g/2009455688483" TargetMode="External"/><Relationship Id="rId705" Type="http://schemas.openxmlformats.org/officeDocument/2006/relationships/hyperlink" Target="http://mbl.is/greinasafn/grein/1226281" TargetMode="External"/><Relationship Id="rId947" Type="http://schemas.openxmlformats.org/officeDocument/2006/relationships/drawing" Target="../drawings/drawing2.xml"/><Relationship Id="rId704" Type="http://schemas.openxmlformats.org/officeDocument/2006/relationships/hyperlink" Target="http://mbl.is/greinasafn/grein/1376696" TargetMode="External"/><Relationship Id="rId946" Type="http://schemas.openxmlformats.org/officeDocument/2006/relationships/hyperlink" Target="http://mbl.is/sport/formula/2006/04/22/alonso_telur_ad_herfraedin_leysi_vandann" TargetMode="External"/><Relationship Id="rId703" Type="http://schemas.openxmlformats.org/officeDocument/2006/relationships/hyperlink" Target="http://mbl.is/sport/formula/2012/04/22/raikkonen_svekktur_i_bland" TargetMode="External"/><Relationship Id="rId945" Type="http://schemas.openxmlformats.org/officeDocument/2006/relationships/hyperlink" Target="http://mbl.is" TargetMode="External"/><Relationship Id="rId702" Type="http://schemas.openxmlformats.org/officeDocument/2006/relationships/hyperlink" Target="http://mbl.is" TargetMode="External"/><Relationship Id="rId944" Type="http://schemas.openxmlformats.org/officeDocument/2006/relationships/hyperlink" Target="http://dv.is/frettir/2007/12/3/bangsakennarinn-nadadur/" TargetMode="External"/><Relationship Id="rId73" Type="http://schemas.openxmlformats.org/officeDocument/2006/relationships/hyperlink" Target="http://mbl.is" TargetMode="External"/><Relationship Id="rId72" Type="http://schemas.openxmlformats.org/officeDocument/2006/relationships/hyperlink" Target="http://mbl.is/greinasafn/grein/539298" TargetMode="External"/><Relationship Id="rId75" Type="http://schemas.openxmlformats.org/officeDocument/2006/relationships/hyperlink" Target="http://mbl.is/greinasafn/grein/1009500" TargetMode="External"/><Relationship Id="rId74" Type="http://schemas.openxmlformats.org/officeDocument/2006/relationships/hyperlink" Target="http://mbl.is/sport/formula/2009/03/28/kubica_stefndi_ofar" TargetMode="External"/><Relationship Id="rId77" Type="http://schemas.openxmlformats.org/officeDocument/2006/relationships/hyperlink" Target="http://mbl.is/sport/formula/2005/09/14/williams_hafnar_22_milljona_dollara_tilbodi_bar_i_b" TargetMode="External"/><Relationship Id="rId76" Type="http://schemas.openxmlformats.org/officeDocument/2006/relationships/hyperlink" Target="http://mbl.is" TargetMode="External"/><Relationship Id="rId79" Type="http://schemas.openxmlformats.org/officeDocument/2006/relationships/hyperlink" Target="http://mbl.is" TargetMode="External"/><Relationship Id="rId78" Type="http://schemas.openxmlformats.org/officeDocument/2006/relationships/hyperlink" Target="http://visir.is/g/2015151029579" TargetMode="External"/><Relationship Id="rId939" Type="http://schemas.openxmlformats.org/officeDocument/2006/relationships/hyperlink" Target="http://mbl.is/greinasafn/grein/699641" TargetMode="External"/><Relationship Id="rId938" Type="http://schemas.openxmlformats.org/officeDocument/2006/relationships/hyperlink" Target="http://visir.is/g/201056684131" TargetMode="External"/><Relationship Id="rId937" Type="http://schemas.openxmlformats.org/officeDocument/2006/relationships/hyperlink" Target="http://bleikt.dv.is/bleikt/2018/6/15/sigurveig-hefur-misst-59-kilo-einu-ari-sa-sjalfa-mig-sem-sjukling-hjolastol-vegna-offitu-og-vidurkenndi-loksins-ad-eg-redi-ekki-vid-thetta" TargetMode="External"/><Relationship Id="rId71" Type="http://schemas.openxmlformats.org/officeDocument/2006/relationships/hyperlink" Target="http://visir.is/g/2009214956792" TargetMode="External"/><Relationship Id="rId70" Type="http://schemas.openxmlformats.org/officeDocument/2006/relationships/hyperlink" Target="http://visir.is/g/2013704269961" TargetMode="External"/><Relationship Id="rId932" Type="http://schemas.openxmlformats.org/officeDocument/2006/relationships/hyperlink" Target="http://mbl.is/frettir/innlent/2001/03/15/ousland_thurfti_ad_fa_nyjan_sleda_med_flugi_ut_a_is" TargetMode="External"/><Relationship Id="rId931" Type="http://schemas.openxmlformats.org/officeDocument/2006/relationships/hyperlink" Target="http://mbl.is" TargetMode="External"/><Relationship Id="rId930" Type="http://schemas.openxmlformats.org/officeDocument/2006/relationships/hyperlink" Target="http://mbl.is/greinasafn/grein/1203535" TargetMode="External"/><Relationship Id="rId936" Type="http://schemas.openxmlformats.org/officeDocument/2006/relationships/hyperlink" Target="http://dv.is" TargetMode="External"/><Relationship Id="rId935" Type="http://schemas.openxmlformats.org/officeDocument/2006/relationships/hyperlink" Target="http://mbl.is" TargetMode="External"/><Relationship Id="rId934" Type="http://schemas.openxmlformats.org/officeDocument/2006/relationships/hyperlink" Target="http://mbl.is/greinasafn/grein/1043625" TargetMode="External"/><Relationship Id="rId933" Type="http://schemas.openxmlformats.org/officeDocument/2006/relationships/hyperlink" Target="http://mbl.is/greinasafn/grein/1341781" TargetMode="External"/><Relationship Id="rId62" Type="http://schemas.openxmlformats.org/officeDocument/2006/relationships/hyperlink" Target="http://stundin.is/grein/3428" TargetMode="External"/><Relationship Id="rId61" Type="http://schemas.openxmlformats.org/officeDocument/2006/relationships/hyperlink" Target="http://mbl.is/greinasafn/grein/529858" TargetMode="External"/><Relationship Id="rId64" Type="http://schemas.openxmlformats.org/officeDocument/2006/relationships/hyperlink" Target="http://visir.is/g/2019190819998" TargetMode="External"/><Relationship Id="rId63" Type="http://schemas.openxmlformats.org/officeDocument/2006/relationships/hyperlink" Target="http://mbl.is/greinasafn/grein/1394985" TargetMode="External"/><Relationship Id="rId66" Type="http://schemas.openxmlformats.org/officeDocument/2006/relationships/hyperlink" Target="http://eyjafrettir.is/frett/eitt_af_thremur_lelegustu_lidum_seinni_umferdarinnar/2010-09-25" TargetMode="External"/><Relationship Id="rId65" Type="http://schemas.openxmlformats.org/officeDocument/2006/relationships/hyperlink" Target="http://visir.is/g/2009860459166" TargetMode="External"/><Relationship Id="rId68" Type="http://schemas.openxmlformats.org/officeDocument/2006/relationships/hyperlink" Target="http://mbl.is" TargetMode="External"/><Relationship Id="rId67" Type="http://schemas.openxmlformats.org/officeDocument/2006/relationships/hyperlink" Target="http://mbl.is/greinasafn/grein/541533" TargetMode="External"/><Relationship Id="rId729" Type="http://schemas.openxmlformats.org/officeDocument/2006/relationships/hyperlink" Target="http://mbl.is" TargetMode="External"/><Relationship Id="rId728" Type="http://schemas.openxmlformats.org/officeDocument/2006/relationships/hyperlink" Target="http://ruv.is/node/776799" TargetMode="External"/><Relationship Id="rId60" Type="http://schemas.openxmlformats.org/officeDocument/2006/relationships/hyperlink" Target="http://mbl.is/greinasafn/grein/587515" TargetMode="External"/><Relationship Id="rId723" Type="http://schemas.openxmlformats.org/officeDocument/2006/relationships/hyperlink" Target="http://mbl.is" TargetMode="External"/><Relationship Id="rId722" Type="http://schemas.openxmlformats.org/officeDocument/2006/relationships/hyperlink" Target="http://mbl.is/sport/hm_handbolta/2015/01/23/ekki_upplifad_svona_a_ferlinum" TargetMode="External"/><Relationship Id="rId721" Type="http://schemas.openxmlformats.org/officeDocument/2006/relationships/hyperlink" Target="http://mbl.is" TargetMode="External"/><Relationship Id="rId720" Type="http://schemas.openxmlformats.org/officeDocument/2006/relationships/hyperlink" Target="http://visir.is/g/2011709039971" TargetMode="External"/><Relationship Id="rId727" Type="http://schemas.openxmlformats.org/officeDocument/2006/relationships/hyperlink" Target="http://mbl.is/greinasafn/grein/825745" TargetMode="External"/><Relationship Id="rId726" Type="http://schemas.openxmlformats.org/officeDocument/2006/relationships/hyperlink" Target="http://mbl.is/greinasafn/grein/1281084" TargetMode="External"/><Relationship Id="rId725" Type="http://schemas.openxmlformats.org/officeDocument/2006/relationships/hyperlink" Target="http://visir.is/g/2015707279997" TargetMode="External"/><Relationship Id="rId724" Type="http://schemas.openxmlformats.org/officeDocument/2006/relationships/hyperlink" Target="http://mbl.is/sport/formula/2007/04/14/davidson_i_sjounda_himni" TargetMode="External"/><Relationship Id="rId69" Type="http://schemas.openxmlformats.org/officeDocument/2006/relationships/hyperlink" Target="http://mbl.is/sport/formula/2006/04/01/rosberg_i_vanda_i_rigningunni" TargetMode="External"/><Relationship Id="rId51" Type="http://schemas.openxmlformats.org/officeDocument/2006/relationships/hyperlink" Target="http://mbl.is" TargetMode="External"/><Relationship Id="rId50" Type="http://schemas.openxmlformats.org/officeDocument/2006/relationships/hyperlink" Target="http://mbl.is/greinasafn/grein/1623458" TargetMode="External"/><Relationship Id="rId53" Type="http://schemas.openxmlformats.org/officeDocument/2006/relationships/hyperlink" Target="http://mbl.is/greinasafn/grein/597064" TargetMode="External"/><Relationship Id="rId52" Type="http://schemas.openxmlformats.org/officeDocument/2006/relationships/hyperlink" Target="http://mbl.is/folk/frettir/2012/02/13/god_lausn_a_samskiptavandamalunum" TargetMode="External"/><Relationship Id="rId55" Type="http://schemas.openxmlformats.org/officeDocument/2006/relationships/hyperlink" Target="http://visir.is/g/2019190528756" TargetMode="External"/><Relationship Id="rId54" Type="http://schemas.openxmlformats.org/officeDocument/2006/relationships/hyperlink" Target="http://mbl.is/greinasafn/grein/1668765" TargetMode="External"/><Relationship Id="rId57" Type="http://schemas.openxmlformats.org/officeDocument/2006/relationships/hyperlink" Target="http://mbl.is/greinasafn/grein/828509" TargetMode="External"/><Relationship Id="rId56" Type="http://schemas.openxmlformats.org/officeDocument/2006/relationships/hyperlink" Target="http://ruv.is/frett/mest-lesnu-menningarfrettir-arsins" TargetMode="External"/><Relationship Id="rId719" Type="http://schemas.openxmlformats.org/officeDocument/2006/relationships/hyperlink" Target="http://frettatiminn.is/byrjadi-ad-farda-litlu-systur-sina/" TargetMode="External"/><Relationship Id="rId718" Type="http://schemas.openxmlformats.org/officeDocument/2006/relationships/hyperlink" Target="http://mbl.is/greinasafn/grein/1410657" TargetMode="External"/><Relationship Id="rId717" Type="http://schemas.openxmlformats.org/officeDocument/2006/relationships/hyperlink" Target="http://mbl.is/sport/efstadeild/2013/09/22/viktor_bjarki_leidinlegt_ad_treysta_a_adra" TargetMode="External"/><Relationship Id="rId712" Type="http://schemas.openxmlformats.org/officeDocument/2006/relationships/hyperlink" Target="http://mbl.is/200milur/frettir/2016/12/30/braedur_skipta_um_saeti_a_toppnum/" TargetMode="External"/><Relationship Id="rId711" Type="http://schemas.openxmlformats.org/officeDocument/2006/relationships/hyperlink" Target="http://mbl.is" TargetMode="External"/><Relationship Id="rId710" Type="http://schemas.openxmlformats.org/officeDocument/2006/relationships/hyperlink" Target="http://mbl.is/greinasafn/grein/604075" TargetMode="External"/><Relationship Id="rId716" Type="http://schemas.openxmlformats.org/officeDocument/2006/relationships/hyperlink" Target="http://mbl.is" TargetMode="External"/><Relationship Id="rId715" Type="http://schemas.openxmlformats.org/officeDocument/2006/relationships/hyperlink" Target="http://vikudagur.is/is/frettir/hlidin-a-husi-mjolkurbils-rifnadi-af-i-arekstri-vid-jardytutonn-2" TargetMode="External"/><Relationship Id="rId714" Type="http://schemas.openxmlformats.org/officeDocument/2006/relationships/hyperlink" Target="http://vikudagur.is" TargetMode="External"/><Relationship Id="rId713" Type="http://schemas.openxmlformats.org/officeDocument/2006/relationships/hyperlink" Target="http://mbl.is/greinasafn/grein/1174573" TargetMode="External"/><Relationship Id="rId59" Type="http://schemas.openxmlformats.org/officeDocument/2006/relationships/hyperlink" Target="http://mbl.is/sport/efstadeild/2016/03/07/hefdi_viljad_sja_okkur_gera_betur/" TargetMode="External"/><Relationship Id="rId58" Type="http://schemas.openxmlformats.org/officeDocument/2006/relationships/hyperlink" Target="http://mbl.is" TargetMode="External"/><Relationship Id="rId590" Type="http://schemas.openxmlformats.org/officeDocument/2006/relationships/hyperlink" Target="http://mbl.is/sport/formula/2005/05/09/honda_svekkt_yfir_bar_banninu" TargetMode="External"/><Relationship Id="rId107" Type="http://schemas.openxmlformats.org/officeDocument/2006/relationships/hyperlink" Target="http://vf.is/mannlif/thorbjorn-synir-i-norraena-husinu" TargetMode="External"/><Relationship Id="rId349" Type="http://schemas.openxmlformats.org/officeDocument/2006/relationships/hyperlink" Target="http://mbl.is/greinasafn/grein/1382813" TargetMode="External"/><Relationship Id="rId106" Type="http://schemas.openxmlformats.org/officeDocument/2006/relationships/hyperlink" Target="http://mbl.is/frettir/innlent/2015/10/10/miklar_likur_a_verkfalli" TargetMode="External"/><Relationship Id="rId348" Type="http://schemas.openxmlformats.org/officeDocument/2006/relationships/hyperlink" Target="http://visir.is/g/2018181109723" TargetMode="External"/><Relationship Id="rId105" Type="http://schemas.openxmlformats.org/officeDocument/2006/relationships/hyperlink" Target="http://mbl.is" TargetMode="External"/><Relationship Id="rId347" Type="http://schemas.openxmlformats.org/officeDocument/2006/relationships/hyperlink" Target="http://mbl.is/sport/korfubolti/2017/03/05/kannski_vantadi_frettaefni/" TargetMode="External"/><Relationship Id="rId589" Type="http://schemas.openxmlformats.org/officeDocument/2006/relationships/hyperlink" Target="http://mbl.is" TargetMode="External"/><Relationship Id="rId104" Type="http://schemas.openxmlformats.org/officeDocument/2006/relationships/hyperlink" Target="http://fotbolti.net/news/16-06-2017/conte-pirradur-yfir-thvi-hvernig-chelsea-byrjar-sumarid" TargetMode="External"/><Relationship Id="rId346" Type="http://schemas.openxmlformats.org/officeDocument/2006/relationships/hyperlink" Target="http://mbl.is" TargetMode="External"/><Relationship Id="rId588" Type="http://schemas.openxmlformats.org/officeDocument/2006/relationships/hyperlink" Target="http://mbl.is/sport/efstadeild/2012/05/24/kristjan_thurfum_ad_vinna_okkur_ut_ur_thessu" TargetMode="External"/><Relationship Id="rId109" Type="http://schemas.openxmlformats.org/officeDocument/2006/relationships/hyperlink" Target="http://mbl.is/sport/formula/2007/07/20/lidsstjorar_vilja_keppa_i_bandarikjunum" TargetMode="External"/><Relationship Id="rId108" Type="http://schemas.openxmlformats.org/officeDocument/2006/relationships/hyperlink" Target="http://mbl.is" TargetMode="External"/><Relationship Id="rId341" Type="http://schemas.openxmlformats.org/officeDocument/2006/relationships/hyperlink" Target="http://mbl.is/frettir/innlent/2006/07/30/mikil_reidi_medal_bifhjolamanna_i_kjolfar_hradakstu" TargetMode="External"/><Relationship Id="rId583" Type="http://schemas.openxmlformats.org/officeDocument/2006/relationships/hyperlink" Target="http://mbl.is" TargetMode="External"/><Relationship Id="rId340" Type="http://schemas.openxmlformats.org/officeDocument/2006/relationships/hyperlink" Target="http://mbl.is" TargetMode="External"/><Relationship Id="rId582" Type="http://schemas.openxmlformats.org/officeDocument/2006/relationships/hyperlink" Target="http://mbl.is/sport/efstadeild/2015/09/08/djofulgangur_i_seinni_halfleiknum" TargetMode="External"/><Relationship Id="rId581" Type="http://schemas.openxmlformats.org/officeDocument/2006/relationships/hyperlink" Target="http://mbl.is" TargetMode="External"/><Relationship Id="rId580" Type="http://schemas.openxmlformats.org/officeDocument/2006/relationships/hyperlink" Target="http://mbl.is/sport/formula/2001/09/19/heidfeld_segir_of_mikid_gert_ur_arangri_r_ikkonen" TargetMode="External"/><Relationship Id="rId103" Type="http://schemas.openxmlformats.org/officeDocument/2006/relationships/hyperlink" Target="http://mbl.is/greinasafn/grein/1438905" TargetMode="External"/><Relationship Id="rId345" Type="http://schemas.openxmlformats.org/officeDocument/2006/relationships/hyperlink" Target="http://frettabladid.is/frettir/vi-miur-var-kuka-i-sundlaugina" TargetMode="External"/><Relationship Id="rId587" Type="http://schemas.openxmlformats.org/officeDocument/2006/relationships/hyperlink" Target="http://mbl.is" TargetMode="External"/><Relationship Id="rId102" Type="http://schemas.openxmlformats.org/officeDocument/2006/relationships/hyperlink" Target="http://mbl.is/greinasafn/grein/1155874" TargetMode="External"/><Relationship Id="rId344" Type="http://schemas.openxmlformats.org/officeDocument/2006/relationships/hyperlink" Target="http://visir.is/g/2010121910903" TargetMode="External"/><Relationship Id="rId586" Type="http://schemas.openxmlformats.org/officeDocument/2006/relationships/hyperlink" Target="http://mbl.is/sport/formula/2008/05/09/sato_og_davidson_hyggjast_reyna_halda_velli_i_formu" TargetMode="External"/><Relationship Id="rId101" Type="http://schemas.openxmlformats.org/officeDocument/2006/relationships/hyperlink" Target="http://dv.is/blogg/gurri/2009/1/15/motuneytisraunir-uppistand-og-pinubold/" TargetMode="External"/><Relationship Id="rId343" Type="http://schemas.openxmlformats.org/officeDocument/2006/relationships/hyperlink" Target="http://mbl.is/sport/frettir/2001/09/04/verdum_ad_fylgja_thessum_leik_eftir" TargetMode="External"/><Relationship Id="rId585" Type="http://schemas.openxmlformats.org/officeDocument/2006/relationships/hyperlink" Target="http://mbl.is" TargetMode="External"/><Relationship Id="rId100" Type="http://schemas.openxmlformats.org/officeDocument/2006/relationships/hyperlink" Target="http://dv.is" TargetMode="External"/><Relationship Id="rId342" Type="http://schemas.openxmlformats.org/officeDocument/2006/relationships/hyperlink" Target="http://mbl.is" TargetMode="External"/><Relationship Id="rId584" Type="http://schemas.openxmlformats.org/officeDocument/2006/relationships/hyperlink" Target="http://mbl.is/sport/formula/2013/10/06/brostu_breitt_a_pallinum" TargetMode="External"/><Relationship Id="rId338" Type="http://schemas.openxmlformats.org/officeDocument/2006/relationships/hyperlink" Target="http://visir.is/g/200770904096" TargetMode="External"/><Relationship Id="rId337" Type="http://schemas.openxmlformats.org/officeDocument/2006/relationships/hyperlink" Target="http://mbl.is/sport/handbolti/2014/11/21/haspenna_en_kaflaskipt_i_grannaslagnum" TargetMode="External"/><Relationship Id="rId579" Type="http://schemas.openxmlformats.org/officeDocument/2006/relationships/hyperlink" Target="http://mbl.is" TargetMode="External"/><Relationship Id="rId336" Type="http://schemas.openxmlformats.org/officeDocument/2006/relationships/hyperlink" Target="http://mbl.is" TargetMode="External"/><Relationship Id="rId578" Type="http://schemas.openxmlformats.org/officeDocument/2006/relationships/hyperlink" Target="http://visir.is/g/2019190409470" TargetMode="External"/><Relationship Id="rId335" Type="http://schemas.openxmlformats.org/officeDocument/2006/relationships/hyperlink" Target="http://mbl.is/sport/handbolti/2016/09/15/ekki_nogu_svalir_til_ad_klara_thetta/" TargetMode="External"/><Relationship Id="rId577" Type="http://schemas.openxmlformats.org/officeDocument/2006/relationships/hyperlink" Target="http://mbl.is/sport/fotbolti/2015/11/09/omurlegt_ad_missa_af_em" TargetMode="External"/><Relationship Id="rId339" Type="http://schemas.openxmlformats.org/officeDocument/2006/relationships/hyperlink" Target="http://visir.is/g/2019190219308" TargetMode="External"/><Relationship Id="rId330" Type="http://schemas.openxmlformats.org/officeDocument/2006/relationships/hyperlink" Target="http://fotbolti.net/news/11-11-2017/undankeppni-hm-astralir-svekktir-ad-hafa-ekki-unnid-i-honduras" TargetMode="External"/><Relationship Id="rId572" Type="http://schemas.openxmlformats.org/officeDocument/2006/relationships/hyperlink" Target="http://mbl.is" TargetMode="External"/><Relationship Id="rId571" Type="http://schemas.openxmlformats.org/officeDocument/2006/relationships/hyperlink" Target="http://mbl.is/sport/formula/2003/06/16/williams_varar_vid_ofurvaentingum" TargetMode="External"/><Relationship Id="rId570" Type="http://schemas.openxmlformats.org/officeDocument/2006/relationships/hyperlink" Target="http://mbl.is" TargetMode="External"/><Relationship Id="rId334" Type="http://schemas.openxmlformats.org/officeDocument/2006/relationships/hyperlink" Target="http://mbl.is" TargetMode="External"/><Relationship Id="rId576" Type="http://schemas.openxmlformats.org/officeDocument/2006/relationships/hyperlink" Target="http://mbl.is" TargetMode="External"/><Relationship Id="rId333" Type="http://schemas.openxmlformats.org/officeDocument/2006/relationships/hyperlink" Target="http://mbl.is/sport/handbolti/2011/10/13/daniel_hefdi_thurft_ad_taka_eitt_viti" TargetMode="External"/><Relationship Id="rId575" Type="http://schemas.openxmlformats.org/officeDocument/2006/relationships/hyperlink" Target="http://dv.is" TargetMode="External"/><Relationship Id="rId332" Type="http://schemas.openxmlformats.org/officeDocument/2006/relationships/hyperlink" Target="http://mbl.is" TargetMode="External"/><Relationship Id="rId574" Type="http://schemas.openxmlformats.org/officeDocument/2006/relationships/hyperlink" Target="http://visir.is/g/2013130619060" TargetMode="External"/><Relationship Id="rId331" Type="http://schemas.openxmlformats.org/officeDocument/2006/relationships/hyperlink" Target="http://visir.is/g/2015150619814" TargetMode="External"/><Relationship Id="rId573" Type="http://schemas.openxmlformats.org/officeDocument/2006/relationships/hyperlink" Target="http://mbl.is/sport/enski/2009/12/08/gerrard_svekktur_ad_vera_ekki_med_i_titilbarattunni" TargetMode="External"/><Relationship Id="rId370" Type="http://schemas.openxmlformats.org/officeDocument/2006/relationships/hyperlink" Target="http://mbl.is" TargetMode="External"/><Relationship Id="rId129" Type="http://schemas.openxmlformats.org/officeDocument/2006/relationships/hyperlink" Target="http://visir.is/g/2011111209718" TargetMode="External"/><Relationship Id="rId128" Type="http://schemas.openxmlformats.org/officeDocument/2006/relationships/hyperlink" Target="http://visir.is/g/2019190529099" TargetMode="External"/><Relationship Id="rId127" Type="http://schemas.openxmlformats.org/officeDocument/2006/relationships/hyperlink" Target="http://mbl.is/sport/efstadeild/2014/08/16/kristjan_orlitid_threyttir_og_oheppnir" TargetMode="External"/><Relationship Id="rId369" Type="http://schemas.openxmlformats.org/officeDocument/2006/relationships/hyperlink" Target="http://visir.is/g/2011110829692" TargetMode="External"/><Relationship Id="rId126" Type="http://schemas.openxmlformats.org/officeDocument/2006/relationships/hyperlink" Target="http://mbl.is" TargetMode="External"/><Relationship Id="rId368" Type="http://schemas.openxmlformats.org/officeDocument/2006/relationships/hyperlink" Target="http://mbl.is/greinasafn/grein/1694588" TargetMode="External"/><Relationship Id="rId121" Type="http://schemas.openxmlformats.org/officeDocument/2006/relationships/hyperlink" Target="http://mbl.is/greinasafn/grein/1555616" TargetMode="External"/><Relationship Id="rId363" Type="http://schemas.openxmlformats.org/officeDocument/2006/relationships/hyperlink" Target="http://mbl.is/sport/hm_handbolta/2015/01/20/svekktur_ad_hafa_ekki_skorad" TargetMode="External"/><Relationship Id="rId120" Type="http://schemas.openxmlformats.org/officeDocument/2006/relationships/hyperlink" Target="http://mbl.is/frettir/erlent/2000/12/18/thrir_breskir_baeir_fa_borgartign" TargetMode="External"/><Relationship Id="rId362" Type="http://schemas.openxmlformats.org/officeDocument/2006/relationships/hyperlink" Target="http://mbl.is" TargetMode="External"/><Relationship Id="rId361" Type="http://schemas.openxmlformats.org/officeDocument/2006/relationships/hyperlink" Target="http://mbl.is/greinasafn/grein/1539336" TargetMode="External"/><Relationship Id="rId360" Type="http://schemas.openxmlformats.org/officeDocument/2006/relationships/hyperlink" Target="http://mbl.is/greinasafn/grein/818303" TargetMode="External"/><Relationship Id="rId125" Type="http://schemas.openxmlformats.org/officeDocument/2006/relationships/hyperlink" Target="http://mbl.is/greinasafn/grein/1284118" TargetMode="External"/><Relationship Id="rId367" Type="http://schemas.openxmlformats.org/officeDocument/2006/relationships/hyperlink" Target="http://mbl.is" TargetMode="External"/><Relationship Id="rId124" Type="http://schemas.openxmlformats.org/officeDocument/2006/relationships/hyperlink" Target="http://mbl.is/greinasafn/grein/1698107" TargetMode="External"/><Relationship Id="rId366" Type="http://schemas.openxmlformats.org/officeDocument/2006/relationships/hyperlink" Target="http://mbl.is/sport/formula/2009/04/17/briatore_reyndi_ad_rada_button_til_renault_i_vetur" TargetMode="External"/><Relationship Id="rId123" Type="http://schemas.openxmlformats.org/officeDocument/2006/relationships/hyperlink" Target="http://mbl.is/folk/umsagnir/2002/03/06/illt_a_salinni" TargetMode="External"/><Relationship Id="rId365" Type="http://schemas.openxmlformats.org/officeDocument/2006/relationships/hyperlink" Target="http://mbl.is" TargetMode="External"/><Relationship Id="rId122" Type="http://schemas.openxmlformats.org/officeDocument/2006/relationships/hyperlink" Target="http://mbl.is" TargetMode="External"/><Relationship Id="rId364" Type="http://schemas.openxmlformats.org/officeDocument/2006/relationships/hyperlink" Target="http://visir.is/g/2016161139890" TargetMode="External"/><Relationship Id="rId95" Type="http://schemas.openxmlformats.org/officeDocument/2006/relationships/hyperlink" Target="http://mbl.is/greinasafn/grein/585644" TargetMode="External"/><Relationship Id="rId94" Type="http://schemas.openxmlformats.org/officeDocument/2006/relationships/hyperlink" Target="http://mbl.is" TargetMode="External"/><Relationship Id="rId97" Type="http://schemas.openxmlformats.org/officeDocument/2006/relationships/hyperlink" Target="http://mbl.is" TargetMode="External"/><Relationship Id="rId96" Type="http://schemas.openxmlformats.org/officeDocument/2006/relationships/hyperlink" Target="http://mbl.is/greinasafn/grein/1528718" TargetMode="External"/><Relationship Id="rId99" Type="http://schemas.openxmlformats.org/officeDocument/2006/relationships/hyperlink" Target="http://visir.is/g/2009763676716" TargetMode="External"/><Relationship Id="rId98" Type="http://schemas.openxmlformats.org/officeDocument/2006/relationships/hyperlink" Target="http://mbl.is/sport/formula/2006/09/08/okuthorar_krefjast_umbota_i_monza_eigi_their_ad_kep" TargetMode="External"/><Relationship Id="rId91" Type="http://schemas.openxmlformats.org/officeDocument/2006/relationships/hyperlink" Target="http://visir.is/g/2009275560661" TargetMode="External"/><Relationship Id="rId90" Type="http://schemas.openxmlformats.org/officeDocument/2006/relationships/hyperlink" Target="http://eyjafrettir.is/frett/kallast_rasismi_a_vinnumarkadi/2012-05-16" TargetMode="External"/><Relationship Id="rId93" Type="http://schemas.openxmlformats.org/officeDocument/2006/relationships/hyperlink" Target="http://mbl.is/greinasafn/grein/1107925" TargetMode="External"/><Relationship Id="rId92" Type="http://schemas.openxmlformats.org/officeDocument/2006/relationships/hyperlink" Target="http://mbl.is/greinasafn/grein/1659047" TargetMode="External"/><Relationship Id="rId118" Type="http://schemas.openxmlformats.org/officeDocument/2006/relationships/hyperlink" Target="http://dv.is/sport/2014/2/17/timann-vantadi-allt-i-einu-bara-i-thessu-eina-tilfelli/" TargetMode="External"/><Relationship Id="rId117" Type="http://schemas.openxmlformats.org/officeDocument/2006/relationships/hyperlink" Target="http://dv.is" TargetMode="External"/><Relationship Id="rId359" Type="http://schemas.openxmlformats.org/officeDocument/2006/relationships/hyperlink" Target="http://mbl.is/greinasafn/grein/1234791" TargetMode="External"/><Relationship Id="rId116" Type="http://schemas.openxmlformats.org/officeDocument/2006/relationships/hyperlink" Target="http://bleikt.pressan.is/lesa/jatningoneliveliveit/" TargetMode="External"/><Relationship Id="rId358" Type="http://schemas.openxmlformats.org/officeDocument/2006/relationships/hyperlink" Target="http://mbl.is/greinasafn/grein/742747" TargetMode="External"/><Relationship Id="rId115" Type="http://schemas.openxmlformats.org/officeDocument/2006/relationships/hyperlink" Target="http://bleikt.is" TargetMode="External"/><Relationship Id="rId357" Type="http://schemas.openxmlformats.org/officeDocument/2006/relationships/hyperlink" Target="http://mbl.is/sport/formula/2008/03/22/kovalainen_anaegdur_med_saetid" TargetMode="External"/><Relationship Id="rId599" Type="http://schemas.openxmlformats.org/officeDocument/2006/relationships/hyperlink" Target="http://mbl.is" TargetMode="External"/><Relationship Id="rId119" Type="http://schemas.openxmlformats.org/officeDocument/2006/relationships/hyperlink" Target="http://mbl.is" TargetMode="External"/><Relationship Id="rId110" Type="http://schemas.openxmlformats.org/officeDocument/2006/relationships/hyperlink" Target="http://mbl.is/greinasafn/grein/1079599" TargetMode="External"/><Relationship Id="rId352" Type="http://schemas.openxmlformats.org/officeDocument/2006/relationships/hyperlink" Target="http://vikudagur.is/is/frettir/bjartsynn-a-framtid-ka" TargetMode="External"/><Relationship Id="rId594" Type="http://schemas.openxmlformats.org/officeDocument/2006/relationships/hyperlink" Target="http://mbl.is/greinasafn/grein/515350" TargetMode="External"/><Relationship Id="rId351" Type="http://schemas.openxmlformats.org/officeDocument/2006/relationships/hyperlink" Target="http://vikudagur.is" TargetMode="External"/><Relationship Id="rId593" Type="http://schemas.openxmlformats.org/officeDocument/2006/relationships/hyperlink" Target="http://mbl.is/greinasafn/grein/1530557" TargetMode="External"/><Relationship Id="rId350" Type="http://schemas.openxmlformats.org/officeDocument/2006/relationships/hyperlink" Target="http://mbl.is/greinasafn/grein/730275" TargetMode="External"/><Relationship Id="rId592" Type="http://schemas.openxmlformats.org/officeDocument/2006/relationships/hyperlink" Target="http://visir.is/g/2012120829600" TargetMode="External"/><Relationship Id="rId591" Type="http://schemas.openxmlformats.org/officeDocument/2006/relationships/hyperlink" Target="http://visir.is/g/2011706309975" TargetMode="External"/><Relationship Id="rId114" Type="http://schemas.openxmlformats.org/officeDocument/2006/relationships/hyperlink" Target="http://eyjan.dv.is/eyjan/2018/10/19/klofin-fjallabyggd-ekki-samvinna-um-kynningu-ferdathjonustufyrirtaekja-vestnorden" TargetMode="External"/><Relationship Id="rId356" Type="http://schemas.openxmlformats.org/officeDocument/2006/relationships/hyperlink" Target="http://mbl.is" TargetMode="External"/><Relationship Id="rId598" Type="http://schemas.openxmlformats.org/officeDocument/2006/relationships/hyperlink" Target="http://mbl.is/greinasafn/grein/1219209" TargetMode="External"/><Relationship Id="rId113" Type="http://schemas.openxmlformats.org/officeDocument/2006/relationships/hyperlink" Target="http://dv.is" TargetMode="External"/><Relationship Id="rId355" Type="http://schemas.openxmlformats.org/officeDocument/2006/relationships/hyperlink" Target="http://mbl.is/sport/frettir/2003/03/31/atli_edvaldsson_eg_gat_ekki_einu_sinni_ordid_reidur" TargetMode="External"/><Relationship Id="rId597" Type="http://schemas.openxmlformats.org/officeDocument/2006/relationships/hyperlink" Target="http://eyjafrettir.is/frett/ser_veikleika_i_oftustu_varnarlinu_ibv_sem_hann_aetlar_ad_nyta_ser/2011-06-30" TargetMode="External"/><Relationship Id="rId112" Type="http://schemas.openxmlformats.org/officeDocument/2006/relationships/hyperlink" Target="http://mbl.is/sport/enski/2006/10/06/neill_stadradinn_i_ad_yfirgefa_blackburn" TargetMode="External"/><Relationship Id="rId354" Type="http://schemas.openxmlformats.org/officeDocument/2006/relationships/hyperlink" Target="http://mbl.is" TargetMode="External"/><Relationship Id="rId596" Type="http://schemas.openxmlformats.org/officeDocument/2006/relationships/hyperlink" Target="http://mbl.is/sport/frettir/2017/08/09/meinadur_adgangur_ad_leikvangnum/" TargetMode="External"/><Relationship Id="rId111" Type="http://schemas.openxmlformats.org/officeDocument/2006/relationships/hyperlink" Target="http://mbl.is" TargetMode="External"/><Relationship Id="rId353" Type="http://schemas.openxmlformats.org/officeDocument/2006/relationships/hyperlink" Target="http://mbl.is/greinasafn/grein/1679708" TargetMode="External"/><Relationship Id="rId595" Type="http://schemas.openxmlformats.org/officeDocument/2006/relationships/hyperlink" Target="http://mbl.is" TargetMode="External"/><Relationship Id="rId305" Type="http://schemas.openxmlformats.org/officeDocument/2006/relationships/hyperlink" Target="http://visir.is/g/2015150929914" TargetMode="External"/><Relationship Id="rId547" Type="http://schemas.openxmlformats.org/officeDocument/2006/relationships/hyperlink" Target="http://visir.is/g/2013711219893" TargetMode="External"/><Relationship Id="rId789" Type="http://schemas.openxmlformats.org/officeDocument/2006/relationships/hyperlink" Target="http://mbl.is" TargetMode="External"/><Relationship Id="rId304" Type="http://schemas.openxmlformats.org/officeDocument/2006/relationships/hyperlink" Target="http://mbl.is/sport/formula/2006/05/08/montagny_vonast_til_ad_keppa_aftur" TargetMode="External"/><Relationship Id="rId546" Type="http://schemas.openxmlformats.org/officeDocument/2006/relationships/hyperlink" Target="http://visir.is/g/200660926070" TargetMode="External"/><Relationship Id="rId788" Type="http://schemas.openxmlformats.org/officeDocument/2006/relationships/hyperlink" Target="http://visir.is/g/2019191209083" TargetMode="External"/><Relationship Id="rId303" Type="http://schemas.openxmlformats.org/officeDocument/2006/relationships/hyperlink" Target="http://mbl.is" TargetMode="External"/><Relationship Id="rId545" Type="http://schemas.openxmlformats.org/officeDocument/2006/relationships/hyperlink" Target="http://mbl.is/sport/formula/2003/03/24/coulthard_kvedst_myndu_hafa_unnid" TargetMode="External"/><Relationship Id="rId787" Type="http://schemas.openxmlformats.org/officeDocument/2006/relationships/hyperlink" Target="http://fotbolti.net/news/03-04-2017/runar-alex-gaf-ekki-taekifaeri-a-ad-setja-mig-a-bekkinn" TargetMode="External"/><Relationship Id="rId302" Type="http://schemas.openxmlformats.org/officeDocument/2006/relationships/hyperlink" Target="http://visir.is/g/2005504300366" TargetMode="External"/><Relationship Id="rId544" Type="http://schemas.openxmlformats.org/officeDocument/2006/relationships/hyperlink" Target="http://mbl.is" TargetMode="External"/><Relationship Id="rId786" Type="http://schemas.openxmlformats.org/officeDocument/2006/relationships/hyperlink" Target="http://mbl.is/sport/enski/2006/05/26/danny_mills_a_forum_fra_manchester_city" TargetMode="External"/><Relationship Id="rId309" Type="http://schemas.openxmlformats.org/officeDocument/2006/relationships/hyperlink" Target="http://mbl.is/sport/formula/2001/08/20/ummaelin_eftir_kappaksturinn_i_budapest" TargetMode="External"/><Relationship Id="rId308" Type="http://schemas.openxmlformats.org/officeDocument/2006/relationships/hyperlink" Target="http://mbl.is" TargetMode="External"/><Relationship Id="rId307" Type="http://schemas.openxmlformats.org/officeDocument/2006/relationships/hyperlink" Target="http://mbl.is/greinasafn/grein/1476437" TargetMode="External"/><Relationship Id="rId549" Type="http://schemas.openxmlformats.org/officeDocument/2006/relationships/hyperlink" Target="http://visir.is/g/2013702029985" TargetMode="External"/><Relationship Id="rId306" Type="http://schemas.openxmlformats.org/officeDocument/2006/relationships/hyperlink" Target="http://mbl.is/greinasafn/grein/1560065" TargetMode="External"/><Relationship Id="rId548" Type="http://schemas.openxmlformats.org/officeDocument/2006/relationships/hyperlink" Target="http://mbl.is/greinasafn/grein/699105" TargetMode="External"/><Relationship Id="rId781" Type="http://schemas.openxmlformats.org/officeDocument/2006/relationships/hyperlink" Target="http://mbl.is/sport/efstadeild/2009/08/16/vissum_ad_their_myndu_brotna" TargetMode="External"/><Relationship Id="rId780" Type="http://schemas.openxmlformats.org/officeDocument/2006/relationships/hyperlink" Target="http://mbl.is" TargetMode="External"/><Relationship Id="rId301" Type="http://schemas.openxmlformats.org/officeDocument/2006/relationships/hyperlink" Target="http://dv.is/sport/2008/6/18/pierce-madur-urslitakeppninnar/" TargetMode="External"/><Relationship Id="rId543" Type="http://schemas.openxmlformats.org/officeDocument/2006/relationships/hyperlink" Target="http://ruv.is/node/991613" TargetMode="External"/><Relationship Id="rId785" Type="http://schemas.openxmlformats.org/officeDocument/2006/relationships/hyperlink" Target="http://mbl.is" TargetMode="External"/><Relationship Id="rId300" Type="http://schemas.openxmlformats.org/officeDocument/2006/relationships/hyperlink" Target="http://dv.is" TargetMode="External"/><Relationship Id="rId542" Type="http://schemas.openxmlformats.org/officeDocument/2006/relationships/hyperlink" Target="http://mbl.is/greinasafn/grein/1150666" TargetMode="External"/><Relationship Id="rId784" Type="http://schemas.openxmlformats.org/officeDocument/2006/relationships/hyperlink" Target="http://visir.is/g/2017171028625" TargetMode="External"/><Relationship Id="rId541" Type="http://schemas.openxmlformats.org/officeDocument/2006/relationships/hyperlink" Target="http://visir.is/g/2008557731468" TargetMode="External"/><Relationship Id="rId783" Type="http://schemas.openxmlformats.org/officeDocument/2006/relationships/hyperlink" Target="http://mbl.is/greinasafn/grein/1099886" TargetMode="External"/><Relationship Id="rId540" Type="http://schemas.openxmlformats.org/officeDocument/2006/relationships/hyperlink" Target="http://mbl.is/folk/frettir/2012/01/12/ekkert_bolar_a_bonordinu" TargetMode="External"/><Relationship Id="rId782" Type="http://schemas.openxmlformats.org/officeDocument/2006/relationships/hyperlink" Target="http://visir.is/g/2005508190371" TargetMode="External"/><Relationship Id="rId536" Type="http://schemas.openxmlformats.org/officeDocument/2006/relationships/hyperlink" Target="http://visir.is/g/2011706309975" TargetMode="External"/><Relationship Id="rId778" Type="http://schemas.openxmlformats.org/officeDocument/2006/relationships/hyperlink" Target="http://mbl.is" TargetMode="External"/><Relationship Id="rId535" Type="http://schemas.openxmlformats.org/officeDocument/2006/relationships/hyperlink" Target="http://visir.is/g/2015150619067" TargetMode="External"/><Relationship Id="rId777" Type="http://schemas.openxmlformats.org/officeDocument/2006/relationships/hyperlink" Target="http://visir.is/g/2012120629657" TargetMode="External"/><Relationship Id="rId534" Type="http://schemas.openxmlformats.org/officeDocument/2006/relationships/hyperlink" Target="http://mbl.is/sport/korfubolti/2017/09/07/sjo_afdrifarik_stig/" TargetMode="External"/><Relationship Id="rId776" Type="http://schemas.openxmlformats.org/officeDocument/2006/relationships/hyperlink" Target="http://mbl.is/frettir/erlent/2011/04/27/fulltruum_esb_ekki_bodid_i_brudkaupid" TargetMode="External"/><Relationship Id="rId533" Type="http://schemas.openxmlformats.org/officeDocument/2006/relationships/hyperlink" Target="http://mbl.is" TargetMode="External"/><Relationship Id="rId775" Type="http://schemas.openxmlformats.org/officeDocument/2006/relationships/hyperlink" Target="http://mbl.is" TargetMode="External"/><Relationship Id="rId539" Type="http://schemas.openxmlformats.org/officeDocument/2006/relationships/hyperlink" Target="http://mbl.is" TargetMode="External"/><Relationship Id="rId538" Type="http://schemas.openxmlformats.org/officeDocument/2006/relationships/hyperlink" Target="http://fotbolti.net/news/21-01-2019/sutton-dyfurnar-hja-salah-gaetu-kostad-liverpool-titilinn" TargetMode="External"/><Relationship Id="rId537" Type="http://schemas.openxmlformats.org/officeDocument/2006/relationships/hyperlink" Target="http://mbl.is/greinasafn/grein/1234063" TargetMode="External"/><Relationship Id="rId779" Type="http://schemas.openxmlformats.org/officeDocument/2006/relationships/hyperlink" Target="http://mbl.is/sport/enski/2017/05/29/fer_fabregas_til_thyskalands/" TargetMode="External"/><Relationship Id="rId770" Type="http://schemas.openxmlformats.org/officeDocument/2006/relationships/hyperlink" Target="http://mbl.is/sport/formula/2007/07/12/mclaren_fyrir_vonbrigdum_med_fia" TargetMode="External"/><Relationship Id="rId532" Type="http://schemas.openxmlformats.org/officeDocument/2006/relationships/hyperlink" Target="http://ruv.is/node/735933" TargetMode="External"/><Relationship Id="rId774" Type="http://schemas.openxmlformats.org/officeDocument/2006/relationships/hyperlink" Target="http://ruv.is/frett/thetta-er-allt-sama-lagid" TargetMode="External"/><Relationship Id="rId531" Type="http://schemas.openxmlformats.org/officeDocument/2006/relationships/hyperlink" Target="http://mbl.is/sport/efstadeild/2012/06/11/birna_hun_helt_i_mig_svo_eg_komst_ekki_neitt" TargetMode="External"/><Relationship Id="rId773" Type="http://schemas.openxmlformats.org/officeDocument/2006/relationships/hyperlink" Target="http://visir.is/g/2017170729714" TargetMode="External"/><Relationship Id="rId530" Type="http://schemas.openxmlformats.org/officeDocument/2006/relationships/hyperlink" Target="http://mbl.is" TargetMode="External"/><Relationship Id="rId772" Type="http://schemas.openxmlformats.org/officeDocument/2006/relationships/hyperlink" Target="http://frettabladid.is/lifid/hemmi-gunn-vildi-a-gestalistann" TargetMode="External"/><Relationship Id="rId771" Type="http://schemas.openxmlformats.org/officeDocument/2006/relationships/hyperlink" Target="http://is.wikipedia.org/wiki?curid=140495" TargetMode="External"/><Relationship Id="rId327" Type="http://schemas.openxmlformats.org/officeDocument/2006/relationships/hyperlink" Target="http://mbl.is/sport/golf/2003/08/20/els_um_pga_motid_og_vikuna_framundan" TargetMode="External"/><Relationship Id="rId569" Type="http://schemas.openxmlformats.org/officeDocument/2006/relationships/hyperlink" Target="http://mbl.is/greinasafn/grein/1322191" TargetMode="External"/><Relationship Id="rId326" Type="http://schemas.openxmlformats.org/officeDocument/2006/relationships/hyperlink" Target="http://mbl.is" TargetMode="External"/><Relationship Id="rId568" Type="http://schemas.openxmlformats.org/officeDocument/2006/relationships/hyperlink" Target="http://visir.is/g/2013130429439" TargetMode="External"/><Relationship Id="rId325" Type="http://schemas.openxmlformats.org/officeDocument/2006/relationships/hyperlink" Target="http://mbl.is/greinasafn/grein/627817" TargetMode="External"/><Relationship Id="rId567" Type="http://schemas.openxmlformats.org/officeDocument/2006/relationships/hyperlink" Target="http://dv.is/frettir/2012/5/23/sektudu-tha-sem-sottu-mataradstod-i-fjolskylduhjalp/" TargetMode="External"/><Relationship Id="rId324" Type="http://schemas.openxmlformats.org/officeDocument/2006/relationships/hyperlink" Target="http://mbl.is/sport/frettir/2016/09/09/helgi_hafnadi_i_5_saeti_i_rio/" TargetMode="External"/><Relationship Id="rId566" Type="http://schemas.openxmlformats.org/officeDocument/2006/relationships/hyperlink" Target="http://dv.is" TargetMode="External"/><Relationship Id="rId329" Type="http://schemas.openxmlformats.org/officeDocument/2006/relationships/hyperlink" Target="http://mbl.is/sport/efstadeild/2014/11/16/martradarkvold_ad_sogn_theodors_elmars" TargetMode="External"/><Relationship Id="rId328" Type="http://schemas.openxmlformats.org/officeDocument/2006/relationships/hyperlink" Target="http://mbl.is" TargetMode="External"/><Relationship Id="rId561" Type="http://schemas.openxmlformats.org/officeDocument/2006/relationships/hyperlink" Target="http://mbl.is/greinasafn/grein/838581" TargetMode="External"/><Relationship Id="rId560" Type="http://schemas.openxmlformats.org/officeDocument/2006/relationships/hyperlink" Target="http://mbl.is/sport/handbolti/2000/12/13/thrir_utisigrar_en_hk_vinnur_heima" TargetMode="External"/><Relationship Id="rId323" Type="http://schemas.openxmlformats.org/officeDocument/2006/relationships/hyperlink" Target="http://mbl.is" TargetMode="External"/><Relationship Id="rId565" Type="http://schemas.openxmlformats.org/officeDocument/2006/relationships/hyperlink" Target="http://visir.is/g/2016161109397" TargetMode="External"/><Relationship Id="rId322" Type="http://schemas.openxmlformats.org/officeDocument/2006/relationships/hyperlink" Target="http://mbl.is/sport/formula/2001/10/15/frentzen_ohress_med_12_saetid" TargetMode="External"/><Relationship Id="rId564" Type="http://schemas.openxmlformats.org/officeDocument/2006/relationships/hyperlink" Target="http://mbl.is/sport/enski/2007/11/23/god_laun_fyrir_ad_komast_ekki_afram" TargetMode="External"/><Relationship Id="rId321" Type="http://schemas.openxmlformats.org/officeDocument/2006/relationships/hyperlink" Target="http://mbl.is" TargetMode="External"/><Relationship Id="rId563" Type="http://schemas.openxmlformats.org/officeDocument/2006/relationships/hyperlink" Target="http://mbl.is" TargetMode="External"/><Relationship Id="rId320" Type="http://schemas.openxmlformats.org/officeDocument/2006/relationships/hyperlink" Target="http://eyjafrettir.is/frett/ser-fyrir-endann-a-meidslum-gunnars/2007-01-05" TargetMode="External"/><Relationship Id="rId562" Type="http://schemas.openxmlformats.org/officeDocument/2006/relationships/hyperlink" Target="http://mbl.is/greinasafn/grein/1285161" TargetMode="External"/><Relationship Id="rId316" Type="http://schemas.openxmlformats.org/officeDocument/2006/relationships/hyperlink" Target="http://kylfingur.vf.is/frettir/28028" TargetMode="External"/><Relationship Id="rId558" Type="http://schemas.openxmlformats.org/officeDocument/2006/relationships/hyperlink" Target="http://fotbolti.net/news/30-06-2017/gunni-borgthors-held-ad-vid-seum-a-pari" TargetMode="External"/><Relationship Id="rId315" Type="http://schemas.openxmlformats.org/officeDocument/2006/relationships/hyperlink" Target="http://frettabladid.is/skodun/fra-degi-til-dags-paradisin-filippseyjar" TargetMode="External"/><Relationship Id="rId557" Type="http://schemas.openxmlformats.org/officeDocument/2006/relationships/hyperlink" Target="http://mbl.is/sport/efstadeild/2013/07/22/lennon_skammarlegt_ad_kvedja_svona" TargetMode="External"/><Relationship Id="rId799" Type="http://schemas.openxmlformats.org/officeDocument/2006/relationships/hyperlink" Target="http://mbl.is" TargetMode="External"/><Relationship Id="rId314" Type="http://schemas.openxmlformats.org/officeDocument/2006/relationships/hyperlink" Target="http://visir.is/g/2010844535496" TargetMode="External"/><Relationship Id="rId556" Type="http://schemas.openxmlformats.org/officeDocument/2006/relationships/hyperlink" Target="http://mbl.is" TargetMode="External"/><Relationship Id="rId798" Type="http://schemas.openxmlformats.org/officeDocument/2006/relationships/hyperlink" Target="http://visir.is/g/2016161109032" TargetMode="External"/><Relationship Id="rId313" Type="http://schemas.openxmlformats.org/officeDocument/2006/relationships/hyperlink" Target="http://mbl.is/frettir/kosning/2017/11/01/gudfinna_aetlar_ekki_aftur_i_frambod" TargetMode="External"/><Relationship Id="rId555" Type="http://schemas.openxmlformats.org/officeDocument/2006/relationships/hyperlink" Target="http://mbl.is/greinasafn/grein/1228881" TargetMode="External"/><Relationship Id="rId797" Type="http://schemas.openxmlformats.org/officeDocument/2006/relationships/hyperlink" Target="http://dv.is/frettir/2010/5/31/soley-ooryggi-ad-vita-ekki-fyrir-hvad-besti-flokkurinn-stendur/" TargetMode="External"/><Relationship Id="rId319" Type="http://schemas.openxmlformats.org/officeDocument/2006/relationships/hyperlink" Target="http://mbl.is/greinasafn/grein/1053767" TargetMode="External"/><Relationship Id="rId318" Type="http://schemas.openxmlformats.org/officeDocument/2006/relationships/hyperlink" Target="http://mbl.is" TargetMode="External"/><Relationship Id="rId317" Type="http://schemas.openxmlformats.org/officeDocument/2006/relationships/hyperlink" Target="http://mbl.is/greinasafn/grein/680467" TargetMode="External"/><Relationship Id="rId559" Type="http://schemas.openxmlformats.org/officeDocument/2006/relationships/hyperlink" Target="http://mbl.is" TargetMode="External"/><Relationship Id="rId550" Type="http://schemas.openxmlformats.org/officeDocument/2006/relationships/hyperlink" Target="http://visir.is/g/2012121109240" TargetMode="External"/><Relationship Id="rId792" Type="http://schemas.openxmlformats.org/officeDocument/2006/relationships/hyperlink" Target="http://dv.is" TargetMode="External"/><Relationship Id="rId791" Type="http://schemas.openxmlformats.org/officeDocument/2006/relationships/hyperlink" Target="http://mbl.is/greinasafn/grein/1162404" TargetMode="External"/><Relationship Id="rId790" Type="http://schemas.openxmlformats.org/officeDocument/2006/relationships/hyperlink" Target="http://mbl.is/sport/handbolti/2015/05/08/hofum_ekkert_unnid_enntha" TargetMode="External"/><Relationship Id="rId312" Type="http://schemas.openxmlformats.org/officeDocument/2006/relationships/hyperlink" Target="http://mbl.is" TargetMode="External"/><Relationship Id="rId554" Type="http://schemas.openxmlformats.org/officeDocument/2006/relationships/hyperlink" Target="http://visir.is/g/2005507270301" TargetMode="External"/><Relationship Id="rId796" Type="http://schemas.openxmlformats.org/officeDocument/2006/relationships/hyperlink" Target="http://dv.is" TargetMode="External"/><Relationship Id="rId311" Type="http://schemas.openxmlformats.org/officeDocument/2006/relationships/hyperlink" Target="http://mbl.is/greinasafn/grein/1560703" TargetMode="External"/><Relationship Id="rId553" Type="http://schemas.openxmlformats.org/officeDocument/2006/relationships/hyperlink" Target="http://visir.is/g/2019190219357" TargetMode="External"/><Relationship Id="rId795" Type="http://schemas.openxmlformats.org/officeDocument/2006/relationships/hyperlink" Target="http://mbl.is/sport/enski/2008/12/29/gerrard_attum_ad_skora_fleiri_mork" TargetMode="External"/><Relationship Id="rId310" Type="http://schemas.openxmlformats.org/officeDocument/2006/relationships/hyperlink" Target="http://visir.is/g/200873007409" TargetMode="External"/><Relationship Id="rId552" Type="http://schemas.openxmlformats.org/officeDocument/2006/relationships/hyperlink" Target="http://visir.is/g/2019190219357" TargetMode="External"/><Relationship Id="rId794" Type="http://schemas.openxmlformats.org/officeDocument/2006/relationships/hyperlink" Target="http://mbl.is" TargetMode="External"/><Relationship Id="rId551" Type="http://schemas.openxmlformats.org/officeDocument/2006/relationships/hyperlink" Target="http://dfs.is/2019/01/20/ofgar-eda-jafnvaegi" TargetMode="External"/><Relationship Id="rId793" Type="http://schemas.openxmlformats.org/officeDocument/2006/relationships/hyperlink" Target="http://dv.is/folk/2014/11/1/svekktur-yfir-ad-vera-ekki-i-skyrslunni/" TargetMode="External"/><Relationship Id="rId297" Type="http://schemas.openxmlformats.org/officeDocument/2006/relationships/hyperlink" Target="http://visir.is/g/2014711299967" TargetMode="External"/><Relationship Id="rId296" Type="http://schemas.openxmlformats.org/officeDocument/2006/relationships/hyperlink" Target="http://mbl.is/greinasafn/grein/1251882" TargetMode="External"/><Relationship Id="rId295" Type="http://schemas.openxmlformats.org/officeDocument/2006/relationships/hyperlink" Target="http://mbl.is/greinasafn/grein/1654210" TargetMode="External"/><Relationship Id="rId294" Type="http://schemas.openxmlformats.org/officeDocument/2006/relationships/hyperlink" Target="http://mbl.is/greinasafn/grein/1583573" TargetMode="External"/><Relationship Id="rId299" Type="http://schemas.openxmlformats.org/officeDocument/2006/relationships/hyperlink" Target="http://visir.is/g/2014140109499" TargetMode="External"/><Relationship Id="rId298" Type="http://schemas.openxmlformats.org/officeDocument/2006/relationships/hyperlink" Target="http://visir.is/g/2010600264244" TargetMode="External"/><Relationship Id="rId271" Type="http://schemas.openxmlformats.org/officeDocument/2006/relationships/hyperlink" Target="http://mbl.is/greinasafn/grein/1377322" TargetMode="External"/><Relationship Id="rId270" Type="http://schemas.openxmlformats.org/officeDocument/2006/relationships/hyperlink" Target="http://ruv.is/node/1087733" TargetMode="External"/><Relationship Id="rId269" Type="http://schemas.openxmlformats.org/officeDocument/2006/relationships/hyperlink" Target="http://eyjar.net/read/2011-09-20/fauk_i_mig_og_eg_kraekti_aftan_i_hann" TargetMode="External"/><Relationship Id="rId264" Type="http://schemas.openxmlformats.org/officeDocument/2006/relationships/hyperlink" Target="http://mbl.is" TargetMode="External"/><Relationship Id="rId263" Type="http://schemas.openxmlformats.org/officeDocument/2006/relationships/hyperlink" Target="http://mbl.is/sport/enski/2010/05/06/ireland_oviss_um_framhaldid_hja_city" TargetMode="External"/><Relationship Id="rId262" Type="http://schemas.openxmlformats.org/officeDocument/2006/relationships/hyperlink" Target="http://mbl.is" TargetMode="External"/><Relationship Id="rId261" Type="http://schemas.openxmlformats.org/officeDocument/2006/relationships/hyperlink" Target="http://mbl.is/folk/frettir/2004/10/18/johnny_depp_eg_er_ekki_hjartaknusari" TargetMode="External"/><Relationship Id="rId268" Type="http://schemas.openxmlformats.org/officeDocument/2006/relationships/hyperlink" Target="http://eyjar.net" TargetMode="External"/><Relationship Id="rId267" Type="http://schemas.openxmlformats.org/officeDocument/2006/relationships/hyperlink" Target="http://visir.is/g/2004412170380" TargetMode="External"/><Relationship Id="rId266" Type="http://schemas.openxmlformats.org/officeDocument/2006/relationships/hyperlink" Target="http://mbl.is/greinasafn/grein/1677061" TargetMode="External"/><Relationship Id="rId265" Type="http://schemas.openxmlformats.org/officeDocument/2006/relationships/hyperlink" Target="http://mbl.is/sport/fotbolti/1999/12/01/fyluferd_til_northampton" TargetMode="External"/><Relationship Id="rId260" Type="http://schemas.openxmlformats.org/officeDocument/2006/relationships/hyperlink" Target="http://mbl.is" TargetMode="External"/><Relationship Id="rId259" Type="http://schemas.openxmlformats.org/officeDocument/2006/relationships/hyperlink" Target="http://mbl.is/greinasafn/grein/670467" TargetMode="External"/><Relationship Id="rId258" Type="http://schemas.openxmlformats.org/officeDocument/2006/relationships/hyperlink" Target="http://mbl.is/greinasafn/grein/1600312" TargetMode="External"/><Relationship Id="rId253" Type="http://schemas.openxmlformats.org/officeDocument/2006/relationships/hyperlink" Target="http://mbl.is" TargetMode="External"/><Relationship Id="rId495" Type="http://schemas.openxmlformats.org/officeDocument/2006/relationships/hyperlink" Target="http://433.pressan.is" TargetMode="External"/><Relationship Id="rId252" Type="http://schemas.openxmlformats.org/officeDocument/2006/relationships/hyperlink" Target="http://mbl.is/greinasafn/grein/673285" TargetMode="External"/><Relationship Id="rId494" Type="http://schemas.openxmlformats.org/officeDocument/2006/relationships/hyperlink" Target="http://mbl.is/sport/formula/2009/03/03/bruno_senna_svekktur" TargetMode="External"/><Relationship Id="rId251" Type="http://schemas.openxmlformats.org/officeDocument/2006/relationships/hyperlink" Target="http://dv.is/fokus/2019/4/1/bilslys-og-andlegir-erfidleikar-breyttu-lifi-sigga" TargetMode="External"/><Relationship Id="rId493" Type="http://schemas.openxmlformats.org/officeDocument/2006/relationships/hyperlink" Target="http://mbl.is" TargetMode="External"/><Relationship Id="rId250" Type="http://schemas.openxmlformats.org/officeDocument/2006/relationships/hyperlink" Target="http://dv.is" TargetMode="External"/><Relationship Id="rId492" Type="http://schemas.openxmlformats.org/officeDocument/2006/relationships/hyperlink" Target="http://mbl.is/smartland/heilsa/2014/02/05/langar_innst_inni_i_djupsteikingarpott" TargetMode="External"/><Relationship Id="rId257" Type="http://schemas.openxmlformats.org/officeDocument/2006/relationships/hyperlink" Target="http://dv.is/neytendur/2011/9/14/vorumst-gildrurnar/" TargetMode="External"/><Relationship Id="rId499" Type="http://schemas.openxmlformats.org/officeDocument/2006/relationships/hyperlink" Target="http://visir.is/g/2013712179967" TargetMode="External"/><Relationship Id="rId256" Type="http://schemas.openxmlformats.org/officeDocument/2006/relationships/hyperlink" Target="http://dv.is" TargetMode="External"/><Relationship Id="rId498" Type="http://schemas.openxmlformats.org/officeDocument/2006/relationships/hyperlink" Target="http://mbl.is/greinasafn/grein/1168569" TargetMode="External"/><Relationship Id="rId255" Type="http://schemas.openxmlformats.org/officeDocument/2006/relationships/hyperlink" Target="http://mbl.is/greinasafn/grein/1317511" TargetMode="External"/><Relationship Id="rId497" Type="http://schemas.openxmlformats.org/officeDocument/2006/relationships/hyperlink" Target="http://visir.is/g/2010222232746" TargetMode="External"/><Relationship Id="rId254" Type="http://schemas.openxmlformats.org/officeDocument/2006/relationships/hyperlink" Target="http://mbl.is/sport/formula/2001/08/20/ummaelin_eftir_kappaksturinn_i_budapest" TargetMode="External"/><Relationship Id="rId496" Type="http://schemas.openxmlformats.org/officeDocument/2006/relationships/hyperlink" Target="http://433.pressan.is/enski-boltinn/tilbodum-hefur-rignt-yfir-david-moyes/" TargetMode="External"/><Relationship Id="rId293" Type="http://schemas.openxmlformats.org/officeDocument/2006/relationships/hyperlink" Target="http://mbl.is/frettir/innlent/2013/03/24/thetta_var_bara_odyr_pakki_7" TargetMode="External"/><Relationship Id="rId292" Type="http://schemas.openxmlformats.org/officeDocument/2006/relationships/hyperlink" Target="http://mbl.is" TargetMode="External"/><Relationship Id="rId291" Type="http://schemas.openxmlformats.org/officeDocument/2006/relationships/hyperlink" Target="http://visir.is/g/2013130218843" TargetMode="External"/><Relationship Id="rId290" Type="http://schemas.openxmlformats.org/officeDocument/2006/relationships/hyperlink" Target="http://mbl.is/sport/formula/2013/06/17/perez_ekki_i_keppni_til_ad_afla_mer_vinsaelda" TargetMode="External"/><Relationship Id="rId286" Type="http://schemas.openxmlformats.org/officeDocument/2006/relationships/hyperlink" Target="http://mbl.is" TargetMode="External"/><Relationship Id="rId285" Type="http://schemas.openxmlformats.org/officeDocument/2006/relationships/hyperlink" Target="http://mbl.is/sport/enski/2002/02/13/olafur_gottskalksson_a_forum_fra_brentford" TargetMode="External"/><Relationship Id="rId284" Type="http://schemas.openxmlformats.org/officeDocument/2006/relationships/hyperlink" Target="http://mbl.is" TargetMode="External"/><Relationship Id="rId283" Type="http://schemas.openxmlformats.org/officeDocument/2006/relationships/hyperlink" Target="http://mbl.is/sport/enski/2012/05/11/svekktur_connor_yfirgefur_ekki_ulfana" TargetMode="External"/><Relationship Id="rId289" Type="http://schemas.openxmlformats.org/officeDocument/2006/relationships/hyperlink" Target="http://mbl.is" TargetMode="External"/><Relationship Id="rId288" Type="http://schemas.openxmlformats.org/officeDocument/2006/relationships/hyperlink" Target="http://dv.is/frettir/2013/12/16/yfir-1000-gjofum-safnad-fesbokinni/" TargetMode="External"/><Relationship Id="rId287" Type="http://schemas.openxmlformats.org/officeDocument/2006/relationships/hyperlink" Target="http://dv.is" TargetMode="External"/><Relationship Id="rId282" Type="http://schemas.openxmlformats.org/officeDocument/2006/relationships/hyperlink" Target="http://mbl.is" TargetMode="External"/><Relationship Id="rId281" Type="http://schemas.openxmlformats.org/officeDocument/2006/relationships/hyperlink" Target="http://mbl.is/sport/efstadeild/2010/07/04/audun_bjarni_er_haettulegur_skotmadur" TargetMode="External"/><Relationship Id="rId280" Type="http://schemas.openxmlformats.org/officeDocument/2006/relationships/hyperlink" Target="http://mbl.is" TargetMode="External"/><Relationship Id="rId275" Type="http://schemas.openxmlformats.org/officeDocument/2006/relationships/hyperlink" Target="http://mbl.is" TargetMode="External"/><Relationship Id="rId274" Type="http://schemas.openxmlformats.org/officeDocument/2006/relationships/hyperlink" Target="http://mbl.is/greinasafn/grein/1616863" TargetMode="External"/><Relationship Id="rId273" Type="http://schemas.openxmlformats.org/officeDocument/2006/relationships/hyperlink" Target="http://dv.is/lifsstill/2011/5/15/vid-grinumst-allann-solarhringinn/" TargetMode="External"/><Relationship Id="rId272" Type="http://schemas.openxmlformats.org/officeDocument/2006/relationships/hyperlink" Target="http://dv.is" TargetMode="External"/><Relationship Id="rId279" Type="http://schemas.openxmlformats.org/officeDocument/2006/relationships/hyperlink" Target="http://mbl.is/greinasafn/grein/1265393" TargetMode="External"/><Relationship Id="rId278" Type="http://schemas.openxmlformats.org/officeDocument/2006/relationships/hyperlink" Target="http://mbl.is/frettir/kosning/2017/10/29/eins_og_ad_aftengja_sprengjur" TargetMode="External"/><Relationship Id="rId277" Type="http://schemas.openxmlformats.org/officeDocument/2006/relationships/hyperlink" Target="http://mbl.is" TargetMode="External"/><Relationship Id="rId276" Type="http://schemas.openxmlformats.org/officeDocument/2006/relationships/hyperlink" Target="http://mbl.is/frettir/innlent/2016/11/04/skiptust_a_ad_bjoda_i_fell/" TargetMode="External"/><Relationship Id="rId907" Type="http://schemas.openxmlformats.org/officeDocument/2006/relationships/hyperlink" Target="http://mbl.is/greinasafn/grein/1190546" TargetMode="External"/><Relationship Id="rId906" Type="http://schemas.openxmlformats.org/officeDocument/2006/relationships/hyperlink" Target="http://mbl.is/sport/efstadeild/2015/07/09/lowing_missir_af_naestu_leikjum_olafur_anaegdur_en_" TargetMode="External"/><Relationship Id="rId905" Type="http://schemas.openxmlformats.org/officeDocument/2006/relationships/hyperlink" Target="http://mbl.is" TargetMode="External"/><Relationship Id="rId904" Type="http://schemas.openxmlformats.org/officeDocument/2006/relationships/hyperlink" Target="http://mbl.is/greinasafn/grein/1090596" TargetMode="External"/><Relationship Id="rId909" Type="http://schemas.openxmlformats.org/officeDocument/2006/relationships/hyperlink" Target="http://stundin.is/frett/skyrsla-um-loftslagsmal-var-sjokk" TargetMode="External"/><Relationship Id="rId908" Type="http://schemas.openxmlformats.org/officeDocument/2006/relationships/hyperlink" Target="http://mbl.is/greinasafn/grein/585984" TargetMode="External"/><Relationship Id="rId903" Type="http://schemas.openxmlformats.org/officeDocument/2006/relationships/hyperlink" Target="http://dv.is/folk/2011/9/24/vissi-ekki-ad-rem-vaeri-haett/" TargetMode="External"/><Relationship Id="rId902" Type="http://schemas.openxmlformats.org/officeDocument/2006/relationships/hyperlink" Target="http://dv.is" TargetMode="External"/><Relationship Id="rId901" Type="http://schemas.openxmlformats.org/officeDocument/2006/relationships/hyperlink" Target="http://mbl.is/greinasafn/grein/678514" TargetMode="External"/><Relationship Id="rId900" Type="http://schemas.openxmlformats.org/officeDocument/2006/relationships/hyperlink" Target="http://dv.is" TargetMode="External"/><Relationship Id="rId929" Type="http://schemas.openxmlformats.org/officeDocument/2006/relationships/hyperlink" Target="http://mbl.is/greinasafn/grein/593608" TargetMode="External"/><Relationship Id="rId928" Type="http://schemas.openxmlformats.org/officeDocument/2006/relationships/hyperlink" Target="http://visir.is/g/2017170519462" TargetMode="External"/><Relationship Id="rId927" Type="http://schemas.openxmlformats.org/officeDocument/2006/relationships/hyperlink" Target="http://visir.is/g/2016160119452" TargetMode="External"/><Relationship Id="rId926" Type="http://schemas.openxmlformats.org/officeDocument/2006/relationships/hyperlink" Target="http://dv.is/folk/2014/12/19/vildi-kynnast-daudanum/" TargetMode="External"/><Relationship Id="rId921" Type="http://schemas.openxmlformats.org/officeDocument/2006/relationships/hyperlink" Target="http://mbl.is/sport/handbolti/2011/10/05/spilar_med_brjosklos" TargetMode="External"/><Relationship Id="rId920" Type="http://schemas.openxmlformats.org/officeDocument/2006/relationships/hyperlink" Target="http://mbl.is" TargetMode="External"/><Relationship Id="rId925" Type="http://schemas.openxmlformats.org/officeDocument/2006/relationships/hyperlink" Target="http://dv.is" TargetMode="External"/><Relationship Id="rId924" Type="http://schemas.openxmlformats.org/officeDocument/2006/relationships/hyperlink" Target="http://mbl.is/greinasafn/grein/1395618" TargetMode="External"/><Relationship Id="rId923" Type="http://schemas.openxmlformats.org/officeDocument/2006/relationships/hyperlink" Target="http://kylfingur.vf.is/frettir/35809" TargetMode="External"/><Relationship Id="rId922" Type="http://schemas.openxmlformats.org/officeDocument/2006/relationships/hyperlink" Target="http://frettabladid.is/frettir/tok-moti-eigin-barni-i-badkarinu-heima" TargetMode="External"/><Relationship Id="rId918" Type="http://schemas.openxmlformats.org/officeDocument/2006/relationships/hyperlink" Target="http://bleikt.is" TargetMode="External"/><Relationship Id="rId917" Type="http://schemas.openxmlformats.org/officeDocument/2006/relationships/hyperlink" Target="http://ruv.is/node/1265318" TargetMode="External"/><Relationship Id="rId916" Type="http://schemas.openxmlformats.org/officeDocument/2006/relationships/hyperlink" Target="http://mbl.is/greinasafn/grein/740204" TargetMode="External"/><Relationship Id="rId915" Type="http://schemas.openxmlformats.org/officeDocument/2006/relationships/hyperlink" Target="http://visir.is/g/2019191008924" TargetMode="External"/><Relationship Id="rId919" Type="http://schemas.openxmlformats.org/officeDocument/2006/relationships/hyperlink" Target="http://bleikt.pressan.is/lesa/jatning-%e2%80%9ethu-varst-besti-vinur-minn-og-eg-sakna-thin/" TargetMode="External"/><Relationship Id="rId910" Type="http://schemas.openxmlformats.org/officeDocument/2006/relationships/hyperlink" Target="http://dv.is" TargetMode="External"/><Relationship Id="rId914" Type="http://schemas.openxmlformats.org/officeDocument/2006/relationships/hyperlink" Target="http://visir.is/g/2019191118890" TargetMode="External"/><Relationship Id="rId913" Type="http://schemas.openxmlformats.org/officeDocument/2006/relationships/hyperlink" Target="http://visir.is/g/2015150739737" TargetMode="External"/><Relationship Id="rId912" Type="http://schemas.openxmlformats.org/officeDocument/2006/relationships/hyperlink" Target="http://mbl.is/greinasafn/grein/832052" TargetMode="External"/><Relationship Id="rId911" Type="http://schemas.openxmlformats.org/officeDocument/2006/relationships/hyperlink" Target="http://dv.is/frettir/2019/8/3/islandsferdin-breyttist-martrod-eg-get-ekki-haett-ad-grata" TargetMode="External"/><Relationship Id="rId629" Type="http://schemas.openxmlformats.org/officeDocument/2006/relationships/hyperlink" Target="http://mbl.is/sport/efstadeild/2011/08/28/andri_stig_er_alltaf_stig" TargetMode="External"/><Relationship Id="rId624" Type="http://schemas.openxmlformats.org/officeDocument/2006/relationships/hyperlink" Target="http://mbl.is" TargetMode="External"/><Relationship Id="rId866" Type="http://schemas.openxmlformats.org/officeDocument/2006/relationships/hyperlink" Target="http://mbl.is/sport/efstadeild/2017/09/04/vid_vorum_of_kurteisir_vid_tha/" TargetMode="External"/><Relationship Id="rId623" Type="http://schemas.openxmlformats.org/officeDocument/2006/relationships/hyperlink" Target="http://mbl.is/sport/fotbolti/2010/08/20/jensen_ekki_med_gegn_islandi" TargetMode="External"/><Relationship Id="rId865" Type="http://schemas.openxmlformats.org/officeDocument/2006/relationships/hyperlink" Target="http://mbl.is" TargetMode="External"/><Relationship Id="rId622" Type="http://schemas.openxmlformats.org/officeDocument/2006/relationships/hyperlink" Target="http://mbl.is" TargetMode="External"/><Relationship Id="rId864" Type="http://schemas.openxmlformats.org/officeDocument/2006/relationships/hyperlink" Target="http://mbl.is/sport/efstadeild/2018/09/07/hefdi_ekki_grunad_thetta_fyrir_ari" TargetMode="External"/><Relationship Id="rId621" Type="http://schemas.openxmlformats.org/officeDocument/2006/relationships/hyperlink" Target="http://mbl.is/sport/enski/2011/06/15/fabregas_segist_ekki_a_forum" TargetMode="External"/><Relationship Id="rId863" Type="http://schemas.openxmlformats.org/officeDocument/2006/relationships/hyperlink" Target="http://mbl.is" TargetMode="External"/><Relationship Id="rId628" Type="http://schemas.openxmlformats.org/officeDocument/2006/relationships/hyperlink" Target="http://mbl.is" TargetMode="External"/><Relationship Id="rId627" Type="http://schemas.openxmlformats.org/officeDocument/2006/relationships/hyperlink" Target="http://mbl.is/sport/formula/2005/08/19/brawn_leidur_yfir_ad_missa_barrichello" TargetMode="External"/><Relationship Id="rId869" Type="http://schemas.openxmlformats.org/officeDocument/2006/relationships/hyperlink" Target="http://mbl.is/greinasafn/grein/1513143" TargetMode="External"/><Relationship Id="rId626" Type="http://schemas.openxmlformats.org/officeDocument/2006/relationships/hyperlink" Target="http://mbl.is" TargetMode="External"/><Relationship Id="rId868" Type="http://schemas.openxmlformats.org/officeDocument/2006/relationships/hyperlink" Target="http://mbl.is/greinasafn/grein/1015737" TargetMode="External"/><Relationship Id="rId625" Type="http://schemas.openxmlformats.org/officeDocument/2006/relationships/hyperlink" Target="http://mbl.is/sport/korfubolti/2013/03/20/bjarni_topudum_thrisvar_fyrir_botnlidinu" TargetMode="External"/><Relationship Id="rId867" Type="http://schemas.openxmlformats.org/officeDocument/2006/relationships/hyperlink" Target="http://visir.is/g/2008395055572" TargetMode="External"/><Relationship Id="rId620" Type="http://schemas.openxmlformats.org/officeDocument/2006/relationships/hyperlink" Target="http://mbl.is" TargetMode="External"/><Relationship Id="rId862" Type="http://schemas.openxmlformats.org/officeDocument/2006/relationships/hyperlink" Target="http://mbl.is/sport/frettir/2001/02/06/birki_kristinssyni_urdu_a_slaem_mistok" TargetMode="External"/><Relationship Id="rId861" Type="http://schemas.openxmlformats.org/officeDocument/2006/relationships/hyperlink" Target="http://mbl.is" TargetMode="External"/><Relationship Id="rId860" Type="http://schemas.openxmlformats.org/officeDocument/2006/relationships/hyperlink" Target="http://mbl.is/greinasafn/grein/1282862" TargetMode="External"/><Relationship Id="rId619" Type="http://schemas.openxmlformats.org/officeDocument/2006/relationships/hyperlink" Target="http://mbl.is/sport/efstadeild/2015/07/25/hann_grytir_ser_bara_i_jordina" TargetMode="External"/><Relationship Id="rId618" Type="http://schemas.openxmlformats.org/officeDocument/2006/relationships/hyperlink" Target="http://mbl.is" TargetMode="External"/><Relationship Id="rId613" Type="http://schemas.openxmlformats.org/officeDocument/2006/relationships/hyperlink" Target="http://mbl.is" TargetMode="External"/><Relationship Id="rId855" Type="http://schemas.openxmlformats.org/officeDocument/2006/relationships/hyperlink" Target="http://ruv.is/node/1148822" TargetMode="External"/><Relationship Id="rId612" Type="http://schemas.openxmlformats.org/officeDocument/2006/relationships/hyperlink" Target="http://mbl.is/sport/efstadeild/2015/10/22/mjog_svekkt_ad_missa_af_leiknum" TargetMode="External"/><Relationship Id="rId854" Type="http://schemas.openxmlformats.org/officeDocument/2006/relationships/hyperlink" Target="http://mbl.is/greinasafn/grein/722744" TargetMode="External"/><Relationship Id="rId611" Type="http://schemas.openxmlformats.org/officeDocument/2006/relationships/hyperlink" Target="http://mbl.is" TargetMode="External"/><Relationship Id="rId853" Type="http://schemas.openxmlformats.org/officeDocument/2006/relationships/hyperlink" Target="http://mbl.is/sport/formula/2003/05/04/da_matta_anaegdur_med_fyrstu_stigin" TargetMode="External"/><Relationship Id="rId610" Type="http://schemas.openxmlformats.org/officeDocument/2006/relationships/hyperlink" Target="http://dv.is/433/2018/1/19/guardiola-tjair-sig-um-kaup-united-a-sanchez" TargetMode="External"/><Relationship Id="rId852" Type="http://schemas.openxmlformats.org/officeDocument/2006/relationships/hyperlink" Target="http://mbl.is" TargetMode="External"/><Relationship Id="rId617" Type="http://schemas.openxmlformats.org/officeDocument/2006/relationships/hyperlink" Target="http://mbl.is/sport/formula/2004/04/05/panis_leidur_ad_vinna_ekki_stig" TargetMode="External"/><Relationship Id="rId859" Type="http://schemas.openxmlformats.org/officeDocument/2006/relationships/hyperlink" Target="http://mbl.is/sport/efstadeild/2016/09/25/hef_fulla_tru_a_okkur_en_veit_ekki_med_hin_lidin/" TargetMode="External"/><Relationship Id="rId616" Type="http://schemas.openxmlformats.org/officeDocument/2006/relationships/hyperlink" Target="http://mbl.is" TargetMode="External"/><Relationship Id="rId858" Type="http://schemas.openxmlformats.org/officeDocument/2006/relationships/hyperlink" Target="http://mbl.is" TargetMode="External"/><Relationship Id="rId615" Type="http://schemas.openxmlformats.org/officeDocument/2006/relationships/hyperlink" Target="http://visir.is/g/2018180719994" TargetMode="External"/><Relationship Id="rId857" Type="http://schemas.openxmlformats.org/officeDocument/2006/relationships/hyperlink" Target="http://mbl.is/greinasafn/grein/1575305" TargetMode="External"/><Relationship Id="rId614" Type="http://schemas.openxmlformats.org/officeDocument/2006/relationships/hyperlink" Target="http://mbl.is/sport/golf/2014/03/19/tiger_ekki_med_um_helgina_og_ovist_med_masters" TargetMode="External"/><Relationship Id="rId856" Type="http://schemas.openxmlformats.org/officeDocument/2006/relationships/hyperlink" Target="http://mbl.is/greinasafn/grein/1303976" TargetMode="External"/><Relationship Id="rId851" Type="http://schemas.openxmlformats.org/officeDocument/2006/relationships/hyperlink" Target="http://mbl.is/sport/efstadeild/2016/03/07/hefdi_viljad_sja_okkur_gera_betur" TargetMode="External"/><Relationship Id="rId850" Type="http://schemas.openxmlformats.org/officeDocument/2006/relationships/hyperlink" Target="http://mbl.is" TargetMode="External"/><Relationship Id="rId409" Type="http://schemas.openxmlformats.org/officeDocument/2006/relationships/hyperlink" Target="http://mbl.is/sport/formula/2002/09/01/trulli_harmar_hlutskipti_sitt" TargetMode="External"/><Relationship Id="rId404" Type="http://schemas.openxmlformats.org/officeDocument/2006/relationships/hyperlink" Target="http://mbl.is/greinasafn/grein/1175838" TargetMode="External"/><Relationship Id="rId646" Type="http://schemas.openxmlformats.org/officeDocument/2006/relationships/hyperlink" Target="http://dv.is" TargetMode="External"/><Relationship Id="rId888" Type="http://schemas.openxmlformats.org/officeDocument/2006/relationships/hyperlink" Target="http://mbl.is/sport/remaxdeild/2000/04/13/godi_kaflinn_i_fyrri_halfleik_gerdi_utslagid" TargetMode="External"/><Relationship Id="rId403" Type="http://schemas.openxmlformats.org/officeDocument/2006/relationships/hyperlink" Target="http://mbl.is/k100/frettir/2018/04/28/stigakynnir_og_abba_addaandi" TargetMode="External"/><Relationship Id="rId645" Type="http://schemas.openxmlformats.org/officeDocument/2006/relationships/hyperlink" Target="http://mbl.is/sport/formula/2006/03/02/enginn_kjarkur_ur_coulthard_dreginn" TargetMode="External"/><Relationship Id="rId887" Type="http://schemas.openxmlformats.org/officeDocument/2006/relationships/hyperlink" Target="http://mbl.is" TargetMode="External"/><Relationship Id="rId402" Type="http://schemas.openxmlformats.org/officeDocument/2006/relationships/hyperlink" Target="http://mbl.is" TargetMode="External"/><Relationship Id="rId644" Type="http://schemas.openxmlformats.org/officeDocument/2006/relationships/hyperlink" Target="http://mbl.is" TargetMode="External"/><Relationship Id="rId886" Type="http://schemas.openxmlformats.org/officeDocument/2006/relationships/hyperlink" Target="http://mbl.is/greinasafn/grein/587039" TargetMode="External"/><Relationship Id="rId401" Type="http://schemas.openxmlformats.org/officeDocument/2006/relationships/hyperlink" Target="http://mbl.is/greinasafn/grein/1534643" TargetMode="External"/><Relationship Id="rId643" Type="http://schemas.openxmlformats.org/officeDocument/2006/relationships/hyperlink" Target="http://mbl.is/sport/formula/2000/06/28/gagnrynir_timsetningu_breska_kappakstursins" TargetMode="External"/><Relationship Id="rId885" Type="http://schemas.openxmlformats.org/officeDocument/2006/relationships/hyperlink" Target="http://dv.is/folk/2012/1/4/saknar-gunnu-disar/" TargetMode="External"/><Relationship Id="rId408" Type="http://schemas.openxmlformats.org/officeDocument/2006/relationships/hyperlink" Target="http://mbl.is" TargetMode="External"/><Relationship Id="rId407" Type="http://schemas.openxmlformats.org/officeDocument/2006/relationships/hyperlink" Target="http://mbl.is/greinasafn/grein/1280152" TargetMode="External"/><Relationship Id="rId649" Type="http://schemas.openxmlformats.org/officeDocument/2006/relationships/hyperlink" Target="http://mbl.is/sport/frettir/2001/07/21/dora_jafnadi_a_sidustu_stundu" TargetMode="External"/><Relationship Id="rId406" Type="http://schemas.openxmlformats.org/officeDocument/2006/relationships/hyperlink" Target="http://visir.is/g/2011110619394" TargetMode="External"/><Relationship Id="rId648" Type="http://schemas.openxmlformats.org/officeDocument/2006/relationships/hyperlink" Target="http://mbl.is" TargetMode="External"/><Relationship Id="rId405" Type="http://schemas.openxmlformats.org/officeDocument/2006/relationships/hyperlink" Target="http://frettabladid.is/sport/elileg-urslit-a-tapa-fyrir-skalandi" TargetMode="External"/><Relationship Id="rId647" Type="http://schemas.openxmlformats.org/officeDocument/2006/relationships/hyperlink" Target="http://dv.is/frettir/2017/12/15/fekk-senda-oumbedna-typpamynd-fra-karlkyns-samstarfsfelaga-i-leikskola" TargetMode="External"/><Relationship Id="rId889" Type="http://schemas.openxmlformats.org/officeDocument/2006/relationships/hyperlink" Target="http://mbl.is" TargetMode="External"/><Relationship Id="rId880" Type="http://schemas.openxmlformats.org/officeDocument/2006/relationships/hyperlink" Target="http://visir.is/g/200770601061" TargetMode="External"/><Relationship Id="rId400" Type="http://schemas.openxmlformats.org/officeDocument/2006/relationships/hyperlink" Target="http://mbl.is/sport/fotbolti/2012/06/28/beckham_audvitad_er_eg_mjog_svekktur" TargetMode="External"/><Relationship Id="rId642" Type="http://schemas.openxmlformats.org/officeDocument/2006/relationships/hyperlink" Target="http://mbl.is" TargetMode="External"/><Relationship Id="rId884" Type="http://schemas.openxmlformats.org/officeDocument/2006/relationships/hyperlink" Target="http://dv.is" TargetMode="External"/><Relationship Id="rId641" Type="http://schemas.openxmlformats.org/officeDocument/2006/relationships/hyperlink" Target="http://mbl.is/frettir/innlent/2018/03/25/eins_gott_ad_thu_gerir_thad_vel" TargetMode="External"/><Relationship Id="rId883" Type="http://schemas.openxmlformats.org/officeDocument/2006/relationships/hyperlink" Target="http://mbl.is/folk/frettir/2007/07/10/sarah_jessica_parker_getur_ekki_bedid_eftir_sex_and" TargetMode="External"/><Relationship Id="rId640" Type="http://schemas.openxmlformats.org/officeDocument/2006/relationships/hyperlink" Target="http://mbl.is" TargetMode="External"/><Relationship Id="rId882" Type="http://schemas.openxmlformats.org/officeDocument/2006/relationships/hyperlink" Target="http://mbl.is" TargetMode="External"/><Relationship Id="rId881" Type="http://schemas.openxmlformats.org/officeDocument/2006/relationships/hyperlink" Target="http://fotbolti.net/news/05-09-2017/van-persie-blaes-a-sogusagnir-ekki-alvarlega-meiddur" TargetMode="External"/><Relationship Id="rId635" Type="http://schemas.openxmlformats.org/officeDocument/2006/relationships/hyperlink" Target="http://dv.is" TargetMode="External"/><Relationship Id="rId877" Type="http://schemas.openxmlformats.org/officeDocument/2006/relationships/hyperlink" Target="http://dv.is/frettir/2019/3/28/ringulreid-og-ulfud-erlendis-vegna-wow-eiginmadur-minn-hefur-ekki-komid-heim-tiu-ar" TargetMode="External"/><Relationship Id="rId634" Type="http://schemas.openxmlformats.org/officeDocument/2006/relationships/hyperlink" Target="http://visir.is/g/2012120329514" TargetMode="External"/><Relationship Id="rId876" Type="http://schemas.openxmlformats.org/officeDocument/2006/relationships/hyperlink" Target="http://dv.is" TargetMode="External"/><Relationship Id="rId633" Type="http://schemas.openxmlformats.org/officeDocument/2006/relationships/hyperlink" Target="http://mbl.is/sport/korfubolti/2016/04/21/helena_var_a_einhverjum_hestasterum" TargetMode="External"/><Relationship Id="rId875" Type="http://schemas.openxmlformats.org/officeDocument/2006/relationships/hyperlink" Target="http://visir.is/g/2014702059962" TargetMode="External"/><Relationship Id="rId632" Type="http://schemas.openxmlformats.org/officeDocument/2006/relationships/hyperlink" Target="http://mbl.is" TargetMode="External"/><Relationship Id="rId874" Type="http://schemas.openxmlformats.org/officeDocument/2006/relationships/hyperlink" Target="http://mbl.is/greinasafn/grein/823423" TargetMode="External"/><Relationship Id="rId639" Type="http://schemas.openxmlformats.org/officeDocument/2006/relationships/hyperlink" Target="http://fotbolti.net/news/21-12-2016/twitter-asgardur-myndi-brenna" TargetMode="External"/><Relationship Id="rId638" Type="http://schemas.openxmlformats.org/officeDocument/2006/relationships/hyperlink" Target="http://mbl.is/frettir/kosning/2009/04/26/vg_verdur_ad_gefa_eftir_i_evropumalum" TargetMode="External"/><Relationship Id="rId637" Type="http://schemas.openxmlformats.org/officeDocument/2006/relationships/hyperlink" Target="http://mbl.is" TargetMode="External"/><Relationship Id="rId879" Type="http://schemas.openxmlformats.org/officeDocument/2006/relationships/hyperlink" Target="http://mbl.is/sport/frettir/2004/12/17/bjarni_fer_fra_coventry_til_plymouth" TargetMode="External"/><Relationship Id="rId636" Type="http://schemas.openxmlformats.org/officeDocument/2006/relationships/hyperlink" Target="http://dv.is/frettir/2014/9/2/hun-var-i-raun-bara-eins-og-barn/" TargetMode="External"/><Relationship Id="rId878" Type="http://schemas.openxmlformats.org/officeDocument/2006/relationships/hyperlink" Target="http://mbl.is" TargetMode="External"/><Relationship Id="rId631" Type="http://schemas.openxmlformats.org/officeDocument/2006/relationships/hyperlink" Target="http://mbl.is/frettir/innlent/2003/08/20/vandlatir_thjofar_i_skolagordum_kopavogs" TargetMode="External"/><Relationship Id="rId873" Type="http://schemas.openxmlformats.org/officeDocument/2006/relationships/hyperlink" Target="http://mbl.is/greinasafn/grein/512540" TargetMode="External"/><Relationship Id="rId630" Type="http://schemas.openxmlformats.org/officeDocument/2006/relationships/hyperlink" Target="http://mbl.is" TargetMode="External"/><Relationship Id="rId872" Type="http://schemas.openxmlformats.org/officeDocument/2006/relationships/hyperlink" Target="http://mbl.is/greinasafn/grein/750720" TargetMode="External"/><Relationship Id="rId871" Type="http://schemas.openxmlformats.org/officeDocument/2006/relationships/hyperlink" Target="http://mbl.is/sport/enski/2011/05/19/wenger_tla_ad_halda_fabregas" TargetMode="External"/><Relationship Id="rId870" Type="http://schemas.openxmlformats.org/officeDocument/2006/relationships/hyperlink" Target="http://mbl.is" TargetMode="External"/><Relationship Id="rId829" Type="http://schemas.openxmlformats.org/officeDocument/2006/relationships/hyperlink" Target="http://mbl.is/sport/efstadeild/2019/06/22/sar_og_svekktur" TargetMode="External"/><Relationship Id="rId828" Type="http://schemas.openxmlformats.org/officeDocument/2006/relationships/hyperlink" Target="http://mbl.is" TargetMode="External"/><Relationship Id="rId827" Type="http://schemas.openxmlformats.org/officeDocument/2006/relationships/hyperlink" Target="http://mbl.is/sport/fotbolti/2015/03/31/storu_londin_geta_valid_milli_sterkra_leikmanna" TargetMode="External"/><Relationship Id="rId822" Type="http://schemas.openxmlformats.org/officeDocument/2006/relationships/hyperlink" Target="http://ruv.is/node/1175568" TargetMode="External"/><Relationship Id="rId821" Type="http://schemas.openxmlformats.org/officeDocument/2006/relationships/hyperlink" Target="http://mbl.is/sport/formula/2005/10/10/bensinlok_buttons_sat_fast" TargetMode="External"/><Relationship Id="rId820" Type="http://schemas.openxmlformats.org/officeDocument/2006/relationships/hyperlink" Target="http://mbl.is" TargetMode="External"/><Relationship Id="rId826" Type="http://schemas.openxmlformats.org/officeDocument/2006/relationships/hyperlink" Target="http://mbl.is" TargetMode="External"/><Relationship Id="rId825" Type="http://schemas.openxmlformats.org/officeDocument/2006/relationships/hyperlink" Target="http://mbl.is" TargetMode="External"/><Relationship Id="rId824" Type="http://schemas.openxmlformats.org/officeDocument/2006/relationships/hyperlink" Target="http://fotbolti.net/news/22-06-2019/joi-kalli-thad-er-ekkert-panikk" TargetMode="External"/><Relationship Id="rId823" Type="http://schemas.openxmlformats.org/officeDocument/2006/relationships/hyperlink" Target="http://ruv.is/frett/gestagangur-hja-hugleiki" TargetMode="External"/><Relationship Id="rId819" Type="http://schemas.openxmlformats.org/officeDocument/2006/relationships/hyperlink" Target="http://mbl.is/frettir/innlent/2004/11/11/stefan_jon_hafstein_tharf_borgarstjora_sem_allir_er" TargetMode="External"/><Relationship Id="rId818" Type="http://schemas.openxmlformats.org/officeDocument/2006/relationships/hyperlink" Target="http://mbl.is" TargetMode="External"/><Relationship Id="rId817" Type="http://schemas.openxmlformats.org/officeDocument/2006/relationships/hyperlink" Target="http://fotbolti.net/news/27-09-2019/gabriel-jesus-erfitt-ad-keppa-vid-aguero-um-saeti-i-lidinu" TargetMode="External"/><Relationship Id="rId816" Type="http://schemas.openxmlformats.org/officeDocument/2006/relationships/hyperlink" Target="http://mbl.is/greinasafn/grein/1660254" TargetMode="External"/><Relationship Id="rId811" Type="http://schemas.openxmlformats.org/officeDocument/2006/relationships/hyperlink" Target="http://mbl.is" TargetMode="External"/><Relationship Id="rId810" Type="http://schemas.openxmlformats.org/officeDocument/2006/relationships/hyperlink" Target="http://mbl.is/enski/folk/2006/04/04/warnock_akaerdur_fyrir_hegdun" TargetMode="External"/><Relationship Id="rId815" Type="http://schemas.openxmlformats.org/officeDocument/2006/relationships/hyperlink" Target="http://mbl.is/sport/em2011u21/2011/06/18/aron_getum_borid_hofudid_hatt" TargetMode="External"/><Relationship Id="rId814" Type="http://schemas.openxmlformats.org/officeDocument/2006/relationships/hyperlink" Target="http://mbl.is" TargetMode="External"/><Relationship Id="rId813" Type="http://schemas.openxmlformats.org/officeDocument/2006/relationships/hyperlink" Target="http://mbl.is/greinasafn/grein/1425140" TargetMode="External"/><Relationship Id="rId812" Type="http://schemas.openxmlformats.org/officeDocument/2006/relationships/hyperlink" Target="http://mbl.is/sport/enski/2008/02/26/chimbonda_bidst_afsokunar" TargetMode="External"/><Relationship Id="rId609" Type="http://schemas.openxmlformats.org/officeDocument/2006/relationships/hyperlink" Target="http://dv.is" TargetMode="External"/><Relationship Id="rId608" Type="http://schemas.openxmlformats.org/officeDocument/2006/relationships/hyperlink" Target="http://mbl.is/greinasafn/grein/1227208" TargetMode="External"/><Relationship Id="rId607" Type="http://schemas.openxmlformats.org/officeDocument/2006/relationships/hyperlink" Target="http://mbl.is/greinasafn/grein/839858" TargetMode="External"/><Relationship Id="rId849" Type="http://schemas.openxmlformats.org/officeDocument/2006/relationships/hyperlink" Target="http://mbl.is/greinasafn/grein/1282931" TargetMode="External"/><Relationship Id="rId602" Type="http://schemas.openxmlformats.org/officeDocument/2006/relationships/hyperlink" Target="http://mbl.is" TargetMode="External"/><Relationship Id="rId844" Type="http://schemas.openxmlformats.org/officeDocument/2006/relationships/hyperlink" Target="http://mbl.is" TargetMode="External"/><Relationship Id="rId601" Type="http://schemas.openxmlformats.org/officeDocument/2006/relationships/hyperlink" Target="http://visir.is/g/2019191108758" TargetMode="External"/><Relationship Id="rId843" Type="http://schemas.openxmlformats.org/officeDocument/2006/relationships/hyperlink" Target="http://mbl.is/sport/formula/2001/05/27/valin_ummaeli_eftir_monakokappaksturinn" TargetMode="External"/><Relationship Id="rId600" Type="http://schemas.openxmlformats.org/officeDocument/2006/relationships/hyperlink" Target="http://mbl.is/sport/korfubolti/2013/04/12/ingi_thor_billinn_thyskur_tho_hann_se_a_islenskum_n" TargetMode="External"/><Relationship Id="rId842" Type="http://schemas.openxmlformats.org/officeDocument/2006/relationships/hyperlink" Target="http://mbl.is" TargetMode="External"/><Relationship Id="rId841" Type="http://schemas.openxmlformats.org/officeDocument/2006/relationships/hyperlink" Target="http://visir.is/g/2015150608932" TargetMode="External"/><Relationship Id="rId606" Type="http://schemas.openxmlformats.org/officeDocument/2006/relationships/hyperlink" Target="http://mbl.is/greinasafn/grein/687610" TargetMode="External"/><Relationship Id="rId848" Type="http://schemas.openxmlformats.org/officeDocument/2006/relationships/hyperlink" Target="http://visir.is/g/2012121209230" TargetMode="External"/><Relationship Id="rId605" Type="http://schemas.openxmlformats.org/officeDocument/2006/relationships/hyperlink" Target="http://fotbolti.net/fullStory.php?id=117807" TargetMode="External"/><Relationship Id="rId847" Type="http://schemas.openxmlformats.org/officeDocument/2006/relationships/hyperlink" Target="http://mbl.is/greinasafn/grein/1055035" TargetMode="External"/><Relationship Id="rId604" Type="http://schemas.openxmlformats.org/officeDocument/2006/relationships/hyperlink" Target="http://eyjafrettir.is/frett/gisli-hjartar-aetladi-ad-roa-sidasta-spolinn-en-kemst-hvergi/2017-08-29" TargetMode="External"/><Relationship Id="rId846" Type="http://schemas.openxmlformats.org/officeDocument/2006/relationships/hyperlink" Target="http://mbl.is/greinasafn/grein/1299204" TargetMode="External"/><Relationship Id="rId603" Type="http://schemas.openxmlformats.org/officeDocument/2006/relationships/hyperlink" Target="http://mbl.is/sport/efstadeild/2013/09/18/gaman_ad_dadra_vid_fallbarattuna" TargetMode="External"/><Relationship Id="rId845" Type="http://schemas.openxmlformats.org/officeDocument/2006/relationships/hyperlink" Target="http://mbl.is/sport/efstadeild/2017/08/02/hengi_ekki_menn_fyrir_ad_klikka_ur_viti/" TargetMode="External"/><Relationship Id="rId840" Type="http://schemas.openxmlformats.org/officeDocument/2006/relationships/hyperlink" Target="http://visir.is/g/2018180919125" TargetMode="External"/><Relationship Id="rId839" Type="http://schemas.openxmlformats.org/officeDocument/2006/relationships/hyperlink" Target="http://fotbolti.net/news/14-12-2018/warnock-enn-liklegastir-til-ad-falla" TargetMode="External"/><Relationship Id="rId838" Type="http://schemas.openxmlformats.org/officeDocument/2006/relationships/hyperlink" Target="http://vf.is/frettir/video-yfirgefa-landid-og-vilja-tryggja-ser-betra-lif" TargetMode="External"/><Relationship Id="rId833" Type="http://schemas.openxmlformats.org/officeDocument/2006/relationships/hyperlink" Target="http://sunnlenska.is/ithrottir/hef%c3%b0i-vilja%c3%b0-meira-ut-ur-leiknum" TargetMode="External"/><Relationship Id="rId832" Type="http://schemas.openxmlformats.org/officeDocument/2006/relationships/hyperlink" Target="http://sunnlenska.is" TargetMode="External"/><Relationship Id="rId831" Type="http://schemas.openxmlformats.org/officeDocument/2006/relationships/hyperlink" Target="http://mbl.is/sport/efstadeild/2014/07/21/olafur_vitad_ad_thetta_yrdi_erfitt" TargetMode="External"/><Relationship Id="rId830" Type="http://schemas.openxmlformats.org/officeDocument/2006/relationships/hyperlink" Target="http://mbl.is" TargetMode="External"/><Relationship Id="rId837" Type="http://schemas.openxmlformats.org/officeDocument/2006/relationships/hyperlink" Target="http://mbl.is/sport/korfubolti/2017/11/02/lid_sem_er_i_motun" TargetMode="External"/><Relationship Id="rId836" Type="http://schemas.openxmlformats.org/officeDocument/2006/relationships/hyperlink" Target="http://mbl.is" TargetMode="External"/><Relationship Id="rId835" Type="http://schemas.openxmlformats.org/officeDocument/2006/relationships/hyperlink" Target="http://dv.is/frettir/2015/2/8/sveinbjorg-hlakkar-til-uppgjors-landsthingi-framsoknar-eg-er-alla-vega-ekki-ad-missa-svefn-yfir-thessu/" TargetMode="External"/><Relationship Id="rId834" Type="http://schemas.openxmlformats.org/officeDocument/2006/relationships/hyperlink" Target="http://dv.is" TargetMode="External"/><Relationship Id="rId228" Type="http://schemas.openxmlformats.org/officeDocument/2006/relationships/hyperlink" Target="http://mannlif.is/vikan/ekkert-vael-lengur" TargetMode="External"/><Relationship Id="rId227" Type="http://schemas.openxmlformats.org/officeDocument/2006/relationships/hyperlink" Target="http://mbl.is/sport/hm_handbolta/2017/01/12/er_midur_min/" TargetMode="External"/><Relationship Id="rId469" Type="http://schemas.openxmlformats.org/officeDocument/2006/relationships/hyperlink" Target="http://mbl.is/sport/frettir/2000/09/05/ekki_domaranum_ad_kenna" TargetMode="External"/><Relationship Id="rId226" Type="http://schemas.openxmlformats.org/officeDocument/2006/relationships/hyperlink" Target="http://mbl.is" TargetMode="External"/><Relationship Id="rId468" Type="http://schemas.openxmlformats.org/officeDocument/2006/relationships/hyperlink" Target="http://mbl.is" TargetMode="External"/><Relationship Id="rId225" Type="http://schemas.openxmlformats.org/officeDocument/2006/relationships/hyperlink" Target="http://mbl.is/sport/golf/2003/05/11/els_ur_leik_en_tiger_tekur_thatt_a_opna_thyska_moti" TargetMode="External"/><Relationship Id="rId467" Type="http://schemas.openxmlformats.org/officeDocument/2006/relationships/hyperlink" Target="http://mbl.is/sport/efstadeild/2014/08/21/freyr_ofbodslega_svekktur_og_hissa" TargetMode="External"/><Relationship Id="rId229" Type="http://schemas.openxmlformats.org/officeDocument/2006/relationships/hyperlink" Target="http://mbl.is/greinasafn/grein/1219213" TargetMode="External"/><Relationship Id="rId220" Type="http://schemas.openxmlformats.org/officeDocument/2006/relationships/hyperlink" Target="http://mbl.is/sport/enski/2014/05/18/hodgson_rooney_raedur_vid_pressuna" TargetMode="External"/><Relationship Id="rId462" Type="http://schemas.openxmlformats.org/officeDocument/2006/relationships/hyperlink" Target="http://mbl.is/greinasafn/grein/1564834" TargetMode="External"/><Relationship Id="rId461" Type="http://schemas.openxmlformats.org/officeDocument/2006/relationships/hyperlink" Target="http://visir.is/g/2018180429004" TargetMode="External"/><Relationship Id="rId460" Type="http://schemas.openxmlformats.org/officeDocument/2006/relationships/hyperlink" Target="http://mbl.is/sport/efstadeild/2019/05/07/vid_gafum_theim_audveld_mork" TargetMode="External"/><Relationship Id="rId224" Type="http://schemas.openxmlformats.org/officeDocument/2006/relationships/hyperlink" Target="http://mbl.is" TargetMode="External"/><Relationship Id="rId466" Type="http://schemas.openxmlformats.org/officeDocument/2006/relationships/hyperlink" Target="http://mbl.is" TargetMode="External"/><Relationship Id="rId223" Type="http://schemas.openxmlformats.org/officeDocument/2006/relationships/hyperlink" Target="http://mbl.is/folk/frettir/2001/07/03/modins_mys" TargetMode="External"/><Relationship Id="rId465" Type="http://schemas.openxmlformats.org/officeDocument/2006/relationships/hyperlink" Target="http://mbl.is/sport/handbolti/2017/12/17/erum_mjog_svekkt" TargetMode="External"/><Relationship Id="rId222" Type="http://schemas.openxmlformats.org/officeDocument/2006/relationships/hyperlink" Target="http://mbl.is" TargetMode="External"/><Relationship Id="rId464" Type="http://schemas.openxmlformats.org/officeDocument/2006/relationships/hyperlink" Target="http://mbl.is" TargetMode="External"/><Relationship Id="rId221" Type="http://schemas.openxmlformats.org/officeDocument/2006/relationships/hyperlink" Target="http://ruv.is/frett/eitt-leiddi-af-odru-og-thetta-fell-nokkud-hratt" TargetMode="External"/><Relationship Id="rId463" Type="http://schemas.openxmlformats.org/officeDocument/2006/relationships/hyperlink" Target="http://mbl.is/greinasafn/grein/1399954" TargetMode="External"/><Relationship Id="rId217" Type="http://schemas.openxmlformats.org/officeDocument/2006/relationships/hyperlink" Target="http://vb.is" TargetMode="External"/><Relationship Id="rId459" Type="http://schemas.openxmlformats.org/officeDocument/2006/relationships/hyperlink" Target="http://mbl.is" TargetMode="External"/><Relationship Id="rId216" Type="http://schemas.openxmlformats.org/officeDocument/2006/relationships/hyperlink" Target="http://mbl.is/sport/formula/2005/10/10/bensinlok_buttons_sat_fast" TargetMode="External"/><Relationship Id="rId458" Type="http://schemas.openxmlformats.org/officeDocument/2006/relationships/hyperlink" Target="http://dv.is/frettir/2019/8/3/islandsferdin-breyttist-martrod-eg-get-ekki-haett-ad-grata" TargetMode="External"/><Relationship Id="rId215" Type="http://schemas.openxmlformats.org/officeDocument/2006/relationships/hyperlink" Target="http://mbl.is" TargetMode="External"/><Relationship Id="rId457" Type="http://schemas.openxmlformats.org/officeDocument/2006/relationships/hyperlink" Target="http://dv.is" TargetMode="External"/><Relationship Id="rId699" Type="http://schemas.openxmlformats.org/officeDocument/2006/relationships/hyperlink" Target="http://visir.is/g/2016161219623" TargetMode="External"/><Relationship Id="rId214" Type="http://schemas.openxmlformats.org/officeDocument/2006/relationships/hyperlink" Target="http://visir.is/g/2004409290402" TargetMode="External"/><Relationship Id="rId456" Type="http://schemas.openxmlformats.org/officeDocument/2006/relationships/hyperlink" Target="http://mbl.is/sport/em2009/2009/08/30/em_mer_fannst_vera_brotid_a_mer" TargetMode="External"/><Relationship Id="rId698" Type="http://schemas.openxmlformats.org/officeDocument/2006/relationships/hyperlink" Target="http://dv.is/frettir/2013/5/31/verdur-aldrei-aftur-tekid/" TargetMode="External"/><Relationship Id="rId219" Type="http://schemas.openxmlformats.org/officeDocument/2006/relationships/hyperlink" Target="http://mbl.is" TargetMode="External"/><Relationship Id="rId218" Type="http://schemas.openxmlformats.org/officeDocument/2006/relationships/hyperlink" Target="http://vb.is/frettir/7254/" TargetMode="External"/><Relationship Id="rId451" Type="http://schemas.openxmlformats.org/officeDocument/2006/relationships/hyperlink" Target="http://dv.is" TargetMode="External"/><Relationship Id="rId693" Type="http://schemas.openxmlformats.org/officeDocument/2006/relationships/hyperlink" Target="http://mbl.is/sport/enski/2012/10/05/cole_sendir_afsokunarbeidni" TargetMode="External"/><Relationship Id="rId450" Type="http://schemas.openxmlformats.org/officeDocument/2006/relationships/hyperlink" Target="http://mbl.is/sport/formula/2007/04/11/massa_faer_a_baukinn_hja_itolsku_pressunni_og_stjor" TargetMode="External"/><Relationship Id="rId692" Type="http://schemas.openxmlformats.org/officeDocument/2006/relationships/hyperlink" Target="http://mbl.is" TargetMode="External"/><Relationship Id="rId691" Type="http://schemas.openxmlformats.org/officeDocument/2006/relationships/hyperlink" Target="http://mbl.is/frettir/innlent/2014/09/12/snautlegt_ad_vera_afgreiddir_svona" TargetMode="External"/><Relationship Id="rId690" Type="http://schemas.openxmlformats.org/officeDocument/2006/relationships/hyperlink" Target="http://mbl.is" TargetMode="External"/><Relationship Id="rId213" Type="http://schemas.openxmlformats.org/officeDocument/2006/relationships/hyperlink" Target="http://visir.is/g/2007104300048" TargetMode="External"/><Relationship Id="rId455" Type="http://schemas.openxmlformats.org/officeDocument/2006/relationships/hyperlink" Target="http://mbl.is" TargetMode="External"/><Relationship Id="rId697" Type="http://schemas.openxmlformats.org/officeDocument/2006/relationships/hyperlink" Target="http://dv.is" TargetMode="External"/><Relationship Id="rId212" Type="http://schemas.openxmlformats.org/officeDocument/2006/relationships/hyperlink" Target="http://visir.is/g/2017170918880" TargetMode="External"/><Relationship Id="rId454" Type="http://schemas.openxmlformats.org/officeDocument/2006/relationships/hyperlink" Target="http://visir.is/g/2014140809427" TargetMode="External"/><Relationship Id="rId696" Type="http://schemas.openxmlformats.org/officeDocument/2006/relationships/hyperlink" Target="http://ruv.is/node/1331161" TargetMode="External"/><Relationship Id="rId211" Type="http://schemas.openxmlformats.org/officeDocument/2006/relationships/hyperlink" Target="http://mbl.is/sport/formula/2001/04/15/montoya_sa_eini_sem_ekki_hefur_klarad_keppni" TargetMode="External"/><Relationship Id="rId453" Type="http://schemas.openxmlformats.org/officeDocument/2006/relationships/hyperlink" Target="http://mbl.is/sport/handbolti/2011/11/16/arnar_alveg_hrikalega_svekktur" TargetMode="External"/><Relationship Id="rId695" Type="http://schemas.openxmlformats.org/officeDocument/2006/relationships/hyperlink" Target="http://mbl.is/folk/frettir/2012/06/29/ohraedd_vid_drauga_2" TargetMode="External"/><Relationship Id="rId210" Type="http://schemas.openxmlformats.org/officeDocument/2006/relationships/hyperlink" Target="http://mbl.is" TargetMode="External"/><Relationship Id="rId452" Type="http://schemas.openxmlformats.org/officeDocument/2006/relationships/hyperlink" Target="http://mbl.is" TargetMode="External"/><Relationship Id="rId694" Type="http://schemas.openxmlformats.org/officeDocument/2006/relationships/hyperlink" Target="http://mbl.is" TargetMode="External"/><Relationship Id="rId491" Type="http://schemas.openxmlformats.org/officeDocument/2006/relationships/hyperlink" Target="http://mbl.is" TargetMode="External"/><Relationship Id="rId490" Type="http://schemas.openxmlformats.org/officeDocument/2006/relationships/hyperlink" Target="http://mbl.is/smartland/heilsa/2015/01/22/eythor_datt_ut_ur_biggest_loser" TargetMode="External"/><Relationship Id="rId249" Type="http://schemas.openxmlformats.org/officeDocument/2006/relationships/hyperlink" Target="http://visir.is/g/2019190519943" TargetMode="External"/><Relationship Id="rId248" Type="http://schemas.openxmlformats.org/officeDocument/2006/relationships/hyperlink" Target="http://visir.is/g/2015150319769" TargetMode="External"/><Relationship Id="rId247" Type="http://schemas.openxmlformats.org/officeDocument/2006/relationships/hyperlink" Target="http://ruv.is/node/1109484" TargetMode="External"/><Relationship Id="rId489" Type="http://schemas.openxmlformats.org/officeDocument/2006/relationships/hyperlink" Target="http://mbl.is" TargetMode="External"/><Relationship Id="rId242" Type="http://schemas.openxmlformats.org/officeDocument/2006/relationships/hyperlink" Target="http://dv.is/fokus/birta/2017/11/26/thorskastridid-brautarbraedi-sundferdir-simavitleysa-og-venlafaxine" TargetMode="External"/><Relationship Id="rId484" Type="http://schemas.openxmlformats.org/officeDocument/2006/relationships/hyperlink" Target="http://mbl.is/greinasafn/grein/1659064" TargetMode="External"/><Relationship Id="rId241" Type="http://schemas.openxmlformats.org/officeDocument/2006/relationships/hyperlink" Target="http://dv.is" TargetMode="External"/><Relationship Id="rId483" Type="http://schemas.openxmlformats.org/officeDocument/2006/relationships/hyperlink" Target="http://ruv.is/node/787339" TargetMode="External"/><Relationship Id="rId240" Type="http://schemas.openxmlformats.org/officeDocument/2006/relationships/hyperlink" Target="http://mbl.is" TargetMode="External"/><Relationship Id="rId482" Type="http://schemas.openxmlformats.org/officeDocument/2006/relationships/hyperlink" Target="http://mbl.is/sport/enski/2012/12/27/berg_er_sar_vegna_brottrekstursins" TargetMode="External"/><Relationship Id="rId481" Type="http://schemas.openxmlformats.org/officeDocument/2006/relationships/hyperlink" Target="http://mbl.is" TargetMode="External"/><Relationship Id="rId246" Type="http://schemas.openxmlformats.org/officeDocument/2006/relationships/hyperlink" Target="http://mbl.is/sport/formula/2004/10/20/williams_og_button_lysa_vonbrigdum" TargetMode="External"/><Relationship Id="rId488" Type="http://schemas.openxmlformats.org/officeDocument/2006/relationships/hyperlink" Target="http://mbl.is/smartland/heilsa/2015/01/22/eythor_datt_ut_ur_biggest_loser" TargetMode="External"/><Relationship Id="rId245" Type="http://schemas.openxmlformats.org/officeDocument/2006/relationships/hyperlink" Target="http://mbl.is" TargetMode="External"/><Relationship Id="rId487" Type="http://schemas.openxmlformats.org/officeDocument/2006/relationships/hyperlink" Target="http://mbl.is" TargetMode="External"/><Relationship Id="rId244" Type="http://schemas.openxmlformats.org/officeDocument/2006/relationships/hyperlink" Target="http://mbl.is/folk/frettir/2009/01/14/verdur_mal_polanskis_fellt_nidur" TargetMode="External"/><Relationship Id="rId486" Type="http://schemas.openxmlformats.org/officeDocument/2006/relationships/hyperlink" Target="http://mbl.is/sport/enski/2011/11/25/pulis_sar_og_hyggst_afryja" TargetMode="External"/><Relationship Id="rId243" Type="http://schemas.openxmlformats.org/officeDocument/2006/relationships/hyperlink" Target="http://mbl.is" TargetMode="External"/><Relationship Id="rId485" Type="http://schemas.openxmlformats.org/officeDocument/2006/relationships/hyperlink" Target="http://mbl.is" TargetMode="External"/><Relationship Id="rId480" Type="http://schemas.openxmlformats.org/officeDocument/2006/relationships/hyperlink" Target="http://mbl.is/greinasafn/grein/1329448" TargetMode="External"/><Relationship Id="rId239" Type="http://schemas.openxmlformats.org/officeDocument/2006/relationships/hyperlink" Target="http://visir.is/g/2018180919452" TargetMode="External"/><Relationship Id="rId238" Type="http://schemas.openxmlformats.org/officeDocument/2006/relationships/hyperlink" Target="http://mbl.is/greinasafn/grein/1090836" TargetMode="External"/><Relationship Id="rId237" Type="http://schemas.openxmlformats.org/officeDocument/2006/relationships/hyperlink" Target="http://433.pressan.is/pepsi-deild/heimir-g-gunnleifur-hefur-ekki-haft-ahuga-a-eins-ars-samning-2/" TargetMode="External"/><Relationship Id="rId479" Type="http://schemas.openxmlformats.org/officeDocument/2006/relationships/hyperlink" Target="http://fotbolti.net/news/23-01-2018/orri-byrjadi-ekki-ad-fagna-fyrr-en-eg-skrifadi-undir" TargetMode="External"/><Relationship Id="rId236" Type="http://schemas.openxmlformats.org/officeDocument/2006/relationships/hyperlink" Target="http://433.pressan.is" TargetMode="External"/><Relationship Id="rId478" Type="http://schemas.openxmlformats.org/officeDocument/2006/relationships/hyperlink" Target="http://dv.is/folk/2014/1/17/eg-aetladi-ad-segja-upp/" TargetMode="External"/><Relationship Id="rId231" Type="http://schemas.openxmlformats.org/officeDocument/2006/relationships/hyperlink" Target="http://mbl.is/greinasafn/grein/1708561" TargetMode="External"/><Relationship Id="rId473" Type="http://schemas.openxmlformats.org/officeDocument/2006/relationships/hyperlink" Target="http://mbl.is/greinasafn/grein/1254950" TargetMode="External"/><Relationship Id="rId230" Type="http://schemas.openxmlformats.org/officeDocument/2006/relationships/hyperlink" Target="http://mbl.is/greinasafn/grein/1671595" TargetMode="External"/><Relationship Id="rId472" Type="http://schemas.openxmlformats.org/officeDocument/2006/relationships/hyperlink" Target="http://mbl.is/sport/remaxdeild/2001/04/07/menn_attu_aukakraft" TargetMode="External"/><Relationship Id="rId471" Type="http://schemas.openxmlformats.org/officeDocument/2006/relationships/hyperlink" Target="http://mbl.is" TargetMode="External"/><Relationship Id="rId470" Type="http://schemas.openxmlformats.org/officeDocument/2006/relationships/hyperlink" Target="http://visir.is/g/2012121129530" TargetMode="External"/><Relationship Id="rId235" Type="http://schemas.openxmlformats.org/officeDocument/2006/relationships/hyperlink" Target="http://dv.is/blogg/eimreidin/2011/6/20/bref-gunnlaugs-m-sigmundssonar-til-thingheims-1998/" TargetMode="External"/><Relationship Id="rId477" Type="http://schemas.openxmlformats.org/officeDocument/2006/relationships/hyperlink" Target="http://dv.is" TargetMode="External"/><Relationship Id="rId234" Type="http://schemas.openxmlformats.org/officeDocument/2006/relationships/hyperlink" Target="http://dv.is" TargetMode="External"/><Relationship Id="rId476" Type="http://schemas.openxmlformats.org/officeDocument/2006/relationships/hyperlink" Target="http://mbl.is/frettir/innlent/2016/09/11/hundfult_ad_vera_laekkud_nidur/" TargetMode="External"/><Relationship Id="rId233" Type="http://schemas.openxmlformats.org/officeDocument/2006/relationships/hyperlink" Target="http://dv.is/sandkorn/2010/8/6/armann-svekktur/" TargetMode="External"/><Relationship Id="rId475" Type="http://schemas.openxmlformats.org/officeDocument/2006/relationships/hyperlink" Target="http://mbl.is" TargetMode="External"/><Relationship Id="rId232" Type="http://schemas.openxmlformats.org/officeDocument/2006/relationships/hyperlink" Target="http://dv.is" TargetMode="External"/><Relationship Id="rId474" Type="http://schemas.openxmlformats.org/officeDocument/2006/relationships/hyperlink" Target="http://visir.is/g/2017170109856" TargetMode="External"/><Relationship Id="rId426" Type="http://schemas.openxmlformats.org/officeDocument/2006/relationships/hyperlink" Target="http://visir.is/g/200660312014" TargetMode="External"/><Relationship Id="rId668" Type="http://schemas.openxmlformats.org/officeDocument/2006/relationships/hyperlink" Target="http://mbl.is/sport/handbolti/2015/02/02/upp_a_vid_med_hverju_ari" TargetMode="External"/><Relationship Id="rId425" Type="http://schemas.openxmlformats.org/officeDocument/2006/relationships/hyperlink" Target="http://mbl.is/greinasafn/grein/1354757" TargetMode="External"/><Relationship Id="rId667" Type="http://schemas.openxmlformats.org/officeDocument/2006/relationships/hyperlink" Target="http://mbl.is" TargetMode="External"/><Relationship Id="rId424" Type="http://schemas.openxmlformats.org/officeDocument/2006/relationships/hyperlink" Target="http://mbl.is/greinasafn/grein/1365356" TargetMode="External"/><Relationship Id="rId666" Type="http://schemas.openxmlformats.org/officeDocument/2006/relationships/hyperlink" Target="http://mbl.is/greinasafn/grein/1148404" TargetMode="External"/><Relationship Id="rId423" Type="http://schemas.openxmlformats.org/officeDocument/2006/relationships/hyperlink" Target="http://visir.is/g/2007107060115" TargetMode="External"/><Relationship Id="rId665" Type="http://schemas.openxmlformats.org/officeDocument/2006/relationships/hyperlink" Target="http://mbl.is/greinasafn/grein/1225585" TargetMode="External"/><Relationship Id="rId429" Type="http://schemas.openxmlformats.org/officeDocument/2006/relationships/hyperlink" Target="http://mbl.is/greinasafn/grein/1485312" TargetMode="External"/><Relationship Id="rId428" Type="http://schemas.openxmlformats.org/officeDocument/2006/relationships/hyperlink" Target="http://visir.is/g/2013130709534" TargetMode="External"/><Relationship Id="rId427" Type="http://schemas.openxmlformats.org/officeDocument/2006/relationships/hyperlink" Target="http://dv.is" TargetMode="External"/><Relationship Id="rId669" Type="http://schemas.openxmlformats.org/officeDocument/2006/relationships/hyperlink" Target="http://mbl.is/greinasafn/grein/1099759" TargetMode="External"/><Relationship Id="rId660" Type="http://schemas.openxmlformats.org/officeDocument/2006/relationships/hyperlink" Target="http://mbl.is/vidskipti/frettir/2015/09/12/epal_med_forsolu_a_joladagatolum" TargetMode="External"/><Relationship Id="rId422" Type="http://schemas.openxmlformats.org/officeDocument/2006/relationships/hyperlink" Target="http://mbl.is/greinasafn/grein/1303006" TargetMode="External"/><Relationship Id="rId664" Type="http://schemas.openxmlformats.org/officeDocument/2006/relationships/hyperlink" Target="http://mbl.is/greinasafn/grein/1290863" TargetMode="External"/><Relationship Id="rId421" Type="http://schemas.openxmlformats.org/officeDocument/2006/relationships/hyperlink" Target="http://mbl.is/greinasafn/grein/1653531" TargetMode="External"/><Relationship Id="rId663" Type="http://schemas.openxmlformats.org/officeDocument/2006/relationships/hyperlink" Target="http://visir.is/g/2008543217698" TargetMode="External"/><Relationship Id="rId420" Type="http://schemas.openxmlformats.org/officeDocument/2006/relationships/hyperlink" Target="http://mbl.is/greinasafn/grein/1417713" TargetMode="External"/><Relationship Id="rId662" Type="http://schemas.openxmlformats.org/officeDocument/2006/relationships/hyperlink" Target="http://mbl.is/sport/efstadeild/2016/05/18/svekkjandi_ad_tapa_a_heimavelli/" TargetMode="External"/><Relationship Id="rId661" Type="http://schemas.openxmlformats.org/officeDocument/2006/relationships/hyperlink" Target="http://mbl.is" TargetMode="External"/><Relationship Id="rId415" Type="http://schemas.openxmlformats.org/officeDocument/2006/relationships/hyperlink" Target="http://visir.is/g/2019190919455" TargetMode="External"/><Relationship Id="rId657" Type="http://schemas.openxmlformats.org/officeDocument/2006/relationships/hyperlink" Target="http://fotbolti.net/news/08-11-2017/einkunnir-islands-kjartan-henry-madur-leiksins" TargetMode="External"/><Relationship Id="rId899" Type="http://schemas.openxmlformats.org/officeDocument/2006/relationships/hyperlink" Target="http://visir.is/g/2015150819102" TargetMode="External"/><Relationship Id="rId414" Type="http://schemas.openxmlformats.org/officeDocument/2006/relationships/hyperlink" Target="http://eyjan.pressan.is/frettir/?p=199213" TargetMode="External"/><Relationship Id="rId656" Type="http://schemas.openxmlformats.org/officeDocument/2006/relationships/hyperlink" Target="http://visir.is/g/2010297677830" TargetMode="External"/><Relationship Id="rId898" Type="http://schemas.openxmlformats.org/officeDocument/2006/relationships/hyperlink" Target="http://mbl.is/greinasafn/grein/832052" TargetMode="External"/><Relationship Id="rId413" Type="http://schemas.openxmlformats.org/officeDocument/2006/relationships/hyperlink" Target="http://433.pressan.is/pepsi-deild/palli-gisla-thjalfarinn-ekki-sa-klokasti-i-thjalfarafraedunum/" TargetMode="External"/><Relationship Id="rId655" Type="http://schemas.openxmlformats.org/officeDocument/2006/relationships/hyperlink" Target="http://433.pressan.is/pepsi-deild/niko-kovac-eg-er-viss-um-ad-vid-vinnum-a-morgun/" TargetMode="External"/><Relationship Id="rId897" Type="http://schemas.openxmlformats.org/officeDocument/2006/relationships/hyperlink" Target="http://mbl.is/sport/fotbolti/2009/09/13/thorvaldur_geri_thetta_stundum_i_skorpum" TargetMode="External"/><Relationship Id="rId412" Type="http://schemas.openxmlformats.org/officeDocument/2006/relationships/hyperlink" Target="http://433.pressan.is" TargetMode="External"/><Relationship Id="rId654" Type="http://schemas.openxmlformats.org/officeDocument/2006/relationships/hyperlink" Target="http://433.pressan.is" TargetMode="External"/><Relationship Id="rId896" Type="http://schemas.openxmlformats.org/officeDocument/2006/relationships/hyperlink" Target="http://mbl.is" TargetMode="External"/><Relationship Id="rId419" Type="http://schemas.openxmlformats.org/officeDocument/2006/relationships/hyperlink" Target="http://mbl.is/smartland/heilsa/2012/03/04/svekkt_ad_hafa_ekki_komist_i_3_saeti" TargetMode="External"/><Relationship Id="rId418" Type="http://schemas.openxmlformats.org/officeDocument/2006/relationships/hyperlink" Target="http://mbl.is" TargetMode="External"/><Relationship Id="rId417" Type="http://schemas.openxmlformats.org/officeDocument/2006/relationships/hyperlink" Target="http://mbl.is/sport/formula/2008/05/26/alonso_tekur_a_sig_abyrgd_a_samstudi_theirra_heidfe" TargetMode="External"/><Relationship Id="rId659" Type="http://schemas.openxmlformats.org/officeDocument/2006/relationships/hyperlink" Target="http://mbl.is" TargetMode="External"/><Relationship Id="rId416" Type="http://schemas.openxmlformats.org/officeDocument/2006/relationships/hyperlink" Target="http://mbl.is" TargetMode="External"/><Relationship Id="rId658" Type="http://schemas.openxmlformats.org/officeDocument/2006/relationships/hyperlink" Target="http://ruv.is/node/939753" TargetMode="External"/><Relationship Id="rId891" Type="http://schemas.openxmlformats.org/officeDocument/2006/relationships/hyperlink" Target="http://ruv.is/node/752168" TargetMode="External"/><Relationship Id="rId890" Type="http://schemas.openxmlformats.org/officeDocument/2006/relationships/hyperlink" Target="http://mbl.is/sport/handbolti/2011/12/03/thjalfari_svartfellinga_vanmatum_ekki_islenska_lidi_2" TargetMode="External"/><Relationship Id="rId411" Type="http://schemas.openxmlformats.org/officeDocument/2006/relationships/hyperlink" Target="http://mbl.is/greinasafn/grein/1455721" TargetMode="External"/><Relationship Id="rId653" Type="http://schemas.openxmlformats.org/officeDocument/2006/relationships/hyperlink" Target="http://mbl.is/sport/handbolti/2018/11/04/gaeti_lika_verid_dyrmaett_stig_fyrir_okkur" TargetMode="External"/><Relationship Id="rId895" Type="http://schemas.openxmlformats.org/officeDocument/2006/relationships/hyperlink" Target="http://433.pressan.is/enski-boltinn/myndband-klopp-braut-gleraugun-sin-i-fagnadarlatum-liverpool/" TargetMode="External"/><Relationship Id="rId410" Type="http://schemas.openxmlformats.org/officeDocument/2006/relationships/hyperlink" Target="http://mbl.is/greinasafn/grein/1530648" TargetMode="External"/><Relationship Id="rId652" Type="http://schemas.openxmlformats.org/officeDocument/2006/relationships/hyperlink" Target="http://mbl.is" TargetMode="External"/><Relationship Id="rId894" Type="http://schemas.openxmlformats.org/officeDocument/2006/relationships/hyperlink" Target="http://433.pressan.is" TargetMode="External"/><Relationship Id="rId651" Type="http://schemas.openxmlformats.org/officeDocument/2006/relationships/hyperlink" Target="http://mbl.is/greinasafn/grein/1032136" TargetMode="External"/><Relationship Id="rId893" Type="http://schemas.openxmlformats.org/officeDocument/2006/relationships/hyperlink" Target="http://fotbolti.net/fullStory.php?id=117807" TargetMode="External"/><Relationship Id="rId650" Type="http://schemas.openxmlformats.org/officeDocument/2006/relationships/hyperlink" Target="http://fotbolti.net/news/30-04-2017/gulli-jons-med-olikindum-ad-fjorir-starfsmenn-ksi-og-domarar-skyldu-ekki-taka-eftir-thessu" TargetMode="External"/><Relationship Id="rId892" Type="http://schemas.openxmlformats.org/officeDocument/2006/relationships/hyperlink" Target="http://vf.is/mannlif/skatafelagid-heidabuar-med-utilifsskola" TargetMode="External"/><Relationship Id="rId206" Type="http://schemas.openxmlformats.org/officeDocument/2006/relationships/hyperlink" Target="http://mbl.is" TargetMode="External"/><Relationship Id="rId448" Type="http://schemas.openxmlformats.org/officeDocument/2006/relationships/hyperlink" Target="http://eyjan.pressan.is/frettir/2008/05/06/hafdi-franco-sigurinn-af-cliff-richard-i-eurovision-1968-med-storfelldu-svindli/" TargetMode="External"/><Relationship Id="rId205" Type="http://schemas.openxmlformats.org/officeDocument/2006/relationships/hyperlink" Target="http://mbl.is/frettir/innlent/2015/03/02/ovidunandi_ad_komast_ekki_i_sonar" TargetMode="External"/><Relationship Id="rId447" Type="http://schemas.openxmlformats.org/officeDocument/2006/relationships/hyperlink" Target="http://vf.is/mannlif/ur-hruni-i-himinblama" TargetMode="External"/><Relationship Id="rId689" Type="http://schemas.openxmlformats.org/officeDocument/2006/relationships/hyperlink" Target="http://433.dv.is/433/2018/10/29/mourinho-pogba-er-ekki-mikki-mus" TargetMode="External"/><Relationship Id="rId204" Type="http://schemas.openxmlformats.org/officeDocument/2006/relationships/hyperlink" Target="http://mbl.is" TargetMode="External"/><Relationship Id="rId446" Type="http://schemas.openxmlformats.org/officeDocument/2006/relationships/hyperlink" Target="http://mbl.is/greinasafn/grein/1010826" TargetMode="External"/><Relationship Id="rId688" Type="http://schemas.openxmlformats.org/officeDocument/2006/relationships/hyperlink" Target="http://dv.is" TargetMode="External"/><Relationship Id="rId203" Type="http://schemas.openxmlformats.org/officeDocument/2006/relationships/hyperlink" Target="http://ruv.is/node/1146865" TargetMode="External"/><Relationship Id="rId445" Type="http://schemas.openxmlformats.org/officeDocument/2006/relationships/hyperlink" Target="http://mbl.is/greinasafn/grein/645328" TargetMode="External"/><Relationship Id="rId687" Type="http://schemas.openxmlformats.org/officeDocument/2006/relationships/hyperlink" Target="http://mbl.is/greinasafn/grein/1543030" TargetMode="External"/><Relationship Id="rId209" Type="http://schemas.openxmlformats.org/officeDocument/2006/relationships/hyperlink" Target="http://mbl.is/sport/formula/2003/09/12/baumgartner_keppir_fyrir_firman" TargetMode="External"/><Relationship Id="rId208" Type="http://schemas.openxmlformats.org/officeDocument/2006/relationships/hyperlink" Target="http://mbl.is" TargetMode="External"/><Relationship Id="rId207" Type="http://schemas.openxmlformats.org/officeDocument/2006/relationships/hyperlink" Target="http://mbl.is/sport/akstur/2003/11/06/burns_svekktur_ad_geta_ekki_keppt" TargetMode="External"/><Relationship Id="rId449" Type="http://schemas.openxmlformats.org/officeDocument/2006/relationships/hyperlink" Target="http://mbl.is" TargetMode="External"/><Relationship Id="rId440" Type="http://schemas.openxmlformats.org/officeDocument/2006/relationships/hyperlink" Target="http://mbl.is/sport/enski/2008/11/28/adams_svekktir_en_eg_er_stoltur_af_theim" TargetMode="External"/><Relationship Id="rId682" Type="http://schemas.openxmlformats.org/officeDocument/2006/relationships/hyperlink" Target="http://mbl.is" TargetMode="External"/><Relationship Id="rId681" Type="http://schemas.openxmlformats.org/officeDocument/2006/relationships/hyperlink" Target="http://mbl.is/sport/formula/2006/08/07/bmw_gefur_villeneuve_upp_a_batinn" TargetMode="External"/><Relationship Id="rId680" Type="http://schemas.openxmlformats.org/officeDocument/2006/relationships/hyperlink" Target="http://mbl.is" TargetMode="External"/><Relationship Id="rId202" Type="http://schemas.openxmlformats.org/officeDocument/2006/relationships/hyperlink" Target="http://mbl.is/greinasafn/grein/761060" TargetMode="External"/><Relationship Id="rId444" Type="http://schemas.openxmlformats.org/officeDocument/2006/relationships/hyperlink" Target="http://mbl.is/sport/formula/2003/06/16/ralf_svekktur_thratt_fyrir_fyrsta_pallsaetid_a_arin" TargetMode="External"/><Relationship Id="rId686" Type="http://schemas.openxmlformats.org/officeDocument/2006/relationships/hyperlink" Target="http://mbl.is/frettir/erlent/2017/07/28/ryan_svekktur_og_vonsvikinn/" TargetMode="External"/><Relationship Id="rId201" Type="http://schemas.openxmlformats.org/officeDocument/2006/relationships/hyperlink" Target="http://mbl.is/greinasafn/grein/713416" TargetMode="External"/><Relationship Id="rId443" Type="http://schemas.openxmlformats.org/officeDocument/2006/relationships/hyperlink" Target="http://mbl.is" TargetMode="External"/><Relationship Id="rId685" Type="http://schemas.openxmlformats.org/officeDocument/2006/relationships/hyperlink" Target="http://mbl.is" TargetMode="External"/><Relationship Id="rId200" Type="http://schemas.openxmlformats.org/officeDocument/2006/relationships/hyperlink" Target="http://mbl.is/sport/efstadeild/2019/03/25/dyrid_gengur_lengur_laust_i_kvold" TargetMode="External"/><Relationship Id="rId442" Type="http://schemas.openxmlformats.org/officeDocument/2006/relationships/hyperlink" Target="http://mbl.is/greinasafn/grein/839348" TargetMode="External"/><Relationship Id="rId684" Type="http://schemas.openxmlformats.org/officeDocument/2006/relationships/hyperlink" Target="http://mbl.is/greinasafn/grein/1160412" TargetMode="External"/><Relationship Id="rId441" Type="http://schemas.openxmlformats.org/officeDocument/2006/relationships/hyperlink" Target="http://mbl.is/greinasafn/grein/829510" TargetMode="External"/><Relationship Id="rId683" Type="http://schemas.openxmlformats.org/officeDocument/2006/relationships/hyperlink" Target="http://mbl.is/sport/enski/2008/12/29/gerrard_attum_ad_skora_fleiri_mork" TargetMode="External"/><Relationship Id="rId437" Type="http://schemas.openxmlformats.org/officeDocument/2006/relationships/hyperlink" Target="http://dv.is/folk/2010/10/25/mel-gibson-sar-og-svekktur/" TargetMode="External"/><Relationship Id="rId679" Type="http://schemas.openxmlformats.org/officeDocument/2006/relationships/hyperlink" Target="http://mbl.is/greinasafn/grein/1349341" TargetMode="External"/><Relationship Id="rId436" Type="http://schemas.openxmlformats.org/officeDocument/2006/relationships/hyperlink" Target="http://dv.is" TargetMode="External"/><Relationship Id="rId678" Type="http://schemas.openxmlformats.org/officeDocument/2006/relationships/hyperlink" Target="http://mbl.is/greinasafn/grein/1126715" TargetMode="External"/><Relationship Id="rId435" Type="http://schemas.openxmlformats.org/officeDocument/2006/relationships/hyperlink" Target="http://visir.is/g/2011711249855" TargetMode="External"/><Relationship Id="rId677" Type="http://schemas.openxmlformats.org/officeDocument/2006/relationships/hyperlink" Target="http://mbl.is/sport/handbolti/2011/12/12/vid_eigum_ad_vera_upp_med_hokuna" TargetMode="External"/><Relationship Id="rId434" Type="http://schemas.openxmlformats.org/officeDocument/2006/relationships/hyperlink" Target="http://stundin.is/grein/3916" TargetMode="External"/><Relationship Id="rId676" Type="http://schemas.openxmlformats.org/officeDocument/2006/relationships/hyperlink" Target="http://mbl.is" TargetMode="External"/><Relationship Id="rId439" Type="http://schemas.openxmlformats.org/officeDocument/2006/relationships/hyperlink" Target="http://mbl.is" TargetMode="External"/><Relationship Id="rId438" Type="http://schemas.openxmlformats.org/officeDocument/2006/relationships/hyperlink" Target="http://fotbolti.net/news/07-06-2018/joi-berg-hef-engar-ahyggjur-af-thessu" TargetMode="External"/><Relationship Id="rId671" Type="http://schemas.openxmlformats.org/officeDocument/2006/relationships/hyperlink" Target="http://mbl.is/greinasafn/grein/1385038" TargetMode="External"/><Relationship Id="rId670" Type="http://schemas.openxmlformats.org/officeDocument/2006/relationships/hyperlink" Target="http://mbl.is" TargetMode="External"/><Relationship Id="rId433" Type="http://schemas.openxmlformats.org/officeDocument/2006/relationships/hyperlink" Target="http://mbl.is/sport/formula/2009/04/20/button_anaegdur_thratt_fyrir_ad_missa_af_thrennu" TargetMode="External"/><Relationship Id="rId675" Type="http://schemas.openxmlformats.org/officeDocument/2006/relationships/hyperlink" Target="http://mbl.is/enski/folk/2006/11/26/given_ohress_ad_newcastle_keypti_ekki_campbell" TargetMode="External"/><Relationship Id="rId432" Type="http://schemas.openxmlformats.org/officeDocument/2006/relationships/hyperlink" Target="http://mbl.is" TargetMode="External"/><Relationship Id="rId674" Type="http://schemas.openxmlformats.org/officeDocument/2006/relationships/hyperlink" Target="http://mbl.is" TargetMode="External"/><Relationship Id="rId431" Type="http://schemas.openxmlformats.org/officeDocument/2006/relationships/hyperlink" Target="http://visir.is/g/2014140509198" TargetMode="External"/><Relationship Id="rId673" Type="http://schemas.openxmlformats.org/officeDocument/2006/relationships/hyperlink" Target="http://frettabladid.is/frettir/ekkert-vafamal-ad-arasir-a-fatlad-folk-skadi-imynd-althingis" TargetMode="External"/><Relationship Id="rId430" Type="http://schemas.openxmlformats.org/officeDocument/2006/relationships/hyperlink" Target="http://mbl.is/greinasafn/grein/1078059" TargetMode="External"/><Relationship Id="rId672" Type="http://schemas.openxmlformats.org/officeDocument/2006/relationships/hyperlink" Target="http://visir.is/g/201919092990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countifs(List!$Y$2:$Y$161317, A4)</f>
        <v>41</v>
      </c>
      <c r="C4" s="14">
        <f>countifs(List!$S$2:$S$161317, "1", List!$Y$2:$Y$161317, A4)</f>
        <v>39</v>
      </c>
      <c r="D4" s="14">
        <f>countifs(List!$S$2:$S$161317, "&lt;&gt;1", List!$Y$2:$Y$161317, A4)</f>
        <v>2</v>
      </c>
      <c r="E4" s="14">
        <f t="shared" ref="E4:E9" si="1">B4-C4-D4</f>
        <v>0</v>
      </c>
      <c r="F4" s="12">
        <f>COUNTIFS(List!$S$2:$S$200566, "1", List!$Y$2:$Y$200566, A4, List!$W$2:$W$200566, "tht", List!$T$2:$T$200566, "0")</f>
        <v>39</v>
      </c>
      <c r="G4" s="15">
        <f t="shared" ref="G4:G9" si="2">C4-F4</f>
        <v>0</v>
      </c>
      <c r="W4" s="10" t="s">
        <v>13</v>
      </c>
      <c r="X4" s="11" t="b">
        <v>1</v>
      </c>
    </row>
    <row r="5">
      <c r="A5" s="16" t="s">
        <v>14</v>
      </c>
      <c r="B5" s="17">
        <f>countifs(List!$Y$2:$Y$161317, A5)</f>
        <v>165</v>
      </c>
      <c r="C5" s="18">
        <f>countifs(List!$S$2:$S$161317, "1", List!$Y$2:$Y$161317, A5)</f>
        <v>149</v>
      </c>
      <c r="D5" s="18">
        <f>countifs(List!$S$2:$S$161317, "&lt;&gt;1", List!$Y$2:$Y$161317, A5)</f>
        <v>16</v>
      </c>
      <c r="E5" s="18">
        <f t="shared" si="1"/>
        <v>0</v>
      </c>
      <c r="F5" s="19">
        <f>COUNTIFS(List!$S$2:$S$200566, "1", List!$Y$2:$Y$200566, A5, List!$W$2:$W$200566, "inf", List!$T$2:$T$200566, "0")</f>
        <v>149</v>
      </c>
      <c r="G5" s="20">
        <f t="shared" si="2"/>
        <v>0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countifs(List!$Y$2:$Y$161317, A6)</f>
        <v>1</v>
      </c>
      <c r="C6" s="18">
        <f>countifs(List!$S$2:$S$161317, "1", List!$Y$2:$Y$161317, A6)</f>
        <v>1</v>
      </c>
      <c r="D6" s="18">
        <f>countifs(List!$S$2:$S$161317, "&lt;&gt;1", List!$Y$2:$Y$161317, A6)</f>
        <v>0</v>
      </c>
      <c r="E6" s="18">
        <f t="shared" si="1"/>
        <v>0</v>
      </c>
      <c r="F6" s="19">
        <f>COUNTIFS(List!$S$2:$S$200566, "1", List!$Y$2:$Y$200566, A6, List!$W$2:$W$200566, "que", List!$T$2:$T$200566, "0")</f>
        <v>1</v>
      </c>
      <c r="G6" s="20">
        <f t="shared" si="2"/>
        <v>0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countifs(List!$Y$2:$Y$161317, A7)</f>
        <v>264</v>
      </c>
      <c r="C7" s="18">
        <f>countifs(List!$S$2:$S$161317, "1", List!$Y$2:$Y$161317, A7)</f>
        <v>240</v>
      </c>
      <c r="D7" s="18">
        <f>countifs(List!$S$2:$S$161317, "&lt;&gt;1", List!$Y$2:$Y$161317, A7)</f>
        <v>24</v>
      </c>
      <c r="E7" s="18">
        <f t="shared" si="1"/>
        <v>0</v>
      </c>
      <c r="F7" s="19">
        <f>COUNTIFS(List!$S$2:$S$200566, "1", List!$Y$2:$Y$200566, A7, List!$W$2:$W$200566, "tht", List!$T$2:$T$200566, "1")</f>
        <v>240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countifs(List!$Y$2:$Y$161317, A8)</f>
        <v>376</v>
      </c>
      <c r="C8" s="18">
        <f>countifs(List!$S$2:$S$161317, "1", List!$Y$2:$Y$161317, A8)</f>
        <v>344</v>
      </c>
      <c r="D8" s="18">
        <f>countifs(List!$S$2:$S$161317, "&lt;&gt;1", List!$Y$2:$Y$161317, A8)</f>
        <v>32</v>
      </c>
      <c r="E8" s="18">
        <f t="shared" si="1"/>
        <v>0</v>
      </c>
      <c r="F8" s="19">
        <f>COUNTIFS(List!$S$2:$S$200566, "1", List!$Y$2:$Y$200566, A8, List!$W$2:$W$200566, "inf", List!$T$2:$T$200566, "1")</f>
        <v>343</v>
      </c>
      <c r="G8" s="20">
        <f t="shared" si="2"/>
        <v>1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countifs(List!$Y$2:$Y$161317, A9)</f>
        <v>8</v>
      </c>
      <c r="C9" s="30">
        <f>countifs(List!$S$2:$S$161317, "1", List!$Y$2:$Y$161317, A9)</f>
        <v>7</v>
      </c>
      <c r="D9" s="30">
        <f>countifs(List!$S$2:$S$161317, "&lt;&gt;1", List!$Y$2:$Y$161317, A9)</f>
        <v>1</v>
      </c>
      <c r="E9" s="30">
        <f t="shared" si="1"/>
        <v>0</v>
      </c>
      <c r="F9" s="31">
        <f>COUNTIFS(List!$S$2:$S$200566, "1", List!$Y$2:$Y$200566, A9, List!$W$2:$W$200566, "que", List!$T$2:$T$200566, "1")</f>
        <v>7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37</v>
      </c>
      <c r="X18" s="11" t="b">
        <v>1</v>
      </c>
    </row>
    <row r="19">
      <c r="A19" s="38" t="s">
        <v>38</v>
      </c>
      <c r="B19" s="26">
        <f>Counting!C5</f>
        <v>591</v>
      </c>
      <c r="C19" s="39" t="s">
        <v>39</v>
      </c>
      <c r="D19" s="40">
        <f>B19/B21*100</f>
        <v>75.76923077</v>
      </c>
      <c r="G19" s="33"/>
      <c r="H19" s="33"/>
      <c r="I19" s="33"/>
      <c r="L19" s="41"/>
      <c r="M19" s="42"/>
      <c r="N19" s="42"/>
      <c r="O19" s="42"/>
      <c r="P19" s="42"/>
      <c r="Q19" s="42"/>
      <c r="R19" s="42"/>
      <c r="S19" s="42"/>
      <c r="T19" s="42"/>
      <c r="U19" s="43"/>
      <c r="W19" s="24" t="s">
        <v>40</v>
      </c>
      <c r="X19" s="11" t="b">
        <v>1</v>
      </c>
    </row>
    <row r="20">
      <c r="A20" s="38" t="s">
        <v>41</v>
      </c>
      <c r="B20" s="26">
        <f>Counting!D5</f>
        <v>189</v>
      </c>
      <c r="C20" s="39" t="s">
        <v>42</v>
      </c>
      <c r="D20" s="40">
        <f>B20/B21*100</f>
        <v>24.23076923</v>
      </c>
      <c r="F20" s="33"/>
      <c r="W20" s="24" t="s">
        <v>43</v>
      </c>
      <c r="X20" s="11" t="b">
        <v>1</v>
      </c>
    </row>
    <row r="21">
      <c r="A21" s="44" t="s">
        <v>44</v>
      </c>
      <c r="B21" s="42">
        <f>B19+B20</f>
        <v>780</v>
      </c>
      <c r="C21" s="42"/>
      <c r="D21" s="43"/>
      <c r="F21" s="33"/>
      <c r="W21" s="24" t="s">
        <v>45</v>
      </c>
      <c r="X21" s="11" t="b">
        <v>1</v>
      </c>
    </row>
    <row r="22">
      <c r="B22" s="33"/>
      <c r="F22" s="33"/>
      <c r="W22" s="24" t="s">
        <v>46</v>
      </c>
      <c r="X22" s="11" t="b">
        <v>1</v>
      </c>
    </row>
    <row r="23">
      <c r="A23" s="45" t="s">
        <v>47</v>
      </c>
      <c r="B23" s="46"/>
      <c r="C23" s="46"/>
      <c r="D23" s="47"/>
      <c r="F23" s="33"/>
      <c r="G23" s="48"/>
      <c r="H23" s="48"/>
      <c r="I23" s="48"/>
      <c r="W23" s="24" t="s">
        <v>48</v>
      </c>
      <c r="X23" s="11" t="b">
        <v>1</v>
      </c>
    </row>
    <row r="24">
      <c r="A24" s="49"/>
      <c r="B24" s="50" t="s">
        <v>49</v>
      </c>
      <c r="C24" s="50" t="s">
        <v>50</v>
      </c>
      <c r="D24" s="51" t="s">
        <v>51</v>
      </c>
      <c r="F24" s="33"/>
      <c r="G24" s="33"/>
      <c r="H24" s="33"/>
      <c r="I24" s="33"/>
      <c r="W24" s="24" t="s">
        <v>52</v>
      </c>
      <c r="X24" s="11" t="b">
        <v>1</v>
      </c>
    </row>
    <row r="25">
      <c r="A25" s="52" t="s">
        <v>38</v>
      </c>
      <c r="B25" s="53">
        <f>Counting!K5</f>
        <v>241</v>
      </c>
      <c r="C25" s="53">
        <f>Counting!L5</f>
        <v>343</v>
      </c>
      <c r="D25" s="54">
        <f>Counting!M5</f>
        <v>7</v>
      </c>
      <c r="F25" s="33"/>
      <c r="G25" s="48"/>
      <c r="H25" s="48"/>
      <c r="I25" s="48"/>
      <c r="W25" s="24" t="s">
        <v>53</v>
      </c>
      <c r="X25" s="11" t="b">
        <v>1</v>
      </c>
    </row>
    <row r="26">
      <c r="A26" s="52" t="s">
        <v>41</v>
      </c>
      <c r="B26" s="53">
        <f>Counting!O5</f>
        <v>39</v>
      </c>
      <c r="C26" s="53">
        <f>Counting!P5</f>
        <v>149</v>
      </c>
      <c r="D26" s="54">
        <f>Counting!Q5</f>
        <v>1</v>
      </c>
      <c r="F26" s="33"/>
      <c r="G26" s="48"/>
      <c r="H26" s="48"/>
      <c r="I26" s="48"/>
      <c r="W26" s="24" t="s">
        <v>54</v>
      </c>
      <c r="X26" s="11" t="b">
        <v>1</v>
      </c>
    </row>
    <row r="27" ht="15.0" customHeight="1">
      <c r="A27" s="55" t="s">
        <v>55</v>
      </c>
      <c r="B27" s="53">
        <f t="shared" ref="B27:D27" si="3">B25+B26</f>
        <v>280</v>
      </c>
      <c r="C27" s="53">
        <f t="shared" si="3"/>
        <v>492</v>
      </c>
      <c r="D27" s="54">
        <f t="shared" si="3"/>
        <v>8</v>
      </c>
      <c r="W27" s="10" t="s">
        <v>56</v>
      </c>
      <c r="X27" s="11" t="b">
        <v>1</v>
      </c>
    </row>
    <row r="28">
      <c r="A28" s="55"/>
      <c r="B28" s="56"/>
      <c r="C28" s="56"/>
      <c r="D28" s="57"/>
      <c r="W28" s="24" t="s">
        <v>57</v>
      </c>
      <c r="X28" s="11" t="b">
        <v>1</v>
      </c>
    </row>
    <row r="29">
      <c r="A29" s="55"/>
      <c r="B29" s="50" t="s">
        <v>49</v>
      </c>
      <c r="C29" s="50" t="s">
        <v>50</v>
      </c>
      <c r="D29" s="51" t="s">
        <v>51</v>
      </c>
      <c r="W29" s="24" t="s">
        <v>58</v>
      </c>
      <c r="X29" s="11" t="b">
        <v>1</v>
      </c>
    </row>
    <row r="30">
      <c r="A30" s="55" t="s">
        <v>39</v>
      </c>
      <c r="B30" s="56">
        <f t="shared" ref="B30:D30" si="4">B25/B27*100</f>
        <v>86.07142857</v>
      </c>
      <c r="C30" s="56">
        <f t="shared" si="4"/>
        <v>69.71544715</v>
      </c>
      <c r="D30" s="57">
        <f t="shared" si="4"/>
        <v>87.5</v>
      </c>
      <c r="W30" s="10" t="s">
        <v>59</v>
      </c>
      <c r="X30" s="11" t="b">
        <v>1</v>
      </c>
    </row>
    <row r="31">
      <c r="A31" s="58" t="s">
        <v>42</v>
      </c>
      <c r="B31" s="59">
        <f t="shared" ref="B31:D31" si="5">B26/B27*100</f>
        <v>13.92857143</v>
      </c>
      <c r="C31" s="59">
        <f t="shared" si="5"/>
        <v>30.28455285</v>
      </c>
      <c r="D31" s="60">
        <f t="shared" si="5"/>
        <v>12.5</v>
      </c>
      <c r="W31" s="24" t="s">
        <v>60</v>
      </c>
      <c r="X31" s="11" t="b">
        <v>1</v>
      </c>
    </row>
    <row r="32">
      <c r="W32" s="24" t="s">
        <v>61</v>
      </c>
      <c r="X32" s="11" t="b">
        <v>1</v>
      </c>
    </row>
    <row r="33">
      <c r="A33" s="37"/>
      <c r="B33" s="61"/>
      <c r="C33" s="61"/>
      <c r="D33" s="61"/>
      <c r="E33" s="61"/>
      <c r="F33" s="61"/>
      <c r="G33" s="61"/>
      <c r="H33" s="61"/>
      <c r="I33" s="61"/>
      <c r="J33" s="61"/>
      <c r="W33" s="24" t="s">
        <v>62</v>
      </c>
      <c r="X33" s="11" t="b">
        <v>1</v>
      </c>
    </row>
    <row r="34">
      <c r="B34" s="33"/>
      <c r="C34" s="33"/>
      <c r="D34" s="33"/>
      <c r="E34" s="33"/>
      <c r="F34" s="33"/>
      <c r="G34" s="33"/>
      <c r="H34" s="33"/>
      <c r="I34" s="33"/>
      <c r="J34" s="33"/>
      <c r="W34" s="24" t="s">
        <v>63</v>
      </c>
      <c r="X34" s="11" t="b">
        <v>1</v>
      </c>
    </row>
    <row r="35">
      <c r="A35" s="33"/>
      <c r="W35" s="24" t="s">
        <v>64</v>
      </c>
      <c r="X35" s="11" t="b">
        <v>1</v>
      </c>
    </row>
    <row r="36">
      <c r="A36" s="33"/>
      <c r="W36" s="24" t="s">
        <v>65</v>
      </c>
      <c r="X36" s="11" t="b">
        <v>1</v>
      </c>
    </row>
    <row r="37">
      <c r="A37" s="33"/>
      <c r="W37" s="24" t="s">
        <v>66</v>
      </c>
      <c r="X37" s="11" t="b">
        <v>1</v>
      </c>
    </row>
    <row r="38">
      <c r="W38" s="24" t="s">
        <v>67</v>
      </c>
      <c r="X38" s="11" t="b">
        <v>1</v>
      </c>
    </row>
    <row r="39">
      <c r="B39" s="33"/>
      <c r="C39" s="33"/>
      <c r="D39" s="33"/>
      <c r="E39" s="33"/>
      <c r="F39" s="33"/>
      <c r="G39" s="33"/>
      <c r="H39" s="33"/>
      <c r="I39" s="33"/>
      <c r="J39" s="33"/>
      <c r="W39" s="24" t="s">
        <v>68</v>
      </c>
      <c r="X39" s="11" t="b">
        <v>1</v>
      </c>
    </row>
    <row r="40">
      <c r="A40" s="33"/>
      <c r="B40" s="48"/>
      <c r="C40" s="48"/>
      <c r="D40" s="48"/>
      <c r="E40" s="48"/>
      <c r="F40" s="48"/>
      <c r="G40" s="48"/>
      <c r="H40" s="48"/>
      <c r="I40" s="48"/>
      <c r="J40" s="48"/>
      <c r="W40" s="24" t="s">
        <v>69</v>
      </c>
      <c r="X40" s="11" t="b">
        <v>1</v>
      </c>
    </row>
    <row r="41">
      <c r="A41" s="33"/>
      <c r="B41" s="48"/>
      <c r="C41" s="48"/>
      <c r="D41" s="48"/>
      <c r="E41" s="48"/>
      <c r="F41" s="48"/>
      <c r="G41" s="48"/>
      <c r="H41" s="48"/>
      <c r="I41" s="48"/>
      <c r="J41" s="48"/>
      <c r="W41" s="10" t="s">
        <v>70</v>
      </c>
      <c r="X41" s="11" t="b">
        <v>1</v>
      </c>
    </row>
    <row r="42">
      <c r="W42" s="24" t="s">
        <v>71</v>
      </c>
      <c r="X42" s="11" t="b">
        <v>1</v>
      </c>
    </row>
    <row r="43">
      <c r="W43" s="24" t="s">
        <v>72</v>
      </c>
      <c r="X43" s="11" t="b">
        <v>1</v>
      </c>
    </row>
    <row r="44">
      <c r="W44" s="10" t="s">
        <v>73</v>
      </c>
      <c r="X44" s="11" t="b">
        <v>1</v>
      </c>
    </row>
    <row r="45">
      <c r="W45" s="24" t="s">
        <v>74</v>
      </c>
      <c r="X45" s="11" t="b">
        <v>1</v>
      </c>
    </row>
    <row r="46">
      <c r="W46" s="10" t="s">
        <v>75</v>
      </c>
      <c r="X46" s="11" t="b">
        <v>1</v>
      </c>
    </row>
    <row r="47">
      <c r="W47" s="24" t="s">
        <v>76</v>
      </c>
      <c r="X47" s="11" t="b">
        <v>1</v>
      </c>
    </row>
    <row r="48">
      <c r="W48" s="24" t="s">
        <v>77</v>
      </c>
      <c r="X48" s="11" t="b">
        <v>1</v>
      </c>
    </row>
    <row r="49">
      <c r="W49" s="24" t="s">
        <v>78</v>
      </c>
      <c r="X49" s="11" t="b">
        <v>1</v>
      </c>
    </row>
    <row r="50">
      <c r="W50" s="24" t="s">
        <v>79</v>
      </c>
      <c r="X50" s="11" t="b">
        <v>1</v>
      </c>
    </row>
    <row r="51">
      <c r="W51" s="44" t="s">
        <v>80</v>
      </c>
      <c r="X51" s="6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113.13"/>
    <col customWidth="1" min="4" max="4" width="22.63"/>
    <col customWidth="1" min="5" max="5" width="43.75"/>
    <col hidden="1" min="6" max="17" width="12.63"/>
    <col customWidth="1" hidden="1" min="18" max="18" width="17.13"/>
    <col customWidth="1" min="19" max="19" width="7.25"/>
    <col customWidth="1" min="20" max="21" width="5.25"/>
    <col customWidth="1" min="22" max="22" width="6.0"/>
    <col customWidth="1" min="23" max="23" width="7.88"/>
    <col hidden="1" min="24" max="24" width="12.63"/>
    <col customWidth="1" min="25" max="25" width="14.38"/>
  </cols>
  <sheetData>
    <row r="1">
      <c r="A1" s="63" t="s">
        <v>81</v>
      </c>
      <c r="B1" s="63" t="s">
        <v>82</v>
      </c>
      <c r="C1" s="63" t="s">
        <v>83</v>
      </c>
      <c r="D1" s="63" t="s">
        <v>84</v>
      </c>
      <c r="E1" s="63" t="s">
        <v>85</v>
      </c>
      <c r="F1" s="64" t="s">
        <v>86</v>
      </c>
      <c r="G1" s="64" t="s">
        <v>87</v>
      </c>
      <c r="H1" s="64" t="s">
        <v>88</v>
      </c>
      <c r="I1" s="64" t="s">
        <v>89</v>
      </c>
      <c r="J1" s="64" t="s">
        <v>90</v>
      </c>
      <c r="K1" s="64" t="s">
        <v>91</v>
      </c>
      <c r="L1" s="64" t="s">
        <v>92</v>
      </c>
      <c r="M1" s="63" t="s">
        <v>93</v>
      </c>
      <c r="N1" s="64" t="s">
        <v>94</v>
      </c>
      <c r="O1" s="64" t="s">
        <v>95</v>
      </c>
      <c r="P1" s="64" t="s">
        <v>96</v>
      </c>
      <c r="Q1" s="64" t="s">
        <v>97</v>
      </c>
      <c r="R1" s="63" t="s">
        <v>98</v>
      </c>
      <c r="S1" s="63" t="s">
        <v>99</v>
      </c>
      <c r="T1" s="63" t="s">
        <v>100</v>
      </c>
      <c r="U1" s="63" t="s">
        <v>101</v>
      </c>
      <c r="V1" s="63" t="s">
        <v>102</v>
      </c>
      <c r="W1" s="63" t="s">
        <v>103</v>
      </c>
      <c r="X1" s="63"/>
      <c r="Y1" s="63" t="s">
        <v>104</v>
      </c>
      <c r="Z1" s="61"/>
      <c r="AA1" s="61"/>
    </row>
    <row r="2">
      <c r="A2" s="65" t="s">
        <v>79</v>
      </c>
      <c r="B2" s="65">
        <v>1.29083881E8</v>
      </c>
      <c r="C2" s="65" t="s">
        <v>105</v>
      </c>
      <c r="D2" s="65" t="s">
        <v>106</v>
      </c>
      <c r="E2" s="65" t="s">
        <v>107</v>
      </c>
      <c r="F2" s="65" t="s">
        <v>108</v>
      </c>
      <c r="G2" s="65">
        <v>1359.0</v>
      </c>
      <c r="H2" s="65">
        <v>2.0180428E7</v>
      </c>
      <c r="I2" s="65">
        <v>0.0</v>
      </c>
      <c r="J2" s="65">
        <v>17.0</v>
      </c>
      <c r="K2" s="66"/>
      <c r="L2" s="66"/>
      <c r="M2" s="67" t="s">
        <v>109</v>
      </c>
      <c r="N2" s="65">
        <v>235959.0</v>
      </c>
      <c r="O2" s="65">
        <v>2.0180428E7</v>
      </c>
      <c r="P2" s="65" t="s">
        <v>110</v>
      </c>
      <c r="Q2" s="65">
        <v>101.0</v>
      </c>
      <c r="R2" s="65">
        <v>2.0180428E7</v>
      </c>
      <c r="S2" s="68">
        <v>0.0</v>
      </c>
      <c r="T2" s="68"/>
      <c r="U2" s="69"/>
      <c r="V2" s="69"/>
      <c r="W2" s="69"/>
      <c r="X2" s="70"/>
      <c r="Y2" s="65" t="s">
        <v>20</v>
      </c>
    </row>
    <row r="3">
      <c r="A3" s="71" t="s">
        <v>32</v>
      </c>
      <c r="B3" s="65">
        <v>1550991.0</v>
      </c>
      <c r="C3" s="72" t="s">
        <v>111</v>
      </c>
      <c r="D3" s="72" t="s">
        <v>112</v>
      </c>
      <c r="E3" s="72" t="s">
        <v>113</v>
      </c>
      <c r="F3" s="65" t="s">
        <v>114</v>
      </c>
      <c r="G3" s="65">
        <v>331.0</v>
      </c>
      <c r="H3" s="65">
        <v>2.0120516E7</v>
      </c>
      <c r="I3" s="65">
        <v>0.0</v>
      </c>
      <c r="J3" s="65">
        <v>8.0</v>
      </c>
      <c r="K3" s="66"/>
      <c r="L3" s="66"/>
      <c r="M3" s="67" t="s">
        <v>115</v>
      </c>
      <c r="N3" s="65">
        <v>235959.0</v>
      </c>
      <c r="O3" s="65">
        <v>2.0120516E7</v>
      </c>
      <c r="P3" s="65"/>
      <c r="Q3" s="65">
        <v>19.0</v>
      </c>
      <c r="R3" s="65">
        <v>2.0120516E7</v>
      </c>
      <c r="S3" s="68">
        <v>0.0</v>
      </c>
      <c r="T3" s="68"/>
      <c r="U3" s="69"/>
      <c r="V3" s="69"/>
      <c r="W3" s="69"/>
      <c r="X3" s="70"/>
      <c r="Y3" s="65" t="s">
        <v>18</v>
      </c>
    </row>
    <row r="4">
      <c r="A4" s="65" t="s">
        <v>37</v>
      </c>
      <c r="B4" s="65">
        <v>2.6347479E7</v>
      </c>
      <c r="C4" s="65" t="s">
        <v>111</v>
      </c>
      <c r="D4" s="65" t="s">
        <v>112</v>
      </c>
      <c r="E4" s="65" t="s">
        <v>113</v>
      </c>
      <c r="F4" s="65" t="s">
        <v>116</v>
      </c>
      <c r="G4" s="65">
        <v>331.0</v>
      </c>
      <c r="H4" s="65">
        <v>2.0120516E7</v>
      </c>
      <c r="I4" s="65">
        <v>0.0</v>
      </c>
      <c r="J4" s="65">
        <v>2.0</v>
      </c>
      <c r="K4" s="66"/>
      <c r="L4" s="66"/>
      <c r="M4" s="65" t="s">
        <v>117</v>
      </c>
      <c r="N4" s="65">
        <v>235959.0</v>
      </c>
      <c r="O4" s="65">
        <v>2.0120516E7</v>
      </c>
      <c r="P4" s="65"/>
      <c r="Q4" s="65">
        <v>19.0</v>
      </c>
      <c r="R4" s="65">
        <v>2.0120516E7</v>
      </c>
      <c r="S4" s="68">
        <v>0.0</v>
      </c>
      <c r="T4" s="68"/>
      <c r="U4" s="69"/>
      <c r="V4" s="69"/>
      <c r="W4" s="69"/>
      <c r="X4" s="70"/>
      <c r="Y4" s="65" t="s">
        <v>18</v>
      </c>
    </row>
    <row r="5">
      <c r="A5" s="65" t="s">
        <v>62</v>
      </c>
      <c r="B5" s="65">
        <v>9996883.0</v>
      </c>
      <c r="C5" s="65" t="s">
        <v>118</v>
      </c>
      <c r="D5" s="65" t="s">
        <v>112</v>
      </c>
      <c r="E5" s="65" t="s">
        <v>119</v>
      </c>
      <c r="F5" s="65" t="s">
        <v>120</v>
      </c>
      <c r="G5" s="65">
        <v>176.0</v>
      </c>
      <c r="H5" s="65">
        <v>2.0090604E7</v>
      </c>
      <c r="I5" s="65">
        <v>0.0</v>
      </c>
      <c r="J5" s="65">
        <v>6.0</v>
      </c>
      <c r="K5" s="66"/>
      <c r="L5" s="66"/>
      <c r="M5" s="65" t="s">
        <v>117</v>
      </c>
      <c r="N5" s="65">
        <v>235959.0</v>
      </c>
      <c r="O5" s="65">
        <v>2.0090604E7</v>
      </c>
      <c r="P5" s="66"/>
      <c r="Q5" s="65">
        <v>9.0</v>
      </c>
      <c r="R5" s="65">
        <v>2.0090604E7</v>
      </c>
      <c r="S5" s="68">
        <v>0.0</v>
      </c>
      <c r="T5" s="68"/>
      <c r="U5" s="69"/>
      <c r="V5" s="69"/>
      <c r="W5" s="69"/>
      <c r="X5" s="70"/>
      <c r="Y5" s="65" t="s">
        <v>18</v>
      </c>
    </row>
    <row r="6">
      <c r="A6" s="65" t="s">
        <v>76</v>
      </c>
      <c r="B6" s="65">
        <v>5655348.0</v>
      </c>
      <c r="C6" s="65" t="s">
        <v>121</v>
      </c>
      <c r="D6" s="65" t="s">
        <v>112</v>
      </c>
      <c r="E6" s="65" t="s">
        <v>122</v>
      </c>
      <c r="F6" s="65" t="s">
        <v>123</v>
      </c>
      <c r="G6" s="65">
        <v>297.0</v>
      </c>
      <c r="H6" s="65">
        <v>2.0080207E7</v>
      </c>
      <c r="I6" s="65">
        <v>0.0</v>
      </c>
      <c r="J6" s="65">
        <v>3.0</v>
      </c>
      <c r="K6" s="66"/>
      <c r="L6" s="66"/>
      <c r="M6" s="67" t="s">
        <v>124</v>
      </c>
      <c r="N6" s="65">
        <v>235959.0</v>
      </c>
      <c r="O6" s="65">
        <v>2.0080207E7</v>
      </c>
      <c r="P6" s="66"/>
      <c r="Q6" s="65">
        <v>11.0</v>
      </c>
      <c r="R6" s="65">
        <v>2.0080207E7</v>
      </c>
      <c r="S6" s="68">
        <v>0.0</v>
      </c>
      <c r="T6" s="68"/>
      <c r="U6" s="69"/>
      <c r="V6" s="69"/>
      <c r="W6" s="69"/>
      <c r="X6" s="70"/>
      <c r="Y6" s="65" t="s">
        <v>18</v>
      </c>
    </row>
    <row r="7">
      <c r="A7" s="65" t="s">
        <v>76</v>
      </c>
      <c r="B7" s="65">
        <v>5655920.0</v>
      </c>
      <c r="C7" s="65" t="s">
        <v>121</v>
      </c>
      <c r="D7" s="65" t="s">
        <v>112</v>
      </c>
      <c r="E7" s="65" t="s">
        <v>122</v>
      </c>
      <c r="F7" s="65" t="s">
        <v>125</v>
      </c>
      <c r="G7" s="65">
        <v>297.0</v>
      </c>
      <c r="H7" s="65">
        <v>2.0080207E7</v>
      </c>
      <c r="I7" s="65">
        <v>0.0</v>
      </c>
      <c r="J7" s="65">
        <v>3.0</v>
      </c>
      <c r="K7" s="66"/>
      <c r="L7" s="66"/>
      <c r="M7" s="67" t="s">
        <v>126</v>
      </c>
      <c r="N7" s="65">
        <v>235959.0</v>
      </c>
      <c r="O7" s="65">
        <v>2.0080207E7</v>
      </c>
      <c r="P7" s="66"/>
      <c r="Q7" s="65">
        <v>11.0</v>
      </c>
      <c r="R7" s="65">
        <v>2.0080207E7</v>
      </c>
      <c r="S7" s="68">
        <v>0.0</v>
      </c>
      <c r="T7" s="68"/>
      <c r="U7" s="69"/>
      <c r="V7" s="69"/>
      <c r="W7" s="69"/>
      <c r="X7" s="70"/>
      <c r="Y7" s="65" t="s">
        <v>18</v>
      </c>
    </row>
    <row r="8">
      <c r="A8" s="65" t="s">
        <v>76</v>
      </c>
      <c r="B8" s="65">
        <v>5667789.0</v>
      </c>
      <c r="C8" s="65" t="s">
        <v>121</v>
      </c>
      <c r="D8" s="65" t="s">
        <v>112</v>
      </c>
      <c r="E8" s="65" t="s">
        <v>122</v>
      </c>
      <c r="F8" s="65" t="s">
        <v>127</v>
      </c>
      <c r="G8" s="65">
        <v>297.0</v>
      </c>
      <c r="H8" s="65">
        <v>2.0080207E7</v>
      </c>
      <c r="I8" s="65">
        <v>0.0</v>
      </c>
      <c r="J8" s="65">
        <v>4.0</v>
      </c>
      <c r="K8" s="66"/>
      <c r="L8" s="66"/>
      <c r="M8" s="67" t="s">
        <v>128</v>
      </c>
      <c r="N8" s="65">
        <v>235959.0</v>
      </c>
      <c r="O8" s="65">
        <v>2.0080207E7</v>
      </c>
      <c r="P8" s="66"/>
      <c r="Q8" s="65">
        <v>11.0</v>
      </c>
      <c r="R8" s="65">
        <v>2.0080207E7</v>
      </c>
      <c r="S8" s="68">
        <v>0.0</v>
      </c>
      <c r="T8" s="68"/>
      <c r="U8" s="69"/>
      <c r="V8" s="69"/>
      <c r="W8" s="69"/>
      <c r="X8" s="70"/>
      <c r="Y8" s="65" t="s">
        <v>18</v>
      </c>
    </row>
    <row r="9">
      <c r="A9" s="65" t="s">
        <v>76</v>
      </c>
      <c r="B9" s="65">
        <v>5675065.0</v>
      </c>
      <c r="C9" s="65" t="s">
        <v>121</v>
      </c>
      <c r="D9" s="65" t="s">
        <v>112</v>
      </c>
      <c r="E9" s="65" t="s">
        <v>122</v>
      </c>
      <c r="F9" s="65" t="s">
        <v>129</v>
      </c>
      <c r="G9" s="65">
        <v>297.0</v>
      </c>
      <c r="H9" s="65">
        <v>2.0080207E7</v>
      </c>
      <c r="I9" s="65">
        <v>0.0</v>
      </c>
      <c r="J9" s="65">
        <v>4.0</v>
      </c>
      <c r="K9" s="66"/>
      <c r="L9" s="66"/>
      <c r="M9" s="67" t="s">
        <v>130</v>
      </c>
      <c r="N9" s="65">
        <v>235959.0</v>
      </c>
      <c r="O9" s="65">
        <v>2.0080207E7</v>
      </c>
      <c r="P9" s="65"/>
      <c r="Q9" s="65">
        <v>11.0</v>
      </c>
      <c r="R9" s="65">
        <v>2.0080207E7</v>
      </c>
      <c r="S9" s="68">
        <v>0.0</v>
      </c>
      <c r="T9" s="68"/>
      <c r="U9" s="69"/>
      <c r="V9" s="69"/>
      <c r="W9" s="69"/>
      <c r="X9" s="70"/>
      <c r="Y9" s="65" t="s">
        <v>18</v>
      </c>
    </row>
    <row r="10">
      <c r="A10" s="73" t="s">
        <v>76</v>
      </c>
      <c r="B10" s="65">
        <v>5684790.0</v>
      </c>
      <c r="C10" s="72" t="s">
        <v>121</v>
      </c>
      <c r="D10" s="72" t="s">
        <v>112</v>
      </c>
      <c r="E10" s="72" t="s">
        <v>122</v>
      </c>
      <c r="F10" s="65" t="s">
        <v>131</v>
      </c>
      <c r="G10" s="65">
        <v>297.0</v>
      </c>
      <c r="H10" s="65">
        <v>2.0080207E7</v>
      </c>
      <c r="I10" s="65">
        <v>0.0</v>
      </c>
      <c r="J10" s="65">
        <v>4.0</v>
      </c>
      <c r="K10" s="66"/>
      <c r="L10" s="66"/>
      <c r="M10" s="67" t="s">
        <v>132</v>
      </c>
      <c r="N10" s="65">
        <v>235959.0</v>
      </c>
      <c r="O10" s="65">
        <v>2.0080207E7</v>
      </c>
      <c r="P10" s="66"/>
      <c r="Q10" s="65">
        <v>11.0</v>
      </c>
      <c r="R10" s="65">
        <v>2.0080207E7</v>
      </c>
      <c r="S10" s="68">
        <v>0.0</v>
      </c>
      <c r="T10" s="68"/>
      <c r="U10" s="69"/>
      <c r="V10" s="69"/>
      <c r="W10" s="69"/>
      <c r="X10" s="70"/>
      <c r="Y10" s="65" t="s">
        <v>18</v>
      </c>
    </row>
    <row r="11">
      <c r="A11" s="65" t="s">
        <v>71</v>
      </c>
      <c r="B11" s="65">
        <v>216130.0</v>
      </c>
      <c r="C11" s="65" t="s">
        <v>133</v>
      </c>
      <c r="D11" s="65" t="s">
        <v>112</v>
      </c>
      <c r="E11" s="65" t="s">
        <v>134</v>
      </c>
      <c r="F11" s="65" t="s">
        <v>135</v>
      </c>
      <c r="G11" s="65">
        <v>489.0</v>
      </c>
      <c r="H11" s="65">
        <v>2.0181018E7</v>
      </c>
      <c r="I11" s="65">
        <v>0.0</v>
      </c>
      <c r="J11" s="65">
        <v>15.0</v>
      </c>
      <c r="K11" s="66"/>
      <c r="L11" s="66"/>
      <c r="M11" s="67" t="s">
        <v>136</v>
      </c>
      <c r="N11" s="65">
        <v>235959.0</v>
      </c>
      <c r="O11" s="65">
        <v>2.0181018E7</v>
      </c>
      <c r="P11" s="65" t="s">
        <v>137</v>
      </c>
      <c r="Q11" s="65">
        <v>29.0</v>
      </c>
      <c r="R11" s="65">
        <v>2.0181018E7</v>
      </c>
      <c r="S11" s="68">
        <v>0.0</v>
      </c>
      <c r="T11" s="68"/>
      <c r="U11" s="69"/>
      <c r="V11" s="69"/>
      <c r="W11" s="69"/>
      <c r="X11" s="70"/>
      <c r="Y11" s="65" t="s">
        <v>18</v>
      </c>
    </row>
    <row r="12">
      <c r="A12" s="65" t="s">
        <v>60</v>
      </c>
      <c r="B12" s="65">
        <v>6.9482187E7</v>
      </c>
      <c r="C12" s="65" t="s">
        <v>138</v>
      </c>
      <c r="D12" s="65" t="s">
        <v>139</v>
      </c>
      <c r="E12" s="65" t="s">
        <v>140</v>
      </c>
      <c r="F12" s="65" t="s">
        <v>141</v>
      </c>
      <c r="G12" s="65">
        <v>397.0</v>
      </c>
      <c r="H12" s="65">
        <v>2.0020215E7</v>
      </c>
      <c r="I12" s="65">
        <v>0.0</v>
      </c>
      <c r="J12" s="65">
        <v>2.0</v>
      </c>
      <c r="K12" s="66"/>
      <c r="L12" s="66"/>
      <c r="M12" s="67" t="s">
        <v>142</v>
      </c>
      <c r="N12" s="65">
        <v>235959.0</v>
      </c>
      <c r="O12" s="65">
        <v>2.0020215E7</v>
      </c>
      <c r="P12" s="65"/>
      <c r="Q12" s="65">
        <v>28.0</v>
      </c>
      <c r="R12" s="65">
        <v>2.0020215E7</v>
      </c>
      <c r="S12" s="68">
        <v>0.0</v>
      </c>
      <c r="T12" s="68"/>
      <c r="U12" s="69"/>
      <c r="V12" s="69"/>
      <c r="W12" s="69"/>
      <c r="X12" s="66"/>
      <c r="Y12" s="65" t="s">
        <v>18</v>
      </c>
    </row>
    <row r="13">
      <c r="A13" s="73" t="s">
        <v>79</v>
      </c>
      <c r="B13" s="65">
        <v>1.43160182E8</v>
      </c>
      <c r="C13" s="72" t="s">
        <v>143</v>
      </c>
      <c r="D13" s="72" t="s">
        <v>112</v>
      </c>
      <c r="E13" s="72" t="s">
        <v>144</v>
      </c>
      <c r="F13" s="65" t="s">
        <v>145</v>
      </c>
      <c r="G13" s="65">
        <v>1249.0</v>
      </c>
      <c r="H13" s="65">
        <v>2.0190526E7</v>
      </c>
      <c r="I13" s="65">
        <v>0.0</v>
      </c>
      <c r="J13" s="65">
        <v>38.0</v>
      </c>
      <c r="K13" s="66"/>
      <c r="L13" s="66"/>
      <c r="M13" s="67" t="s">
        <v>146</v>
      </c>
      <c r="N13" s="65">
        <v>235959.0</v>
      </c>
      <c r="O13" s="65">
        <v>2.0190526E7</v>
      </c>
      <c r="P13" s="65" t="s">
        <v>147</v>
      </c>
      <c r="Q13" s="65">
        <v>75.0</v>
      </c>
      <c r="R13" s="65">
        <v>2.0190526E7</v>
      </c>
      <c r="S13" s="68">
        <v>0.0</v>
      </c>
      <c r="T13" s="68"/>
      <c r="U13" s="69"/>
      <c r="V13" s="69"/>
      <c r="W13" s="69"/>
      <c r="X13" s="70"/>
      <c r="Y13" s="65" t="s">
        <v>20</v>
      </c>
    </row>
    <row r="14">
      <c r="A14" s="65" t="s">
        <v>60</v>
      </c>
      <c r="B14" s="65">
        <v>3.42065336E8</v>
      </c>
      <c r="C14" s="65" t="s">
        <v>148</v>
      </c>
      <c r="D14" s="65" t="s">
        <v>112</v>
      </c>
      <c r="E14" s="65" t="s">
        <v>149</v>
      </c>
      <c r="F14" s="65" t="s">
        <v>150</v>
      </c>
      <c r="G14" s="65">
        <v>1056.0</v>
      </c>
      <c r="H14" s="65">
        <v>2.0130625E7</v>
      </c>
      <c r="I14" s="65">
        <v>0.0</v>
      </c>
      <c r="J14" s="65">
        <v>1.0</v>
      </c>
      <c r="K14" s="66"/>
      <c r="L14" s="66"/>
      <c r="M14" s="67" t="s">
        <v>151</v>
      </c>
      <c r="N14" s="65">
        <v>235959.0</v>
      </c>
      <c r="O14" s="65">
        <v>2.0130625E7</v>
      </c>
      <c r="P14" s="66"/>
      <c r="Q14" s="65">
        <v>58.0</v>
      </c>
      <c r="R14" s="65">
        <v>2.0130625E7</v>
      </c>
      <c r="S14" s="68">
        <v>0.0</v>
      </c>
      <c r="T14" s="68"/>
      <c r="U14" s="69"/>
      <c r="V14" s="69"/>
      <c r="W14" s="69"/>
      <c r="X14" s="70"/>
      <c r="Y14" s="65" t="s">
        <v>20</v>
      </c>
    </row>
    <row r="15">
      <c r="A15" s="65" t="s">
        <v>60</v>
      </c>
      <c r="B15" s="65">
        <v>2.24431076E8</v>
      </c>
      <c r="C15" s="65" t="s">
        <v>152</v>
      </c>
      <c r="D15" s="65" t="s">
        <v>153</v>
      </c>
      <c r="E15" s="65" t="s">
        <v>154</v>
      </c>
      <c r="F15" s="65" t="s">
        <v>155</v>
      </c>
      <c r="G15" s="65">
        <v>329.0</v>
      </c>
      <c r="H15" s="65">
        <v>2.007091E7</v>
      </c>
      <c r="I15" s="65">
        <v>0.0</v>
      </c>
      <c r="J15" s="65">
        <v>1.0</v>
      </c>
      <c r="K15" s="66"/>
      <c r="L15" s="66"/>
      <c r="M15" s="67" t="s">
        <v>156</v>
      </c>
      <c r="N15" s="65">
        <v>235959.0</v>
      </c>
      <c r="O15" s="65">
        <v>2.007091E7</v>
      </c>
      <c r="P15" s="65"/>
      <c r="Q15" s="65">
        <v>14.0</v>
      </c>
      <c r="R15" s="65">
        <v>2.007091E7</v>
      </c>
      <c r="S15" s="68">
        <v>0.0</v>
      </c>
      <c r="T15" s="68"/>
      <c r="U15" s="69"/>
      <c r="V15" s="69"/>
      <c r="W15" s="69"/>
      <c r="X15" s="70"/>
      <c r="Y15" s="65" t="s">
        <v>14</v>
      </c>
    </row>
    <row r="16">
      <c r="A16" s="65" t="s">
        <v>60</v>
      </c>
      <c r="B16" s="65">
        <v>2.31650108E8</v>
      </c>
      <c r="C16" s="65" t="s">
        <v>157</v>
      </c>
      <c r="D16" s="65" t="s">
        <v>112</v>
      </c>
      <c r="E16" s="65" t="s">
        <v>158</v>
      </c>
      <c r="F16" s="65" t="s">
        <v>159</v>
      </c>
      <c r="G16" s="65">
        <v>294.0</v>
      </c>
      <c r="H16" s="65">
        <v>2.0080108E7</v>
      </c>
      <c r="I16" s="65">
        <v>0.0</v>
      </c>
      <c r="J16" s="65">
        <v>1.0</v>
      </c>
      <c r="K16" s="66"/>
      <c r="L16" s="66"/>
      <c r="M16" s="67" t="s">
        <v>160</v>
      </c>
      <c r="N16" s="65">
        <v>235959.0</v>
      </c>
      <c r="O16" s="65">
        <v>2.0080108E7</v>
      </c>
      <c r="P16" s="66"/>
      <c r="Q16" s="65">
        <v>12.0</v>
      </c>
      <c r="R16" s="65">
        <v>2.0080108E7</v>
      </c>
      <c r="S16" s="68">
        <v>0.0</v>
      </c>
      <c r="T16" s="68"/>
      <c r="U16" s="69"/>
      <c r="V16" s="69"/>
      <c r="W16" s="69"/>
      <c r="X16" s="70"/>
      <c r="Y16" s="65" t="s">
        <v>20</v>
      </c>
    </row>
    <row r="17">
      <c r="A17" s="65" t="s">
        <v>60</v>
      </c>
      <c r="B17" s="65">
        <v>4.36091966E8</v>
      </c>
      <c r="C17" s="65" t="s">
        <v>161</v>
      </c>
      <c r="D17" s="65" t="s">
        <v>112</v>
      </c>
      <c r="E17" s="65" t="s">
        <v>162</v>
      </c>
      <c r="F17" s="65" t="s">
        <v>163</v>
      </c>
      <c r="G17" s="65">
        <v>61.0</v>
      </c>
      <c r="H17" s="65">
        <v>2.0181012E7</v>
      </c>
      <c r="I17" s="65">
        <v>0.0</v>
      </c>
      <c r="J17" s="65">
        <v>1.0</v>
      </c>
      <c r="K17" s="66"/>
      <c r="L17" s="66"/>
      <c r="M17" s="67" t="s">
        <v>164</v>
      </c>
      <c r="N17" s="65">
        <v>235959.0</v>
      </c>
      <c r="O17" s="65">
        <v>2.0181012E7</v>
      </c>
      <c r="P17" s="65"/>
      <c r="Q17" s="65">
        <v>3.0</v>
      </c>
      <c r="R17" s="65">
        <v>2.0181012E7</v>
      </c>
      <c r="S17" s="68">
        <v>0.0</v>
      </c>
      <c r="T17" s="68"/>
      <c r="U17" s="69"/>
      <c r="V17" s="69"/>
      <c r="W17" s="69"/>
      <c r="X17" s="70"/>
      <c r="Y17" s="65" t="s">
        <v>20</v>
      </c>
    </row>
    <row r="18">
      <c r="A18" s="65" t="s">
        <v>60</v>
      </c>
      <c r="B18" s="65">
        <v>4.36420878E8</v>
      </c>
      <c r="C18" s="65" t="s">
        <v>165</v>
      </c>
      <c r="D18" s="65" t="s">
        <v>112</v>
      </c>
      <c r="E18" s="65" t="s">
        <v>162</v>
      </c>
      <c r="F18" s="65" t="s">
        <v>166</v>
      </c>
      <c r="G18" s="65">
        <v>534.0</v>
      </c>
      <c r="H18" s="65">
        <v>2.0181012E7</v>
      </c>
      <c r="I18" s="65">
        <v>0.0</v>
      </c>
      <c r="J18" s="65">
        <v>1.0</v>
      </c>
      <c r="K18" s="66"/>
      <c r="L18" s="66"/>
      <c r="M18" s="67" t="s">
        <v>167</v>
      </c>
      <c r="N18" s="65">
        <v>235959.0</v>
      </c>
      <c r="O18" s="65">
        <v>2.0181012E7</v>
      </c>
      <c r="P18" s="65"/>
      <c r="Q18" s="65">
        <v>27.0</v>
      </c>
      <c r="R18" s="65">
        <v>2.0181012E7</v>
      </c>
      <c r="S18" s="68">
        <v>0.0</v>
      </c>
      <c r="T18" s="68"/>
      <c r="U18" s="69"/>
      <c r="V18" s="69"/>
      <c r="W18" s="69"/>
      <c r="X18" s="70"/>
      <c r="Y18" s="65" t="s">
        <v>20</v>
      </c>
    </row>
    <row r="19">
      <c r="A19" s="67" t="s">
        <v>59</v>
      </c>
      <c r="B19" s="65">
        <v>2.1265255E8</v>
      </c>
      <c r="C19" s="65" t="s">
        <v>168</v>
      </c>
      <c r="D19" s="65" t="s">
        <v>153</v>
      </c>
      <c r="E19" s="65" t="s">
        <v>169</v>
      </c>
      <c r="F19" s="65" t="s">
        <v>170</v>
      </c>
      <c r="G19" s="65">
        <v>410.0</v>
      </c>
      <c r="H19" s="65">
        <v>2.019091E7</v>
      </c>
      <c r="I19" s="65">
        <v>0.0</v>
      </c>
      <c r="J19" s="65">
        <v>9.0</v>
      </c>
      <c r="K19" s="66"/>
      <c r="L19" s="66"/>
      <c r="M19" s="67" t="s">
        <v>171</v>
      </c>
      <c r="N19" s="65">
        <v>235959.0</v>
      </c>
      <c r="O19" s="65">
        <v>2.019091E7</v>
      </c>
      <c r="P19" s="65" t="s">
        <v>172</v>
      </c>
      <c r="Q19" s="65">
        <v>30.0</v>
      </c>
      <c r="R19" s="65">
        <v>2.019091E7</v>
      </c>
      <c r="S19" s="68">
        <v>0.0</v>
      </c>
      <c r="T19" s="68"/>
      <c r="U19" s="69"/>
      <c r="V19" s="69"/>
      <c r="W19" s="69"/>
      <c r="X19" s="70"/>
      <c r="Y19" s="65" t="s">
        <v>14</v>
      </c>
    </row>
    <row r="20">
      <c r="A20" s="72" t="s">
        <v>66</v>
      </c>
      <c r="B20" s="65">
        <v>1.7834783E7</v>
      </c>
      <c r="C20" s="72" t="s">
        <v>173</v>
      </c>
      <c r="D20" s="72" t="s">
        <v>112</v>
      </c>
      <c r="E20" s="72" t="s">
        <v>174</v>
      </c>
      <c r="F20" s="65" t="s">
        <v>175</v>
      </c>
      <c r="G20" s="65">
        <v>1864.0</v>
      </c>
      <c r="H20" s="65">
        <v>2.0190328E7</v>
      </c>
      <c r="I20" s="65">
        <v>0.0</v>
      </c>
      <c r="J20" s="65">
        <v>1.0</v>
      </c>
      <c r="K20" s="66"/>
      <c r="L20" s="66"/>
      <c r="M20" s="65" t="s">
        <v>117</v>
      </c>
      <c r="N20" s="65">
        <v>235959.0</v>
      </c>
      <c r="O20" s="65">
        <v>2.0190328E7</v>
      </c>
      <c r="P20" s="65"/>
      <c r="Q20" s="65">
        <v>109.0</v>
      </c>
      <c r="R20" s="65">
        <v>2.0190328E7</v>
      </c>
      <c r="S20" s="68">
        <v>0.0</v>
      </c>
      <c r="T20" s="68"/>
      <c r="U20" s="69"/>
      <c r="V20" s="69"/>
      <c r="W20" s="69"/>
      <c r="X20" s="70"/>
      <c r="Y20" s="65" t="s">
        <v>20</v>
      </c>
    </row>
    <row r="21">
      <c r="A21" s="72" t="s">
        <v>60</v>
      </c>
      <c r="B21" s="65">
        <v>5.4307582E7</v>
      </c>
      <c r="C21" s="72" t="s">
        <v>176</v>
      </c>
      <c r="D21" s="72" t="s">
        <v>153</v>
      </c>
      <c r="E21" s="72" t="s">
        <v>177</v>
      </c>
      <c r="F21" s="65" t="s">
        <v>178</v>
      </c>
      <c r="G21" s="65">
        <v>712.0</v>
      </c>
      <c r="H21" s="65">
        <v>2.0010703E7</v>
      </c>
      <c r="I21" s="65">
        <v>0.0</v>
      </c>
      <c r="J21" s="65">
        <v>2.0</v>
      </c>
      <c r="K21" s="66"/>
      <c r="L21" s="66"/>
      <c r="M21" s="67" t="s">
        <v>179</v>
      </c>
      <c r="N21" s="65">
        <v>235959.0</v>
      </c>
      <c r="O21" s="65">
        <v>2.0010703E7</v>
      </c>
      <c r="P21" s="66"/>
      <c r="Q21" s="65">
        <v>40.0</v>
      </c>
      <c r="R21" s="65">
        <v>2.0010703E7</v>
      </c>
      <c r="S21" s="68">
        <v>0.0</v>
      </c>
      <c r="T21" s="68"/>
      <c r="U21" s="69"/>
      <c r="V21" s="69"/>
      <c r="W21" s="69"/>
      <c r="X21" s="70"/>
      <c r="Y21" s="65" t="s">
        <v>14</v>
      </c>
    </row>
    <row r="22">
      <c r="A22" s="72" t="s">
        <v>60</v>
      </c>
      <c r="B22" s="65">
        <v>2.58663872E8</v>
      </c>
      <c r="C22" s="72" t="s">
        <v>180</v>
      </c>
      <c r="D22" s="72" t="s">
        <v>106</v>
      </c>
      <c r="E22" s="72" t="s">
        <v>181</v>
      </c>
      <c r="F22" s="65" t="s">
        <v>182</v>
      </c>
      <c r="G22" s="65">
        <v>342.0</v>
      </c>
      <c r="H22" s="65">
        <v>2.0090114E7</v>
      </c>
      <c r="I22" s="65">
        <v>0.0</v>
      </c>
      <c r="J22" s="65">
        <v>1.0</v>
      </c>
      <c r="K22" s="66"/>
      <c r="L22" s="66"/>
      <c r="M22" s="67" t="s">
        <v>183</v>
      </c>
      <c r="N22" s="65">
        <v>235959.0</v>
      </c>
      <c r="O22" s="65">
        <v>2.0090114E7</v>
      </c>
      <c r="P22" s="65"/>
      <c r="Q22" s="65">
        <v>16.0</v>
      </c>
      <c r="R22" s="65">
        <v>2.0090114E7</v>
      </c>
      <c r="S22" s="68">
        <v>0.0</v>
      </c>
      <c r="T22" s="68"/>
      <c r="U22" s="69"/>
      <c r="V22" s="69"/>
      <c r="W22" s="69"/>
      <c r="X22" s="70"/>
      <c r="Y22" s="65" t="s">
        <v>20</v>
      </c>
    </row>
    <row r="23">
      <c r="A23" s="73" t="s">
        <v>60</v>
      </c>
      <c r="B23" s="65">
        <v>4201862.0</v>
      </c>
      <c r="C23" s="72" t="s">
        <v>184</v>
      </c>
      <c r="D23" s="72" t="s">
        <v>112</v>
      </c>
      <c r="E23" s="72" t="s">
        <v>185</v>
      </c>
      <c r="F23" s="65" t="s">
        <v>186</v>
      </c>
      <c r="G23" s="65">
        <v>240.0</v>
      </c>
      <c r="H23" s="65">
        <v>1.9991201E7</v>
      </c>
      <c r="I23" s="65">
        <v>0.0</v>
      </c>
      <c r="J23" s="65">
        <v>1.0</v>
      </c>
      <c r="K23" s="66"/>
      <c r="L23" s="66"/>
      <c r="M23" s="67" t="s">
        <v>187</v>
      </c>
      <c r="N23" s="65">
        <v>235959.0</v>
      </c>
      <c r="O23" s="65">
        <v>1.9991201E7</v>
      </c>
      <c r="P23" s="65"/>
      <c r="Q23" s="65">
        <v>12.0</v>
      </c>
      <c r="R23" s="65">
        <v>1.9991201E7</v>
      </c>
      <c r="S23" s="68">
        <v>0.0</v>
      </c>
      <c r="T23" s="68"/>
      <c r="U23" s="69"/>
      <c r="V23" s="69"/>
      <c r="W23" s="69"/>
      <c r="X23" s="70"/>
      <c r="Y23" s="65" t="s">
        <v>20</v>
      </c>
    </row>
    <row r="24">
      <c r="A24" s="65" t="s">
        <v>37</v>
      </c>
      <c r="B24" s="65">
        <v>2.412923E7</v>
      </c>
      <c r="C24" s="65" t="s">
        <v>188</v>
      </c>
      <c r="D24" s="65" t="s">
        <v>112</v>
      </c>
      <c r="E24" s="65" t="s">
        <v>189</v>
      </c>
      <c r="F24" s="65" t="s">
        <v>190</v>
      </c>
      <c r="G24" s="65">
        <v>235.0</v>
      </c>
      <c r="H24" s="65">
        <v>2.011092E7</v>
      </c>
      <c r="I24" s="65">
        <v>0.0</v>
      </c>
      <c r="J24" s="65">
        <v>2.0</v>
      </c>
      <c r="K24" s="66"/>
      <c r="L24" s="66"/>
      <c r="M24" s="65" t="s">
        <v>117</v>
      </c>
      <c r="N24" s="65">
        <v>235959.0</v>
      </c>
      <c r="O24" s="65">
        <v>2.011092E7</v>
      </c>
      <c r="P24" s="65"/>
      <c r="Q24" s="65">
        <v>14.0</v>
      </c>
      <c r="R24" s="65">
        <v>2.011092E7</v>
      </c>
      <c r="S24" s="68">
        <v>0.0</v>
      </c>
      <c r="T24" s="68"/>
      <c r="U24" s="69"/>
      <c r="V24" s="69"/>
      <c r="W24" s="69"/>
      <c r="X24" s="69"/>
      <c r="Y24" s="65" t="s">
        <v>20</v>
      </c>
    </row>
    <row r="25">
      <c r="A25" s="65" t="s">
        <v>60</v>
      </c>
      <c r="B25" s="65">
        <v>7.0030127E7</v>
      </c>
      <c r="C25" s="65" t="s">
        <v>191</v>
      </c>
      <c r="D25" s="65" t="s">
        <v>112</v>
      </c>
      <c r="E25" s="65" t="s">
        <v>192</v>
      </c>
      <c r="F25" s="65" t="s">
        <v>193</v>
      </c>
      <c r="G25" s="65">
        <v>1808.0</v>
      </c>
      <c r="H25" s="65">
        <v>2.0020213E7</v>
      </c>
      <c r="I25" s="65">
        <v>0.0</v>
      </c>
      <c r="J25" s="65">
        <v>1.0</v>
      </c>
      <c r="K25" s="66"/>
      <c r="L25" s="66"/>
      <c r="M25" s="67" t="s">
        <v>194</v>
      </c>
      <c r="N25" s="65">
        <v>235959.0</v>
      </c>
      <c r="O25" s="65">
        <v>2.0020213E7</v>
      </c>
      <c r="P25" s="65"/>
      <c r="Q25" s="65">
        <v>80.0</v>
      </c>
      <c r="R25" s="65">
        <v>2.0020213E7</v>
      </c>
      <c r="S25" s="68">
        <v>0.0</v>
      </c>
      <c r="T25" s="68"/>
      <c r="U25" s="69"/>
      <c r="V25" s="69"/>
      <c r="W25" s="69"/>
      <c r="X25" s="70"/>
      <c r="Y25" s="65" t="s">
        <v>20</v>
      </c>
    </row>
    <row r="26">
      <c r="A26" s="65" t="s">
        <v>60</v>
      </c>
      <c r="B26" s="65">
        <v>2.24431056E8</v>
      </c>
      <c r="C26" s="65" t="s">
        <v>195</v>
      </c>
      <c r="D26" s="65" t="s">
        <v>153</v>
      </c>
      <c r="E26" s="65" t="s">
        <v>196</v>
      </c>
      <c r="F26" s="65" t="s">
        <v>155</v>
      </c>
      <c r="G26" s="65">
        <v>329.0</v>
      </c>
      <c r="H26" s="65">
        <v>2.007091E7</v>
      </c>
      <c r="I26" s="65">
        <v>0.0</v>
      </c>
      <c r="J26" s="65">
        <v>1.0</v>
      </c>
      <c r="K26" s="66"/>
      <c r="L26" s="66"/>
      <c r="M26" s="67" t="s">
        <v>156</v>
      </c>
      <c r="N26" s="65">
        <v>235959.0</v>
      </c>
      <c r="O26" s="65">
        <v>2.007091E7</v>
      </c>
      <c r="P26" s="66"/>
      <c r="Q26" s="65">
        <v>14.0</v>
      </c>
      <c r="R26" s="65">
        <v>2.007091E7</v>
      </c>
      <c r="S26" s="68">
        <v>0.0</v>
      </c>
      <c r="T26" s="68"/>
      <c r="U26" s="69"/>
      <c r="V26" s="69"/>
      <c r="W26" s="69"/>
      <c r="X26" s="70"/>
      <c r="Y26" s="65" t="s">
        <v>14</v>
      </c>
    </row>
    <row r="27">
      <c r="A27" s="67" t="s">
        <v>24</v>
      </c>
      <c r="B27" s="65">
        <v>3.0557444E7</v>
      </c>
      <c r="C27" s="65" t="s">
        <v>197</v>
      </c>
      <c r="D27" s="65" t="s">
        <v>112</v>
      </c>
      <c r="E27" s="65" t="s">
        <v>198</v>
      </c>
      <c r="F27" s="65" t="s">
        <v>199</v>
      </c>
      <c r="G27" s="65">
        <v>851.0</v>
      </c>
      <c r="H27" s="65">
        <v>2.0131216E7</v>
      </c>
      <c r="I27" s="65">
        <v>0.0</v>
      </c>
      <c r="J27" s="65">
        <v>7.0</v>
      </c>
      <c r="K27" s="66"/>
      <c r="L27" s="66"/>
      <c r="M27" s="65" t="s">
        <v>117</v>
      </c>
      <c r="N27" s="65">
        <v>235959.0</v>
      </c>
      <c r="O27" s="65">
        <v>2.0131216E7</v>
      </c>
      <c r="P27" s="65"/>
      <c r="Q27" s="65">
        <v>49.0</v>
      </c>
      <c r="R27" s="65">
        <v>2.0131216E7</v>
      </c>
      <c r="S27" s="68">
        <v>0.0</v>
      </c>
      <c r="T27" s="68"/>
      <c r="U27" s="69"/>
      <c r="V27" s="69"/>
      <c r="W27" s="69"/>
      <c r="X27" s="70"/>
      <c r="Y27" s="65" t="s">
        <v>20</v>
      </c>
    </row>
    <row r="28">
      <c r="A28" s="65" t="s">
        <v>60</v>
      </c>
      <c r="B28" s="65">
        <v>1.13564997E8</v>
      </c>
      <c r="C28" s="65" t="s">
        <v>200</v>
      </c>
      <c r="D28" s="65" t="s">
        <v>153</v>
      </c>
      <c r="E28" s="65" t="s">
        <v>201</v>
      </c>
      <c r="F28" s="65" t="s">
        <v>202</v>
      </c>
      <c r="G28" s="65">
        <v>626.0</v>
      </c>
      <c r="H28" s="65">
        <v>2.0030908E7</v>
      </c>
      <c r="I28" s="65">
        <v>0.0</v>
      </c>
      <c r="J28" s="65">
        <v>2.0</v>
      </c>
      <c r="K28" s="66"/>
      <c r="L28" s="66"/>
      <c r="M28" s="67" t="s">
        <v>203</v>
      </c>
      <c r="N28" s="65">
        <v>235959.0</v>
      </c>
      <c r="O28" s="65">
        <v>2.0030908E7</v>
      </c>
      <c r="P28" s="66"/>
      <c r="Q28" s="65">
        <v>30.0</v>
      </c>
      <c r="R28" s="65">
        <v>2.0030908E7</v>
      </c>
      <c r="S28" s="68">
        <v>0.0</v>
      </c>
      <c r="T28" s="68"/>
      <c r="U28" s="69"/>
      <c r="V28" s="69"/>
      <c r="W28" s="69"/>
      <c r="X28" s="70"/>
      <c r="Y28" s="65" t="s">
        <v>14</v>
      </c>
    </row>
    <row r="29">
      <c r="A29" s="65" t="s">
        <v>60</v>
      </c>
      <c r="B29" s="65">
        <v>2.07474063E8</v>
      </c>
      <c r="C29" s="65" t="s">
        <v>204</v>
      </c>
      <c r="D29" s="65" t="s">
        <v>112</v>
      </c>
      <c r="E29" s="65" t="s">
        <v>205</v>
      </c>
      <c r="F29" s="65" t="s">
        <v>206</v>
      </c>
      <c r="G29" s="65">
        <v>373.0</v>
      </c>
      <c r="H29" s="65">
        <v>2.0070105E7</v>
      </c>
      <c r="I29" s="65">
        <v>0.0</v>
      </c>
      <c r="J29" s="65">
        <v>2.0</v>
      </c>
      <c r="K29" s="66"/>
      <c r="L29" s="66"/>
      <c r="M29" s="67" t="s">
        <v>207</v>
      </c>
      <c r="N29" s="65">
        <v>235959.0</v>
      </c>
      <c r="O29" s="65">
        <v>2.0070105E7</v>
      </c>
      <c r="P29" s="66"/>
      <c r="Q29" s="65">
        <v>11.0</v>
      </c>
      <c r="R29" s="65">
        <v>2.0070105E7</v>
      </c>
      <c r="S29" s="68">
        <v>0.0</v>
      </c>
      <c r="T29" s="68"/>
      <c r="U29" s="69"/>
      <c r="V29" s="69"/>
      <c r="W29" s="69"/>
      <c r="X29" s="70"/>
      <c r="Y29" s="65" t="s">
        <v>20</v>
      </c>
    </row>
    <row r="30">
      <c r="A30" s="65" t="s">
        <v>60</v>
      </c>
      <c r="B30" s="65">
        <v>3.6673754E8</v>
      </c>
      <c r="C30" s="65" t="s">
        <v>208</v>
      </c>
      <c r="D30" s="65" t="s">
        <v>112</v>
      </c>
      <c r="E30" s="65" t="s">
        <v>209</v>
      </c>
      <c r="F30" s="65" t="s">
        <v>210</v>
      </c>
      <c r="G30" s="65">
        <v>545.0</v>
      </c>
      <c r="H30" s="65">
        <v>2.0141121E7</v>
      </c>
      <c r="I30" s="65">
        <v>0.0</v>
      </c>
      <c r="J30" s="65">
        <v>1.0</v>
      </c>
      <c r="K30" s="66"/>
      <c r="L30" s="66"/>
      <c r="M30" s="67" t="s">
        <v>211</v>
      </c>
      <c r="N30" s="65">
        <v>235959.0</v>
      </c>
      <c r="O30" s="65">
        <v>2.0141121E7</v>
      </c>
      <c r="P30" s="66"/>
      <c r="Q30" s="65">
        <v>32.0</v>
      </c>
      <c r="R30" s="65">
        <v>2.0141121E7</v>
      </c>
      <c r="S30" s="68">
        <v>0.0</v>
      </c>
      <c r="T30" s="68"/>
      <c r="U30" s="69"/>
      <c r="V30" s="69"/>
      <c r="W30" s="69"/>
      <c r="X30" s="70"/>
      <c r="Y30" s="65" t="s">
        <v>20</v>
      </c>
    </row>
    <row r="31">
      <c r="A31" s="72" t="s">
        <v>60</v>
      </c>
      <c r="B31" s="65">
        <v>1.93242874E8</v>
      </c>
      <c r="C31" s="72" t="s">
        <v>212</v>
      </c>
      <c r="D31" s="72" t="s">
        <v>106</v>
      </c>
      <c r="E31" s="72" t="s">
        <v>213</v>
      </c>
      <c r="F31" s="65" t="s">
        <v>214</v>
      </c>
      <c r="G31" s="65">
        <v>358.0</v>
      </c>
      <c r="H31" s="65">
        <v>2.006073E7</v>
      </c>
      <c r="I31" s="65">
        <v>0.0</v>
      </c>
      <c r="J31" s="65">
        <v>1.0</v>
      </c>
      <c r="K31" s="66"/>
      <c r="L31" s="66"/>
      <c r="M31" s="67" t="s">
        <v>215</v>
      </c>
      <c r="N31" s="65">
        <v>235959.0</v>
      </c>
      <c r="O31" s="65">
        <v>2.006073E7</v>
      </c>
      <c r="P31" s="65"/>
      <c r="Q31" s="65">
        <v>16.0</v>
      </c>
      <c r="R31" s="65">
        <v>2.006073E7</v>
      </c>
      <c r="S31" s="68">
        <v>0.0</v>
      </c>
      <c r="T31" s="68"/>
      <c r="U31" s="69"/>
      <c r="V31" s="69"/>
      <c r="W31" s="69"/>
      <c r="X31" s="70"/>
      <c r="Y31" s="65" t="s">
        <v>20</v>
      </c>
    </row>
    <row r="32">
      <c r="A32" s="65" t="s">
        <v>37</v>
      </c>
      <c r="B32" s="65">
        <v>3.6533091E7</v>
      </c>
      <c r="C32" s="65" t="s">
        <v>216</v>
      </c>
      <c r="D32" s="65" t="s">
        <v>217</v>
      </c>
      <c r="E32" s="65" t="s">
        <v>218</v>
      </c>
      <c r="F32" s="65" t="s">
        <v>219</v>
      </c>
      <c r="G32" s="65">
        <v>266.0</v>
      </c>
      <c r="H32" s="65">
        <v>2.0150323E7</v>
      </c>
      <c r="I32" s="65">
        <v>0.0</v>
      </c>
      <c r="J32" s="65">
        <v>2.0</v>
      </c>
      <c r="K32" s="66"/>
      <c r="L32" s="66"/>
      <c r="M32" s="65" t="s">
        <v>117</v>
      </c>
      <c r="N32" s="65">
        <v>235959.0</v>
      </c>
      <c r="O32" s="65">
        <v>2.0150323E7</v>
      </c>
      <c r="P32" s="66"/>
      <c r="Q32" s="65">
        <v>16.0</v>
      </c>
      <c r="R32" s="65">
        <v>2.0150323E7</v>
      </c>
      <c r="S32" s="68">
        <v>0.0</v>
      </c>
      <c r="T32" s="68"/>
      <c r="U32" s="69"/>
      <c r="V32" s="69"/>
      <c r="W32" s="69"/>
      <c r="X32" s="70"/>
      <c r="Y32" s="65" t="s">
        <v>20</v>
      </c>
    </row>
    <row r="33">
      <c r="A33" s="65" t="s">
        <v>60</v>
      </c>
      <c r="B33" s="65">
        <v>9.9748906E7</v>
      </c>
      <c r="C33" s="65" t="s">
        <v>220</v>
      </c>
      <c r="D33" s="65" t="s">
        <v>112</v>
      </c>
      <c r="E33" s="65" t="s">
        <v>221</v>
      </c>
      <c r="F33" s="65" t="s">
        <v>222</v>
      </c>
      <c r="G33" s="65">
        <v>739.0</v>
      </c>
      <c r="H33" s="65">
        <v>2.0030331E7</v>
      </c>
      <c r="I33" s="65">
        <v>0.0</v>
      </c>
      <c r="J33" s="65">
        <v>2.0</v>
      </c>
      <c r="K33" s="66"/>
      <c r="L33" s="66"/>
      <c r="M33" s="67" t="s">
        <v>223</v>
      </c>
      <c r="N33" s="65">
        <v>235959.0</v>
      </c>
      <c r="O33" s="65">
        <v>2.0030331E7</v>
      </c>
      <c r="P33" s="65"/>
      <c r="Q33" s="65">
        <v>41.0</v>
      </c>
      <c r="R33" s="65">
        <v>2.0030331E7</v>
      </c>
      <c r="S33" s="68">
        <v>0.0</v>
      </c>
      <c r="T33" s="68"/>
      <c r="U33" s="69"/>
      <c r="V33" s="69"/>
      <c r="W33" s="69"/>
      <c r="X33" s="70"/>
      <c r="Y33" s="65" t="s">
        <v>20</v>
      </c>
    </row>
    <row r="34">
      <c r="A34" s="72" t="s">
        <v>60</v>
      </c>
      <c r="B34" s="65">
        <v>7.0830868E7</v>
      </c>
      <c r="C34" s="72" t="s">
        <v>224</v>
      </c>
      <c r="D34" s="72" t="s">
        <v>225</v>
      </c>
      <c r="E34" s="72" t="s">
        <v>226</v>
      </c>
      <c r="F34" s="65" t="s">
        <v>227</v>
      </c>
      <c r="G34" s="65">
        <v>8032.0</v>
      </c>
      <c r="H34" s="65">
        <v>2.0020217E7</v>
      </c>
      <c r="I34" s="65">
        <v>0.0</v>
      </c>
      <c r="J34" s="65">
        <v>1.0</v>
      </c>
      <c r="K34" s="66"/>
      <c r="L34" s="66"/>
      <c r="M34" s="67" t="s">
        <v>228</v>
      </c>
      <c r="N34" s="65">
        <v>235959.0</v>
      </c>
      <c r="O34" s="65">
        <v>2.0020217E7</v>
      </c>
      <c r="P34" s="65"/>
      <c r="Q34" s="65">
        <v>399.0</v>
      </c>
      <c r="R34" s="65">
        <v>2.0020217E7</v>
      </c>
      <c r="S34" s="68">
        <v>0.0</v>
      </c>
      <c r="T34" s="68"/>
      <c r="U34" s="69"/>
      <c r="V34" s="69"/>
      <c r="W34" s="69"/>
      <c r="X34" s="70"/>
      <c r="Y34" s="65" t="s">
        <v>14</v>
      </c>
    </row>
    <row r="35">
      <c r="A35" s="73" t="s">
        <v>60</v>
      </c>
      <c r="B35" s="65">
        <v>3.67748944E8</v>
      </c>
      <c r="C35" s="72" t="s">
        <v>229</v>
      </c>
      <c r="D35" s="72" t="s">
        <v>106</v>
      </c>
      <c r="E35" s="72" t="s">
        <v>230</v>
      </c>
      <c r="F35" s="65" t="s">
        <v>231</v>
      </c>
      <c r="G35" s="65">
        <v>849.0</v>
      </c>
      <c r="H35" s="65">
        <v>2.0141115E7</v>
      </c>
      <c r="I35" s="65">
        <v>0.0</v>
      </c>
      <c r="J35" s="65">
        <v>1.0</v>
      </c>
      <c r="K35" s="66"/>
      <c r="L35" s="66"/>
      <c r="M35" s="67" t="s">
        <v>232</v>
      </c>
      <c r="N35" s="65">
        <v>235959.0</v>
      </c>
      <c r="O35" s="65">
        <v>2.0141115E7</v>
      </c>
      <c r="P35" s="66"/>
      <c r="Q35" s="65">
        <v>32.0</v>
      </c>
      <c r="R35" s="65">
        <v>2.0141115E7</v>
      </c>
      <c r="S35" s="68">
        <v>0.0</v>
      </c>
      <c r="T35" s="68"/>
      <c r="U35" s="69"/>
      <c r="V35" s="69"/>
      <c r="W35" s="69"/>
      <c r="X35" s="70"/>
      <c r="Y35" s="65" t="s">
        <v>20</v>
      </c>
    </row>
    <row r="36">
      <c r="A36" s="65" t="s">
        <v>37</v>
      </c>
      <c r="B36" s="65">
        <v>3.4944942E7</v>
      </c>
      <c r="C36" s="65" t="s">
        <v>233</v>
      </c>
      <c r="D36" s="65" t="s">
        <v>217</v>
      </c>
      <c r="E36" s="65" t="s">
        <v>234</v>
      </c>
      <c r="F36" s="65" t="s">
        <v>235</v>
      </c>
      <c r="G36" s="65">
        <v>260.0</v>
      </c>
      <c r="H36" s="65">
        <v>2.0140921E7</v>
      </c>
      <c r="I36" s="65">
        <v>0.0</v>
      </c>
      <c r="J36" s="65">
        <v>2.0</v>
      </c>
      <c r="K36" s="66"/>
      <c r="L36" s="66"/>
      <c r="M36" s="65" t="s">
        <v>117</v>
      </c>
      <c r="N36" s="65">
        <v>235959.0</v>
      </c>
      <c r="O36" s="65">
        <v>2.0140921E7</v>
      </c>
      <c r="P36" s="65"/>
      <c r="Q36" s="65">
        <v>18.0</v>
      </c>
      <c r="R36" s="65">
        <v>2.0140921E7</v>
      </c>
      <c r="S36" s="68">
        <v>0.0</v>
      </c>
      <c r="T36" s="68"/>
      <c r="U36" s="69"/>
      <c r="V36" s="69"/>
      <c r="W36" s="69"/>
      <c r="X36" s="70"/>
      <c r="Y36" s="65" t="s">
        <v>20</v>
      </c>
    </row>
    <row r="37">
      <c r="A37" s="65" t="s">
        <v>67</v>
      </c>
      <c r="B37" s="65">
        <v>4522776.0</v>
      </c>
      <c r="C37" s="65" t="s">
        <v>236</v>
      </c>
      <c r="D37" s="65" t="s">
        <v>153</v>
      </c>
      <c r="E37" s="65" t="s">
        <v>237</v>
      </c>
      <c r="F37" s="65" t="s">
        <v>238</v>
      </c>
      <c r="G37" s="65">
        <v>446.0</v>
      </c>
      <c r="H37" s="65">
        <v>2.0081007E7</v>
      </c>
      <c r="I37" s="65">
        <v>0.0</v>
      </c>
      <c r="J37" s="65">
        <v>10.0</v>
      </c>
      <c r="K37" s="66"/>
      <c r="L37" s="66"/>
      <c r="M37" s="65" t="s">
        <v>117</v>
      </c>
      <c r="N37" s="65">
        <v>235959.0</v>
      </c>
      <c r="O37" s="65">
        <v>2.0081007E7</v>
      </c>
      <c r="P37" s="66"/>
      <c r="Q37" s="65">
        <v>17.0</v>
      </c>
      <c r="R37" s="65">
        <v>2.0081007E7</v>
      </c>
      <c r="S37" s="68">
        <v>0.0</v>
      </c>
      <c r="T37" s="68"/>
      <c r="U37" s="69"/>
      <c r="V37" s="69"/>
      <c r="W37" s="69"/>
      <c r="X37" s="70"/>
      <c r="Y37" s="65" t="s">
        <v>14</v>
      </c>
    </row>
    <row r="38">
      <c r="A38" s="67" t="s">
        <v>59</v>
      </c>
      <c r="B38" s="65">
        <v>1.03045946E8</v>
      </c>
      <c r="C38" s="65" t="s">
        <v>239</v>
      </c>
      <c r="D38" s="65" t="s">
        <v>112</v>
      </c>
      <c r="E38" s="65" t="s">
        <v>240</v>
      </c>
      <c r="F38" s="65" t="s">
        <v>241</v>
      </c>
      <c r="G38" s="65">
        <v>139.0</v>
      </c>
      <c r="H38" s="65">
        <v>2.0110126E7</v>
      </c>
      <c r="I38" s="65">
        <v>0.0</v>
      </c>
      <c r="J38" s="65">
        <v>1.0</v>
      </c>
      <c r="K38" s="66"/>
      <c r="L38" s="66"/>
      <c r="M38" s="65" t="s">
        <v>117</v>
      </c>
      <c r="N38" s="65">
        <v>235959.0</v>
      </c>
      <c r="O38" s="65">
        <v>2.0110126E7</v>
      </c>
      <c r="P38" s="65"/>
      <c r="Q38" s="65">
        <v>7.0</v>
      </c>
      <c r="R38" s="65">
        <v>2.0110126E7</v>
      </c>
      <c r="S38" s="68">
        <v>0.0</v>
      </c>
      <c r="T38" s="68"/>
      <c r="U38" s="69"/>
      <c r="V38" s="69"/>
      <c r="W38" s="69"/>
      <c r="X38" s="70"/>
      <c r="Y38" s="65" t="s">
        <v>20</v>
      </c>
    </row>
    <row r="39">
      <c r="A39" s="65" t="s">
        <v>60</v>
      </c>
      <c r="B39" s="65">
        <v>2.6628972E7</v>
      </c>
      <c r="C39" s="65" t="s">
        <v>242</v>
      </c>
      <c r="D39" s="65" t="s">
        <v>112</v>
      </c>
      <c r="E39" s="65" t="s">
        <v>243</v>
      </c>
      <c r="F39" s="65" t="s">
        <v>244</v>
      </c>
      <c r="G39" s="65">
        <v>381.0</v>
      </c>
      <c r="H39" s="65">
        <v>2.0000905E7</v>
      </c>
      <c r="I39" s="65">
        <v>0.0</v>
      </c>
      <c r="J39" s="65">
        <v>2.0</v>
      </c>
      <c r="K39" s="66"/>
      <c r="L39" s="66"/>
      <c r="M39" s="67" t="s">
        <v>245</v>
      </c>
      <c r="N39" s="65">
        <v>235959.0</v>
      </c>
      <c r="O39" s="65">
        <v>2.0000905E7</v>
      </c>
      <c r="P39" s="66"/>
      <c r="Q39" s="65">
        <v>23.0</v>
      </c>
      <c r="R39" s="65">
        <v>2.0000905E7</v>
      </c>
      <c r="S39" s="68">
        <v>0.0</v>
      </c>
      <c r="T39" s="68"/>
      <c r="U39" s="69"/>
      <c r="V39" s="69"/>
      <c r="W39" s="69"/>
      <c r="X39" s="70"/>
      <c r="Y39" s="65" t="s">
        <v>20</v>
      </c>
    </row>
    <row r="40">
      <c r="A40" s="65" t="s">
        <v>60</v>
      </c>
      <c r="B40" s="65">
        <v>4.6047549E7</v>
      </c>
      <c r="C40" s="65" t="s">
        <v>246</v>
      </c>
      <c r="D40" s="65" t="s">
        <v>153</v>
      </c>
      <c r="E40" s="65" t="s">
        <v>247</v>
      </c>
      <c r="F40" s="65" t="s">
        <v>248</v>
      </c>
      <c r="G40" s="65">
        <v>225.0</v>
      </c>
      <c r="H40" s="65">
        <v>2.0010407E7</v>
      </c>
      <c r="I40" s="65">
        <v>0.0</v>
      </c>
      <c r="J40" s="65">
        <v>2.0</v>
      </c>
      <c r="K40" s="66"/>
      <c r="L40" s="66"/>
      <c r="M40" s="67" t="s">
        <v>249</v>
      </c>
      <c r="N40" s="65">
        <v>235959.0</v>
      </c>
      <c r="O40" s="65">
        <v>2.0010407E7</v>
      </c>
      <c r="P40" s="66"/>
      <c r="Q40" s="65">
        <v>14.0</v>
      </c>
      <c r="R40" s="65">
        <v>2.0010407E7</v>
      </c>
      <c r="S40" s="68">
        <v>0.0</v>
      </c>
      <c r="T40" s="68"/>
      <c r="U40" s="69"/>
      <c r="V40" s="69"/>
      <c r="W40" s="69"/>
      <c r="X40" s="70"/>
      <c r="Y40" s="65" t="s">
        <v>14</v>
      </c>
    </row>
    <row r="41">
      <c r="A41" s="67" t="s">
        <v>24</v>
      </c>
      <c r="B41" s="65">
        <v>3.120498E7</v>
      </c>
      <c r="C41" s="65" t="s">
        <v>250</v>
      </c>
      <c r="D41" s="65" t="s">
        <v>106</v>
      </c>
      <c r="E41" s="65" t="s">
        <v>251</v>
      </c>
      <c r="F41" s="65" t="s">
        <v>252</v>
      </c>
      <c r="G41" s="65">
        <v>3841.0</v>
      </c>
      <c r="H41" s="65">
        <v>2.0140117E7</v>
      </c>
      <c r="I41" s="65">
        <v>0.0</v>
      </c>
      <c r="J41" s="65">
        <v>12.0</v>
      </c>
      <c r="K41" s="66"/>
      <c r="L41" s="66"/>
      <c r="M41" s="65" t="s">
        <v>117</v>
      </c>
      <c r="N41" s="65">
        <v>235959.0</v>
      </c>
      <c r="O41" s="65">
        <v>2.0140117E7</v>
      </c>
      <c r="P41" s="66"/>
      <c r="Q41" s="65">
        <v>203.0</v>
      </c>
      <c r="R41" s="65">
        <v>2.0140117E7</v>
      </c>
      <c r="S41" s="68">
        <v>0.0</v>
      </c>
      <c r="T41" s="68"/>
      <c r="U41" s="69"/>
      <c r="V41" s="69"/>
      <c r="W41" s="69"/>
      <c r="X41" s="70"/>
      <c r="Y41" s="65" t="s">
        <v>20</v>
      </c>
    </row>
    <row r="42">
      <c r="A42" s="65" t="s">
        <v>60</v>
      </c>
      <c r="B42" s="65">
        <v>4.18080371E8</v>
      </c>
      <c r="C42" s="65" t="s">
        <v>253</v>
      </c>
      <c r="D42" s="65" t="s">
        <v>112</v>
      </c>
      <c r="E42" s="65" t="s">
        <v>254</v>
      </c>
      <c r="F42" s="65" t="s">
        <v>255</v>
      </c>
      <c r="G42" s="65">
        <v>574.0</v>
      </c>
      <c r="H42" s="65">
        <v>2.0170907E7</v>
      </c>
      <c r="I42" s="65">
        <v>0.0</v>
      </c>
      <c r="J42" s="65">
        <v>1.0</v>
      </c>
      <c r="K42" s="66"/>
      <c r="L42" s="66"/>
      <c r="M42" s="67" t="s">
        <v>256</v>
      </c>
      <c r="N42" s="65">
        <v>235959.0</v>
      </c>
      <c r="O42" s="65">
        <v>2.0170907E7</v>
      </c>
      <c r="P42" s="66"/>
      <c r="Q42" s="65">
        <v>33.0</v>
      </c>
      <c r="R42" s="65">
        <v>2.0170907E7</v>
      </c>
      <c r="S42" s="68">
        <v>0.0</v>
      </c>
      <c r="T42" s="68"/>
      <c r="U42" s="69"/>
      <c r="V42" s="69"/>
      <c r="W42" s="69"/>
      <c r="X42" s="70"/>
      <c r="Y42" s="65" t="s">
        <v>18</v>
      </c>
    </row>
    <row r="43">
      <c r="A43" s="72" t="s">
        <v>60</v>
      </c>
      <c r="B43" s="65">
        <v>3.4723122E7</v>
      </c>
      <c r="C43" s="72" t="s">
        <v>257</v>
      </c>
      <c r="D43" s="72" t="s">
        <v>112</v>
      </c>
      <c r="E43" s="72" t="s">
        <v>258</v>
      </c>
      <c r="F43" s="65" t="s">
        <v>259</v>
      </c>
      <c r="G43" s="65">
        <v>690.0</v>
      </c>
      <c r="H43" s="65">
        <v>2.0001213E7</v>
      </c>
      <c r="I43" s="65">
        <v>0.0</v>
      </c>
      <c r="J43" s="65">
        <v>2.0</v>
      </c>
      <c r="K43" s="66"/>
      <c r="L43" s="66"/>
      <c r="M43" s="67" t="s">
        <v>260</v>
      </c>
      <c r="N43" s="65">
        <v>235959.0</v>
      </c>
      <c r="O43" s="65">
        <v>2.0001213E7</v>
      </c>
      <c r="P43" s="65"/>
      <c r="Q43" s="65">
        <v>28.0</v>
      </c>
      <c r="R43" s="65">
        <v>2.0001213E7</v>
      </c>
      <c r="S43" s="68">
        <v>0.0</v>
      </c>
      <c r="T43" s="68"/>
      <c r="U43" s="69"/>
      <c r="V43" s="69"/>
      <c r="W43" s="69"/>
      <c r="X43" s="70"/>
      <c r="Y43" s="65" t="s">
        <v>20</v>
      </c>
    </row>
    <row r="44">
      <c r="A44" s="72" t="s">
        <v>79</v>
      </c>
      <c r="B44" s="65">
        <v>1.19041015E8</v>
      </c>
      <c r="C44" s="72" t="s">
        <v>261</v>
      </c>
      <c r="D44" s="72" t="s">
        <v>112</v>
      </c>
      <c r="E44" s="72" t="s">
        <v>262</v>
      </c>
      <c r="F44" s="65" t="s">
        <v>263</v>
      </c>
      <c r="G44" s="65">
        <v>360.0</v>
      </c>
      <c r="H44" s="65">
        <v>2.0170829E7</v>
      </c>
      <c r="I44" s="65">
        <v>0.0</v>
      </c>
      <c r="J44" s="65">
        <v>11.0</v>
      </c>
      <c r="K44" s="66"/>
      <c r="L44" s="66"/>
      <c r="M44" s="67" t="s">
        <v>264</v>
      </c>
      <c r="N44" s="65">
        <v>235959.0</v>
      </c>
      <c r="O44" s="65">
        <v>2.0170829E7</v>
      </c>
      <c r="P44" s="65" t="s">
        <v>265</v>
      </c>
      <c r="Q44" s="65">
        <v>18.0</v>
      </c>
      <c r="R44" s="65">
        <v>2.0170829E7</v>
      </c>
      <c r="S44" s="68">
        <v>0.0</v>
      </c>
      <c r="T44" s="68"/>
      <c r="U44" s="69"/>
      <c r="V44" s="69"/>
      <c r="W44" s="69"/>
      <c r="X44" s="70"/>
      <c r="Y44" s="65" t="s">
        <v>18</v>
      </c>
    </row>
    <row r="45">
      <c r="A45" s="65" t="s">
        <v>37</v>
      </c>
      <c r="B45" s="65">
        <v>2.4755675E7</v>
      </c>
      <c r="C45" s="65" t="s">
        <v>266</v>
      </c>
      <c r="D45" s="65" t="s">
        <v>112</v>
      </c>
      <c r="E45" s="65" t="s">
        <v>267</v>
      </c>
      <c r="F45" s="65" t="s">
        <v>268</v>
      </c>
      <c r="G45" s="65">
        <v>2836.0</v>
      </c>
      <c r="H45" s="65">
        <v>2.0111123E7</v>
      </c>
      <c r="I45" s="65">
        <v>0.0</v>
      </c>
      <c r="J45" s="65">
        <v>5.0</v>
      </c>
      <c r="K45" s="66"/>
      <c r="L45" s="66"/>
      <c r="M45" s="65" t="s">
        <v>117</v>
      </c>
      <c r="N45" s="65">
        <v>235959.0</v>
      </c>
      <c r="O45" s="65">
        <v>2.0111123E7</v>
      </c>
      <c r="P45" s="66"/>
      <c r="Q45" s="65">
        <v>137.0</v>
      </c>
      <c r="R45" s="65">
        <v>2.0111123E7</v>
      </c>
      <c r="S45" s="68">
        <v>0.0</v>
      </c>
      <c r="T45" s="68"/>
      <c r="U45" s="69"/>
      <c r="V45" s="69"/>
      <c r="W45" s="69"/>
      <c r="X45" s="70"/>
      <c r="Y45" s="65" t="s">
        <v>18</v>
      </c>
    </row>
    <row r="46">
      <c r="A46" s="65" t="s">
        <v>37</v>
      </c>
      <c r="B46" s="65">
        <v>5.1874735E7</v>
      </c>
      <c r="C46" s="65" t="s">
        <v>269</v>
      </c>
      <c r="D46" s="65" t="s">
        <v>153</v>
      </c>
      <c r="E46" s="65" t="s">
        <v>270</v>
      </c>
      <c r="F46" s="65" t="s">
        <v>271</v>
      </c>
      <c r="G46" s="65">
        <v>364.0</v>
      </c>
      <c r="H46" s="65">
        <v>2.018121E7</v>
      </c>
      <c r="I46" s="65">
        <v>0.0</v>
      </c>
      <c r="J46" s="65">
        <v>11.0</v>
      </c>
      <c r="K46" s="66"/>
      <c r="L46" s="66"/>
      <c r="M46" s="67" t="s">
        <v>272</v>
      </c>
      <c r="N46" s="65">
        <v>235959.0</v>
      </c>
      <c r="O46" s="65">
        <v>2.018121E7</v>
      </c>
      <c r="P46" s="65" t="s">
        <v>273</v>
      </c>
      <c r="Q46" s="65">
        <v>24.0</v>
      </c>
      <c r="R46" s="65">
        <v>2.018121E7</v>
      </c>
      <c r="S46" s="68">
        <v>0.0</v>
      </c>
      <c r="T46" s="68"/>
      <c r="U46" s="69"/>
      <c r="V46" s="69"/>
      <c r="W46" s="69"/>
      <c r="X46" s="70"/>
      <c r="Y46" s="65" t="s">
        <v>14</v>
      </c>
    </row>
    <row r="47">
      <c r="A47" s="65" t="s">
        <v>63</v>
      </c>
      <c r="B47" s="65">
        <v>5.1073088E7</v>
      </c>
      <c r="C47" s="65" t="s">
        <v>274</v>
      </c>
      <c r="D47" s="65" t="s">
        <v>153</v>
      </c>
      <c r="E47" s="65" t="s">
        <v>275</v>
      </c>
      <c r="F47" s="65" t="s">
        <v>276</v>
      </c>
      <c r="G47" s="65">
        <v>533.0</v>
      </c>
      <c r="H47" s="65">
        <v>2.018121E7</v>
      </c>
      <c r="I47" s="65">
        <v>0.0</v>
      </c>
      <c r="J47" s="65">
        <v>16.0</v>
      </c>
      <c r="K47" s="66"/>
      <c r="L47" s="66"/>
      <c r="M47" s="67" t="s">
        <v>277</v>
      </c>
      <c r="N47" s="65">
        <v>235959.0</v>
      </c>
      <c r="O47" s="65">
        <v>2.018121E7</v>
      </c>
      <c r="P47" s="65" t="s">
        <v>278</v>
      </c>
      <c r="Q47" s="65">
        <v>32.0</v>
      </c>
      <c r="R47" s="65">
        <v>2.018121E7</v>
      </c>
      <c r="S47" s="68">
        <v>0.0</v>
      </c>
      <c r="T47" s="68"/>
      <c r="U47" s="69"/>
      <c r="V47" s="69"/>
      <c r="W47" s="69"/>
      <c r="X47" s="70"/>
      <c r="Y47" s="65" t="s">
        <v>14</v>
      </c>
    </row>
    <row r="48">
      <c r="A48" s="73" t="s">
        <v>37</v>
      </c>
      <c r="B48" s="65">
        <v>2.191583E7</v>
      </c>
      <c r="C48" s="72" t="s">
        <v>279</v>
      </c>
      <c r="D48" s="72" t="s">
        <v>153</v>
      </c>
      <c r="E48" s="72" t="s">
        <v>280</v>
      </c>
      <c r="F48" s="65" t="s">
        <v>281</v>
      </c>
      <c r="G48" s="65">
        <v>205.0</v>
      </c>
      <c r="H48" s="65">
        <v>2.0110221E7</v>
      </c>
      <c r="I48" s="65">
        <v>0.0</v>
      </c>
      <c r="J48" s="65">
        <v>2.0</v>
      </c>
      <c r="K48" s="66"/>
      <c r="L48" s="66"/>
      <c r="M48" s="65" t="s">
        <v>117</v>
      </c>
      <c r="N48" s="65">
        <v>235959.0</v>
      </c>
      <c r="O48" s="65">
        <v>2.0110221E7</v>
      </c>
      <c r="P48" s="65"/>
      <c r="Q48" s="65">
        <v>13.0</v>
      </c>
      <c r="R48" s="65">
        <v>2.0110221E7</v>
      </c>
      <c r="S48" s="68">
        <v>0.0</v>
      </c>
      <c r="T48" s="68"/>
      <c r="U48" s="69"/>
      <c r="V48" s="69"/>
      <c r="W48" s="69"/>
      <c r="X48" s="70"/>
      <c r="Y48" s="65" t="s">
        <v>14</v>
      </c>
    </row>
    <row r="49">
      <c r="A49" s="65" t="s">
        <v>60</v>
      </c>
      <c r="B49" s="65">
        <v>1.12313346E8</v>
      </c>
      <c r="C49" s="65" t="s">
        <v>282</v>
      </c>
      <c r="D49" s="65" t="s">
        <v>106</v>
      </c>
      <c r="E49" s="65" t="s">
        <v>283</v>
      </c>
      <c r="F49" s="65" t="s">
        <v>284</v>
      </c>
      <c r="G49" s="65">
        <v>302.0</v>
      </c>
      <c r="H49" s="65">
        <v>2.003082E7</v>
      </c>
      <c r="I49" s="65">
        <v>0.0</v>
      </c>
      <c r="J49" s="65">
        <v>1.0</v>
      </c>
      <c r="K49" s="66"/>
      <c r="L49" s="66"/>
      <c r="M49" s="67" t="s">
        <v>285</v>
      </c>
      <c r="N49" s="65">
        <v>235959.0</v>
      </c>
      <c r="O49" s="65">
        <v>2.003082E7</v>
      </c>
      <c r="P49" s="66"/>
      <c r="Q49" s="65">
        <v>13.0</v>
      </c>
      <c r="R49" s="65">
        <v>2.003082E7</v>
      </c>
      <c r="S49" s="68">
        <v>0.0</v>
      </c>
      <c r="T49" s="68"/>
      <c r="U49" s="69"/>
      <c r="V49" s="69"/>
      <c r="W49" s="69"/>
      <c r="X49" s="70"/>
      <c r="Y49" s="65" t="s">
        <v>20</v>
      </c>
    </row>
    <row r="50">
      <c r="A50" s="71" t="s">
        <v>59</v>
      </c>
      <c r="B50" s="65">
        <v>1.66688181E8</v>
      </c>
      <c r="C50" s="72" t="s">
        <v>286</v>
      </c>
      <c r="D50" s="72" t="s">
        <v>112</v>
      </c>
      <c r="E50" s="72" t="s">
        <v>287</v>
      </c>
      <c r="F50" s="65" t="s">
        <v>288</v>
      </c>
      <c r="G50" s="65">
        <v>160.0</v>
      </c>
      <c r="H50" s="65">
        <v>2.0160421E7</v>
      </c>
      <c r="I50" s="65">
        <v>0.0</v>
      </c>
      <c r="J50" s="65">
        <v>4.0</v>
      </c>
      <c r="K50" s="66"/>
      <c r="L50" s="66"/>
      <c r="M50" s="67" t="s">
        <v>289</v>
      </c>
      <c r="N50" s="65">
        <v>235959.0</v>
      </c>
      <c r="O50" s="65">
        <v>2.0160421E7</v>
      </c>
      <c r="P50" s="65" t="s">
        <v>290</v>
      </c>
      <c r="Q50" s="65">
        <v>7.0</v>
      </c>
      <c r="R50" s="65">
        <v>2.0160421E7</v>
      </c>
      <c r="S50" s="68">
        <v>0.0</v>
      </c>
      <c r="T50" s="68"/>
      <c r="U50" s="69"/>
      <c r="V50" s="69"/>
      <c r="W50" s="69"/>
      <c r="X50" s="70"/>
      <c r="Y50" s="65" t="s">
        <v>20</v>
      </c>
    </row>
    <row r="51">
      <c r="A51" s="65" t="s">
        <v>60</v>
      </c>
      <c r="B51" s="65">
        <v>5.4017825E7</v>
      </c>
      <c r="C51" s="65" t="s">
        <v>291</v>
      </c>
      <c r="D51" s="65" t="s">
        <v>112</v>
      </c>
      <c r="E51" s="65" t="s">
        <v>292</v>
      </c>
      <c r="F51" s="65" t="s">
        <v>293</v>
      </c>
      <c r="G51" s="65">
        <v>292.0</v>
      </c>
      <c r="H51" s="65">
        <v>2.0010721E7</v>
      </c>
      <c r="I51" s="65">
        <v>0.0</v>
      </c>
      <c r="J51" s="65">
        <v>1.0</v>
      </c>
      <c r="K51" s="66"/>
      <c r="L51" s="66"/>
      <c r="M51" s="67" t="s">
        <v>294</v>
      </c>
      <c r="N51" s="65">
        <v>235959.0</v>
      </c>
      <c r="O51" s="65">
        <v>2.0010721E7</v>
      </c>
      <c r="P51" s="65"/>
      <c r="Q51" s="65">
        <v>12.0</v>
      </c>
      <c r="R51" s="65">
        <v>2.0010721E7</v>
      </c>
      <c r="S51" s="68">
        <v>0.0</v>
      </c>
      <c r="T51" s="68"/>
      <c r="U51" s="69"/>
      <c r="V51" s="69"/>
      <c r="W51" s="69"/>
      <c r="X51" s="70"/>
      <c r="Y51" s="65" t="s">
        <v>20</v>
      </c>
    </row>
    <row r="52">
      <c r="A52" s="71" t="s">
        <v>59</v>
      </c>
      <c r="B52" s="65">
        <v>1.67992283E8</v>
      </c>
      <c r="C52" s="72" t="s">
        <v>295</v>
      </c>
      <c r="D52" s="72" t="s">
        <v>106</v>
      </c>
      <c r="E52" s="72" t="s">
        <v>296</v>
      </c>
      <c r="F52" s="65" t="s">
        <v>297</v>
      </c>
      <c r="G52" s="65">
        <v>322.0</v>
      </c>
      <c r="H52" s="65">
        <v>2.0160518E7</v>
      </c>
      <c r="I52" s="65">
        <v>0.0</v>
      </c>
      <c r="J52" s="65">
        <v>2.0</v>
      </c>
      <c r="K52" s="66"/>
      <c r="L52" s="66"/>
      <c r="M52" s="67" t="s">
        <v>298</v>
      </c>
      <c r="N52" s="65">
        <v>235959.0</v>
      </c>
      <c r="O52" s="65">
        <v>2.0160518E7</v>
      </c>
      <c r="P52" s="66"/>
      <c r="Q52" s="65">
        <v>20.0</v>
      </c>
      <c r="R52" s="65">
        <v>2.0160518E7</v>
      </c>
      <c r="S52" s="68">
        <v>0.0</v>
      </c>
      <c r="T52" s="68"/>
      <c r="U52" s="69"/>
      <c r="V52" s="69"/>
      <c r="W52" s="69"/>
      <c r="X52" s="70"/>
      <c r="Y52" s="65" t="s">
        <v>20</v>
      </c>
    </row>
    <row r="53">
      <c r="A53" s="65" t="s">
        <v>37</v>
      </c>
      <c r="B53" s="65">
        <v>3.8692145E7</v>
      </c>
      <c r="C53" s="65" t="s">
        <v>299</v>
      </c>
      <c r="D53" s="65" t="s">
        <v>112</v>
      </c>
      <c r="E53" s="65" t="s">
        <v>300</v>
      </c>
      <c r="F53" s="65" t="s">
        <v>301</v>
      </c>
      <c r="G53" s="65">
        <v>256.0</v>
      </c>
      <c r="H53" s="65">
        <v>2.0151026E7</v>
      </c>
      <c r="I53" s="65">
        <v>0.0</v>
      </c>
      <c r="J53" s="65">
        <v>2.0</v>
      </c>
      <c r="K53" s="66"/>
      <c r="L53" s="66"/>
      <c r="M53" s="65" t="s">
        <v>117</v>
      </c>
      <c r="N53" s="65">
        <v>235959.0</v>
      </c>
      <c r="O53" s="65">
        <v>2.0151026E7</v>
      </c>
      <c r="P53" s="66"/>
      <c r="Q53" s="65">
        <v>16.0</v>
      </c>
      <c r="R53" s="65">
        <v>2.0151026E7</v>
      </c>
      <c r="S53" s="68">
        <v>0.0</v>
      </c>
      <c r="T53" s="68"/>
      <c r="U53" s="69"/>
      <c r="V53" s="69"/>
      <c r="W53" s="69"/>
      <c r="X53" s="70"/>
      <c r="Y53" s="65" t="s">
        <v>20</v>
      </c>
    </row>
    <row r="54">
      <c r="A54" s="65" t="s">
        <v>60</v>
      </c>
      <c r="B54" s="65">
        <v>3.71830865E8</v>
      </c>
      <c r="C54" s="65" t="s">
        <v>302</v>
      </c>
      <c r="D54" s="65" t="s">
        <v>153</v>
      </c>
      <c r="E54" s="65" t="s">
        <v>303</v>
      </c>
      <c r="F54" s="65" t="s">
        <v>304</v>
      </c>
      <c r="G54" s="65">
        <v>506.0</v>
      </c>
      <c r="H54" s="65">
        <v>2.0150202E7</v>
      </c>
      <c r="I54" s="65">
        <v>0.0</v>
      </c>
      <c r="J54" s="65">
        <v>1.0</v>
      </c>
      <c r="K54" s="66"/>
      <c r="L54" s="66"/>
      <c r="M54" s="67" t="s">
        <v>305</v>
      </c>
      <c r="N54" s="65">
        <v>235959.0</v>
      </c>
      <c r="O54" s="65">
        <v>2.0150202E7</v>
      </c>
      <c r="P54" s="66"/>
      <c r="Q54" s="65">
        <v>26.0</v>
      </c>
      <c r="R54" s="65">
        <v>2.0150202E7</v>
      </c>
      <c r="S54" s="68">
        <v>0.0</v>
      </c>
      <c r="T54" s="68"/>
      <c r="U54" s="69"/>
      <c r="V54" s="69"/>
      <c r="W54" s="69"/>
      <c r="X54" s="70"/>
      <c r="Y54" s="65" t="s">
        <v>14</v>
      </c>
    </row>
    <row r="55">
      <c r="A55" s="73" t="s">
        <v>60</v>
      </c>
      <c r="B55" s="65">
        <v>5.1978614E7</v>
      </c>
      <c r="C55" s="72" t="s">
        <v>306</v>
      </c>
      <c r="D55" s="72" t="s">
        <v>153</v>
      </c>
      <c r="E55" s="72" t="s">
        <v>307</v>
      </c>
      <c r="F55" s="65" t="s">
        <v>308</v>
      </c>
      <c r="G55" s="65">
        <v>564.0</v>
      </c>
      <c r="H55" s="65">
        <v>2.0010607E7</v>
      </c>
      <c r="I55" s="65">
        <v>0.0</v>
      </c>
      <c r="J55" s="65">
        <v>2.0</v>
      </c>
      <c r="K55" s="66"/>
      <c r="L55" s="66"/>
      <c r="M55" s="67" t="s">
        <v>309</v>
      </c>
      <c r="N55" s="65">
        <v>235959.0</v>
      </c>
      <c r="O55" s="65">
        <v>2.0010607E7</v>
      </c>
      <c r="P55" s="65"/>
      <c r="Q55" s="65">
        <v>32.0</v>
      </c>
      <c r="R55" s="65">
        <v>2.0010607E7</v>
      </c>
      <c r="S55" s="68">
        <v>0.0</v>
      </c>
      <c r="T55" s="68"/>
      <c r="U55" s="69"/>
      <c r="V55" s="69"/>
      <c r="W55" s="69"/>
      <c r="X55" s="70"/>
      <c r="Y55" s="65" t="s">
        <v>14</v>
      </c>
    </row>
    <row r="56">
      <c r="A56" s="65" t="s">
        <v>60</v>
      </c>
      <c r="B56" s="65">
        <v>3.14256322E8</v>
      </c>
      <c r="C56" s="65" t="s">
        <v>310</v>
      </c>
      <c r="D56" s="65" t="s">
        <v>106</v>
      </c>
      <c r="E56" s="65" t="s">
        <v>311</v>
      </c>
      <c r="F56" s="65" t="s">
        <v>312</v>
      </c>
      <c r="G56" s="65">
        <v>572.0</v>
      </c>
      <c r="H56" s="65">
        <v>2.0111212E7</v>
      </c>
      <c r="I56" s="65">
        <v>0.0</v>
      </c>
      <c r="J56" s="65">
        <v>1.0</v>
      </c>
      <c r="K56" s="66"/>
      <c r="L56" s="66"/>
      <c r="M56" s="67" t="s">
        <v>313</v>
      </c>
      <c r="N56" s="65">
        <v>235959.0</v>
      </c>
      <c r="O56" s="65">
        <v>2.0111212E7</v>
      </c>
      <c r="P56" s="65"/>
      <c r="Q56" s="65">
        <v>34.0</v>
      </c>
      <c r="R56" s="65">
        <v>2.0111212E7</v>
      </c>
      <c r="S56" s="68">
        <v>0.0</v>
      </c>
      <c r="T56" s="68"/>
      <c r="U56" s="69"/>
      <c r="V56" s="69"/>
      <c r="W56" s="69"/>
      <c r="X56" s="70"/>
      <c r="Y56" s="65" t="s">
        <v>18</v>
      </c>
    </row>
    <row r="57">
      <c r="A57" s="65" t="s">
        <v>37</v>
      </c>
      <c r="B57" s="65">
        <v>3.6073456E7</v>
      </c>
      <c r="C57" s="65" t="s">
        <v>314</v>
      </c>
      <c r="D57" s="65" t="s">
        <v>112</v>
      </c>
      <c r="E57" s="65" t="s">
        <v>315</v>
      </c>
      <c r="F57" s="65" t="s">
        <v>316</v>
      </c>
      <c r="G57" s="65">
        <v>318.0</v>
      </c>
      <c r="H57" s="65">
        <v>2.015012E7</v>
      </c>
      <c r="I57" s="65">
        <v>0.0</v>
      </c>
      <c r="J57" s="65">
        <v>2.0</v>
      </c>
      <c r="K57" s="66"/>
      <c r="L57" s="66"/>
      <c r="M57" s="65" t="s">
        <v>117</v>
      </c>
      <c r="N57" s="65">
        <v>235959.0</v>
      </c>
      <c r="O57" s="65">
        <v>2.015012E7</v>
      </c>
      <c r="P57" s="65"/>
      <c r="Q57" s="65">
        <v>22.0</v>
      </c>
      <c r="R57" s="65">
        <v>2.015012E7</v>
      </c>
      <c r="S57" s="68">
        <v>0.0</v>
      </c>
      <c r="T57" s="68"/>
      <c r="U57" s="69"/>
      <c r="V57" s="69"/>
      <c r="W57" s="69"/>
      <c r="X57" s="70"/>
      <c r="Y57" s="65" t="s">
        <v>18</v>
      </c>
    </row>
    <row r="58">
      <c r="A58" s="73" t="s">
        <v>37</v>
      </c>
      <c r="B58" s="65">
        <v>4.0223218E7</v>
      </c>
      <c r="C58" s="72" t="s">
        <v>317</v>
      </c>
      <c r="D58" s="72" t="s">
        <v>112</v>
      </c>
      <c r="E58" s="72" t="s">
        <v>318</v>
      </c>
      <c r="F58" s="65" t="s">
        <v>319</v>
      </c>
      <c r="G58" s="65">
        <v>428.0</v>
      </c>
      <c r="H58" s="65">
        <v>2.016032E7</v>
      </c>
      <c r="I58" s="65">
        <v>0.0</v>
      </c>
      <c r="J58" s="65">
        <v>2.0</v>
      </c>
      <c r="K58" s="66"/>
      <c r="L58" s="66"/>
      <c r="M58" s="65" t="s">
        <v>117</v>
      </c>
      <c r="N58" s="65">
        <v>235959.0</v>
      </c>
      <c r="O58" s="65">
        <v>2.016032E7</v>
      </c>
      <c r="P58" s="65"/>
      <c r="Q58" s="65">
        <v>24.0</v>
      </c>
      <c r="R58" s="65">
        <v>2.016032E7</v>
      </c>
      <c r="S58" s="68">
        <v>0.0</v>
      </c>
      <c r="T58" s="68"/>
      <c r="U58" s="69"/>
      <c r="V58" s="69"/>
      <c r="W58" s="69"/>
      <c r="X58" s="70"/>
      <c r="Y58" s="65" t="s">
        <v>18</v>
      </c>
    </row>
    <row r="59">
      <c r="A59" s="65" t="s">
        <v>60</v>
      </c>
      <c r="B59" s="65">
        <v>4.053875E8</v>
      </c>
      <c r="C59" s="65" t="s">
        <v>320</v>
      </c>
      <c r="D59" s="65" t="s">
        <v>112</v>
      </c>
      <c r="E59" s="65" t="s">
        <v>321</v>
      </c>
      <c r="F59" s="65" t="s">
        <v>322</v>
      </c>
      <c r="G59" s="65">
        <v>531.0</v>
      </c>
      <c r="H59" s="65">
        <v>2.016123E7</v>
      </c>
      <c r="I59" s="65">
        <v>0.0</v>
      </c>
      <c r="J59" s="65">
        <v>1.0</v>
      </c>
      <c r="K59" s="66"/>
      <c r="L59" s="66"/>
      <c r="M59" s="67" t="s">
        <v>323</v>
      </c>
      <c r="N59" s="65">
        <v>235959.0</v>
      </c>
      <c r="O59" s="65">
        <v>2.016123E7</v>
      </c>
      <c r="P59" s="65"/>
      <c r="Q59" s="65">
        <v>26.0</v>
      </c>
      <c r="R59" s="65">
        <v>2.016123E7</v>
      </c>
      <c r="S59" s="68">
        <v>0.0</v>
      </c>
      <c r="T59" s="68"/>
      <c r="U59" s="69"/>
      <c r="V59" s="69"/>
      <c r="W59" s="69"/>
      <c r="X59" s="70"/>
      <c r="Y59" s="65" t="s">
        <v>18</v>
      </c>
    </row>
    <row r="60">
      <c r="A60" s="73" t="s">
        <v>59</v>
      </c>
      <c r="B60" s="65">
        <v>1.14390393E8</v>
      </c>
      <c r="C60" s="72" t="s">
        <v>324</v>
      </c>
      <c r="D60" s="72" t="s">
        <v>325</v>
      </c>
      <c r="E60" s="72" t="s">
        <v>326</v>
      </c>
      <c r="F60" s="65" t="s">
        <v>327</v>
      </c>
      <c r="G60" s="65">
        <v>142.0</v>
      </c>
      <c r="H60" s="65">
        <v>2.0120213E7</v>
      </c>
      <c r="I60" s="65">
        <v>0.0</v>
      </c>
      <c r="J60" s="65">
        <v>2.0</v>
      </c>
      <c r="K60" s="66"/>
      <c r="L60" s="66"/>
      <c r="M60" s="67" t="s">
        <v>328</v>
      </c>
      <c r="N60" s="65">
        <v>235959.0</v>
      </c>
      <c r="O60" s="65">
        <v>2.0120213E7</v>
      </c>
      <c r="P60" s="66"/>
      <c r="Q60" s="65">
        <v>8.0</v>
      </c>
      <c r="R60" s="65">
        <v>2.0120213E7</v>
      </c>
      <c r="S60" s="68">
        <v>0.0</v>
      </c>
      <c r="T60" s="68"/>
      <c r="U60" s="69"/>
      <c r="V60" s="69"/>
      <c r="W60" s="69"/>
      <c r="X60" s="70"/>
      <c r="Y60" s="65" t="s">
        <v>22</v>
      </c>
    </row>
    <row r="61">
      <c r="A61" s="65" t="s">
        <v>60</v>
      </c>
      <c r="B61" s="65">
        <v>4.282447E7</v>
      </c>
      <c r="C61" s="65" t="s">
        <v>329</v>
      </c>
      <c r="D61" s="65" t="s">
        <v>225</v>
      </c>
      <c r="E61" s="65" t="s">
        <v>330</v>
      </c>
      <c r="F61" s="65" t="s">
        <v>331</v>
      </c>
      <c r="G61" s="65">
        <v>250.0</v>
      </c>
      <c r="H61" s="65">
        <v>2.0010327E7</v>
      </c>
      <c r="I61" s="65">
        <v>0.0</v>
      </c>
      <c r="J61" s="65">
        <v>1.0</v>
      </c>
      <c r="K61" s="66"/>
      <c r="L61" s="66"/>
      <c r="M61" s="67" t="s">
        <v>332</v>
      </c>
      <c r="N61" s="65">
        <v>235959.0</v>
      </c>
      <c r="O61" s="65">
        <v>2.0010327E7</v>
      </c>
      <c r="P61" s="65"/>
      <c r="Q61" s="65">
        <v>11.0</v>
      </c>
      <c r="R61" s="65">
        <v>2.0010327E7</v>
      </c>
      <c r="S61" s="68">
        <v>0.0</v>
      </c>
      <c r="T61" s="68"/>
      <c r="U61" s="69"/>
      <c r="V61" s="69"/>
      <c r="W61" s="69"/>
      <c r="X61" s="70"/>
      <c r="Y61" s="65" t="s">
        <v>14</v>
      </c>
    </row>
    <row r="62">
      <c r="A62" s="65" t="s">
        <v>60</v>
      </c>
      <c r="B62" s="65">
        <v>4.23661901E8</v>
      </c>
      <c r="C62" s="65" t="s">
        <v>333</v>
      </c>
      <c r="D62" s="65" t="s">
        <v>217</v>
      </c>
      <c r="E62" s="65" t="s">
        <v>334</v>
      </c>
      <c r="F62" s="65" t="s">
        <v>335</v>
      </c>
      <c r="G62" s="65">
        <v>244.0</v>
      </c>
      <c r="H62" s="65">
        <v>2.0180113E7</v>
      </c>
      <c r="I62" s="65">
        <v>0.0</v>
      </c>
      <c r="J62" s="65">
        <v>1.0</v>
      </c>
      <c r="K62" s="66"/>
      <c r="L62" s="66"/>
      <c r="M62" s="67" t="s">
        <v>336</v>
      </c>
      <c r="N62" s="65">
        <v>235959.0</v>
      </c>
      <c r="O62" s="65">
        <v>2.0180113E7</v>
      </c>
      <c r="P62" s="65"/>
      <c r="Q62" s="65">
        <v>16.0</v>
      </c>
      <c r="R62" s="65">
        <v>2.0180113E7</v>
      </c>
      <c r="S62" s="68">
        <v>0.0</v>
      </c>
      <c r="T62" s="68"/>
      <c r="U62" s="69"/>
      <c r="V62" s="69"/>
      <c r="W62" s="69"/>
      <c r="X62" s="70"/>
      <c r="Y62" s="65" t="s">
        <v>20</v>
      </c>
    </row>
    <row r="63">
      <c r="A63" s="65" t="s">
        <v>79</v>
      </c>
      <c r="B63" s="65">
        <v>1.4261854E8</v>
      </c>
      <c r="C63" s="65" t="s">
        <v>337</v>
      </c>
      <c r="D63" s="65" t="s">
        <v>153</v>
      </c>
      <c r="E63" s="65" t="s">
        <v>338</v>
      </c>
      <c r="F63" s="65" t="s">
        <v>339</v>
      </c>
      <c r="G63" s="65">
        <v>702.0</v>
      </c>
      <c r="H63" s="65">
        <v>2.0190529E7</v>
      </c>
      <c r="I63" s="65">
        <v>0.0</v>
      </c>
      <c r="J63" s="65">
        <v>24.0</v>
      </c>
      <c r="K63" s="66"/>
      <c r="L63" s="66"/>
      <c r="M63" s="67" t="s">
        <v>340</v>
      </c>
      <c r="N63" s="65">
        <v>235959.0</v>
      </c>
      <c r="O63" s="65">
        <v>2.0190529E7</v>
      </c>
      <c r="P63" s="65" t="s">
        <v>341</v>
      </c>
      <c r="Q63" s="65">
        <v>44.0</v>
      </c>
      <c r="R63" s="65">
        <v>2.0190529E7</v>
      </c>
      <c r="S63" s="68">
        <v>0.0</v>
      </c>
      <c r="T63" s="68"/>
      <c r="U63" s="69"/>
      <c r="V63" s="69"/>
      <c r="W63" s="69"/>
      <c r="X63" s="70"/>
      <c r="Y63" s="65" t="s">
        <v>14</v>
      </c>
    </row>
    <row r="64">
      <c r="A64" s="73" t="s">
        <v>63</v>
      </c>
      <c r="B64" s="65">
        <v>5.0978251E7</v>
      </c>
      <c r="C64" s="72" t="s">
        <v>342</v>
      </c>
      <c r="D64" s="72" t="s">
        <v>106</v>
      </c>
      <c r="E64" s="72" t="s">
        <v>343</v>
      </c>
      <c r="F64" s="65" t="s">
        <v>344</v>
      </c>
      <c r="G64" s="65">
        <v>792.0</v>
      </c>
      <c r="H64" s="65">
        <v>2.0181228E7</v>
      </c>
      <c r="I64" s="65">
        <v>0.0</v>
      </c>
      <c r="J64" s="65">
        <v>22.0</v>
      </c>
      <c r="K64" s="66"/>
      <c r="L64" s="66"/>
      <c r="M64" s="67" t="s">
        <v>345</v>
      </c>
      <c r="N64" s="65">
        <v>235959.0</v>
      </c>
      <c r="O64" s="65">
        <v>2.0181228E7</v>
      </c>
      <c r="P64" s="65" t="s">
        <v>346</v>
      </c>
      <c r="Q64" s="65">
        <v>56.0</v>
      </c>
      <c r="R64" s="65">
        <v>2.0181228E7</v>
      </c>
      <c r="S64" s="68">
        <v>0.0</v>
      </c>
      <c r="T64" s="68"/>
      <c r="U64" s="69"/>
      <c r="V64" s="69"/>
      <c r="W64" s="69"/>
      <c r="X64" s="70"/>
      <c r="Y64" s="65" t="s">
        <v>20</v>
      </c>
    </row>
    <row r="65">
      <c r="A65" s="72" t="s">
        <v>60</v>
      </c>
      <c r="B65" s="65">
        <v>1.48097576E8</v>
      </c>
      <c r="C65" s="72" t="s">
        <v>347</v>
      </c>
      <c r="D65" s="72" t="s">
        <v>153</v>
      </c>
      <c r="E65" s="72" t="s">
        <v>348</v>
      </c>
      <c r="F65" s="65" t="s">
        <v>349</v>
      </c>
      <c r="G65" s="65">
        <v>284.0</v>
      </c>
      <c r="H65" s="65">
        <v>2.0041111E7</v>
      </c>
      <c r="I65" s="65">
        <v>0.0</v>
      </c>
      <c r="J65" s="65">
        <v>1.0</v>
      </c>
      <c r="K65" s="66"/>
      <c r="L65" s="66"/>
      <c r="M65" s="67" t="s">
        <v>350</v>
      </c>
      <c r="N65" s="65">
        <v>235959.0</v>
      </c>
      <c r="O65" s="65">
        <v>2.0041111E7</v>
      </c>
      <c r="P65" s="65"/>
      <c r="Q65" s="65">
        <v>14.0</v>
      </c>
      <c r="R65" s="65">
        <v>2.0041111E7</v>
      </c>
      <c r="S65" s="68">
        <v>0.0</v>
      </c>
      <c r="T65" s="68"/>
      <c r="U65" s="69"/>
      <c r="V65" s="69"/>
      <c r="W65" s="69"/>
      <c r="X65" s="70"/>
      <c r="Y65" s="65" t="s">
        <v>14</v>
      </c>
    </row>
    <row r="66">
      <c r="A66" s="67" t="s">
        <v>59</v>
      </c>
      <c r="B66" s="65">
        <v>1.65630221E8</v>
      </c>
      <c r="C66" s="65" t="s">
        <v>351</v>
      </c>
      <c r="D66" s="65" t="s">
        <v>112</v>
      </c>
      <c r="E66" s="65" t="s">
        <v>352</v>
      </c>
      <c r="F66" s="65" t="s">
        <v>353</v>
      </c>
      <c r="G66" s="65">
        <v>162.0</v>
      </c>
      <c r="H66" s="65">
        <v>2.0160307E7</v>
      </c>
      <c r="I66" s="65">
        <v>0.0</v>
      </c>
      <c r="J66" s="65">
        <v>3.0</v>
      </c>
      <c r="K66" s="66"/>
      <c r="L66" s="66"/>
      <c r="M66" s="67" t="s">
        <v>354</v>
      </c>
      <c r="N66" s="65">
        <v>235959.0</v>
      </c>
      <c r="O66" s="65">
        <v>2.0160307E7</v>
      </c>
      <c r="P66" s="66"/>
      <c r="Q66" s="65">
        <v>9.0</v>
      </c>
      <c r="R66" s="65">
        <v>2.0160307E7</v>
      </c>
      <c r="S66" s="68">
        <v>0.0</v>
      </c>
      <c r="T66" s="68"/>
      <c r="U66" s="69"/>
      <c r="V66" s="69"/>
      <c r="W66" s="69"/>
      <c r="X66" s="70"/>
      <c r="Y66" s="65" t="s">
        <v>18</v>
      </c>
    </row>
    <row r="67">
      <c r="A67" s="65" t="s">
        <v>60</v>
      </c>
      <c r="B67" s="65">
        <v>4.1933433E7</v>
      </c>
      <c r="C67" s="65" t="s">
        <v>355</v>
      </c>
      <c r="D67" s="65" t="s">
        <v>112</v>
      </c>
      <c r="E67" s="65" t="s">
        <v>356</v>
      </c>
      <c r="F67" s="65" t="s">
        <v>357</v>
      </c>
      <c r="G67" s="65">
        <v>208.0</v>
      </c>
      <c r="H67" s="65">
        <v>2.0010206E7</v>
      </c>
      <c r="I67" s="65">
        <v>0.0</v>
      </c>
      <c r="J67" s="65">
        <v>1.0</v>
      </c>
      <c r="K67" s="66"/>
      <c r="L67" s="66"/>
      <c r="M67" s="67" t="s">
        <v>358</v>
      </c>
      <c r="N67" s="65">
        <v>235959.0</v>
      </c>
      <c r="O67" s="65">
        <v>2.0010206E7</v>
      </c>
      <c r="P67" s="65"/>
      <c r="Q67" s="65">
        <v>9.0</v>
      </c>
      <c r="R67" s="65">
        <v>2.0010206E7</v>
      </c>
      <c r="S67" s="68">
        <v>0.0</v>
      </c>
      <c r="T67" s="68"/>
      <c r="U67" s="69"/>
      <c r="V67" s="69"/>
      <c r="W67" s="69"/>
      <c r="X67" s="70"/>
      <c r="Y67" s="65" t="s">
        <v>18</v>
      </c>
    </row>
    <row r="68">
      <c r="A68" s="73" t="s">
        <v>37</v>
      </c>
      <c r="B68" s="65">
        <v>3.4863276E7</v>
      </c>
      <c r="C68" s="72" t="s">
        <v>359</v>
      </c>
      <c r="D68" s="72" t="s">
        <v>112</v>
      </c>
      <c r="E68" s="72" t="s">
        <v>360</v>
      </c>
      <c r="F68" s="65" t="s">
        <v>361</v>
      </c>
      <c r="G68" s="65">
        <v>344.0</v>
      </c>
      <c r="H68" s="65">
        <v>2.0140913E7</v>
      </c>
      <c r="I68" s="65">
        <v>0.0</v>
      </c>
      <c r="J68" s="65">
        <v>2.0</v>
      </c>
      <c r="K68" s="66"/>
      <c r="L68" s="66"/>
      <c r="M68" s="65" t="s">
        <v>117</v>
      </c>
      <c r="N68" s="65">
        <v>235959.0</v>
      </c>
      <c r="O68" s="65">
        <v>2.0140913E7</v>
      </c>
      <c r="P68" s="65"/>
      <c r="Q68" s="65">
        <v>18.0</v>
      </c>
      <c r="R68" s="65">
        <v>2.0140913E7</v>
      </c>
      <c r="S68" s="68">
        <v>0.0</v>
      </c>
      <c r="T68" s="68"/>
      <c r="U68" s="69"/>
      <c r="V68" s="69"/>
      <c r="W68" s="69"/>
      <c r="X68" s="70"/>
      <c r="Y68" s="65" t="s">
        <v>20</v>
      </c>
    </row>
    <row r="69">
      <c r="A69" s="65" t="s">
        <v>60</v>
      </c>
      <c r="B69" s="65">
        <v>1.4070627E7</v>
      </c>
      <c r="C69" s="65" t="s">
        <v>362</v>
      </c>
      <c r="D69" s="65" t="s">
        <v>225</v>
      </c>
      <c r="E69" s="65" t="s">
        <v>363</v>
      </c>
      <c r="F69" s="65" t="s">
        <v>364</v>
      </c>
      <c r="G69" s="65">
        <v>373.0</v>
      </c>
      <c r="H69" s="65">
        <v>2.0000413E7</v>
      </c>
      <c r="I69" s="65">
        <v>0.0</v>
      </c>
      <c r="J69" s="65">
        <v>2.0</v>
      </c>
      <c r="K69" s="66"/>
      <c r="L69" s="66"/>
      <c r="M69" s="67" t="s">
        <v>365</v>
      </c>
      <c r="N69" s="65">
        <v>235959.0</v>
      </c>
      <c r="O69" s="65">
        <v>2.0000413E7</v>
      </c>
      <c r="P69" s="65"/>
      <c r="Q69" s="65">
        <v>23.0</v>
      </c>
      <c r="R69" s="65">
        <v>2.0000413E7</v>
      </c>
      <c r="S69" s="68">
        <v>0.0</v>
      </c>
      <c r="T69" s="68"/>
      <c r="U69" s="69"/>
      <c r="V69" s="69"/>
      <c r="W69" s="69"/>
      <c r="X69" s="69"/>
      <c r="Y69" s="65" t="s">
        <v>12</v>
      </c>
    </row>
    <row r="70">
      <c r="A70" s="65" t="s">
        <v>37</v>
      </c>
      <c r="B70" s="65">
        <v>2.4756126E7</v>
      </c>
      <c r="C70" s="65" t="s">
        <v>366</v>
      </c>
      <c r="D70" s="65" t="s">
        <v>112</v>
      </c>
      <c r="E70" s="65" t="s">
        <v>367</v>
      </c>
      <c r="F70" s="65" t="s">
        <v>268</v>
      </c>
      <c r="G70" s="65">
        <v>2836.0</v>
      </c>
      <c r="H70" s="65">
        <v>2.0111123E7</v>
      </c>
      <c r="I70" s="65">
        <v>0.0</v>
      </c>
      <c r="J70" s="65">
        <v>5.0</v>
      </c>
      <c r="K70" s="66"/>
      <c r="L70" s="66"/>
      <c r="M70" s="65" t="s">
        <v>117</v>
      </c>
      <c r="N70" s="65">
        <v>235959.0</v>
      </c>
      <c r="O70" s="65">
        <v>2.0111123E7</v>
      </c>
      <c r="P70" s="66"/>
      <c r="Q70" s="65">
        <v>137.0</v>
      </c>
      <c r="R70" s="65">
        <v>2.0111123E7</v>
      </c>
      <c r="S70" s="68">
        <v>0.0</v>
      </c>
      <c r="T70" s="68"/>
      <c r="U70" s="69"/>
      <c r="V70" s="69"/>
      <c r="W70" s="69"/>
      <c r="X70" s="70"/>
      <c r="Y70" s="65" t="s">
        <v>18</v>
      </c>
    </row>
    <row r="71">
      <c r="A71" s="72" t="s">
        <v>69</v>
      </c>
      <c r="B71" s="65">
        <v>4994500.0</v>
      </c>
      <c r="C71" s="72" t="s">
        <v>368</v>
      </c>
      <c r="D71" s="72" t="s">
        <v>106</v>
      </c>
      <c r="E71" s="72" t="s">
        <v>369</v>
      </c>
      <c r="F71" s="65" t="s">
        <v>370</v>
      </c>
      <c r="G71" s="65">
        <v>3223.0</v>
      </c>
      <c r="H71" s="65">
        <v>2.0170422E7</v>
      </c>
      <c r="I71" s="65">
        <v>0.0</v>
      </c>
      <c r="J71" s="65">
        <v>12.0</v>
      </c>
      <c r="K71" s="66"/>
      <c r="L71" s="66"/>
      <c r="M71" s="67" t="s">
        <v>371</v>
      </c>
      <c r="N71" s="65">
        <v>235959.0</v>
      </c>
      <c r="O71" s="65">
        <v>2.0170422E7</v>
      </c>
      <c r="P71" s="65" t="s">
        <v>372</v>
      </c>
      <c r="Q71" s="65">
        <v>169.0</v>
      </c>
      <c r="R71" s="65">
        <v>2.0170422E7</v>
      </c>
      <c r="S71" s="68">
        <v>0.0</v>
      </c>
      <c r="T71" s="68"/>
      <c r="U71" s="69"/>
      <c r="V71" s="69"/>
      <c r="W71" s="69"/>
      <c r="X71" s="70"/>
      <c r="Y71" s="65" t="s">
        <v>18</v>
      </c>
    </row>
    <row r="72">
      <c r="A72" s="65" t="s">
        <v>60</v>
      </c>
      <c r="B72" s="65">
        <v>3.12091444E8</v>
      </c>
      <c r="C72" s="65" t="s">
        <v>373</v>
      </c>
      <c r="D72" s="65" t="s">
        <v>217</v>
      </c>
      <c r="E72" s="65" t="s">
        <v>374</v>
      </c>
      <c r="F72" s="65" t="s">
        <v>375</v>
      </c>
      <c r="G72" s="65">
        <v>306.0</v>
      </c>
      <c r="H72" s="65">
        <v>2.0111005E7</v>
      </c>
      <c r="I72" s="65">
        <v>0.0</v>
      </c>
      <c r="J72" s="65">
        <v>1.0</v>
      </c>
      <c r="K72" s="66"/>
      <c r="L72" s="66"/>
      <c r="M72" s="67" t="s">
        <v>376</v>
      </c>
      <c r="N72" s="65">
        <v>235959.0</v>
      </c>
      <c r="O72" s="65">
        <v>2.0111005E7</v>
      </c>
      <c r="P72" s="66"/>
      <c r="Q72" s="65">
        <v>14.0</v>
      </c>
      <c r="R72" s="65">
        <v>2.0111005E7</v>
      </c>
      <c r="S72" s="68">
        <v>0.0</v>
      </c>
      <c r="T72" s="68"/>
      <c r="U72" s="69"/>
      <c r="V72" s="69"/>
      <c r="W72" s="69"/>
      <c r="X72" s="70"/>
      <c r="Y72" s="65" t="s">
        <v>18</v>
      </c>
    </row>
    <row r="73">
      <c r="A73" s="65" t="s">
        <v>79</v>
      </c>
      <c r="B73" s="65">
        <v>1.45806657E8</v>
      </c>
      <c r="C73" s="65" t="s">
        <v>377</v>
      </c>
      <c r="D73" s="65" t="s">
        <v>378</v>
      </c>
      <c r="E73" s="65" t="s">
        <v>379</v>
      </c>
      <c r="F73" s="65" t="s">
        <v>380</v>
      </c>
      <c r="G73" s="65">
        <v>1901.0</v>
      </c>
      <c r="H73" s="65">
        <v>2.019081E7</v>
      </c>
      <c r="I73" s="65">
        <v>0.0</v>
      </c>
      <c r="J73" s="65">
        <v>35.0</v>
      </c>
      <c r="K73" s="66"/>
      <c r="L73" s="66"/>
      <c r="M73" s="67" t="s">
        <v>381</v>
      </c>
      <c r="N73" s="65">
        <v>235959.0</v>
      </c>
      <c r="O73" s="65">
        <v>2.019081E7</v>
      </c>
      <c r="P73" s="65" t="s">
        <v>382</v>
      </c>
      <c r="Q73" s="65">
        <v>94.0</v>
      </c>
      <c r="R73" s="65">
        <v>2.019081E7</v>
      </c>
      <c r="S73" s="68">
        <v>0.0</v>
      </c>
      <c r="T73" s="68"/>
      <c r="U73" s="69"/>
      <c r="V73" s="69"/>
      <c r="W73" s="69"/>
      <c r="X73" s="69"/>
      <c r="Y73" s="65" t="s">
        <v>12</v>
      </c>
    </row>
    <row r="74">
      <c r="A74" s="65" t="s">
        <v>79</v>
      </c>
      <c r="B74" s="65">
        <v>3.0398071E7</v>
      </c>
      <c r="C74" s="65" t="s">
        <v>383</v>
      </c>
      <c r="D74" s="65" t="s">
        <v>112</v>
      </c>
      <c r="E74" s="65" t="s">
        <v>384</v>
      </c>
      <c r="F74" s="65" t="s">
        <v>385</v>
      </c>
      <c r="G74" s="65">
        <v>118.0</v>
      </c>
      <c r="H74" s="65">
        <v>2.0090409E7</v>
      </c>
      <c r="I74" s="65">
        <v>0.0</v>
      </c>
      <c r="J74" s="65">
        <v>6.0</v>
      </c>
      <c r="K74" s="66"/>
      <c r="L74" s="66"/>
      <c r="M74" s="67" t="s">
        <v>386</v>
      </c>
      <c r="N74" s="65">
        <v>235959.0</v>
      </c>
      <c r="O74" s="65">
        <v>2.0090409E7</v>
      </c>
      <c r="P74" s="66"/>
      <c r="Q74" s="65">
        <v>7.0</v>
      </c>
      <c r="R74" s="65">
        <v>2.0090409E7</v>
      </c>
      <c r="S74" s="68">
        <v>0.0</v>
      </c>
      <c r="T74" s="68"/>
      <c r="U74" s="69"/>
      <c r="V74" s="69"/>
      <c r="W74" s="69"/>
      <c r="X74" s="70"/>
      <c r="Y74" s="65" t="s">
        <v>18</v>
      </c>
    </row>
    <row r="75">
      <c r="A75" s="73" t="s">
        <v>28</v>
      </c>
      <c r="B75" s="65">
        <v>2263158.0</v>
      </c>
      <c r="C75" s="72" t="s">
        <v>387</v>
      </c>
      <c r="D75" s="72" t="s">
        <v>112</v>
      </c>
      <c r="E75" s="72" t="s">
        <v>388</v>
      </c>
      <c r="F75" s="65" t="s">
        <v>389</v>
      </c>
      <c r="G75" s="65">
        <v>228.0</v>
      </c>
      <c r="H75" s="65">
        <v>2.0100925E7</v>
      </c>
      <c r="I75" s="65">
        <v>0.0</v>
      </c>
      <c r="J75" s="65">
        <v>8.0</v>
      </c>
      <c r="K75" s="66"/>
      <c r="L75" s="66"/>
      <c r="M75" s="67" t="s">
        <v>390</v>
      </c>
      <c r="N75" s="65">
        <v>235959.0</v>
      </c>
      <c r="O75" s="65">
        <v>2.0100925E7</v>
      </c>
      <c r="P75" s="66"/>
      <c r="Q75" s="65">
        <v>14.0</v>
      </c>
      <c r="R75" s="65">
        <v>2.0100925E7</v>
      </c>
      <c r="S75" s="68">
        <v>0.0</v>
      </c>
      <c r="T75" s="68"/>
      <c r="U75" s="69"/>
      <c r="V75" s="69"/>
      <c r="W75" s="69"/>
      <c r="X75" s="70"/>
      <c r="Y75" s="65" t="s">
        <v>18</v>
      </c>
    </row>
    <row r="76">
      <c r="A76" s="65" t="s">
        <v>60</v>
      </c>
      <c r="B76" s="65">
        <v>1.94872E7</v>
      </c>
      <c r="C76" s="65" t="s">
        <v>391</v>
      </c>
      <c r="D76" s="65" t="s">
        <v>112</v>
      </c>
      <c r="E76" s="65" t="s">
        <v>392</v>
      </c>
      <c r="F76" s="65" t="s">
        <v>393</v>
      </c>
      <c r="G76" s="65">
        <v>962.0</v>
      </c>
      <c r="H76" s="65">
        <v>2.0000617E7</v>
      </c>
      <c r="I76" s="65">
        <v>0.0</v>
      </c>
      <c r="J76" s="65">
        <v>1.0</v>
      </c>
      <c r="K76" s="66"/>
      <c r="L76" s="66"/>
      <c r="M76" s="67" t="s">
        <v>394</v>
      </c>
      <c r="N76" s="65">
        <v>235959.0</v>
      </c>
      <c r="O76" s="65">
        <v>2.0000617E7</v>
      </c>
      <c r="P76" s="66"/>
      <c r="Q76" s="65">
        <v>50.0</v>
      </c>
      <c r="R76" s="65">
        <v>2.0000617E7</v>
      </c>
      <c r="S76" s="68">
        <v>0.0</v>
      </c>
      <c r="T76" s="68"/>
      <c r="U76" s="69"/>
      <c r="V76" s="69"/>
      <c r="W76" s="69"/>
      <c r="X76" s="70"/>
      <c r="Y76" s="65" t="s">
        <v>20</v>
      </c>
    </row>
    <row r="77">
      <c r="A77" s="67" t="s">
        <v>59</v>
      </c>
      <c r="B77" s="65">
        <v>6.3488389E7</v>
      </c>
      <c r="C77" s="65" t="s">
        <v>395</v>
      </c>
      <c r="D77" s="65" t="s">
        <v>106</v>
      </c>
      <c r="E77" s="65" t="s">
        <v>396</v>
      </c>
      <c r="F77" s="65" t="s">
        <v>397</v>
      </c>
      <c r="G77" s="65">
        <v>226.0</v>
      </c>
      <c r="H77" s="65">
        <v>2.0060401E7</v>
      </c>
      <c r="I77" s="65">
        <v>0.0</v>
      </c>
      <c r="J77" s="65">
        <v>1.0</v>
      </c>
      <c r="K77" s="66"/>
      <c r="L77" s="66"/>
      <c r="M77" s="67" t="s">
        <v>398</v>
      </c>
      <c r="N77" s="65">
        <v>235959.0</v>
      </c>
      <c r="O77" s="65">
        <v>2.0060401E7</v>
      </c>
      <c r="P77" s="65"/>
      <c r="Q77" s="65">
        <v>13.0</v>
      </c>
      <c r="R77" s="65">
        <v>2.0060401E7</v>
      </c>
      <c r="S77" s="68">
        <v>1.0</v>
      </c>
      <c r="T77" s="68">
        <v>1.0</v>
      </c>
      <c r="U77" s="69" t="s">
        <v>399</v>
      </c>
      <c r="V77" s="69" t="s">
        <v>400</v>
      </c>
      <c r="W77" s="69" t="s">
        <v>49</v>
      </c>
      <c r="X77" s="70"/>
      <c r="Y77" s="65" t="s">
        <v>18</v>
      </c>
    </row>
    <row r="78">
      <c r="A78" s="65" t="s">
        <v>79</v>
      </c>
      <c r="B78" s="65">
        <v>6.6643457E7</v>
      </c>
      <c r="C78" s="65" t="s">
        <v>401</v>
      </c>
      <c r="D78" s="65" t="s">
        <v>106</v>
      </c>
      <c r="E78" s="65" t="s">
        <v>402</v>
      </c>
      <c r="F78" s="65" t="s">
        <v>403</v>
      </c>
      <c r="G78" s="65">
        <v>704.0</v>
      </c>
      <c r="H78" s="65">
        <v>2.0130426E7</v>
      </c>
      <c r="I78" s="65">
        <v>0.0</v>
      </c>
      <c r="J78" s="65">
        <v>11.0</v>
      </c>
      <c r="K78" s="66"/>
      <c r="L78" s="66"/>
      <c r="M78" s="67" t="s">
        <v>404</v>
      </c>
      <c r="N78" s="65">
        <v>235959.0</v>
      </c>
      <c r="O78" s="65">
        <v>2.0130426E7</v>
      </c>
      <c r="P78" s="65"/>
      <c r="Q78" s="65">
        <v>33.0</v>
      </c>
      <c r="R78" s="65">
        <v>2.0130426E7</v>
      </c>
      <c r="S78" s="68">
        <v>1.0</v>
      </c>
      <c r="T78" s="68">
        <v>1.0</v>
      </c>
      <c r="U78" s="69" t="s">
        <v>399</v>
      </c>
      <c r="V78" s="69" t="s">
        <v>400</v>
      </c>
      <c r="W78" s="69" t="s">
        <v>49</v>
      </c>
      <c r="X78" s="70"/>
      <c r="Y78" s="65" t="s">
        <v>18</v>
      </c>
    </row>
    <row r="79">
      <c r="A79" s="65" t="s">
        <v>79</v>
      </c>
      <c r="B79" s="65">
        <v>3.4713906E7</v>
      </c>
      <c r="C79" s="65" t="s">
        <v>405</v>
      </c>
      <c r="D79" s="65" t="s">
        <v>112</v>
      </c>
      <c r="E79" s="65" t="s">
        <v>406</v>
      </c>
      <c r="F79" s="65" t="s">
        <v>407</v>
      </c>
      <c r="G79" s="65">
        <v>368.0</v>
      </c>
      <c r="H79" s="65">
        <v>2.0091114E7</v>
      </c>
      <c r="I79" s="65">
        <v>0.0</v>
      </c>
      <c r="J79" s="65">
        <v>6.0</v>
      </c>
      <c r="K79" s="66"/>
      <c r="L79" s="66"/>
      <c r="M79" s="67" t="s">
        <v>408</v>
      </c>
      <c r="N79" s="65">
        <v>235959.0</v>
      </c>
      <c r="O79" s="65">
        <v>2.0091114E7</v>
      </c>
      <c r="P79" s="66"/>
      <c r="Q79" s="65">
        <v>22.0</v>
      </c>
      <c r="R79" s="65">
        <v>2.0091114E7</v>
      </c>
      <c r="S79" s="68">
        <v>1.0</v>
      </c>
      <c r="T79" s="68">
        <v>1.0</v>
      </c>
      <c r="U79" s="69" t="s">
        <v>399</v>
      </c>
      <c r="V79" s="69" t="s">
        <v>400</v>
      </c>
      <c r="W79" s="69" t="s">
        <v>49</v>
      </c>
      <c r="X79" s="70"/>
      <c r="Y79" s="65" t="s">
        <v>20</v>
      </c>
    </row>
    <row r="80">
      <c r="A80" s="65" t="s">
        <v>60</v>
      </c>
      <c r="B80" s="65">
        <v>1.9945016E7</v>
      </c>
      <c r="C80" s="65" t="s">
        <v>409</v>
      </c>
      <c r="D80" s="65" t="s">
        <v>106</v>
      </c>
      <c r="E80" s="65" t="s">
        <v>410</v>
      </c>
      <c r="F80" s="65" t="s">
        <v>411</v>
      </c>
      <c r="G80" s="65">
        <v>606.0</v>
      </c>
      <c r="H80" s="65">
        <v>2.0000606E7</v>
      </c>
      <c r="I80" s="65">
        <v>0.0</v>
      </c>
      <c r="J80" s="65">
        <v>1.0</v>
      </c>
      <c r="K80" s="66"/>
      <c r="L80" s="66"/>
      <c r="M80" s="67" t="s">
        <v>412</v>
      </c>
      <c r="N80" s="65">
        <v>235959.0</v>
      </c>
      <c r="O80" s="65">
        <v>2.0000606E7</v>
      </c>
      <c r="P80" s="66"/>
      <c r="Q80" s="65">
        <v>41.0</v>
      </c>
      <c r="R80" s="65">
        <v>2.0000606E7</v>
      </c>
      <c r="S80" s="68">
        <v>1.0</v>
      </c>
      <c r="T80" s="68">
        <v>1.0</v>
      </c>
      <c r="U80" s="69" t="s">
        <v>399</v>
      </c>
      <c r="V80" s="69" t="s">
        <v>400</v>
      </c>
      <c r="W80" s="69" t="s">
        <v>49</v>
      </c>
      <c r="X80" s="70"/>
      <c r="Y80" s="65" t="s">
        <v>18</v>
      </c>
    </row>
    <row r="81">
      <c r="A81" s="65" t="s">
        <v>37</v>
      </c>
      <c r="B81" s="65">
        <v>3.1816265E7</v>
      </c>
      <c r="C81" s="65" t="s">
        <v>413</v>
      </c>
      <c r="D81" s="65" t="s">
        <v>112</v>
      </c>
      <c r="E81" s="65" t="s">
        <v>414</v>
      </c>
      <c r="F81" s="65" t="s">
        <v>415</v>
      </c>
      <c r="G81" s="65">
        <v>133.0</v>
      </c>
      <c r="H81" s="65">
        <v>2.0131122E7</v>
      </c>
      <c r="I81" s="65">
        <v>0.0</v>
      </c>
      <c r="J81" s="65">
        <v>3.0</v>
      </c>
      <c r="K81" s="66"/>
      <c r="L81" s="66"/>
      <c r="M81" s="65" t="s">
        <v>117</v>
      </c>
      <c r="N81" s="65">
        <v>235959.0</v>
      </c>
      <c r="O81" s="65">
        <v>2.0131122E7</v>
      </c>
      <c r="P81" s="65"/>
      <c r="Q81" s="65">
        <v>11.0</v>
      </c>
      <c r="R81" s="65">
        <v>2.0131122E7</v>
      </c>
      <c r="S81" s="68">
        <v>1.0</v>
      </c>
      <c r="T81" s="68">
        <v>1.0</v>
      </c>
      <c r="U81" s="69" t="s">
        <v>399</v>
      </c>
      <c r="V81" s="69" t="s">
        <v>400</v>
      </c>
      <c r="W81" s="69" t="s">
        <v>49</v>
      </c>
      <c r="X81" s="70"/>
      <c r="Y81" s="65" t="s">
        <v>18</v>
      </c>
    </row>
    <row r="82">
      <c r="A82" s="65" t="s">
        <v>37</v>
      </c>
      <c r="B82" s="65">
        <v>2.5963368E7</v>
      </c>
      <c r="C82" s="65" t="s">
        <v>416</v>
      </c>
      <c r="D82" s="65" t="s">
        <v>112</v>
      </c>
      <c r="E82" s="65" t="s">
        <v>417</v>
      </c>
      <c r="F82" s="65" t="s">
        <v>418</v>
      </c>
      <c r="G82" s="65">
        <v>223.0</v>
      </c>
      <c r="H82" s="65">
        <v>2.0120403E7</v>
      </c>
      <c r="I82" s="65">
        <v>0.0</v>
      </c>
      <c r="J82" s="65">
        <v>2.0</v>
      </c>
      <c r="K82" s="66"/>
      <c r="L82" s="66"/>
      <c r="M82" s="65" t="s">
        <v>117</v>
      </c>
      <c r="N82" s="65">
        <v>235959.0</v>
      </c>
      <c r="O82" s="65">
        <v>2.0120403E7</v>
      </c>
      <c r="P82" s="65"/>
      <c r="Q82" s="65">
        <v>9.0</v>
      </c>
      <c r="R82" s="65">
        <v>2.0120403E7</v>
      </c>
      <c r="S82" s="68">
        <v>1.0</v>
      </c>
      <c r="T82" s="68">
        <v>1.0</v>
      </c>
      <c r="U82" s="69" t="s">
        <v>399</v>
      </c>
      <c r="V82" s="69" t="s">
        <v>400</v>
      </c>
      <c r="W82" s="69" t="s">
        <v>49</v>
      </c>
      <c r="X82" s="70"/>
      <c r="Y82" s="65" t="s">
        <v>18</v>
      </c>
    </row>
    <row r="83">
      <c r="A83" s="72" t="s">
        <v>37</v>
      </c>
      <c r="B83" s="65">
        <v>3.9670188E7</v>
      </c>
      <c r="C83" s="72" t="s">
        <v>419</v>
      </c>
      <c r="D83" s="72" t="s">
        <v>112</v>
      </c>
      <c r="E83" s="72" t="s">
        <v>420</v>
      </c>
      <c r="F83" s="65" t="s">
        <v>421</v>
      </c>
      <c r="G83" s="65">
        <v>477.0</v>
      </c>
      <c r="H83" s="65">
        <v>2.0160105E7</v>
      </c>
      <c r="I83" s="65">
        <v>0.0</v>
      </c>
      <c r="J83" s="65">
        <v>2.0</v>
      </c>
      <c r="K83" s="66"/>
      <c r="L83" s="66"/>
      <c r="M83" s="65" t="s">
        <v>117</v>
      </c>
      <c r="N83" s="65">
        <v>235959.0</v>
      </c>
      <c r="O83" s="65">
        <v>2.0160105E7</v>
      </c>
      <c r="P83" s="65"/>
      <c r="Q83" s="65">
        <v>34.0</v>
      </c>
      <c r="R83" s="65">
        <v>2.0160105E7</v>
      </c>
      <c r="S83" s="68">
        <v>1.0</v>
      </c>
      <c r="T83" s="68">
        <v>1.0</v>
      </c>
      <c r="U83" s="69" t="s">
        <v>399</v>
      </c>
      <c r="V83" s="69" t="s">
        <v>400</v>
      </c>
      <c r="W83" s="69" t="s">
        <v>49</v>
      </c>
      <c r="X83" s="70"/>
      <c r="Y83" s="65" t="s">
        <v>18</v>
      </c>
    </row>
    <row r="84">
      <c r="A84" s="67" t="s">
        <v>59</v>
      </c>
      <c r="B84" s="65">
        <v>8.6822761E7</v>
      </c>
      <c r="C84" s="65" t="s">
        <v>422</v>
      </c>
      <c r="D84" s="65" t="s">
        <v>112</v>
      </c>
      <c r="E84" s="65" t="s">
        <v>423</v>
      </c>
      <c r="F84" s="65" t="s">
        <v>424</v>
      </c>
      <c r="G84" s="65">
        <v>170.0</v>
      </c>
      <c r="H84" s="65">
        <v>2.0090328E7</v>
      </c>
      <c r="I84" s="65">
        <v>0.0</v>
      </c>
      <c r="J84" s="65">
        <v>1.0</v>
      </c>
      <c r="K84" s="66"/>
      <c r="L84" s="66"/>
      <c r="M84" s="67" t="s">
        <v>425</v>
      </c>
      <c r="N84" s="65">
        <v>235959.0</v>
      </c>
      <c r="O84" s="65">
        <v>2.0090328E7</v>
      </c>
      <c r="P84" s="66"/>
      <c r="Q84" s="65">
        <v>10.0</v>
      </c>
      <c r="R84" s="65">
        <v>2.0090328E7</v>
      </c>
      <c r="S84" s="68">
        <v>1.0</v>
      </c>
      <c r="T84" s="68">
        <v>1.0</v>
      </c>
      <c r="U84" s="69" t="s">
        <v>399</v>
      </c>
      <c r="V84" s="69" t="s">
        <v>400</v>
      </c>
      <c r="W84" s="69" t="s">
        <v>49</v>
      </c>
      <c r="X84" s="66"/>
      <c r="Y84" s="65" t="s">
        <v>18</v>
      </c>
    </row>
    <row r="85">
      <c r="A85" s="65" t="s">
        <v>60</v>
      </c>
      <c r="B85" s="65">
        <v>1.57821217E8</v>
      </c>
      <c r="C85" s="65" t="s">
        <v>426</v>
      </c>
      <c r="D85" s="65" t="s">
        <v>106</v>
      </c>
      <c r="E85" s="65" t="s">
        <v>427</v>
      </c>
      <c r="F85" s="65" t="s">
        <v>428</v>
      </c>
      <c r="G85" s="65">
        <v>312.0</v>
      </c>
      <c r="H85" s="65">
        <v>2.0050401E7</v>
      </c>
      <c r="I85" s="65">
        <v>0.0</v>
      </c>
      <c r="J85" s="65">
        <v>1.0</v>
      </c>
      <c r="K85" s="66"/>
      <c r="L85" s="66"/>
      <c r="M85" s="67" t="s">
        <v>429</v>
      </c>
      <c r="N85" s="65">
        <v>235959.0</v>
      </c>
      <c r="O85" s="65">
        <v>2.0050401E7</v>
      </c>
      <c r="P85" s="66"/>
      <c r="Q85" s="65">
        <v>13.0</v>
      </c>
      <c r="R85" s="65">
        <v>2.0050401E7</v>
      </c>
      <c r="S85" s="68">
        <v>1.0</v>
      </c>
      <c r="T85" s="68">
        <v>1.0</v>
      </c>
      <c r="U85" s="69" t="s">
        <v>399</v>
      </c>
      <c r="V85" s="69" t="s">
        <v>400</v>
      </c>
      <c r="W85" s="69" t="s">
        <v>49</v>
      </c>
      <c r="X85" s="70"/>
      <c r="Y85" s="65" t="s">
        <v>18</v>
      </c>
    </row>
    <row r="86">
      <c r="A86" s="67" t="s">
        <v>59</v>
      </c>
      <c r="B86" s="65">
        <v>5.8987697E7</v>
      </c>
      <c r="C86" s="65" t="s">
        <v>430</v>
      </c>
      <c r="D86" s="65" t="s">
        <v>112</v>
      </c>
      <c r="E86" s="65" t="s">
        <v>431</v>
      </c>
      <c r="F86" s="65" t="s">
        <v>432</v>
      </c>
      <c r="G86" s="65">
        <v>495.0</v>
      </c>
      <c r="H86" s="65">
        <v>2.0050914E7</v>
      </c>
      <c r="I86" s="65">
        <v>0.0</v>
      </c>
      <c r="J86" s="65">
        <v>1.0</v>
      </c>
      <c r="K86" s="66"/>
      <c r="L86" s="66"/>
      <c r="M86" s="67" t="s">
        <v>433</v>
      </c>
      <c r="N86" s="65">
        <v>235959.0</v>
      </c>
      <c r="O86" s="65">
        <v>2.0050914E7</v>
      </c>
      <c r="P86" s="66"/>
      <c r="Q86" s="65">
        <v>23.0</v>
      </c>
      <c r="R86" s="65">
        <v>2.0050914E7</v>
      </c>
      <c r="S86" s="68">
        <v>1.0</v>
      </c>
      <c r="T86" s="68">
        <v>1.0</v>
      </c>
      <c r="U86" s="69" t="s">
        <v>399</v>
      </c>
      <c r="V86" s="69" t="s">
        <v>400</v>
      </c>
      <c r="W86" s="69" t="s">
        <v>49</v>
      </c>
      <c r="X86" s="70"/>
      <c r="Y86" s="65" t="s">
        <v>18</v>
      </c>
    </row>
    <row r="87">
      <c r="A87" s="72" t="s">
        <v>79</v>
      </c>
      <c r="B87" s="65">
        <v>9.7081949E7</v>
      </c>
      <c r="C87" s="72" t="s">
        <v>434</v>
      </c>
      <c r="D87" s="72" t="s">
        <v>112</v>
      </c>
      <c r="E87" s="72" t="s">
        <v>435</v>
      </c>
      <c r="F87" s="65" t="s">
        <v>436</v>
      </c>
      <c r="G87" s="65">
        <v>468.0</v>
      </c>
      <c r="H87" s="65">
        <v>2.0151022E7</v>
      </c>
      <c r="I87" s="65">
        <v>0.0</v>
      </c>
      <c r="J87" s="65">
        <v>8.0</v>
      </c>
      <c r="K87" s="66"/>
      <c r="L87" s="66"/>
      <c r="M87" s="67" t="s">
        <v>437</v>
      </c>
      <c r="N87" s="65">
        <v>235959.0</v>
      </c>
      <c r="O87" s="65">
        <v>2.0151022E7</v>
      </c>
      <c r="P87" s="65" t="s">
        <v>438</v>
      </c>
      <c r="Q87" s="65">
        <v>27.0</v>
      </c>
      <c r="R87" s="65">
        <v>2.0151022E7</v>
      </c>
      <c r="S87" s="68">
        <v>1.0</v>
      </c>
      <c r="T87" s="68">
        <v>1.0</v>
      </c>
      <c r="U87" s="69" t="s">
        <v>399</v>
      </c>
      <c r="V87" s="69" t="s">
        <v>400</v>
      </c>
      <c r="W87" s="69" t="s">
        <v>49</v>
      </c>
      <c r="X87" s="70"/>
      <c r="Y87" s="65" t="s">
        <v>18</v>
      </c>
    </row>
    <row r="88">
      <c r="A88" s="67" t="s">
        <v>59</v>
      </c>
      <c r="B88" s="65">
        <v>2.11168071E8</v>
      </c>
      <c r="C88" s="65" t="s">
        <v>439</v>
      </c>
      <c r="D88" s="65" t="s">
        <v>153</v>
      </c>
      <c r="E88" s="65" t="s">
        <v>440</v>
      </c>
      <c r="F88" s="65" t="s">
        <v>441</v>
      </c>
      <c r="G88" s="65">
        <v>334.0</v>
      </c>
      <c r="H88" s="65">
        <v>2.0190707E7</v>
      </c>
      <c r="I88" s="65">
        <v>0.0</v>
      </c>
      <c r="J88" s="65">
        <v>7.0</v>
      </c>
      <c r="K88" s="66"/>
      <c r="L88" s="66"/>
      <c r="M88" s="67" t="s">
        <v>442</v>
      </c>
      <c r="N88" s="65">
        <v>235959.0</v>
      </c>
      <c r="O88" s="65">
        <v>2.0190707E7</v>
      </c>
      <c r="P88" s="65" t="s">
        <v>172</v>
      </c>
      <c r="Q88" s="65">
        <v>21.0</v>
      </c>
      <c r="R88" s="65">
        <v>2.0190707E7</v>
      </c>
      <c r="S88" s="74">
        <v>1.0</v>
      </c>
      <c r="T88" s="74">
        <v>0.0</v>
      </c>
      <c r="U88" s="69" t="s">
        <v>399</v>
      </c>
      <c r="V88" s="69" t="s">
        <v>400</v>
      </c>
      <c r="W88" s="69" t="s">
        <v>49</v>
      </c>
      <c r="X88" s="70"/>
      <c r="Y88" s="65" t="s">
        <v>12</v>
      </c>
    </row>
    <row r="89">
      <c r="A89" s="65" t="s">
        <v>40</v>
      </c>
      <c r="B89" s="65">
        <v>1553297.0</v>
      </c>
      <c r="C89" s="65" t="s">
        <v>105</v>
      </c>
      <c r="D89" s="65" t="s">
        <v>106</v>
      </c>
      <c r="E89" s="65" t="s">
        <v>107</v>
      </c>
      <c r="F89" s="65" t="s">
        <v>443</v>
      </c>
      <c r="G89" s="65">
        <v>1377.0</v>
      </c>
      <c r="H89" s="65">
        <v>2.0180428E7</v>
      </c>
      <c r="I89" s="65">
        <v>0.0</v>
      </c>
      <c r="J89" s="65">
        <v>21.0</v>
      </c>
      <c r="K89" s="66"/>
      <c r="L89" s="66"/>
      <c r="M89" s="67" t="s">
        <v>444</v>
      </c>
      <c r="N89" s="65">
        <v>235959.0</v>
      </c>
      <c r="O89" s="65">
        <v>2.0180428E7</v>
      </c>
      <c r="P89" s="65" t="s">
        <v>445</v>
      </c>
      <c r="Q89" s="65">
        <v>103.0</v>
      </c>
      <c r="R89" s="65">
        <v>2.0180428E7</v>
      </c>
      <c r="S89" s="68">
        <v>1.0</v>
      </c>
      <c r="T89" s="68">
        <v>1.0</v>
      </c>
      <c r="U89" s="69" t="s">
        <v>399</v>
      </c>
      <c r="V89" s="69" t="s">
        <v>400</v>
      </c>
      <c r="W89" s="69" t="s">
        <v>50</v>
      </c>
      <c r="X89" s="70"/>
      <c r="Y89" s="65" t="s">
        <v>20</v>
      </c>
    </row>
    <row r="90">
      <c r="A90" s="65" t="s">
        <v>63</v>
      </c>
      <c r="B90" s="65">
        <v>5.8181953E7</v>
      </c>
      <c r="C90" s="65" t="s">
        <v>446</v>
      </c>
      <c r="D90" s="65" t="s">
        <v>112</v>
      </c>
      <c r="E90" s="65" t="s">
        <v>447</v>
      </c>
      <c r="F90" s="65" t="s">
        <v>448</v>
      </c>
      <c r="G90" s="65">
        <v>304.0</v>
      </c>
      <c r="H90" s="65">
        <v>2.0191129E7</v>
      </c>
      <c r="I90" s="65">
        <v>0.0</v>
      </c>
      <c r="J90" s="65">
        <v>3.0</v>
      </c>
      <c r="K90" s="66"/>
      <c r="L90" s="66"/>
      <c r="M90" s="67" t="s">
        <v>449</v>
      </c>
      <c r="N90" s="65">
        <v>235959.0</v>
      </c>
      <c r="O90" s="65">
        <v>2.0191129E7</v>
      </c>
      <c r="P90" s="65" t="s">
        <v>450</v>
      </c>
      <c r="Q90" s="65">
        <v>16.0</v>
      </c>
      <c r="R90" s="65">
        <v>2.0191129E7</v>
      </c>
      <c r="S90" s="68">
        <v>1.0</v>
      </c>
      <c r="T90" s="68">
        <v>1.0</v>
      </c>
      <c r="U90" s="69" t="s">
        <v>399</v>
      </c>
      <c r="V90" s="69" t="s">
        <v>400</v>
      </c>
      <c r="W90" s="69" t="s">
        <v>49</v>
      </c>
      <c r="X90" s="70"/>
      <c r="Y90" s="65" t="s">
        <v>18</v>
      </c>
    </row>
    <row r="91">
      <c r="A91" s="72" t="s">
        <v>60</v>
      </c>
      <c r="B91" s="65">
        <v>1.07900158E8</v>
      </c>
      <c r="C91" s="72" t="s">
        <v>451</v>
      </c>
      <c r="D91" s="72" t="s">
        <v>112</v>
      </c>
      <c r="E91" s="72" t="s">
        <v>452</v>
      </c>
      <c r="F91" s="65" t="s">
        <v>453</v>
      </c>
      <c r="G91" s="65">
        <v>250.0</v>
      </c>
      <c r="H91" s="65">
        <v>2.0030625E7</v>
      </c>
      <c r="I91" s="65">
        <v>0.0</v>
      </c>
      <c r="J91" s="65">
        <v>1.0</v>
      </c>
      <c r="K91" s="66"/>
      <c r="L91" s="66"/>
      <c r="M91" s="67" t="s">
        <v>454</v>
      </c>
      <c r="N91" s="65">
        <v>235959.0</v>
      </c>
      <c r="O91" s="65">
        <v>2.0030625E7</v>
      </c>
      <c r="P91" s="65"/>
      <c r="Q91" s="65">
        <v>8.0</v>
      </c>
      <c r="R91" s="65">
        <v>2.0030625E7</v>
      </c>
      <c r="S91" s="68">
        <v>1.0</v>
      </c>
      <c r="T91" s="68">
        <v>1.0</v>
      </c>
      <c r="U91" s="69" t="s">
        <v>399</v>
      </c>
      <c r="V91" s="69" t="s">
        <v>400</v>
      </c>
      <c r="W91" s="69" t="s">
        <v>50</v>
      </c>
      <c r="X91" s="70"/>
      <c r="Y91" s="65" t="s">
        <v>20</v>
      </c>
    </row>
    <row r="92">
      <c r="A92" s="65" t="s">
        <v>60</v>
      </c>
      <c r="B92" s="65">
        <v>1.55310092E8</v>
      </c>
      <c r="C92" s="65" t="s">
        <v>455</v>
      </c>
      <c r="D92" s="65" t="s">
        <v>153</v>
      </c>
      <c r="E92" s="65" t="s">
        <v>456</v>
      </c>
      <c r="F92" s="65" t="s">
        <v>457</v>
      </c>
      <c r="G92" s="65">
        <v>691.0</v>
      </c>
      <c r="H92" s="65">
        <v>2.0050329E7</v>
      </c>
      <c r="I92" s="65">
        <v>0.0</v>
      </c>
      <c r="J92" s="65">
        <v>1.0</v>
      </c>
      <c r="K92" s="66"/>
      <c r="L92" s="66"/>
      <c r="M92" s="67" t="s">
        <v>458</v>
      </c>
      <c r="N92" s="65">
        <v>235959.0</v>
      </c>
      <c r="O92" s="65">
        <v>2.0050329E7</v>
      </c>
      <c r="P92" s="66"/>
      <c r="Q92" s="65">
        <v>30.0</v>
      </c>
      <c r="R92" s="65">
        <v>2.0050329E7</v>
      </c>
      <c r="S92" s="74">
        <v>1.0</v>
      </c>
      <c r="T92" s="74">
        <v>0.0</v>
      </c>
      <c r="U92" s="69" t="s">
        <v>399</v>
      </c>
      <c r="V92" s="69" t="s">
        <v>400</v>
      </c>
      <c r="W92" s="69" t="s">
        <v>50</v>
      </c>
      <c r="X92" s="70"/>
      <c r="Y92" s="65" t="s">
        <v>14</v>
      </c>
    </row>
    <row r="93">
      <c r="A93" s="67" t="s">
        <v>11</v>
      </c>
      <c r="B93" s="65">
        <v>4379828.0</v>
      </c>
      <c r="C93" s="65" t="s">
        <v>459</v>
      </c>
      <c r="D93" s="65" t="s">
        <v>112</v>
      </c>
      <c r="E93" s="65" t="s">
        <v>460</v>
      </c>
      <c r="F93" s="65" t="s">
        <v>461</v>
      </c>
      <c r="G93" s="65">
        <v>151.0</v>
      </c>
      <c r="H93" s="65">
        <v>2.0161121E7</v>
      </c>
      <c r="I93" s="65">
        <v>0.0</v>
      </c>
      <c r="J93" s="65">
        <v>7.0</v>
      </c>
      <c r="K93" s="66"/>
      <c r="L93" s="66"/>
      <c r="M93" s="67" t="s">
        <v>462</v>
      </c>
      <c r="N93" s="65">
        <v>235959.0</v>
      </c>
      <c r="O93" s="65">
        <v>2.0161121E7</v>
      </c>
      <c r="P93" s="65" t="s">
        <v>463</v>
      </c>
      <c r="Q93" s="65">
        <v>10.0</v>
      </c>
      <c r="R93" s="65">
        <v>2.0161121E7</v>
      </c>
      <c r="S93" s="68">
        <v>1.0</v>
      </c>
      <c r="T93" s="68">
        <v>1.0</v>
      </c>
      <c r="U93" s="69" t="s">
        <v>399</v>
      </c>
      <c r="V93" s="69" t="s">
        <v>400</v>
      </c>
      <c r="W93" s="69" t="s">
        <v>49</v>
      </c>
      <c r="X93" s="70"/>
      <c r="Y93" s="65" t="s">
        <v>18</v>
      </c>
    </row>
    <row r="94">
      <c r="A94" s="65" t="s">
        <v>63</v>
      </c>
      <c r="B94" s="65">
        <v>4.0933325E7</v>
      </c>
      <c r="C94" s="65" t="s">
        <v>464</v>
      </c>
      <c r="D94" s="65" t="s">
        <v>465</v>
      </c>
      <c r="E94" s="65" t="s">
        <v>466</v>
      </c>
      <c r="F94" s="65" t="s">
        <v>467</v>
      </c>
      <c r="G94" s="65">
        <v>342.0</v>
      </c>
      <c r="H94" s="65">
        <v>2.0170602E7</v>
      </c>
      <c r="I94" s="65">
        <v>0.0</v>
      </c>
      <c r="J94" s="65">
        <v>6.0</v>
      </c>
      <c r="K94" s="66"/>
      <c r="L94" s="66"/>
      <c r="M94" s="67" t="s">
        <v>468</v>
      </c>
      <c r="N94" s="65">
        <v>235959.0</v>
      </c>
      <c r="O94" s="65">
        <v>2.0170602E7</v>
      </c>
      <c r="P94" s="65" t="s">
        <v>469</v>
      </c>
      <c r="Q94" s="65">
        <v>23.0</v>
      </c>
      <c r="R94" s="65">
        <v>2.0170602E7</v>
      </c>
      <c r="S94" s="68">
        <v>1.0</v>
      </c>
      <c r="T94" s="68">
        <v>1.0</v>
      </c>
      <c r="U94" s="69" t="s">
        <v>399</v>
      </c>
      <c r="V94" s="69" t="s">
        <v>400</v>
      </c>
      <c r="W94" s="69" t="s">
        <v>51</v>
      </c>
      <c r="X94" s="70"/>
      <c r="Y94" s="65" t="s">
        <v>22</v>
      </c>
    </row>
    <row r="95">
      <c r="A95" s="65" t="s">
        <v>60</v>
      </c>
      <c r="B95" s="65">
        <v>7.5722433E7</v>
      </c>
      <c r="C95" s="65" t="s">
        <v>470</v>
      </c>
      <c r="D95" s="65" t="s">
        <v>112</v>
      </c>
      <c r="E95" s="65" t="s">
        <v>471</v>
      </c>
      <c r="F95" s="65" t="s">
        <v>472</v>
      </c>
      <c r="G95" s="65">
        <v>475.0</v>
      </c>
      <c r="H95" s="65">
        <v>2.0020404E7</v>
      </c>
      <c r="I95" s="65">
        <v>0.0</v>
      </c>
      <c r="J95" s="65">
        <v>1.0</v>
      </c>
      <c r="K95" s="66"/>
      <c r="L95" s="66"/>
      <c r="M95" s="67" t="s">
        <v>473</v>
      </c>
      <c r="N95" s="65">
        <v>235959.0</v>
      </c>
      <c r="O95" s="65">
        <v>2.0020404E7</v>
      </c>
      <c r="P95" s="66"/>
      <c r="Q95" s="65">
        <v>18.0</v>
      </c>
      <c r="R95" s="65">
        <v>2.0020404E7</v>
      </c>
      <c r="S95" s="68">
        <v>1.0</v>
      </c>
      <c r="T95" s="68">
        <v>1.0</v>
      </c>
      <c r="U95" s="69" t="s">
        <v>399</v>
      </c>
      <c r="V95" s="69" t="s">
        <v>400</v>
      </c>
      <c r="W95" s="69" t="s">
        <v>49</v>
      </c>
      <c r="X95" s="66"/>
      <c r="Y95" s="65" t="s">
        <v>18</v>
      </c>
    </row>
    <row r="96">
      <c r="A96" s="65" t="s">
        <v>37</v>
      </c>
      <c r="B96" s="65">
        <v>1.2785734E7</v>
      </c>
      <c r="C96" s="65" t="s">
        <v>474</v>
      </c>
      <c r="D96" s="65" t="s">
        <v>106</v>
      </c>
      <c r="E96" s="65" t="s">
        <v>475</v>
      </c>
      <c r="F96" s="65" t="s">
        <v>476</v>
      </c>
      <c r="G96" s="65">
        <v>1033.0</v>
      </c>
      <c r="H96" s="65">
        <v>2.0080718E7</v>
      </c>
      <c r="I96" s="65">
        <v>0.0</v>
      </c>
      <c r="J96" s="65">
        <v>9.0</v>
      </c>
      <c r="K96" s="66"/>
      <c r="L96" s="66"/>
      <c r="M96" s="65" t="s">
        <v>117</v>
      </c>
      <c r="N96" s="65">
        <v>235959.0</v>
      </c>
      <c r="O96" s="65">
        <v>2.0080718E7</v>
      </c>
      <c r="P96" s="65"/>
      <c r="Q96" s="65">
        <v>50.0</v>
      </c>
      <c r="R96" s="65">
        <v>2.0080718E7</v>
      </c>
      <c r="S96" s="68">
        <v>1.0</v>
      </c>
      <c r="T96" s="68">
        <v>1.0</v>
      </c>
      <c r="U96" s="69" t="s">
        <v>399</v>
      </c>
      <c r="V96" s="69" t="s">
        <v>400</v>
      </c>
      <c r="W96" s="69" t="s">
        <v>49</v>
      </c>
      <c r="X96" s="70"/>
      <c r="Y96" s="65" t="s">
        <v>18</v>
      </c>
    </row>
    <row r="97">
      <c r="A97" s="65" t="s">
        <v>60</v>
      </c>
      <c r="B97" s="65">
        <v>2.49621597E8</v>
      </c>
      <c r="C97" s="65" t="s">
        <v>477</v>
      </c>
      <c r="D97" s="65" t="s">
        <v>217</v>
      </c>
      <c r="E97" s="65" t="s">
        <v>478</v>
      </c>
      <c r="F97" s="65" t="s">
        <v>479</v>
      </c>
      <c r="G97" s="65">
        <v>287.0</v>
      </c>
      <c r="H97" s="65">
        <v>2.0080814E7</v>
      </c>
      <c r="I97" s="65">
        <v>0.0</v>
      </c>
      <c r="J97" s="65">
        <v>1.0</v>
      </c>
      <c r="K97" s="66"/>
      <c r="L97" s="66"/>
      <c r="M97" s="67" t="s">
        <v>480</v>
      </c>
      <c r="N97" s="65">
        <v>235959.0</v>
      </c>
      <c r="O97" s="65">
        <v>2.0080814E7</v>
      </c>
      <c r="P97" s="66"/>
      <c r="Q97" s="65">
        <v>14.0</v>
      </c>
      <c r="R97" s="65">
        <v>2.0080814E7</v>
      </c>
      <c r="S97" s="68">
        <v>1.0</v>
      </c>
      <c r="T97" s="68">
        <v>1.0</v>
      </c>
      <c r="U97" s="69" t="s">
        <v>399</v>
      </c>
      <c r="V97" s="69" t="s">
        <v>400</v>
      </c>
      <c r="W97" s="69" t="s">
        <v>49</v>
      </c>
      <c r="X97" s="70"/>
      <c r="Y97" s="65" t="s">
        <v>18</v>
      </c>
    </row>
    <row r="98">
      <c r="A98" s="65" t="s">
        <v>37</v>
      </c>
      <c r="B98" s="65">
        <v>6921908.0</v>
      </c>
      <c r="C98" s="65" t="s">
        <v>481</v>
      </c>
      <c r="D98" s="65" t="s">
        <v>153</v>
      </c>
      <c r="E98" s="65" t="s">
        <v>482</v>
      </c>
      <c r="F98" s="65" t="s">
        <v>483</v>
      </c>
      <c r="G98" s="65">
        <v>369.0</v>
      </c>
      <c r="H98" s="65">
        <v>2.006063E7</v>
      </c>
      <c r="I98" s="65">
        <v>0.0</v>
      </c>
      <c r="J98" s="65">
        <v>4.0</v>
      </c>
      <c r="K98" s="66"/>
      <c r="L98" s="66"/>
      <c r="M98" s="65" t="s">
        <v>117</v>
      </c>
      <c r="N98" s="65">
        <v>235959.0</v>
      </c>
      <c r="O98" s="65">
        <v>2.006063E7</v>
      </c>
      <c r="P98" s="66"/>
      <c r="Q98" s="65">
        <v>36.0</v>
      </c>
      <c r="R98" s="65">
        <v>2.006063E7</v>
      </c>
      <c r="S98" s="68">
        <v>1.0</v>
      </c>
      <c r="T98" s="68">
        <v>0.0</v>
      </c>
      <c r="U98" s="69" t="s">
        <v>399</v>
      </c>
      <c r="V98" s="69" t="s">
        <v>400</v>
      </c>
      <c r="W98" s="69" t="s">
        <v>50</v>
      </c>
      <c r="X98" s="70"/>
      <c r="Y98" s="65" t="s">
        <v>14</v>
      </c>
    </row>
    <row r="99">
      <c r="A99" s="72" t="s">
        <v>68</v>
      </c>
      <c r="B99" s="65">
        <v>4383549.0</v>
      </c>
      <c r="C99" s="72" t="s">
        <v>484</v>
      </c>
      <c r="D99" s="72" t="s">
        <v>217</v>
      </c>
      <c r="E99" s="72" t="s">
        <v>485</v>
      </c>
      <c r="F99" s="65" t="s">
        <v>486</v>
      </c>
      <c r="G99" s="65">
        <v>724.0</v>
      </c>
      <c r="H99" s="65">
        <v>2.0080903E7</v>
      </c>
      <c r="I99" s="65">
        <v>0.0</v>
      </c>
      <c r="J99" s="65">
        <v>8.0</v>
      </c>
      <c r="K99" s="66"/>
      <c r="L99" s="66"/>
      <c r="M99" s="65" t="s">
        <v>117</v>
      </c>
      <c r="N99" s="65">
        <v>235959.0</v>
      </c>
      <c r="O99" s="65">
        <v>2.0080903E7</v>
      </c>
      <c r="P99" s="65"/>
      <c r="Q99" s="65">
        <v>41.0</v>
      </c>
      <c r="R99" s="65">
        <v>2.0080903E7</v>
      </c>
      <c r="S99" s="68">
        <v>1.0</v>
      </c>
      <c r="T99" s="68">
        <v>1.0</v>
      </c>
      <c r="U99" s="69" t="s">
        <v>399</v>
      </c>
      <c r="V99" s="69" t="s">
        <v>400</v>
      </c>
      <c r="W99" s="69" t="s">
        <v>49</v>
      </c>
      <c r="X99" s="70"/>
      <c r="Y99" s="65" t="s">
        <v>18</v>
      </c>
    </row>
    <row r="100">
      <c r="A100" s="65" t="s">
        <v>28</v>
      </c>
      <c r="B100" s="65">
        <v>2912060.0</v>
      </c>
      <c r="C100" s="65" t="s">
        <v>111</v>
      </c>
      <c r="D100" s="65" t="s">
        <v>112</v>
      </c>
      <c r="E100" s="65" t="s">
        <v>113</v>
      </c>
      <c r="F100" s="65" t="s">
        <v>487</v>
      </c>
      <c r="G100" s="65">
        <v>332.0</v>
      </c>
      <c r="H100" s="65">
        <v>2.0120516E7</v>
      </c>
      <c r="I100" s="65">
        <v>0.0</v>
      </c>
      <c r="J100" s="65">
        <v>8.0</v>
      </c>
      <c r="K100" s="66"/>
      <c r="L100" s="66"/>
      <c r="M100" s="67" t="s">
        <v>488</v>
      </c>
      <c r="N100" s="65">
        <v>235959.0</v>
      </c>
      <c r="O100" s="65">
        <v>2.0120516E7</v>
      </c>
      <c r="P100" s="66"/>
      <c r="Q100" s="65">
        <v>20.0</v>
      </c>
      <c r="R100" s="65">
        <v>2.0120516E7</v>
      </c>
      <c r="S100" s="68">
        <v>1.0</v>
      </c>
      <c r="T100" s="68">
        <v>1.0</v>
      </c>
      <c r="U100" s="69" t="s">
        <v>399</v>
      </c>
      <c r="V100" s="69" t="s">
        <v>400</v>
      </c>
      <c r="W100" s="69" t="s">
        <v>49</v>
      </c>
      <c r="X100" s="70"/>
      <c r="Y100" s="65" t="s">
        <v>18</v>
      </c>
    </row>
    <row r="101">
      <c r="A101" s="65" t="s">
        <v>79</v>
      </c>
      <c r="B101" s="65">
        <v>3.2050608E7</v>
      </c>
      <c r="C101" s="65" t="s">
        <v>489</v>
      </c>
      <c r="D101" s="65" t="s">
        <v>112</v>
      </c>
      <c r="E101" s="65" t="s">
        <v>490</v>
      </c>
      <c r="F101" s="65" t="s">
        <v>491</v>
      </c>
      <c r="G101" s="65">
        <v>251.0</v>
      </c>
      <c r="H101" s="65">
        <v>2.0090718E7</v>
      </c>
      <c r="I101" s="65">
        <v>0.0</v>
      </c>
      <c r="J101" s="65">
        <v>5.0</v>
      </c>
      <c r="K101" s="66"/>
      <c r="L101" s="66"/>
      <c r="M101" s="67" t="s">
        <v>492</v>
      </c>
      <c r="N101" s="65">
        <v>235959.0</v>
      </c>
      <c r="O101" s="65">
        <v>2.0090718E7</v>
      </c>
      <c r="P101" s="65" t="s">
        <v>493</v>
      </c>
      <c r="Q101" s="65">
        <v>11.0</v>
      </c>
      <c r="R101" s="65">
        <v>2.0090718E7</v>
      </c>
      <c r="S101" s="68">
        <v>1.0</v>
      </c>
      <c r="T101" s="68">
        <v>1.0</v>
      </c>
      <c r="U101" s="69" t="s">
        <v>399</v>
      </c>
      <c r="V101" s="69" t="s">
        <v>400</v>
      </c>
      <c r="W101" s="69" t="s">
        <v>49</v>
      </c>
      <c r="X101" s="70"/>
      <c r="Y101" s="65" t="s">
        <v>18</v>
      </c>
    </row>
    <row r="102">
      <c r="A102" s="65" t="s">
        <v>60</v>
      </c>
      <c r="B102" s="65">
        <v>4.19896711E8</v>
      </c>
      <c r="C102" s="65" t="s">
        <v>494</v>
      </c>
      <c r="D102" s="65" t="s">
        <v>106</v>
      </c>
      <c r="E102" s="65" t="s">
        <v>495</v>
      </c>
      <c r="F102" s="65" t="s">
        <v>496</v>
      </c>
      <c r="G102" s="65">
        <v>472.0</v>
      </c>
      <c r="H102" s="65">
        <v>2.0171025E7</v>
      </c>
      <c r="I102" s="65">
        <v>0.0</v>
      </c>
      <c r="J102" s="65">
        <v>1.0</v>
      </c>
      <c r="K102" s="66"/>
      <c r="L102" s="66"/>
      <c r="M102" s="67" t="s">
        <v>497</v>
      </c>
      <c r="N102" s="65">
        <v>235959.0</v>
      </c>
      <c r="O102" s="65">
        <v>2.0171025E7</v>
      </c>
      <c r="P102" s="65"/>
      <c r="Q102" s="65">
        <v>30.0</v>
      </c>
      <c r="R102" s="65">
        <v>2.0171025E7</v>
      </c>
      <c r="S102" s="68">
        <v>1.0</v>
      </c>
      <c r="T102" s="68">
        <v>1.0</v>
      </c>
      <c r="U102" s="69" t="s">
        <v>399</v>
      </c>
      <c r="V102" s="69" t="s">
        <v>400</v>
      </c>
      <c r="W102" s="69" t="s">
        <v>49</v>
      </c>
      <c r="X102" s="70"/>
      <c r="Y102" s="65" t="s">
        <v>18</v>
      </c>
    </row>
    <row r="103">
      <c r="A103" s="65" t="s">
        <v>60</v>
      </c>
      <c r="B103" s="65">
        <v>2.0039735E8</v>
      </c>
      <c r="C103" s="65" t="s">
        <v>498</v>
      </c>
      <c r="D103" s="65" t="s">
        <v>325</v>
      </c>
      <c r="E103" s="65" t="s">
        <v>499</v>
      </c>
      <c r="F103" s="65" t="s">
        <v>500</v>
      </c>
      <c r="G103" s="65">
        <v>219.0</v>
      </c>
      <c r="H103" s="65">
        <v>2.0061012E7</v>
      </c>
      <c r="I103" s="65">
        <v>0.0</v>
      </c>
      <c r="J103" s="65">
        <v>1.0</v>
      </c>
      <c r="K103" s="66"/>
      <c r="L103" s="66"/>
      <c r="M103" s="67" t="s">
        <v>501</v>
      </c>
      <c r="N103" s="65">
        <v>235959.0</v>
      </c>
      <c r="O103" s="65">
        <v>2.0061012E7</v>
      </c>
      <c r="P103" s="66"/>
      <c r="Q103" s="65">
        <v>9.0</v>
      </c>
      <c r="R103" s="65">
        <v>2.0061012E7</v>
      </c>
      <c r="S103" s="68">
        <v>1.0</v>
      </c>
      <c r="T103" s="68">
        <v>1.0</v>
      </c>
      <c r="U103" s="69" t="s">
        <v>399</v>
      </c>
      <c r="V103" s="69" t="s">
        <v>400</v>
      </c>
      <c r="W103" s="69" t="s">
        <v>51</v>
      </c>
      <c r="X103" s="70"/>
      <c r="Y103" s="65" t="s">
        <v>22</v>
      </c>
    </row>
    <row r="104">
      <c r="A104" s="65" t="s">
        <v>37</v>
      </c>
      <c r="B104" s="65">
        <v>2.1463716E7</v>
      </c>
      <c r="C104" s="65" t="s">
        <v>502</v>
      </c>
      <c r="D104" s="65" t="s">
        <v>112</v>
      </c>
      <c r="E104" s="65" t="s">
        <v>503</v>
      </c>
      <c r="F104" s="65" t="s">
        <v>504</v>
      </c>
      <c r="G104" s="65">
        <v>78.0</v>
      </c>
      <c r="H104" s="65">
        <v>2.0110131E7</v>
      </c>
      <c r="I104" s="65">
        <v>0.0</v>
      </c>
      <c r="J104" s="65">
        <v>3.0</v>
      </c>
      <c r="K104" s="66"/>
      <c r="L104" s="66"/>
      <c r="M104" s="65" t="s">
        <v>117</v>
      </c>
      <c r="N104" s="65">
        <v>235959.0</v>
      </c>
      <c r="O104" s="65">
        <v>2.0110131E7</v>
      </c>
      <c r="P104" s="66"/>
      <c r="Q104" s="65">
        <v>5.0</v>
      </c>
      <c r="R104" s="65">
        <v>2.0110131E7</v>
      </c>
      <c r="S104" s="68">
        <v>1.0</v>
      </c>
      <c r="T104" s="68">
        <v>1.0</v>
      </c>
      <c r="U104" s="69" t="s">
        <v>399</v>
      </c>
      <c r="V104" s="69" t="s">
        <v>400</v>
      </c>
      <c r="W104" s="69" t="s">
        <v>49</v>
      </c>
      <c r="X104" s="70"/>
      <c r="Y104" s="65" t="s">
        <v>18</v>
      </c>
    </row>
    <row r="105">
      <c r="A105" s="67" t="s">
        <v>59</v>
      </c>
      <c r="B105" s="65">
        <v>1.3666725E8</v>
      </c>
      <c r="C105" s="65" t="s">
        <v>505</v>
      </c>
      <c r="D105" s="65" t="s">
        <v>153</v>
      </c>
      <c r="E105" s="65" t="s">
        <v>506</v>
      </c>
      <c r="F105" s="65" t="s">
        <v>507</v>
      </c>
      <c r="G105" s="65">
        <v>246.0</v>
      </c>
      <c r="H105" s="65">
        <v>2.0140114E7</v>
      </c>
      <c r="I105" s="65">
        <v>0.0</v>
      </c>
      <c r="J105" s="65">
        <v>3.0</v>
      </c>
      <c r="K105" s="66"/>
      <c r="L105" s="66"/>
      <c r="M105" s="65" t="s">
        <v>117</v>
      </c>
      <c r="N105" s="65">
        <v>235959.0</v>
      </c>
      <c r="O105" s="65">
        <v>2.0140114E7</v>
      </c>
      <c r="P105" s="66"/>
      <c r="Q105" s="65">
        <v>15.0</v>
      </c>
      <c r="R105" s="65">
        <v>2.0140114E7</v>
      </c>
      <c r="S105" s="74">
        <v>1.0</v>
      </c>
      <c r="T105" s="74">
        <v>0.0</v>
      </c>
      <c r="U105" s="69" t="s">
        <v>399</v>
      </c>
      <c r="V105" s="69" t="s">
        <v>400</v>
      </c>
      <c r="W105" s="69" t="s">
        <v>50</v>
      </c>
      <c r="X105" s="70"/>
      <c r="Y105" s="65" t="s">
        <v>14</v>
      </c>
    </row>
    <row r="106">
      <c r="A106" s="65" t="s">
        <v>60</v>
      </c>
      <c r="B106" s="65">
        <v>3.9181518E7</v>
      </c>
      <c r="C106" s="65" t="s">
        <v>508</v>
      </c>
      <c r="D106" s="65" t="s">
        <v>106</v>
      </c>
      <c r="E106" s="65" t="s">
        <v>509</v>
      </c>
      <c r="F106" s="65" t="s">
        <v>510</v>
      </c>
      <c r="G106" s="65">
        <v>2578.0</v>
      </c>
      <c r="H106" s="65">
        <v>2.0010126E7</v>
      </c>
      <c r="I106" s="65">
        <v>0.0</v>
      </c>
      <c r="J106" s="65">
        <v>1.0</v>
      </c>
      <c r="K106" s="66"/>
      <c r="L106" s="66"/>
      <c r="M106" s="67" t="s">
        <v>511</v>
      </c>
      <c r="N106" s="65">
        <v>235959.0</v>
      </c>
      <c r="O106" s="65">
        <v>2.0010126E7</v>
      </c>
      <c r="P106" s="65"/>
      <c r="Q106" s="65">
        <v>140.0</v>
      </c>
      <c r="R106" s="65">
        <v>2.0010126E7</v>
      </c>
      <c r="S106" s="68">
        <v>1.0</v>
      </c>
      <c r="T106" s="68">
        <v>1.0</v>
      </c>
      <c r="U106" s="69" t="s">
        <v>399</v>
      </c>
      <c r="V106" s="69" t="s">
        <v>400</v>
      </c>
      <c r="W106" s="69" t="s">
        <v>50</v>
      </c>
      <c r="X106" s="70"/>
      <c r="Y106" s="65" t="s">
        <v>20</v>
      </c>
    </row>
    <row r="107">
      <c r="A107" s="65" t="s">
        <v>60</v>
      </c>
      <c r="B107" s="65">
        <v>3.66049108E8</v>
      </c>
      <c r="C107" s="65" t="s">
        <v>512</v>
      </c>
      <c r="D107" s="65" t="s">
        <v>378</v>
      </c>
      <c r="E107" s="65" t="s">
        <v>513</v>
      </c>
      <c r="F107" s="65" t="s">
        <v>514</v>
      </c>
      <c r="G107" s="65">
        <v>3034.0</v>
      </c>
      <c r="H107" s="65">
        <v>2.0141024E7</v>
      </c>
      <c r="I107" s="65">
        <v>0.0</v>
      </c>
      <c r="J107" s="65">
        <v>1.0</v>
      </c>
      <c r="K107" s="66"/>
      <c r="L107" s="66"/>
      <c r="M107" s="67" t="s">
        <v>515</v>
      </c>
      <c r="N107" s="65">
        <v>235959.0</v>
      </c>
      <c r="O107" s="65">
        <v>2.0141024E7</v>
      </c>
      <c r="P107" s="66"/>
      <c r="Q107" s="65">
        <v>180.0</v>
      </c>
      <c r="R107" s="65">
        <v>2.0141024E7</v>
      </c>
      <c r="S107" s="74">
        <v>1.0</v>
      </c>
      <c r="T107" s="74">
        <v>0.0</v>
      </c>
      <c r="U107" s="69" t="s">
        <v>399</v>
      </c>
      <c r="V107" s="69" t="s">
        <v>400</v>
      </c>
      <c r="W107" s="69" t="s">
        <v>50</v>
      </c>
      <c r="X107" s="70"/>
      <c r="Y107" s="65" t="s">
        <v>14</v>
      </c>
    </row>
    <row r="108">
      <c r="A108" s="67" t="s">
        <v>59</v>
      </c>
      <c r="B108" s="65">
        <v>6.6913843E7</v>
      </c>
      <c r="C108" s="65" t="s">
        <v>516</v>
      </c>
      <c r="D108" s="65" t="s">
        <v>217</v>
      </c>
      <c r="E108" s="65" t="s">
        <v>517</v>
      </c>
      <c r="F108" s="65" t="s">
        <v>518</v>
      </c>
      <c r="G108" s="65">
        <v>311.0</v>
      </c>
      <c r="H108" s="65">
        <v>2.0060908E7</v>
      </c>
      <c r="I108" s="65">
        <v>0.0</v>
      </c>
      <c r="J108" s="65">
        <v>1.0</v>
      </c>
      <c r="K108" s="66"/>
      <c r="L108" s="66"/>
      <c r="M108" s="67" t="s">
        <v>519</v>
      </c>
      <c r="N108" s="65">
        <v>235959.0</v>
      </c>
      <c r="O108" s="65">
        <v>2.0060908E7</v>
      </c>
      <c r="P108" s="66"/>
      <c r="Q108" s="65">
        <v>20.0</v>
      </c>
      <c r="R108" s="65">
        <v>2.0060908E7</v>
      </c>
      <c r="S108" s="68">
        <v>1.0</v>
      </c>
      <c r="T108" s="68">
        <v>1.0</v>
      </c>
      <c r="U108" s="69" t="s">
        <v>399</v>
      </c>
      <c r="V108" s="69" t="s">
        <v>400</v>
      </c>
      <c r="W108" s="69" t="s">
        <v>49</v>
      </c>
      <c r="X108" s="70"/>
      <c r="Y108" s="65" t="s">
        <v>18</v>
      </c>
    </row>
    <row r="109">
      <c r="A109" s="73" t="s">
        <v>79</v>
      </c>
      <c r="B109" s="65">
        <v>3.2565612E7</v>
      </c>
      <c r="C109" s="72" t="s">
        <v>520</v>
      </c>
      <c r="D109" s="72" t="s">
        <v>112</v>
      </c>
      <c r="E109" s="72" t="s">
        <v>521</v>
      </c>
      <c r="F109" s="65" t="s">
        <v>522</v>
      </c>
      <c r="G109" s="65">
        <v>160.0</v>
      </c>
      <c r="H109" s="65">
        <v>2.0090819E7</v>
      </c>
      <c r="I109" s="65">
        <v>0.0</v>
      </c>
      <c r="J109" s="65">
        <v>4.0</v>
      </c>
      <c r="K109" s="66"/>
      <c r="L109" s="66"/>
      <c r="M109" s="67" t="s">
        <v>523</v>
      </c>
      <c r="N109" s="65">
        <v>235959.0</v>
      </c>
      <c r="O109" s="65">
        <v>2.0090819E7</v>
      </c>
      <c r="P109" s="65"/>
      <c r="Q109" s="65">
        <v>6.0</v>
      </c>
      <c r="R109" s="65">
        <v>2.0090819E7</v>
      </c>
      <c r="S109" s="68">
        <v>1.0</v>
      </c>
      <c r="T109" s="68">
        <v>1.0</v>
      </c>
      <c r="U109" s="69" t="s">
        <v>399</v>
      </c>
      <c r="V109" s="69" t="s">
        <v>400</v>
      </c>
      <c r="W109" s="69" t="s">
        <v>49</v>
      </c>
      <c r="X109" s="72"/>
      <c r="Y109" s="65" t="s">
        <v>18</v>
      </c>
    </row>
    <row r="110">
      <c r="A110" s="67" t="s">
        <v>24</v>
      </c>
      <c r="B110" s="65">
        <v>4648550.0</v>
      </c>
      <c r="C110" s="65" t="s">
        <v>524</v>
      </c>
      <c r="D110" s="65" t="s">
        <v>106</v>
      </c>
      <c r="E110" s="65" t="s">
        <v>525</v>
      </c>
      <c r="F110" s="65" t="s">
        <v>526</v>
      </c>
      <c r="G110" s="65">
        <v>503.0</v>
      </c>
      <c r="H110" s="65">
        <v>2.0090115E7</v>
      </c>
      <c r="I110" s="65">
        <v>0.0</v>
      </c>
      <c r="J110" s="65">
        <v>3.0</v>
      </c>
      <c r="K110" s="66"/>
      <c r="L110" s="66"/>
      <c r="M110" s="67" t="s">
        <v>527</v>
      </c>
      <c r="N110" s="65">
        <v>235959.0</v>
      </c>
      <c r="O110" s="65">
        <v>2.0090115E7</v>
      </c>
      <c r="P110" s="65" t="s">
        <v>528</v>
      </c>
      <c r="Q110" s="65">
        <v>32.0</v>
      </c>
      <c r="R110" s="65">
        <v>2.0090115E7</v>
      </c>
      <c r="S110" s="68">
        <v>1.0</v>
      </c>
      <c r="T110" s="68">
        <v>1.0</v>
      </c>
      <c r="U110" s="69" t="s">
        <v>399</v>
      </c>
      <c r="V110" s="69" t="s">
        <v>400</v>
      </c>
      <c r="W110" s="69" t="s">
        <v>49</v>
      </c>
      <c r="X110" s="70"/>
      <c r="Y110" s="65" t="s">
        <v>18</v>
      </c>
    </row>
    <row r="111">
      <c r="A111" s="73" t="s">
        <v>60</v>
      </c>
      <c r="B111" s="65">
        <v>2.20169742E8</v>
      </c>
      <c r="C111" s="72" t="s">
        <v>529</v>
      </c>
      <c r="D111" s="72" t="s">
        <v>112</v>
      </c>
      <c r="E111" s="72" t="s">
        <v>530</v>
      </c>
      <c r="F111" s="65" t="s">
        <v>531</v>
      </c>
      <c r="G111" s="65">
        <v>152.0</v>
      </c>
      <c r="H111" s="65">
        <v>2.0070718E7</v>
      </c>
      <c r="I111" s="65">
        <v>0.0</v>
      </c>
      <c r="J111" s="65">
        <v>1.0</v>
      </c>
      <c r="K111" s="66"/>
      <c r="L111" s="66"/>
      <c r="M111" s="67" t="s">
        <v>532</v>
      </c>
      <c r="N111" s="65">
        <v>235959.0</v>
      </c>
      <c r="O111" s="65">
        <v>2.0070718E7</v>
      </c>
      <c r="P111" s="65"/>
      <c r="Q111" s="65">
        <v>6.0</v>
      </c>
      <c r="R111" s="65">
        <v>2.0070718E7</v>
      </c>
      <c r="S111" s="68">
        <v>1.0</v>
      </c>
      <c r="T111" s="68">
        <v>1.0</v>
      </c>
      <c r="U111" s="69" t="s">
        <v>399</v>
      </c>
      <c r="V111" s="69" t="s">
        <v>400</v>
      </c>
      <c r="W111" s="69" t="s">
        <v>49</v>
      </c>
      <c r="X111" s="70"/>
      <c r="Y111" s="65" t="s">
        <v>18</v>
      </c>
    </row>
    <row r="112">
      <c r="A112" s="65" t="s">
        <v>60</v>
      </c>
      <c r="B112" s="65">
        <v>3.297567E8</v>
      </c>
      <c r="C112" s="65" t="s">
        <v>533</v>
      </c>
      <c r="D112" s="65" t="s">
        <v>106</v>
      </c>
      <c r="E112" s="65" t="s">
        <v>534</v>
      </c>
      <c r="F112" s="65" t="s">
        <v>535</v>
      </c>
      <c r="G112" s="65">
        <v>2276.0</v>
      </c>
      <c r="H112" s="65">
        <v>2.0121004E7</v>
      </c>
      <c r="I112" s="65">
        <v>0.0</v>
      </c>
      <c r="J112" s="65">
        <v>1.0</v>
      </c>
      <c r="K112" s="66"/>
      <c r="L112" s="66"/>
      <c r="M112" s="67" t="s">
        <v>536</v>
      </c>
      <c r="N112" s="65">
        <v>235959.0</v>
      </c>
      <c r="O112" s="65">
        <v>2.0121004E7</v>
      </c>
      <c r="P112" s="66"/>
      <c r="Q112" s="65">
        <v>138.0</v>
      </c>
      <c r="R112" s="65">
        <v>2.0121004E7</v>
      </c>
      <c r="S112" s="68">
        <v>1.0</v>
      </c>
      <c r="T112" s="68">
        <v>1.0</v>
      </c>
      <c r="U112" s="69" t="s">
        <v>399</v>
      </c>
      <c r="V112" s="69" t="s">
        <v>400</v>
      </c>
      <c r="W112" s="69" t="s">
        <v>49</v>
      </c>
      <c r="X112" s="70"/>
      <c r="Y112" s="65" t="s">
        <v>18</v>
      </c>
    </row>
    <row r="113">
      <c r="A113" s="65" t="s">
        <v>37</v>
      </c>
      <c r="B113" s="65">
        <v>4.5604799E7</v>
      </c>
      <c r="C113" s="65" t="s">
        <v>537</v>
      </c>
      <c r="D113" s="65" t="s">
        <v>112</v>
      </c>
      <c r="E113" s="65" t="s">
        <v>538</v>
      </c>
      <c r="F113" s="65" t="s">
        <v>539</v>
      </c>
      <c r="G113" s="65">
        <v>288.0</v>
      </c>
      <c r="H113" s="65">
        <v>2.0170616E7</v>
      </c>
      <c r="I113" s="65">
        <v>0.0</v>
      </c>
      <c r="J113" s="65">
        <v>10.0</v>
      </c>
      <c r="K113" s="66"/>
      <c r="L113" s="66"/>
      <c r="M113" s="67" t="s">
        <v>540</v>
      </c>
      <c r="N113" s="65">
        <v>235959.0</v>
      </c>
      <c r="O113" s="65">
        <v>2.0170616E7</v>
      </c>
      <c r="P113" s="65" t="s">
        <v>273</v>
      </c>
      <c r="Q113" s="65">
        <v>16.0</v>
      </c>
      <c r="R113" s="65">
        <v>2.0170616E7</v>
      </c>
      <c r="S113" s="68">
        <v>1.0</v>
      </c>
      <c r="T113" s="68">
        <v>1.0</v>
      </c>
      <c r="U113" s="69" t="s">
        <v>399</v>
      </c>
      <c r="V113" s="69" t="s">
        <v>400</v>
      </c>
      <c r="W113" s="69" t="s">
        <v>49</v>
      </c>
      <c r="X113" s="70"/>
      <c r="Y113" s="65" t="s">
        <v>18</v>
      </c>
    </row>
    <row r="114">
      <c r="A114" s="67" t="s">
        <v>59</v>
      </c>
      <c r="B114" s="65">
        <v>1.59948808E8</v>
      </c>
      <c r="C114" s="65" t="s">
        <v>541</v>
      </c>
      <c r="D114" s="65" t="s">
        <v>106</v>
      </c>
      <c r="E114" s="65" t="s">
        <v>542</v>
      </c>
      <c r="F114" s="65" t="s">
        <v>543</v>
      </c>
      <c r="G114" s="65">
        <v>277.0</v>
      </c>
      <c r="H114" s="65">
        <v>2.015101E7</v>
      </c>
      <c r="I114" s="65">
        <v>0.0</v>
      </c>
      <c r="J114" s="65">
        <v>1.0</v>
      </c>
      <c r="K114" s="66"/>
      <c r="L114" s="66"/>
      <c r="M114" s="67" t="s">
        <v>544</v>
      </c>
      <c r="N114" s="65">
        <v>235959.0</v>
      </c>
      <c r="O114" s="65">
        <v>2.015101E7</v>
      </c>
      <c r="P114" s="66"/>
      <c r="Q114" s="65">
        <v>12.0</v>
      </c>
      <c r="R114" s="65">
        <v>2.015101E7</v>
      </c>
      <c r="S114" s="68">
        <v>1.0</v>
      </c>
      <c r="T114" s="68">
        <v>1.0</v>
      </c>
      <c r="U114" s="69" t="s">
        <v>399</v>
      </c>
      <c r="V114" s="69" t="s">
        <v>400</v>
      </c>
      <c r="W114" s="69" t="s">
        <v>49</v>
      </c>
      <c r="X114" s="70"/>
      <c r="Y114" s="65" t="s">
        <v>18</v>
      </c>
    </row>
    <row r="115">
      <c r="A115" s="72" t="s">
        <v>66</v>
      </c>
      <c r="B115" s="65">
        <v>6472337.0</v>
      </c>
      <c r="C115" s="72" t="s">
        <v>545</v>
      </c>
      <c r="D115" s="72" t="s">
        <v>112</v>
      </c>
      <c r="E115" s="72" t="s">
        <v>546</v>
      </c>
      <c r="F115" s="65" t="s">
        <v>547</v>
      </c>
      <c r="G115" s="65">
        <v>434.0</v>
      </c>
      <c r="H115" s="65">
        <v>2.0090604E7</v>
      </c>
      <c r="I115" s="65">
        <v>0.0</v>
      </c>
      <c r="J115" s="65">
        <v>11.0</v>
      </c>
      <c r="K115" s="66"/>
      <c r="L115" s="66"/>
      <c r="M115" s="65" t="s">
        <v>117</v>
      </c>
      <c r="N115" s="65">
        <v>235959.0</v>
      </c>
      <c r="O115" s="65">
        <v>2.0090604E7</v>
      </c>
      <c r="P115" s="66"/>
      <c r="Q115" s="65">
        <v>27.0</v>
      </c>
      <c r="R115" s="65">
        <v>2.0090604E7</v>
      </c>
      <c r="S115" s="68">
        <v>1.0</v>
      </c>
      <c r="T115" s="68">
        <v>1.0</v>
      </c>
      <c r="U115" s="69" t="s">
        <v>399</v>
      </c>
      <c r="V115" s="69" t="s">
        <v>400</v>
      </c>
      <c r="W115" s="69" t="s">
        <v>49</v>
      </c>
      <c r="X115" s="72"/>
      <c r="Y115" s="65" t="s">
        <v>18</v>
      </c>
    </row>
    <row r="116">
      <c r="A116" s="65" t="s">
        <v>76</v>
      </c>
      <c r="B116" s="65">
        <v>5632069.0</v>
      </c>
      <c r="C116" s="65" t="s">
        <v>121</v>
      </c>
      <c r="D116" s="65" t="s">
        <v>112</v>
      </c>
      <c r="E116" s="65" t="s">
        <v>122</v>
      </c>
      <c r="F116" s="65" t="s">
        <v>548</v>
      </c>
      <c r="G116" s="65">
        <v>297.0</v>
      </c>
      <c r="H116" s="65">
        <v>2.0080207E7</v>
      </c>
      <c r="I116" s="65">
        <v>0.0</v>
      </c>
      <c r="J116" s="65">
        <v>3.0</v>
      </c>
      <c r="K116" s="66"/>
      <c r="L116" s="66"/>
      <c r="M116" s="67" t="s">
        <v>549</v>
      </c>
      <c r="N116" s="65">
        <v>235959.0</v>
      </c>
      <c r="O116" s="65">
        <v>2.0080207E7</v>
      </c>
      <c r="P116" s="65"/>
      <c r="Q116" s="65">
        <v>11.0</v>
      </c>
      <c r="R116" s="65">
        <v>2.0080207E7</v>
      </c>
      <c r="S116" s="68">
        <v>1.0</v>
      </c>
      <c r="T116" s="68">
        <v>1.0</v>
      </c>
      <c r="U116" s="69" t="s">
        <v>399</v>
      </c>
      <c r="V116" s="69" t="s">
        <v>400</v>
      </c>
      <c r="W116" s="69" t="s">
        <v>49</v>
      </c>
      <c r="X116" s="70"/>
      <c r="Y116" s="65" t="s">
        <v>18</v>
      </c>
    </row>
    <row r="117">
      <c r="A117" s="67" t="s">
        <v>59</v>
      </c>
      <c r="B117" s="65">
        <v>7.2998345E7</v>
      </c>
      <c r="C117" s="65" t="s">
        <v>550</v>
      </c>
      <c r="D117" s="65" t="s">
        <v>217</v>
      </c>
      <c r="E117" s="65" t="s">
        <v>551</v>
      </c>
      <c r="F117" s="65" t="s">
        <v>552</v>
      </c>
      <c r="G117" s="65">
        <v>281.0</v>
      </c>
      <c r="H117" s="65">
        <v>2.007072E7</v>
      </c>
      <c r="I117" s="65">
        <v>0.0</v>
      </c>
      <c r="J117" s="65">
        <v>1.0</v>
      </c>
      <c r="K117" s="66"/>
      <c r="L117" s="66"/>
      <c r="M117" s="67" t="s">
        <v>553</v>
      </c>
      <c r="N117" s="65">
        <v>235959.0</v>
      </c>
      <c r="O117" s="65">
        <v>2.007072E7</v>
      </c>
      <c r="P117" s="65"/>
      <c r="Q117" s="65">
        <v>14.0</v>
      </c>
      <c r="R117" s="65">
        <v>2.007072E7</v>
      </c>
      <c r="S117" s="68">
        <v>1.0</v>
      </c>
      <c r="T117" s="68">
        <v>1.0</v>
      </c>
      <c r="U117" s="69" t="s">
        <v>399</v>
      </c>
      <c r="V117" s="69" t="s">
        <v>400</v>
      </c>
      <c r="W117" s="69" t="s">
        <v>49</v>
      </c>
      <c r="X117" s="70"/>
      <c r="Y117" s="65" t="s">
        <v>18</v>
      </c>
    </row>
    <row r="118">
      <c r="A118" s="65" t="s">
        <v>60</v>
      </c>
      <c r="B118" s="65">
        <v>1.8587106E8</v>
      </c>
      <c r="C118" s="65" t="s">
        <v>554</v>
      </c>
      <c r="D118" s="65" t="s">
        <v>106</v>
      </c>
      <c r="E118" s="65" t="s">
        <v>555</v>
      </c>
      <c r="F118" s="65" t="s">
        <v>556</v>
      </c>
      <c r="G118" s="65">
        <v>7508.0</v>
      </c>
      <c r="H118" s="65">
        <v>2.006043E7</v>
      </c>
      <c r="I118" s="65">
        <v>0.0</v>
      </c>
      <c r="J118" s="65">
        <v>1.0</v>
      </c>
      <c r="K118" s="66"/>
      <c r="L118" s="66"/>
      <c r="M118" s="67" t="s">
        <v>557</v>
      </c>
      <c r="N118" s="65">
        <v>235959.0</v>
      </c>
      <c r="O118" s="65">
        <v>2.006043E7</v>
      </c>
      <c r="P118" s="65"/>
      <c r="Q118" s="65">
        <v>390.0</v>
      </c>
      <c r="R118" s="65">
        <v>2.006043E7</v>
      </c>
      <c r="S118" s="68">
        <v>1.0</v>
      </c>
      <c r="T118" s="68">
        <v>1.0</v>
      </c>
      <c r="U118" s="69" t="s">
        <v>399</v>
      </c>
      <c r="V118" s="69" t="s">
        <v>400</v>
      </c>
      <c r="W118" s="69" t="s">
        <v>49</v>
      </c>
      <c r="X118" s="70"/>
      <c r="Y118" s="65" t="s">
        <v>18</v>
      </c>
    </row>
    <row r="119">
      <c r="A119" s="67" t="s">
        <v>59</v>
      </c>
      <c r="B119" s="65">
        <v>6.7405826E7</v>
      </c>
      <c r="C119" s="65" t="s">
        <v>558</v>
      </c>
      <c r="D119" s="65" t="s">
        <v>112</v>
      </c>
      <c r="E119" s="65" t="s">
        <v>559</v>
      </c>
      <c r="F119" s="65" t="s">
        <v>560</v>
      </c>
      <c r="G119" s="65">
        <v>139.0</v>
      </c>
      <c r="H119" s="65">
        <v>2.0061006E7</v>
      </c>
      <c r="I119" s="65">
        <v>0.0</v>
      </c>
      <c r="J119" s="65">
        <v>1.0</v>
      </c>
      <c r="K119" s="66"/>
      <c r="L119" s="66"/>
      <c r="M119" s="67" t="s">
        <v>561</v>
      </c>
      <c r="N119" s="65">
        <v>235959.0</v>
      </c>
      <c r="O119" s="65">
        <v>2.0061006E7</v>
      </c>
      <c r="P119" s="66"/>
      <c r="Q119" s="65">
        <v>7.0</v>
      </c>
      <c r="R119" s="65">
        <v>2.0061006E7</v>
      </c>
      <c r="S119" s="68">
        <v>1.0</v>
      </c>
      <c r="T119" s="68">
        <v>1.0</v>
      </c>
      <c r="U119" s="69" t="s">
        <v>399</v>
      </c>
      <c r="V119" s="69" t="s">
        <v>400</v>
      </c>
      <c r="W119" s="69" t="s">
        <v>49</v>
      </c>
      <c r="X119" s="69"/>
      <c r="Y119" s="65" t="s">
        <v>18</v>
      </c>
    </row>
    <row r="120">
      <c r="A120" s="67" t="s">
        <v>24</v>
      </c>
      <c r="B120" s="65">
        <v>5.8427262E7</v>
      </c>
      <c r="C120" s="65" t="s">
        <v>562</v>
      </c>
      <c r="D120" s="65" t="s">
        <v>112</v>
      </c>
      <c r="E120" s="65" t="s">
        <v>134</v>
      </c>
      <c r="F120" s="65" t="s">
        <v>563</v>
      </c>
      <c r="G120" s="65">
        <v>489.0</v>
      </c>
      <c r="H120" s="65">
        <v>2.0181019E7</v>
      </c>
      <c r="I120" s="65">
        <v>0.0</v>
      </c>
      <c r="J120" s="65">
        <v>14.0</v>
      </c>
      <c r="K120" s="66"/>
      <c r="L120" s="66"/>
      <c r="M120" s="67" t="s">
        <v>564</v>
      </c>
      <c r="N120" s="65">
        <v>235959.0</v>
      </c>
      <c r="O120" s="65">
        <v>2.0181019E7</v>
      </c>
      <c r="P120" s="65" t="s">
        <v>565</v>
      </c>
      <c r="Q120" s="65">
        <v>26.0</v>
      </c>
      <c r="R120" s="65">
        <v>2.0181019E7</v>
      </c>
      <c r="S120" s="68">
        <v>1.0</v>
      </c>
      <c r="T120" s="68">
        <v>1.0</v>
      </c>
      <c r="U120" s="69" t="s">
        <v>399</v>
      </c>
      <c r="V120" s="69" t="s">
        <v>400</v>
      </c>
      <c r="W120" s="69" t="s">
        <v>49</v>
      </c>
      <c r="X120" s="69"/>
      <c r="Y120" s="65" t="s">
        <v>18</v>
      </c>
    </row>
    <row r="121">
      <c r="A121" s="67" t="s">
        <v>19</v>
      </c>
      <c r="B121" s="65">
        <v>198878.0</v>
      </c>
      <c r="C121" s="65" t="s">
        <v>566</v>
      </c>
      <c r="D121" s="65" t="s">
        <v>106</v>
      </c>
      <c r="E121" s="65" t="s">
        <v>567</v>
      </c>
      <c r="F121" s="65" t="s">
        <v>568</v>
      </c>
      <c r="G121" s="65">
        <v>38.0</v>
      </c>
      <c r="H121" s="65">
        <v>2.0110804E7</v>
      </c>
      <c r="I121" s="65">
        <v>0.0</v>
      </c>
      <c r="J121" s="65">
        <v>1.0</v>
      </c>
      <c r="K121" s="66"/>
      <c r="L121" s="66"/>
      <c r="M121" s="67" t="s">
        <v>569</v>
      </c>
      <c r="N121" s="65">
        <v>235959.0</v>
      </c>
      <c r="O121" s="65">
        <v>2.0110804E7</v>
      </c>
      <c r="P121" s="65" t="s">
        <v>570</v>
      </c>
      <c r="Q121" s="65">
        <v>2.0</v>
      </c>
      <c r="R121" s="65">
        <v>2.0110804E7</v>
      </c>
      <c r="S121" s="68">
        <v>1.0</v>
      </c>
      <c r="T121" s="68">
        <v>1.0</v>
      </c>
      <c r="U121" s="69" t="s">
        <v>399</v>
      </c>
      <c r="V121" s="69" t="s">
        <v>400</v>
      </c>
      <c r="W121" s="69" t="s">
        <v>50</v>
      </c>
      <c r="X121" s="70"/>
      <c r="Y121" s="65" t="s">
        <v>20</v>
      </c>
    </row>
    <row r="122">
      <c r="A122" s="67" t="s">
        <v>24</v>
      </c>
      <c r="B122" s="65">
        <v>3.1574934E7</v>
      </c>
      <c r="C122" s="65" t="s">
        <v>571</v>
      </c>
      <c r="D122" s="65" t="s">
        <v>106</v>
      </c>
      <c r="E122" s="65" t="s">
        <v>572</v>
      </c>
      <c r="F122" s="65" t="s">
        <v>573</v>
      </c>
      <c r="G122" s="65">
        <v>325.0</v>
      </c>
      <c r="H122" s="65">
        <v>2.0140217E7</v>
      </c>
      <c r="I122" s="65">
        <v>0.0</v>
      </c>
      <c r="J122" s="65">
        <v>1.0</v>
      </c>
      <c r="K122" s="66"/>
      <c r="L122" s="66"/>
      <c r="M122" s="67" t="s">
        <v>574</v>
      </c>
      <c r="N122" s="65">
        <v>235959.0</v>
      </c>
      <c r="O122" s="65">
        <v>2.0140217E7</v>
      </c>
      <c r="P122" s="65" t="s">
        <v>575</v>
      </c>
      <c r="Q122" s="65">
        <v>19.0</v>
      </c>
      <c r="R122" s="65">
        <v>2.0140217E7</v>
      </c>
      <c r="S122" s="68">
        <v>1.0</v>
      </c>
      <c r="T122" s="68">
        <v>1.0</v>
      </c>
      <c r="U122" s="69" t="s">
        <v>399</v>
      </c>
      <c r="V122" s="69" t="s">
        <v>400</v>
      </c>
      <c r="W122" s="69" t="s">
        <v>49</v>
      </c>
      <c r="X122" s="69"/>
      <c r="Y122" s="65" t="s">
        <v>18</v>
      </c>
    </row>
    <row r="123">
      <c r="A123" s="67" t="s">
        <v>59</v>
      </c>
      <c r="B123" s="65">
        <v>2.1162308E7</v>
      </c>
      <c r="C123" s="65" t="s">
        <v>576</v>
      </c>
      <c r="D123" s="65" t="s">
        <v>112</v>
      </c>
      <c r="E123" s="65" t="s">
        <v>577</v>
      </c>
      <c r="F123" s="65" t="s">
        <v>578</v>
      </c>
      <c r="G123" s="65">
        <v>243.0</v>
      </c>
      <c r="H123" s="65">
        <v>2.0001218E7</v>
      </c>
      <c r="I123" s="65">
        <v>0.0</v>
      </c>
      <c r="J123" s="65">
        <v>1.0</v>
      </c>
      <c r="K123" s="66"/>
      <c r="L123" s="66"/>
      <c r="M123" s="67" t="s">
        <v>579</v>
      </c>
      <c r="N123" s="65">
        <v>235959.0</v>
      </c>
      <c r="O123" s="65">
        <v>2.0001218E7</v>
      </c>
      <c r="P123" s="66"/>
      <c r="Q123" s="65">
        <v>12.0</v>
      </c>
      <c r="R123" s="65">
        <v>2.0001218E7</v>
      </c>
      <c r="S123" s="68">
        <v>1.0</v>
      </c>
      <c r="T123" s="68">
        <v>1.0</v>
      </c>
      <c r="U123" s="69" t="s">
        <v>399</v>
      </c>
      <c r="V123" s="69" t="s">
        <v>400</v>
      </c>
      <c r="W123" s="69" t="s">
        <v>49</v>
      </c>
      <c r="X123" s="70"/>
      <c r="Y123" s="65" t="s">
        <v>18</v>
      </c>
    </row>
    <row r="124">
      <c r="A124" s="65" t="s">
        <v>60</v>
      </c>
      <c r="B124" s="65">
        <v>3.78273489E8</v>
      </c>
      <c r="C124" s="65" t="s">
        <v>580</v>
      </c>
      <c r="D124" s="65" t="s">
        <v>112</v>
      </c>
      <c r="E124" s="65" t="s">
        <v>581</v>
      </c>
      <c r="F124" s="65" t="s">
        <v>582</v>
      </c>
      <c r="G124" s="65">
        <v>1388.0</v>
      </c>
      <c r="H124" s="65">
        <v>2.0150603E7</v>
      </c>
      <c r="I124" s="65">
        <v>0.0</v>
      </c>
      <c r="J124" s="65">
        <v>1.0</v>
      </c>
      <c r="K124" s="66"/>
      <c r="L124" s="66"/>
      <c r="M124" s="67" t="s">
        <v>583</v>
      </c>
      <c r="N124" s="65">
        <v>235959.0</v>
      </c>
      <c r="O124" s="65">
        <v>2.0150603E7</v>
      </c>
      <c r="P124" s="66"/>
      <c r="Q124" s="65">
        <v>92.0</v>
      </c>
      <c r="R124" s="65">
        <v>2.0150603E7</v>
      </c>
      <c r="S124" s="68">
        <v>1.0</v>
      </c>
      <c r="T124" s="68">
        <v>1.0</v>
      </c>
      <c r="U124" s="69" t="s">
        <v>399</v>
      </c>
      <c r="V124" s="69" t="s">
        <v>400</v>
      </c>
      <c r="W124" s="69" t="s">
        <v>49</v>
      </c>
      <c r="X124" s="70"/>
      <c r="Y124" s="65" t="s">
        <v>18</v>
      </c>
    </row>
    <row r="125">
      <c r="A125" s="67" t="s">
        <v>59</v>
      </c>
      <c r="B125" s="65">
        <v>3.3387053E7</v>
      </c>
      <c r="C125" s="65" t="s">
        <v>138</v>
      </c>
      <c r="D125" s="65" t="s">
        <v>139</v>
      </c>
      <c r="E125" s="65" t="s">
        <v>140</v>
      </c>
      <c r="F125" s="65" t="s">
        <v>141</v>
      </c>
      <c r="G125" s="65">
        <v>400.0</v>
      </c>
      <c r="H125" s="65">
        <v>2.0020306E7</v>
      </c>
      <c r="I125" s="65">
        <v>0.0</v>
      </c>
      <c r="J125" s="65">
        <v>1.0</v>
      </c>
      <c r="K125" s="66"/>
      <c r="L125" s="66"/>
      <c r="M125" s="67" t="s">
        <v>584</v>
      </c>
      <c r="N125" s="65">
        <v>235959.0</v>
      </c>
      <c r="O125" s="65">
        <v>2.0020306E7</v>
      </c>
      <c r="P125" s="66"/>
      <c r="Q125" s="65">
        <v>27.0</v>
      </c>
      <c r="R125" s="65">
        <v>2.0020306E7</v>
      </c>
      <c r="S125" s="68">
        <v>1.0</v>
      </c>
      <c r="T125" s="68">
        <v>1.0</v>
      </c>
      <c r="U125" s="69" t="s">
        <v>399</v>
      </c>
      <c r="V125" s="69" t="s">
        <v>400</v>
      </c>
      <c r="W125" s="69" t="s">
        <v>49</v>
      </c>
      <c r="X125" s="70"/>
      <c r="Y125" s="65" t="s">
        <v>18</v>
      </c>
    </row>
    <row r="126">
      <c r="A126" s="72" t="s">
        <v>60</v>
      </c>
      <c r="B126" s="65">
        <v>4.35397965E8</v>
      </c>
      <c r="C126" s="72" t="s">
        <v>585</v>
      </c>
      <c r="D126" s="72" t="s">
        <v>112</v>
      </c>
      <c r="E126" s="72" t="s">
        <v>586</v>
      </c>
      <c r="F126" s="65" t="s">
        <v>587</v>
      </c>
      <c r="G126" s="65">
        <v>248.0</v>
      </c>
      <c r="H126" s="65">
        <v>2.0180919E7</v>
      </c>
      <c r="I126" s="65">
        <v>0.0</v>
      </c>
      <c r="J126" s="65">
        <v>1.0</v>
      </c>
      <c r="K126" s="66"/>
      <c r="L126" s="66"/>
      <c r="M126" s="67" t="s">
        <v>588</v>
      </c>
      <c r="N126" s="65">
        <v>235959.0</v>
      </c>
      <c r="O126" s="65">
        <v>2.0180919E7</v>
      </c>
      <c r="P126" s="66"/>
      <c r="Q126" s="65">
        <v>14.0</v>
      </c>
      <c r="R126" s="65">
        <v>2.0180919E7</v>
      </c>
      <c r="S126" s="68">
        <v>1.0</v>
      </c>
      <c r="T126" s="68">
        <v>1.0</v>
      </c>
      <c r="U126" s="69" t="s">
        <v>399</v>
      </c>
      <c r="V126" s="69" t="s">
        <v>400</v>
      </c>
      <c r="W126" s="69" t="s">
        <v>49</v>
      </c>
      <c r="X126" s="72"/>
      <c r="Y126" s="65" t="s">
        <v>18</v>
      </c>
    </row>
    <row r="127">
      <c r="A127" s="65" t="s">
        <v>60</v>
      </c>
      <c r="B127" s="65">
        <v>2.65689554E8</v>
      </c>
      <c r="C127" s="65" t="s">
        <v>589</v>
      </c>
      <c r="D127" s="65" t="s">
        <v>106</v>
      </c>
      <c r="E127" s="65" t="s">
        <v>590</v>
      </c>
      <c r="F127" s="65" t="s">
        <v>591</v>
      </c>
      <c r="G127" s="65">
        <v>283.0</v>
      </c>
      <c r="H127" s="65">
        <v>2.0090522E7</v>
      </c>
      <c r="I127" s="65">
        <v>0.0</v>
      </c>
      <c r="J127" s="65">
        <v>2.0</v>
      </c>
      <c r="K127" s="66"/>
      <c r="L127" s="66"/>
      <c r="M127" s="67" t="s">
        <v>592</v>
      </c>
      <c r="N127" s="65">
        <v>235959.0</v>
      </c>
      <c r="O127" s="65">
        <v>2.0090522E7</v>
      </c>
      <c r="P127" s="65"/>
      <c r="Q127" s="65">
        <v>42.0</v>
      </c>
      <c r="R127" s="65">
        <v>2.0090522E7</v>
      </c>
      <c r="S127" s="68">
        <v>1.0</v>
      </c>
      <c r="T127" s="68">
        <v>1.0</v>
      </c>
      <c r="U127" s="69" t="s">
        <v>399</v>
      </c>
      <c r="V127" s="69" t="s">
        <v>400</v>
      </c>
      <c r="W127" s="69" t="s">
        <v>49</v>
      </c>
      <c r="X127" s="70"/>
      <c r="Y127" s="65" t="s">
        <v>18</v>
      </c>
    </row>
    <row r="128">
      <c r="A128" s="67" t="s">
        <v>59</v>
      </c>
      <c r="B128" s="65">
        <v>1.43408547E8</v>
      </c>
      <c r="C128" s="65" t="s">
        <v>593</v>
      </c>
      <c r="D128" s="65" t="s">
        <v>112</v>
      </c>
      <c r="E128" s="65" t="s">
        <v>594</v>
      </c>
      <c r="F128" s="65" t="s">
        <v>595</v>
      </c>
      <c r="G128" s="65">
        <v>108.0</v>
      </c>
      <c r="H128" s="65">
        <v>2.0140816E7</v>
      </c>
      <c r="I128" s="65">
        <v>0.0</v>
      </c>
      <c r="J128" s="65">
        <v>1.0</v>
      </c>
      <c r="K128" s="66"/>
      <c r="L128" s="66"/>
      <c r="M128" s="67" t="s">
        <v>596</v>
      </c>
      <c r="N128" s="65">
        <v>235959.0</v>
      </c>
      <c r="O128" s="65">
        <v>2.0140816E7</v>
      </c>
      <c r="P128" s="65"/>
      <c r="Q128" s="65">
        <v>5.0</v>
      </c>
      <c r="R128" s="65">
        <v>2.0140816E7</v>
      </c>
      <c r="S128" s="68">
        <v>1.0</v>
      </c>
      <c r="T128" s="68">
        <v>1.0</v>
      </c>
      <c r="U128" s="69" t="s">
        <v>399</v>
      </c>
      <c r="V128" s="69" t="s">
        <v>400</v>
      </c>
      <c r="W128" s="69" t="s">
        <v>50</v>
      </c>
      <c r="X128" s="70"/>
      <c r="Y128" s="65" t="s">
        <v>20</v>
      </c>
    </row>
    <row r="129">
      <c r="A129" s="72" t="s">
        <v>79</v>
      </c>
      <c r="B129" s="65">
        <v>1.43155725E8</v>
      </c>
      <c r="C129" s="72" t="s">
        <v>143</v>
      </c>
      <c r="D129" s="72" t="s">
        <v>112</v>
      </c>
      <c r="E129" s="72" t="s">
        <v>144</v>
      </c>
      <c r="F129" s="65" t="s">
        <v>597</v>
      </c>
      <c r="G129" s="65">
        <v>488.0</v>
      </c>
      <c r="H129" s="65">
        <v>2.0190526E7</v>
      </c>
      <c r="I129" s="65">
        <v>0.0</v>
      </c>
      <c r="J129" s="65">
        <v>13.0</v>
      </c>
      <c r="K129" s="66"/>
      <c r="L129" s="66"/>
      <c r="M129" s="67" t="s">
        <v>598</v>
      </c>
      <c r="N129" s="65">
        <v>235959.0</v>
      </c>
      <c r="O129" s="65">
        <v>2.0190526E7</v>
      </c>
      <c r="P129" s="65" t="s">
        <v>147</v>
      </c>
      <c r="Q129" s="65">
        <v>29.0</v>
      </c>
      <c r="R129" s="65">
        <v>2.0190526E7</v>
      </c>
      <c r="S129" s="68">
        <v>1.0</v>
      </c>
      <c r="T129" s="68">
        <v>1.0</v>
      </c>
      <c r="U129" s="69" t="s">
        <v>399</v>
      </c>
      <c r="V129" s="69" t="s">
        <v>400</v>
      </c>
      <c r="W129" s="69" t="s">
        <v>50</v>
      </c>
      <c r="X129" s="70"/>
      <c r="Y129" s="65" t="s">
        <v>20</v>
      </c>
    </row>
    <row r="130">
      <c r="A130" s="72" t="s">
        <v>79</v>
      </c>
      <c r="B130" s="65">
        <v>5.3706459E7</v>
      </c>
      <c r="C130" s="72" t="s">
        <v>599</v>
      </c>
      <c r="D130" s="72" t="s">
        <v>153</v>
      </c>
      <c r="E130" s="72" t="s">
        <v>600</v>
      </c>
      <c r="F130" s="65" t="s">
        <v>601</v>
      </c>
      <c r="G130" s="65">
        <v>783.0</v>
      </c>
      <c r="H130" s="65">
        <v>2.0111202E7</v>
      </c>
      <c r="I130" s="65">
        <v>0.0</v>
      </c>
      <c r="J130" s="65">
        <v>19.0</v>
      </c>
      <c r="K130" s="66"/>
      <c r="L130" s="66"/>
      <c r="M130" s="67" t="s">
        <v>602</v>
      </c>
      <c r="N130" s="65">
        <v>235959.0</v>
      </c>
      <c r="O130" s="65">
        <v>2.0111202E7</v>
      </c>
      <c r="P130" s="66"/>
      <c r="Q130" s="65">
        <v>44.0</v>
      </c>
      <c r="R130" s="65">
        <v>2.0111202E7</v>
      </c>
      <c r="S130" s="74">
        <v>1.0</v>
      </c>
      <c r="T130" s="74">
        <v>0.0</v>
      </c>
      <c r="U130" s="69" t="s">
        <v>399</v>
      </c>
      <c r="V130" s="69" t="s">
        <v>400</v>
      </c>
      <c r="W130" s="69" t="s">
        <v>50</v>
      </c>
      <c r="X130" s="70"/>
      <c r="Y130" s="65" t="s">
        <v>14</v>
      </c>
    </row>
    <row r="131">
      <c r="A131" s="67" t="s">
        <v>59</v>
      </c>
      <c r="B131" s="65">
        <v>9.1731298E7</v>
      </c>
      <c r="C131" s="65" t="s">
        <v>603</v>
      </c>
      <c r="D131" s="65" t="s">
        <v>112</v>
      </c>
      <c r="E131" s="65" t="s">
        <v>604</v>
      </c>
      <c r="F131" s="65" t="s">
        <v>605</v>
      </c>
      <c r="G131" s="65">
        <v>464.0</v>
      </c>
      <c r="H131" s="65">
        <v>2.0090903E7</v>
      </c>
      <c r="I131" s="65">
        <v>0.0</v>
      </c>
      <c r="J131" s="65">
        <v>1.0</v>
      </c>
      <c r="K131" s="66"/>
      <c r="L131" s="66"/>
      <c r="M131" s="67" t="s">
        <v>606</v>
      </c>
      <c r="N131" s="65">
        <v>235959.0</v>
      </c>
      <c r="O131" s="65">
        <v>2.0090903E7</v>
      </c>
      <c r="P131" s="66"/>
      <c r="Q131" s="65">
        <v>25.0</v>
      </c>
      <c r="R131" s="65">
        <v>2.0090903E7</v>
      </c>
      <c r="S131" s="68">
        <v>1.0</v>
      </c>
      <c r="T131" s="68">
        <v>1.0</v>
      </c>
      <c r="U131" s="69" t="s">
        <v>399</v>
      </c>
      <c r="V131" s="69" t="s">
        <v>400</v>
      </c>
      <c r="W131" s="69" t="s">
        <v>50</v>
      </c>
      <c r="X131" s="70"/>
      <c r="Y131" s="65" t="s">
        <v>20</v>
      </c>
    </row>
    <row r="132">
      <c r="A132" s="67" t="s">
        <v>59</v>
      </c>
      <c r="B132" s="65">
        <v>2.10285484E8</v>
      </c>
      <c r="C132" s="65" t="s">
        <v>607</v>
      </c>
      <c r="D132" s="65" t="s">
        <v>112</v>
      </c>
      <c r="E132" s="65" t="s">
        <v>608</v>
      </c>
      <c r="F132" s="65" t="s">
        <v>609</v>
      </c>
      <c r="G132" s="65">
        <v>568.0</v>
      </c>
      <c r="H132" s="65">
        <v>2.0190708E7</v>
      </c>
      <c r="I132" s="65">
        <v>0.0</v>
      </c>
      <c r="J132" s="65">
        <v>10.0</v>
      </c>
      <c r="K132" s="66"/>
      <c r="L132" s="66"/>
      <c r="M132" s="67" t="s">
        <v>610</v>
      </c>
      <c r="N132" s="65">
        <v>235959.0</v>
      </c>
      <c r="O132" s="65">
        <v>2.0190708E7</v>
      </c>
      <c r="P132" s="65" t="s">
        <v>611</v>
      </c>
      <c r="Q132" s="65">
        <v>31.0</v>
      </c>
      <c r="R132" s="65">
        <v>2.0190708E7</v>
      </c>
      <c r="S132" s="68">
        <v>1.0</v>
      </c>
      <c r="T132" s="68">
        <v>1.0</v>
      </c>
      <c r="U132" s="69" t="s">
        <v>399</v>
      </c>
      <c r="V132" s="69" t="s">
        <v>400</v>
      </c>
      <c r="W132" s="69" t="s">
        <v>50</v>
      </c>
      <c r="X132" s="70"/>
      <c r="Y132" s="65" t="s">
        <v>20</v>
      </c>
    </row>
    <row r="133">
      <c r="A133" s="72" t="s">
        <v>60</v>
      </c>
      <c r="B133" s="65">
        <v>1.52457794E8</v>
      </c>
      <c r="C133" s="72" t="s">
        <v>612</v>
      </c>
      <c r="D133" s="72" t="s">
        <v>112</v>
      </c>
      <c r="E133" s="72" t="s">
        <v>613</v>
      </c>
      <c r="F133" s="65" t="s">
        <v>614</v>
      </c>
      <c r="G133" s="65">
        <v>940.0</v>
      </c>
      <c r="H133" s="65">
        <v>2.0050118E7</v>
      </c>
      <c r="I133" s="65">
        <v>0.0</v>
      </c>
      <c r="J133" s="65">
        <v>2.0</v>
      </c>
      <c r="K133" s="66"/>
      <c r="L133" s="66"/>
      <c r="M133" s="67" t="s">
        <v>615</v>
      </c>
      <c r="N133" s="65">
        <v>235959.0</v>
      </c>
      <c r="O133" s="65">
        <v>2.0050118E7</v>
      </c>
      <c r="P133" s="65"/>
      <c r="Q133" s="65">
        <v>43.0</v>
      </c>
      <c r="R133" s="65">
        <v>2.0050118E7</v>
      </c>
      <c r="S133" s="68">
        <v>1.0</v>
      </c>
      <c r="T133" s="68">
        <v>1.0</v>
      </c>
      <c r="U133" s="69" t="s">
        <v>399</v>
      </c>
      <c r="V133" s="69" t="s">
        <v>400</v>
      </c>
      <c r="W133" s="69" t="s">
        <v>50</v>
      </c>
      <c r="X133" s="70"/>
      <c r="Y133" s="65" t="s">
        <v>20</v>
      </c>
    </row>
    <row r="134">
      <c r="A134" s="71" t="s">
        <v>59</v>
      </c>
      <c r="B134" s="65">
        <v>1.74142617E8</v>
      </c>
      <c r="C134" s="72" t="s">
        <v>616</v>
      </c>
      <c r="D134" s="72" t="s">
        <v>112</v>
      </c>
      <c r="E134" s="72" t="s">
        <v>617</v>
      </c>
      <c r="F134" s="65" t="s">
        <v>618</v>
      </c>
      <c r="G134" s="65">
        <v>388.0</v>
      </c>
      <c r="H134" s="65">
        <v>2.0161006E7</v>
      </c>
      <c r="I134" s="65">
        <v>0.0</v>
      </c>
      <c r="J134" s="65">
        <v>7.0</v>
      </c>
      <c r="K134" s="66"/>
      <c r="L134" s="66"/>
      <c r="M134" s="67" t="s">
        <v>619</v>
      </c>
      <c r="N134" s="65">
        <v>235959.0</v>
      </c>
      <c r="O134" s="65">
        <v>2.0161006E7</v>
      </c>
      <c r="P134" s="65" t="s">
        <v>620</v>
      </c>
      <c r="Q134" s="65">
        <v>24.0</v>
      </c>
      <c r="R134" s="65">
        <v>2.0161006E7</v>
      </c>
      <c r="S134" s="68">
        <v>1.0</v>
      </c>
      <c r="T134" s="68">
        <v>1.0</v>
      </c>
      <c r="U134" s="69" t="s">
        <v>399</v>
      </c>
      <c r="V134" s="69" t="s">
        <v>400</v>
      </c>
      <c r="W134" s="69" t="s">
        <v>50</v>
      </c>
      <c r="X134" s="70"/>
      <c r="Y134" s="65" t="s">
        <v>20</v>
      </c>
    </row>
    <row r="135">
      <c r="A135" s="67" t="s">
        <v>59</v>
      </c>
      <c r="B135" s="65">
        <v>1.30450314E8</v>
      </c>
      <c r="C135" s="65" t="s">
        <v>148</v>
      </c>
      <c r="D135" s="65" t="s">
        <v>112</v>
      </c>
      <c r="E135" s="65" t="s">
        <v>149</v>
      </c>
      <c r="F135" s="65" t="s">
        <v>150</v>
      </c>
      <c r="G135" s="65">
        <v>1079.0</v>
      </c>
      <c r="H135" s="65">
        <v>2.0130626E7</v>
      </c>
      <c r="I135" s="65">
        <v>0.0</v>
      </c>
      <c r="J135" s="65">
        <v>1.0</v>
      </c>
      <c r="K135" s="66"/>
      <c r="L135" s="66"/>
      <c r="M135" s="65" t="s">
        <v>117</v>
      </c>
      <c r="N135" s="65">
        <v>235959.0</v>
      </c>
      <c r="O135" s="65">
        <v>2.0130626E7</v>
      </c>
      <c r="P135" s="65"/>
      <c r="Q135" s="65">
        <v>59.0</v>
      </c>
      <c r="R135" s="65">
        <v>2.0130626E7</v>
      </c>
      <c r="S135" s="68">
        <v>1.0</v>
      </c>
      <c r="T135" s="68">
        <v>1.0</v>
      </c>
      <c r="U135" s="69" t="s">
        <v>399</v>
      </c>
      <c r="V135" s="69" t="s">
        <v>400</v>
      </c>
      <c r="W135" s="69" t="s">
        <v>50</v>
      </c>
      <c r="X135" s="70"/>
      <c r="Y135" s="65" t="s">
        <v>20</v>
      </c>
    </row>
    <row r="136">
      <c r="A136" s="67" t="s">
        <v>24</v>
      </c>
      <c r="B136" s="65">
        <v>2.2105942E7</v>
      </c>
      <c r="C136" s="65" t="s">
        <v>621</v>
      </c>
      <c r="D136" s="65" t="s">
        <v>112</v>
      </c>
      <c r="E136" s="65" t="s">
        <v>622</v>
      </c>
      <c r="F136" s="65" t="s">
        <v>623</v>
      </c>
      <c r="G136" s="65">
        <v>527.0</v>
      </c>
      <c r="H136" s="65">
        <v>2.0120702E7</v>
      </c>
      <c r="I136" s="65">
        <v>0.0</v>
      </c>
      <c r="J136" s="65">
        <v>13.0</v>
      </c>
      <c r="K136" s="66"/>
      <c r="L136" s="66"/>
      <c r="M136" s="67" t="s">
        <v>624</v>
      </c>
      <c r="N136" s="65">
        <v>235959.0</v>
      </c>
      <c r="O136" s="65">
        <v>2.0120702E7</v>
      </c>
      <c r="P136" s="65" t="s">
        <v>625</v>
      </c>
      <c r="Q136" s="65">
        <v>30.0</v>
      </c>
      <c r="R136" s="65">
        <v>2.0120702E7</v>
      </c>
      <c r="S136" s="68">
        <v>1.0</v>
      </c>
      <c r="T136" s="68">
        <v>1.0</v>
      </c>
      <c r="U136" s="69" t="s">
        <v>399</v>
      </c>
      <c r="V136" s="69" t="s">
        <v>400</v>
      </c>
      <c r="W136" s="69" t="s">
        <v>50</v>
      </c>
      <c r="X136" s="70"/>
      <c r="Y136" s="65" t="s">
        <v>20</v>
      </c>
    </row>
    <row r="137">
      <c r="A137" s="72" t="s">
        <v>60</v>
      </c>
      <c r="B137" s="65">
        <v>3.34826383E8</v>
      </c>
      <c r="C137" s="72" t="s">
        <v>626</v>
      </c>
      <c r="D137" s="72" t="s">
        <v>153</v>
      </c>
      <c r="E137" s="72" t="s">
        <v>627</v>
      </c>
      <c r="F137" s="65" t="s">
        <v>628</v>
      </c>
      <c r="G137" s="65">
        <v>464.0</v>
      </c>
      <c r="H137" s="65">
        <v>2.0130126E7</v>
      </c>
      <c r="I137" s="65">
        <v>0.0</v>
      </c>
      <c r="J137" s="65">
        <v>1.0</v>
      </c>
      <c r="K137" s="66"/>
      <c r="L137" s="66"/>
      <c r="M137" s="67" t="s">
        <v>629</v>
      </c>
      <c r="N137" s="65">
        <v>235959.0</v>
      </c>
      <c r="O137" s="65">
        <v>2.0130126E7</v>
      </c>
      <c r="P137" s="65"/>
      <c r="Q137" s="65">
        <v>29.0</v>
      </c>
      <c r="R137" s="65">
        <v>2.0130126E7</v>
      </c>
      <c r="S137" s="74">
        <v>1.0</v>
      </c>
      <c r="T137" s="74">
        <v>0.0</v>
      </c>
      <c r="U137" s="69" t="s">
        <v>399</v>
      </c>
      <c r="V137" s="69" t="s">
        <v>400</v>
      </c>
      <c r="W137" s="69" t="s">
        <v>50</v>
      </c>
      <c r="X137" s="70"/>
      <c r="Y137" s="65" t="s">
        <v>14</v>
      </c>
    </row>
    <row r="138">
      <c r="A138" s="67" t="s">
        <v>59</v>
      </c>
      <c r="B138" s="65">
        <v>1.86203758E8</v>
      </c>
      <c r="C138" s="65" t="s">
        <v>630</v>
      </c>
      <c r="D138" s="65" t="s">
        <v>112</v>
      </c>
      <c r="E138" s="65" t="s">
        <v>631</v>
      </c>
      <c r="F138" s="65" t="s">
        <v>632</v>
      </c>
      <c r="G138" s="65">
        <v>259.0</v>
      </c>
      <c r="H138" s="65">
        <v>2.0170804E7</v>
      </c>
      <c r="I138" s="65">
        <v>0.0</v>
      </c>
      <c r="J138" s="65">
        <v>7.0</v>
      </c>
      <c r="K138" s="66"/>
      <c r="L138" s="66"/>
      <c r="M138" s="67" t="s">
        <v>633</v>
      </c>
      <c r="N138" s="65">
        <v>235959.0</v>
      </c>
      <c r="O138" s="65">
        <v>2.0170804E7</v>
      </c>
      <c r="P138" s="65" t="s">
        <v>172</v>
      </c>
      <c r="Q138" s="65">
        <v>14.0</v>
      </c>
      <c r="R138" s="65">
        <v>2.0170804E7</v>
      </c>
      <c r="S138" s="68">
        <v>1.0</v>
      </c>
      <c r="T138" s="68">
        <v>1.0</v>
      </c>
      <c r="U138" s="69" t="s">
        <v>399</v>
      </c>
      <c r="V138" s="69" t="s">
        <v>400</v>
      </c>
      <c r="W138" s="69" t="s">
        <v>50</v>
      </c>
      <c r="X138" s="70"/>
      <c r="Y138" s="65" t="s">
        <v>20</v>
      </c>
    </row>
    <row r="139">
      <c r="A139" s="65" t="s">
        <v>68</v>
      </c>
      <c r="B139" s="65">
        <v>74490.0</v>
      </c>
      <c r="C139" s="65" t="s">
        <v>634</v>
      </c>
      <c r="D139" s="65" t="s">
        <v>153</v>
      </c>
      <c r="E139" s="65" t="s">
        <v>635</v>
      </c>
      <c r="F139" s="65" t="s">
        <v>636</v>
      </c>
      <c r="G139" s="65">
        <v>344.0</v>
      </c>
      <c r="H139" s="65">
        <v>2.0040818E7</v>
      </c>
      <c r="I139" s="65">
        <v>0.0</v>
      </c>
      <c r="J139" s="65">
        <v>7.0</v>
      </c>
      <c r="K139" s="66"/>
      <c r="L139" s="66"/>
      <c r="M139" s="65" t="s">
        <v>117</v>
      </c>
      <c r="N139" s="65">
        <v>235959.0</v>
      </c>
      <c r="O139" s="65">
        <v>2.0040818E7</v>
      </c>
      <c r="P139" s="65"/>
      <c r="Q139" s="65">
        <v>22.0</v>
      </c>
      <c r="R139" s="65">
        <v>2.0040818E7</v>
      </c>
      <c r="S139" s="74">
        <v>1.0</v>
      </c>
      <c r="T139" s="74">
        <v>0.0</v>
      </c>
      <c r="U139" s="69" t="s">
        <v>399</v>
      </c>
      <c r="V139" s="69" t="s">
        <v>400</v>
      </c>
      <c r="W139" s="69" t="s">
        <v>50</v>
      </c>
      <c r="X139" s="70"/>
      <c r="Y139" s="65" t="s">
        <v>14</v>
      </c>
    </row>
    <row r="140">
      <c r="A140" s="65" t="s">
        <v>79</v>
      </c>
      <c r="B140" s="65">
        <v>2.184248E7</v>
      </c>
      <c r="C140" s="65" t="s">
        <v>637</v>
      </c>
      <c r="D140" s="65" t="s">
        <v>112</v>
      </c>
      <c r="E140" s="65" t="s">
        <v>638</v>
      </c>
      <c r="F140" s="65" t="s">
        <v>639</v>
      </c>
      <c r="G140" s="65">
        <v>401.0</v>
      </c>
      <c r="H140" s="65">
        <v>2.0071204E7</v>
      </c>
      <c r="I140" s="65">
        <v>0.0</v>
      </c>
      <c r="J140" s="65">
        <v>13.0</v>
      </c>
      <c r="K140" s="66"/>
      <c r="L140" s="66"/>
      <c r="M140" s="67" t="s">
        <v>640</v>
      </c>
      <c r="N140" s="65">
        <v>235959.0</v>
      </c>
      <c r="O140" s="65">
        <v>2.0071204E7</v>
      </c>
      <c r="P140" s="66"/>
      <c r="Q140" s="65">
        <v>24.0</v>
      </c>
      <c r="R140" s="65">
        <v>2.0071204E7</v>
      </c>
      <c r="S140" s="68">
        <v>1.0</v>
      </c>
      <c r="T140" s="68">
        <v>1.0</v>
      </c>
      <c r="U140" s="69" t="s">
        <v>399</v>
      </c>
      <c r="V140" s="69" t="s">
        <v>400</v>
      </c>
      <c r="W140" s="69" t="s">
        <v>50</v>
      </c>
      <c r="X140" s="70"/>
      <c r="Y140" s="65" t="s">
        <v>20</v>
      </c>
    </row>
    <row r="141">
      <c r="A141" s="67" t="s">
        <v>59</v>
      </c>
      <c r="B141" s="65">
        <v>2.14509119E8</v>
      </c>
      <c r="C141" s="65" t="s">
        <v>641</v>
      </c>
      <c r="D141" s="65" t="s">
        <v>112</v>
      </c>
      <c r="E141" s="65" t="s">
        <v>642</v>
      </c>
      <c r="F141" s="65" t="s">
        <v>643</v>
      </c>
      <c r="G141" s="65">
        <v>277.0</v>
      </c>
      <c r="H141" s="65">
        <v>2.0191014E7</v>
      </c>
      <c r="I141" s="65">
        <v>0.0</v>
      </c>
      <c r="J141" s="65">
        <v>5.0</v>
      </c>
      <c r="K141" s="66"/>
      <c r="L141" s="66"/>
      <c r="M141" s="67" t="s">
        <v>644</v>
      </c>
      <c r="N141" s="65">
        <v>235959.0</v>
      </c>
      <c r="O141" s="65">
        <v>2.0191014E7</v>
      </c>
      <c r="P141" s="65" t="s">
        <v>290</v>
      </c>
      <c r="Q141" s="65">
        <v>16.0</v>
      </c>
      <c r="R141" s="65">
        <v>2.0191014E7</v>
      </c>
      <c r="S141" s="68">
        <v>1.0</v>
      </c>
      <c r="T141" s="68">
        <v>1.0</v>
      </c>
      <c r="U141" s="69" t="s">
        <v>399</v>
      </c>
      <c r="V141" s="69" t="s">
        <v>400</v>
      </c>
      <c r="W141" s="69" t="s">
        <v>50</v>
      </c>
      <c r="X141" s="70"/>
      <c r="Y141" s="65" t="s">
        <v>20</v>
      </c>
    </row>
    <row r="142">
      <c r="A142" s="67" t="s">
        <v>59</v>
      </c>
      <c r="B142" s="65">
        <v>1.93554054E8</v>
      </c>
      <c r="C142" s="65" t="s">
        <v>645</v>
      </c>
      <c r="D142" s="65" t="s">
        <v>378</v>
      </c>
      <c r="E142" s="65" t="s">
        <v>646</v>
      </c>
      <c r="F142" s="65" t="s">
        <v>647</v>
      </c>
      <c r="G142" s="65">
        <v>257.0</v>
      </c>
      <c r="H142" s="65">
        <v>2.0180321E7</v>
      </c>
      <c r="I142" s="65">
        <v>0.0</v>
      </c>
      <c r="J142" s="65">
        <v>4.0</v>
      </c>
      <c r="K142" s="66"/>
      <c r="L142" s="66"/>
      <c r="M142" s="67" t="s">
        <v>648</v>
      </c>
      <c r="N142" s="65">
        <v>235959.0</v>
      </c>
      <c r="O142" s="65">
        <v>2.0180321E7</v>
      </c>
      <c r="P142" s="65" t="s">
        <v>649</v>
      </c>
      <c r="Q142" s="65">
        <v>12.0</v>
      </c>
      <c r="R142" s="65">
        <v>2.0180321E7</v>
      </c>
      <c r="S142" s="74">
        <v>1.0</v>
      </c>
      <c r="T142" s="74">
        <v>0.0</v>
      </c>
      <c r="U142" s="69" t="s">
        <v>399</v>
      </c>
      <c r="V142" s="69" t="s">
        <v>400</v>
      </c>
      <c r="W142" s="69" t="s">
        <v>50</v>
      </c>
      <c r="X142" s="70"/>
      <c r="Y142" s="65" t="s">
        <v>14</v>
      </c>
    </row>
    <row r="143">
      <c r="A143" s="67" t="s">
        <v>73</v>
      </c>
      <c r="B143" s="65">
        <v>6905893.0</v>
      </c>
      <c r="C143" s="65" t="s">
        <v>650</v>
      </c>
      <c r="D143" s="65" t="s">
        <v>153</v>
      </c>
      <c r="E143" s="65" t="s">
        <v>651</v>
      </c>
      <c r="F143" s="65" t="s">
        <v>652</v>
      </c>
      <c r="G143" s="65">
        <v>369.0</v>
      </c>
      <c r="H143" s="65">
        <v>2.0100601E7</v>
      </c>
      <c r="I143" s="65">
        <v>0.0</v>
      </c>
      <c r="J143" s="65">
        <v>11.0</v>
      </c>
      <c r="K143" s="66"/>
      <c r="L143" s="66"/>
      <c r="M143" s="67" t="s">
        <v>653</v>
      </c>
      <c r="N143" s="65">
        <v>235959.0</v>
      </c>
      <c r="O143" s="65">
        <v>2.0100601E7</v>
      </c>
      <c r="P143" s="65" t="s">
        <v>654</v>
      </c>
      <c r="Q143" s="65">
        <v>24.0</v>
      </c>
      <c r="R143" s="65">
        <v>2.0100601E7</v>
      </c>
      <c r="S143" s="74">
        <v>1.0</v>
      </c>
      <c r="T143" s="74">
        <v>0.0</v>
      </c>
      <c r="U143" s="69" t="s">
        <v>399</v>
      </c>
      <c r="V143" s="69" t="s">
        <v>400</v>
      </c>
      <c r="W143" s="69" t="s">
        <v>50</v>
      </c>
      <c r="X143" s="70"/>
      <c r="Y143" s="65" t="s">
        <v>14</v>
      </c>
    </row>
    <row r="144">
      <c r="A144" s="73" t="s">
        <v>37</v>
      </c>
      <c r="B144" s="65">
        <v>4.2296774E7</v>
      </c>
      <c r="C144" s="72" t="s">
        <v>655</v>
      </c>
      <c r="D144" s="72" t="s">
        <v>112</v>
      </c>
      <c r="E144" s="72" t="s">
        <v>656</v>
      </c>
      <c r="F144" s="65" t="s">
        <v>657</v>
      </c>
      <c r="G144" s="65">
        <v>199.0</v>
      </c>
      <c r="H144" s="65">
        <v>2.0160902E7</v>
      </c>
      <c r="I144" s="65">
        <v>0.0</v>
      </c>
      <c r="J144" s="65">
        <v>2.0</v>
      </c>
      <c r="K144" s="66"/>
      <c r="L144" s="66"/>
      <c r="M144" s="65" t="s">
        <v>117</v>
      </c>
      <c r="N144" s="65">
        <v>235959.0</v>
      </c>
      <c r="O144" s="65">
        <v>2.0160902E7</v>
      </c>
      <c r="P144" s="65"/>
      <c r="Q144" s="65">
        <v>14.0</v>
      </c>
      <c r="R144" s="65">
        <v>2.0160902E7</v>
      </c>
      <c r="S144" s="68">
        <v>1.0</v>
      </c>
      <c r="T144" s="68">
        <v>1.0</v>
      </c>
      <c r="U144" s="69" t="s">
        <v>399</v>
      </c>
      <c r="V144" s="69" t="s">
        <v>400</v>
      </c>
      <c r="W144" s="69" t="s">
        <v>50</v>
      </c>
      <c r="X144" s="70"/>
      <c r="Y144" s="65" t="s">
        <v>20</v>
      </c>
    </row>
    <row r="145">
      <c r="A145" s="65" t="s">
        <v>60</v>
      </c>
      <c r="B145" s="65">
        <v>2.67430142E8</v>
      </c>
      <c r="C145" s="65" t="s">
        <v>658</v>
      </c>
      <c r="D145" s="65" t="s">
        <v>153</v>
      </c>
      <c r="E145" s="65" t="s">
        <v>659</v>
      </c>
      <c r="F145" s="65" t="s">
        <v>660</v>
      </c>
      <c r="G145" s="65">
        <v>333.0</v>
      </c>
      <c r="H145" s="65">
        <v>2.0090605E7</v>
      </c>
      <c r="I145" s="65">
        <v>0.0</v>
      </c>
      <c r="J145" s="65">
        <v>2.0</v>
      </c>
      <c r="K145" s="66"/>
      <c r="L145" s="66"/>
      <c r="M145" s="67" t="s">
        <v>661</v>
      </c>
      <c r="N145" s="65">
        <v>235959.0</v>
      </c>
      <c r="O145" s="65">
        <v>2.0090605E7</v>
      </c>
      <c r="P145" s="65"/>
      <c r="Q145" s="65">
        <v>47.0</v>
      </c>
      <c r="R145" s="65">
        <v>2.0090605E7</v>
      </c>
      <c r="S145" s="74">
        <v>1.0</v>
      </c>
      <c r="T145" s="74">
        <v>0.0</v>
      </c>
      <c r="U145" s="69" t="s">
        <v>399</v>
      </c>
      <c r="V145" s="69" t="s">
        <v>400</v>
      </c>
      <c r="W145" s="69" t="s">
        <v>50</v>
      </c>
      <c r="X145" s="70"/>
      <c r="Y145" s="65" t="s">
        <v>14</v>
      </c>
    </row>
    <row r="146">
      <c r="A146" s="65" t="s">
        <v>79</v>
      </c>
      <c r="B146" s="65">
        <v>1.7423808E7</v>
      </c>
      <c r="C146" s="65" t="s">
        <v>662</v>
      </c>
      <c r="D146" s="65" t="s">
        <v>112</v>
      </c>
      <c r="E146" s="65" t="s">
        <v>663</v>
      </c>
      <c r="F146" s="65" t="s">
        <v>664</v>
      </c>
      <c r="G146" s="65">
        <v>126.0</v>
      </c>
      <c r="H146" s="65">
        <v>2.0070517E7</v>
      </c>
      <c r="I146" s="65">
        <v>0.0</v>
      </c>
      <c r="J146" s="65">
        <v>3.0</v>
      </c>
      <c r="K146" s="66"/>
      <c r="L146" s="66"/>
      <c r="M146" s="67" t="s">
        <v>665</v>
      </c>
      <c r="N146" s="65">
        <v>235959.0</v>
      </c>
      <c r="O146" s="65">
        <v>2.0070517E7</v>
      </c>
      <c r="P146" s="66"/>
      <c r="Q146" s="65">
        <v>6.0</v>
      </c>
      <c r="R146" s="65">
        <v>2.0070517E7</v>
      </c>
      <c r="S146" s="68">
        <v>1.0</v>
      </c>
      <c r="T146" s="68">
        <v>1.0</v>
      </c>
      <c r="U146" s="69" t="s">
        <v>399</v>
      </c>
      <c r="V146" s="69" t="s">
        <v>400</v>
      </c>
      <c r="W146" s="69" t="s">
        <v>50</v>
      </c>
      <c r="X146" s="70"/>
      <c r="Y146" s="65" t="s">
        <v>20</v>
      </c>
    </row>
    <row r="147">
      <c r="A147" s="72" t="s">
        <v>37</v>
      </c>
      <c r="B147" s="65">
        <v>3.920068E7</v>
      </c>
      <c r="C147" s="72" t="s">
        <v>666</v>
      </c>
      <c r="D147" s="72" t="s">
        <v>112</v>
      </c>
      <c r="E147" s="72" t="s">
        <v>667</v>
      </c>
      <c r="F147" s="65" t="s">
        <v>668</v>
      </c>
      <c r="G147" s="65">
        <v>184.0</v>
      </c>
      <c r="H147" s="65">
        <v>2.0151113E7</v>
      </c>
      <c r="I147" s="65">
        <v>0.0</v>
      </c>
      <c r="J147" s="65">
        <v>2.0</v>
      </c>
      <c r="K147" s="66"/>
      <c r="L147" s="66"/>
      <c r="M147" s="65" t="s">
        <v>117</v>
      </c>
      <c r="N147" s="65">
        <v>235959.0</v>
      </c>
      <c r="O147" s="65">
        <v>2.0151113E7</v>
      </c>
      <c r="P147" s="65"/>
      <c r="Q147" s="65">
        <v>12.0</v>
      </c>
      <c r="R147" s="65">
        <v>2.0151113E7</v>
      </c>
      <c r="S147" s="68">
        <v>1.0</v>
      </c>
      <c r="T147" s="68">
        <v>1.0</v>
      </c>
      <c r="U147" s="69" t="s">
        <v>399</v>
      </c>
      <c r="V147" s="69" t="s">
        <v>400</v>
      </c>
      <c r="W147" s="69" t="s">
        <v>50</v>
      </c>
      <c r="X147" s="70"/>
      <c r="Y147" s="65" t="s">
        <v>20</v>
      </c>
    </row>
    <row r="148">
      <c r="A148" s="65" t="s">
        <v>79</v>
      </c>
      <c r="B148" s="65">
        <v>4.4716154E7</v>
      </c>
      <c r="C148" s="65" t="s">
        <v>669</v>
      </c>
      <c r="D148" s="65" t="s">
        <v>112</v>
      </c>
      <c r="E148" s="65" t="s">
        <v>670</v>
      </c>
      <c r="F148" s="65" t="s">
        <v>671</v>
      </c>
      <c r="G148" s="65">
        <v>548.0</v>
      </c>
      <c r="H148" s="65">
        <v>2.0110112E7</v>
      </c>
      <c r="I148" s="65">
        <v>0.0</v>
      </c>
      <c r="J148" s="65">
        <v>6.0</v>
      </c>
      <c r="K148" s="66"/>
      <c r="L148" s="66"/>
      <c r="M148" s="67" t="s">
        <v>672</v>
      </c>
      <c r="N148" s="65">
        <v>235959.0</v>
      </c>
      <c r="O148" s="65">
        <v>2.0110112E7</v>
      </c>
      <c r="P148" s="66"/>
      <c r="Q148" s="65">
        <v>31.0</v>
      </c>
      <c r="R148" s="65">
        <v>2.0110112E7</v>
      </c>
      <c r="S148" s="68">
        <v>1.0</v>
      </c>
      <c r="T148" s="68">
        <v>1.0</v>
      </c>
      <c r="U148" s="69" t="s">
        <v>399</v>
      </c>
      <c r="V148" s="69" t="s">
        <v>400</v>
      </c>
      <c r="W148" s="69" t="s">
        <v>50</v>
      </c>
      <c r="X148" s="70"/>
      <c r="Y148" s="65" t="s">
        <v>20</v>
      </c>
    </row>
    <row r="149">
      <c r="A149" s="67" t="s">
        <v>59</v>
      </c>
      <c r="B149" s="65">
        <v>1.43566429E8</v>
      </c>
      <c r="C149" s="65" t="s">
        <v>673</v>
      </c>
      <c r="D149" s="65" t="s">
        <v>106</v>
      </c>
      <c r="E149" s="65" t="s">
        <v>674</v>
      </c>
      <c r="F149" s="65" t="s">
        <v>675</v>
      </c>
      <c r="G149" s="65">
        <v>122.0</v>
      </c>
      <c r="H149" s="65">
        <v>2.0140813E7</v>
      </c>
      <c r="I149" s="65">
        <v>0.0</v>
      </c>
      <c r="J149" s="65">
        <v>1.0</v>
      </c>
      <c r="K149" s="66"/>
      <c r="L149" s="66"/>
      <c r="M149" s="67" t="s">
        <v>676</v>
      </c>
      <c r="N149" s="65">
        <v>235959.0</v>
      </c>
      <c r="O149" s="65">
        <v>2.0140813E7</v>
      </c>
      <c r="P149" s="65"/>
      <c r="Q149" s="65">
        <v>4.0</v>
      </c>
      <c r="R149" s="65">
        <v>2.0140813E7</v>
      </c>
      <c r="S149" s="68">
        <v>1.0</v>
      </c>
      <c r="T149" s="68">
        <v>1.0</v>
      </c>
      <c r="U149" s="69" t="s">
        <v>399</v>
      </c>
      <c r="V149" s="69" t="s">
        <v>400</v>
      </c>
      <c r="W149" s="69" t="s">
        <v>50</v>
      </c>
      <c r="X149" s="70"/>
      <c r="Y149" s="65" t="s">
        <v>20</v>
      </c>
    </row>
    <row r="150">
      <c r="A150" s="65" t="s">
        <v>37</v>
      </c>
      <c r="B150" s="65">
        <v>3.5269567E7</v>
      </c>
      <c r="C150" s="65" t="s">
        <v>677</v>
      </c>
      <c r="D150" s="65" t="s">
        <v>112</v>
      </c>
      <c r="E150" s="65" t="s">
        <v>678</v>
      </c>
      <c r="F150" s="65" t="s">
        <v>679</v>
      </c>
      <c r="G150" s="65">
        <v>156.0</v>
      </c>
      <c r="H150" s="65">
        <v>2.0141003E7</v>
      </c>
      <c r="I150" s="65">
        <v>0.0</v>
      </c>
      <c r="J150" s="65">
        <v>2.0</v>
      </c>
      <c r="K150" s="66"/>
      <c r="L150" s="66"/>
      <c r="M150" s="65" t="s">
        <v>117</v>
      </c>
      <c r="N150" s="65">
        <v>235959.0</v>
      </c>
      <c r="O150" s="65">
        <v>2.0141003E7</v>
      </c>
      <c r="P150" s="65"/>
      <c r="Q150" s="65">
        <v>9.0</v>
      </c>
      <c r="R150" s="65">
        <v>2.0141003E7</v>
      </c>
      <c r="S150" s="68">
        <v>1.0</v>
      </c>
      <c r="T150" s="68">
        <v>1.0</v>
      </c>
      <c r="U150" s="69" t="s">
        <v>399</v>
      </c>
      <c r="V150" s="69" t="s">
        <v>400</v>
      </c>
      <c r="W150" s="69" t="s">
        <v>50</v>
      </c>
      <c r="X150" s="70"/>
      <c r="Y150" s="65" t="s">
        <v>20</v>
      </c>
    </row>
    <row r="151">
      <c r="A151" s="73" t="s">
        <v>37</v>
      </c>
      <c r="B151" s="65">
        <v>2.621447E7</v>
      </c>
      <c r="C151" s="72" t="s">
        <v>680</v>
      </c>
      <c r="D151" s="72" t="s">
        <v>112</v>
      </c>
      <c r="E151" s="72" t="s">
        <v>681</v>
      </c>
      <c r="F151" s="65" t="s">
        <v>682</v>
      </c>
      <c r="G151" s="65">
        <v>137.0</v>
      </c>
      <c r="H151" s="65">
        <v>2.0120531E7</v>
      </c>
      <c r="I151" s="65">
        <v>0.0</v>
      </c>
      <c r="J151" s="65">
        <v>2.0</v>
      </c>
      <c r="K151" s="66"/>
      <c r="L151" s="66"/>
      <c r="M151" s="65" t="s">
        <v>117</v>
      </c>
      <c r="N151" s="65">
        <v>235959.0</v>
      </c>
      <c r="O151" s="65">
        <v>2.0120531E7</v>
      </c>
      <c r="P151" s="66"/>
      <c r="Q151" s="65">
        <v>6.0</v>
      </c>
      <c r="R151" s="65">
        <v>2.0120531E7</v>
      </c>
      <c r="S151" s="68">
        <v>1.0</v>
      </c>
      <c r="T151" s="68">
        <v>1.0</v>
      </c>
      <c r="U151" s="69" t="s">
        <v>399</v>
      </c>
      <c r="V151" s="69" t="s">
        <v>400</v>
      </c>
      <c r="W151" s="69" t="s">
        <v>50</v>
      </c>
      <c r="X151" s="70"/>
      <c r="Y151" s="65" t="s">
        <v>20</v>
      </c>
    </row>
    <row r="152">
      <c r="A152" s="65" t="s">
        <v>37</v>
      </c>
      <c r="B152" s="65">
        <v>796947.0</v>
      </c>
      <c r="C152" s="65" t="s">
        <v>683</v>
      </c>
      <c r="D152" s="65" t="s">
        <v>217</v>
      </c>
      <c r="E152" s="65" t="s">
        <v>684</v>
      </c>
      <c r="F152" s="65" t="s">
        <v>685</v>
      </c>
      <c r="G152" s="65">
        <v>414.0</v>
      </c>
      <c r="H152" s="65">
        <v>2.0030603E7</v>
      </c>
      <c r="I152" s="65">
        <v>0.0</v>
      </c>
      <c r="J152" s="65">
        <v>2.0</v>
      </c>
      <c r="K152" s="66"/>
      <c r="L152" s="66"/>
      <c r="M152" s="65" t="s">
        <v>117</v>
      </c>
      <c r="N152" s="65">
        <v>235959.0</v>
      </c>
      <c r="O152" s="65">
        <v>2.0030603E7</v>
      </c>
      <c r="P152" s="65"/>
      <c r="Q152" s="65">
        <v>21.0</v>
      </c>
      <c r="R152" s="65">
        <v>2.0030603E7</v>
      </c>
      <c r="S152" s="68">
        <v>1.0</v>
      </c>
      <c r="T152" s="68">
        <v>1.0</v>
      </c>
      <c r="U152" s="69" t="s">
        <v>399</v>
      </c>
      <c r="V152" s="69" t="s">
        <v>400</v>
      </c>
      <c r="W152" s="69" t="s">
        <v>50</v>
      </c>
      <c r="X152" s="70"/>
      <c r="Y152" s="65" t="s">
        <v>20</v>
      </c>
    </row>
    <row r="153">
      <c r="A153" s="67" t="s">
        <v>59</v>
      </c>
      <c r="B153" s="65">
        <v>1.19879183E8</v>
      </c>
      <c r="C153" s="65" t="s">
        <v>686</v>
      </c>
      <c r="D153" s="65" t="s">
        <v>112</v>
      </c>
      <c r="E153" s="65" t="s">
        <v>687</v>
      </c>
      <c r="F153" s="65" t="s">
        <v>688</v>
      </c>
      <c r="G153" s="65">
        <v>52.0</v>
      </c>
      <c r="H153" s="65">
        <v>2.0120827E7</v>
      </c>
      <c r="I153" s="65">
        <v>0.0</v>
      </c>
      <c r="J153" s="65">
        <v>1.0</v>
      </c>
      <c r="K153" s="66"/>
      <c r="L153" s="66"/>
      <c r="M153" s="67" t="s">
        <v>689</v>
      </c>
      <c r="N153" s="65">
        <v>235959.0</v>
      </c>
      <c r="O153" s="65">
        <v>2.0120827E7</v>
      </c>
      <c r="P153" s="66"/>
      <c r="Q153" s="65">
        <v>2.0</v>
      </c>
      <c r="R153" s="65">
        <v>2.0120827E7</v>
      </c>
      <c r="S153" s="68">
        <v>1.0</v>
      </c>
      <c r="T153" s="68">
        <v>1.0</v>
      </c>
      <c r="U153" s="69" t="s">
        <v>399</v>
      </c>
      <c r="V153" s="69" t="s">
        <v>400</v>
      </c>
      <c r="W153" s="69" t="s">
        <v>50</v>
      </c>
      <c r="X153" s="70"/>
      <c r="Y153" s="65" t="s">
        <v>20</v>
      </c>
    </row>
    <row r="154">
      <c r="A154" s="71" t="s">
        <v>24</v>
      </c>
      <c r="B154" s="65">
        <v>4.8696455E7</v>
      </c>
      <c r="C154" s="72" t="s">
        <v>690</v>
      </c>
      <c r="D154" s="72" t="s">
        <v>153</v>
      </c>
      <c r="E154" s="72" t="s">
        <v>691</v>
      </c>
      <c r="F154" s="65" t="s">
        <v>692</v>
      </c>
      <c r="G154" s="65">
        <v>664.0</v>
      </c>
      <c r="H154" s="65">
        <v>2.0170328E7</v>
      </c>
      <c r="I154" s="65">
        <v>0.0</v>
      </c>
      <c r="J154" s="65">
        <v>12.0</v>
      </c>
      <c r="K154" s="66"/>
      <c r="L154" s="66"/>
      <c r="M154" s="67" t="s">
        <v>693</v>
      </c>
      <c r="N154" s="65">
        <v>235959.0</v>
      </c>
      <c r="O154" s="65">
        <v>2.0170328E7</v>
      </c>
      <c r="P154" s="65" t="s">
        <v>463</v>
      </c>
      <c r="Q154" s="65">
        <v>38.0</v>
      </c>
      <c r="R154" s="65">
        <v>2.0170328E7</v>
      </c>
      <c r="S154" s="74">
        <v>1.0</v>
      </c>
      <c r="T154" s="74">
        <v>0.0</v>
      </c>
      <c r="U154" s="69" t="s">
        <v>399</v>
      </c>
      <c r="V154" s="69" t="s">
        <v>400</v>
      </c>
      <c r="W154" s="69" t="s">
        <v>50</v>
      </c>
      <c r="X154" s="70"/>
      <c r="Y154" s="65" t="s">
        <v>14</v>
      </c>
    </row>
    <row r="155">
      <c r="A155" s="65" t="s">
        <v>79</v>
      </c>
      <c r="B155" s="65">
        <v>4.5476096E7</v>
      </c>
      <c r="C155" s="65" t="s">
        <v>694</v>
      </c>
      <c r="D155" s="65" t="s">
        <v>112</v>
      </c>
      <c r="E155" s="65" t="s">
        <v>695</v>
      </c>
      <c r="F155" s="65" t="s">
        <v>696</v>
      </c>
      <c r="G155" s="65">
        <v>192.0</v>
      </c>
      <c r="H155" s="65">
        <v>2.0110207E7</v>
      </c>
      <c r="I155" s="65">
        <v>0.0</v>
      </c>
      <c r="J155" s="65">
        <v>4.0</v>
      </c>
      <c r="K155" s="66"/>
      <c r="L155" s="66"/>
      <c r="M155" s="67" t="s">
        <v>697</v>
      </c>
      <c r="N155" s="65">
        <v>235959.0</v>
      </c>
      <c r="O155" s="65">
        <v>2.0110207E7</v>
      </c>
      <c r="P155" s="65" t="s">
        <v>493</v>
      </c>
      <c r="Q155" s="65">
        <v>7.0</v>
      </c>
      <c r="R155" s="65">
        <v>2.0110207E7</v>
      </c>
      <c r="S155" s="68">
        <v>1.0</v>
      </c>
      <c r="T155" s="68">
        <v>1.0</v>
      </c>
      <c r="U155" s="69" t="s">
        <v>399</v>
      </c>
      <c r="V155" s="69" t="s">
        <v>400</v>
      </c>
      <c r="W155" s="69" t="s">
        <v>50</v>
      </c>
      <c r="X155" s="70"/>
      <c r="Y155" s="65" t="s">
        <v>20</v>
      </c>
    </row>
    <row r="156">
      <c r="A156" s="65" t="s">
        <v>37</v>
      </c>
      <c r="B156" s="65">
        <v>2.2665988E7</v>
      </c>
      <c r="C156" s="65" t="s">
        <v>698</v>
      </c>
      <c r="D156" s="65" t="s">
        <v>112</v>
      </c>
      <c r="E156" s="65" t="s">
        <v>699</v>
      </c>
      <c r="F156" s="65" t="s">
        <v>700</v>
      </c>
      <c r="G156" s="65">
        <v>279.0</v>
      </c>
      <c r="H156" s="65">
        <v>2.0110518E7</v>
      </c>
      <c r="I156" s="65">
        <v>0.0</v>
      </c>
      <c r="J156" s="65">
        <v>2.0</v>
      </c>
      <c r="K156" s="66"/>
      <c r="L156" s="66"/>
      <c r="M156" s="65" t="s">
        <v>117</v>
      </c>
      <c r="N156" s="65">
        <v>235959.0</v>
      </c>
      <c r="O156" s="65">
        <v>2.0110518E7</v>
      </c>
      <c r="P156" s="66"/>
      <c r="Q156" s="65">
        <v>14.0</v>
      </c>
      <c r="R156" s="65">
        <v>2.0110518E7</v>
      </c>
      <c r="S156" s="68">
        <v>1.0</v>
      </c>
      <c r="T156" s="68">
        <v>1.0</v>
      </c>
      <c r="U156" s="69" t="s">
        <v>399</v>
      </c>
      <c r="V156" s="69" t="s">
        <v>400</v>
      </c>
      <c r="W156" s="69" t="s">
        <v>50</v>
      </c>
      <c r="X156" s="70"/>
      <c r="Y156" s="65" t="s">
        <v>20</v>
      </c>
    </row>
    <row r="157">
      <c r="A157" s="73" t="s">
        <v>59</v>
      </c>
      <c r="B157" s="65">
        <v>1.54346595E8</v>
      </c>
      <c r="C157" s="72" t="s">
        <v>701</v>
      </c>
      <c r="D157" s="72" t="s">
        <v>112</v>
      </c>
      <c r="E157" s="72" t="s">
        <v>702</v>
      </c>
      <c r="F157" s="65" t="s">
        <v>703</v>
      </c>
      <c r="G157" s="65">
        <v>165.0</v>
      </c>
      <c r="H157" s="65">
        <v>2.0150614E7</v>
      </c>
      <c r="I157" s="65">
        <v>0.0</v>
      </c>
      <c r="J157" s="65">
        <v>1.0</v>
      </c>
      <c r="K157" s="66"/>
      <c r="L157" s="66"/>
      <c r="M157" s="67" t="s">
        <v>704</v>
      </c>
      <c r="N157" s="65">
        <v>235959.0</v>
      </c>
      <c r="O157" s="65">
        <v>2.0150614E7</v>
      </c>
      <c r="P157" s="65"/>
      <c r="Q157" s="65">
        <v>10.0</v>
      </c>
      <c r="R157" s="65">
        <v>2.0150614E7</v>
      </c>
      <c r="S157" s="68">
        <v>1.0</v>
      </c>
      <c r="T157" s="68">
        <v>1.0</v>
      </c>
      <c r="U157" s="69" t="s">
        <v>399</v>
      </c>
      <c r="V157" s="69" t="s">
        <v>400</v>
      </c>
      <c r="W157" s="69" t="s">
        <v>50</v>
      </c>
      <c r="X157" s="70"/>
      <c r="Y157" s="65" t="s">
        <v>20</v>
      </c>
    </row>
    <row r="158">
      <c r="A158" s="67" t="s">
        <v>59</v>
      </c>
      <c r="B158" s="65">
        <v>7.4084707E7</v>
      </c>
      <c r="C158" s="65" t="s">
        <v>705</v>
      </c>
      <c r="D158" s="65" t="s">
        <v>153</v>
      </c>
      <c r="E158" s="65" t="s">
        <v>154</v>
      </c>
      <c r="F158" s="65" t="s">
        <v>706</v>
      </c>
      <c r="G158" s="65">
        <v>139.0</v>
      </c>
      <c r="H158" s="65">
        <v>2.0070908E7</v>
      </c>
      <c r="I158" s="65">
        <v>0.0</v>
      </c>
      <c r="J158" s="65">
        <v>1.0</v>
      </c>
      <c r="K158" s="66"/>
      <c r="L158" s="66"/>
      <c r="M158" s="65" t="s">
        <v>117</v>
      </c>
      <c r="N158" s="65">
        <v>235959.0</v>
      </c>
      <c r="O158" s="65">
        <v>2.0070908E7</v>
      </c>
      <c r="P158" s="65"/>
      <c r="Q158" s="65">
        <v>6.0</v>
      </c>
      <c r="R158" s="65">
        <v>2.0070908E7</v>
      </c>
      <c r="S158" s="74">
        <v>1.0</v>
      </c>
      <c r="T158" s="74">
        <v>0.0</v>
      </c>
      <c r="U158" s="69" t="s">
        <v>399</v>
      </c>
      <c r="V158" s="69" t="s">
        <v>400</v>
      </c>
      <c r="W158" s="69" t="s">
        <v>50</v>
      </c>
      <c r="X158" s="66"/>
      <c r="Y158" s="65" t="s">
        <v>14</v>
      </c>
    </row>
    <row r="159">
      <c r="A159" s="67" t="s">
        <v>59</v>
      </c>
      <c r="B159" s="65">
        <v>1.94934143E8</v>
      </c>
      <c r="C159" s="65" t="s">
        <v>707</v>
      </c>
      <c r="D159" s="65" t="s">
        <v>106</v>
      </c>
      <c r="E159" s="65" t="s">
        <v>708</v>
      </c>
      <c r="F159" s="65" t="s">
        <v>709</v>
      </c>
      <c r="G159" s="65">
        <v>293.0</v>
      </c>
      <c r="H159" s="65">
        <v>2.018041E7</v>
      </c>
      <c r="I159" s="65">
        <v>0.0</v>
      </c>
      <c r="J159" s="65">
        <v>3.0</v>
      </c>
      <c r="K159" s="66"/>
      <c r="L159" s="66"/>
      <c r="M159" s="67" t="s">
        <v>710</v>
      </c>
      <c r="N159" s="65">
        <v>235959.0</v>
      </c>
      <c r="O159" s="65">
        <v>2.018041E7</v>
      </c>
      <c r="P159" s="65" t="s">
        <v>290</v>
      </c>
      <c r="Q159" s="65">
        <v>14.0</v>
      </c>
      <c r="R159" s="65">
        <v>2.018041E7</v>
      </c>
      <c r="S159" s="68">
        <v>1.0</v>
      </c>
      <c r="T159" s="68">
        <v>1.0</v>
      </c>
      <c r="U159" s="69" t="s">
        <v>399</v>
      </c>
      <c r="V159" s="69" t="s">
        <v>400</v>
      </c>
      <c r="W159" s="69" t="s">
        <v>50</v>
      </c>
      <c r="X159" s="70"/>
      <c r="Y159" s="65" t="s">
        <v>20</v>
      </c>
    </row>
    <row r="160">
      <c r="A160" s="71" t="s">
        <v>59</v>
      </c>
      <c r="B160" s="65">
        <v>7.7059297E7</v>
      </c>
      <c r="C160" s="72" t="s">
        <v>157</v>
      </c>
      <c r="D160" s="72" t="s">
        <v>112</v>
      </c>
      <c r="E160" s="72" t="s">
        <v>158</v>
      </c>
      <c r="F160" s="65" t="s">
        <v>159</v>
      </c>
      <c r="G160" s="65">
        <v>294.0</v>
      </c>
      <c r="H160" s="65">
        <v>2.0080108E7</v>
      </c>
      <c r="I160" s="65">
        <v>0.0</v>
      </c>
      <c r="J160" s="65">
        <v>1.0</v>
      </c>
      <c r="K160" s="66"/>
      <c r="L160" s="66"/>
      <c r="M160" s="67" t="s">
        <v>711</v>
      </c>
      <c r="N160" s="65">
        <v>235959.0</v>
      </c>
      <c r="O160" s="65">
        <v>2.0080108E7</v>
      </c>
      <c r="P160" s="65"/>
      <c r="Q160" s="65">
        <v>12.0</v>
      </c>
      <c r="R160" s="65">
        <v>2.0080108E7</v>
      </c>
      <c r="S160" s="68">
        <v>1.0</v>
      </c>
      <c r="T160" s="68">
        <v>1.0</v>
      </c>
      <c r="U160" s="69" t="s">
        <v>399</v>
      </c>
      <c r="V160" s="69" t="s">
        <v>400</v>
      </c>
      <c r="W160" s="69" t="s">
        <v>50</v>
      </c>
      <c r="X160" s="70"/>
      <c r="Y160" s="65" t="s">
        <v>20</v>
      </c>
    </row>
    <row r="161">
      <c r="A161" s="73" t="s">
        <v>60</v>
      </c>
      <c r="B161" s="65">
        <v>1.81020348E8</v>
      </c>
      <c r="C161" s="72" t="s">
        <v>712</v>
      </c>
      <c r="D161" s="72" t="s">
        <v>112</v>
      </c>
      <c r="E161" s="72" t="s">
        <v>713</v>
      </c>
      <c r="F161" s="65" t="s">
        <v>714</v>
      </c>
      <c r="G161" s="65">
        <v>288.0</v>
      </c>
      <c r="H161" s="65">
        <v>2.006021E7</v>
      </c>
      <c r="I161" s="65">
        <v>0.0</v>
      </c>
      <c r="J161" s="65">
        <v>1.0</v>
      </c>
      <c r="K161" s="66"/>
      <c r="L161" s="66"/>
      <c r="M161" s="67" t="s">
        <v>715</v>
      </c>
      <c r="N161" s="65">
        <v>235959.0</v>
      </c>
      <c r="O161" s="65">
        <v>2.006021E7</v>
      </c>
      <c r="P161" s="65"/>
      <c r="Q161" s="65">
        <v>15.0</v>
      </c>
      <c r="R161" s="65">
        <v>2.006021E7</v>
      </c>
      <c r="S161" s="68">
        <v>1.0</v>
      </c>
      <c r="T161" s="68">
        <v>1.0</v>
      </c>
      <c r="U161" s="69" t="s">
        <v>399</v>
      </c>
      <c r="V161" s="69" t="s">
        <v>400</v>
      </c>
      <c r="W161" s="69" t="s">
        <v>50</v>
      </c>
      <c r="X161" s="72"/>
      <c r="Y161" s="65" t="s">
        <v>20</v>
      </c>
    </row>
    <row r="162">
      <c r="A162" s="65" t="s">
        <v>37</v>
      </c>
      <c r="B162" s="65">
        <v>3.4327157E7</v>
      </c>
      <c r="C162" s="65" t="s">
        <v>716</v>
      </c>
      <c r="D162" s="65" t="s">
        <v>717</v>
      </c>
      <c r="E162" s="65" t="s">
        <v>718</v>
      </c>
      <c r="F162" s="65" t="s">
        <v>719</v>
      </c>
      <c r="G162" s="65">
        <v>170.0</v>
      </c>
      <c r="H162" s="65">
        <v>2.0140729E7</v>
      </c>
      <c r="I162" s="65">
        <v>0.0</v>
      </c>
      <c r="J162" s="65">
        <v>3.0</v>
      </c>
      <c r="K162" s="66"/>
      <c r="L162" s="66"/>
      <c r="M162" s="65" t="s">
        <v>117</v>
      </c>
      <c r="N162" s="65">
        <v>235959.0</v>
      </c>
      <c r="O162" s="65">
        <v>2.0140729E7</v>
      </c>
      <c r="P162" s="65"/>
      <c r="Q162" s="65">
        <v>12.0</v>
      </c>
      <c r="R162" s="65">
        <v>2.0140729E7</v>
      </c>
      <c r="S162" s="74">
        <v>1.0</v>
      </c>
      <c r="T162" s="74">
        <v>0.0</v>
      </c>
      <c r="U162" s="69" t="s">
        <v>399</v>
      </c>
      <c r="V162" s="69" t="s">
        <v>400</v>
      </c>
      <c r="W162" s="69" t="s">
        <v>50</v>
      </c>
      <c r="X162" s="69"/>
      <c r="Y162" s="65" t="s">
        <v>14</v>
      </c>
    </row>
    <row r="163">
      <c r="A163" s="65" t="s">
        <v>79</v>
      </c>
      <c r="B163" s="65">
        <v>1.6871932E7</v>
      </c>
      <c r="C163" s="65" t="s">
        <v>720</v>
      </c>
      <c r="D163" s="65" t="s">
        <v>112</v>
      </c>
      <c r="E163" s="65" t="s">
        <v>721</v>
      </c>
      <c r="F163" s="65" t="s">
        <v>722</v>
      </c>
      <c r="G163" s="65">
        <v>196.0</v>
      </c>
      <c r="H163" s="65">
        <v>2.0070406E7</v>
      </c>
      <c r="I163" s="65">
        <v>0.0</v>
      </c>
      <c r="J163" s="65">
        <v>3.0</v>
      </c>
      <c r="K163" s="66"/>
      <c r="L163" s="66"/>
      <c r="M163" s="67" t="s">
        <v>723</v>
      </c>
      <c r="N163" s="65">
        <v>235959.0</v>
      </c>
      <c r="O163" s="65">
        <v>2.0070406E7</v>
      </c>
      <c r="P163" s="65"/>
      <c r="Q163" s="65">
        <v>13.0</v>
      </c>
      <c r="R163" s="65">
        <v>2.0070406E7</v>
      </c>
      <c r="S163" s="68">
        <v>1.0</v>
      </c>
      <c r="T163" s="68">
        <v>1.0</v>
      </c>
      <c r="U163" s="69" t="s">
        <v>399</v>
      </c>
      <c r="V163" s="69" t="s">
        <v>400</v>
      </c>
      <c r="W163" s="69" t="s">
        <v>49</v>
      </c>
      <c r="X163" s="70"/>
      <c r="Y163" s="65" t="s">
        <v>18</v>
      </c>
    </row>
    <row r="164">
      <c r="A164" s="67" t="s">
        <v>59</v>
      </c>
      <c r="B164" s="65">
        <v>6.4079287E7</v>
      </c>
      <c r="C164" s="65" t="s">
        <v>724</v>
      </c>
      <c r="D164" s="65" t="s">
        <v>153</v>
      </c>
      <c r="E164" s="65" t="s">
        <v>725</v>
      </c>
      <c r="F164" s="65" t="s">
        <v>726</v>
      </c>
      <c r="G164" s="65">
        <v>217.0</v>
      </c>
      <c r="H164" s="65">
        <v>2.0060401E7</v>
      </c>
      <c r="I164" s="65">
        <v>0.0</v>
      </c>
      <c r="J164" s="65">
        <v>1.0</v>
      </c>
      <c r="K164" s="66"/>
      <c r="L164" s="66"/>
      <c r="M164" s="67" t="s">
        <v>727</v>
      </c>
      <c r="N164" s="65">
        <v>235959.0</v>
      </c>
      <c r="O164" s="65">
        <v>2.0060401E7</v>
      </c>
      <c r="P164" s="65"/>
      <c r="Q164" s="65">
        <v>11.0</v>
      </c>
      <c r="R164" s="65">
        <v>2.0060401E7</v>
      </c>
      <c r="S164" s="74">
        <v>1.0</v>
      </c>
      <c r="T164" s="74">
        <v>0.0</v>
      </c>
      <c r="U164" s="69" t="s">
        <v>399</v>
      </c>
      <c r="V164" s="69" t="s">
        <v>400</v>
      </c>
      <c r="W164" s="69" t="s">
        <v>50</v>
      </c>
      <c r="X164" s="70"/>
      <c r="Y164" s="65" t="s">
        <v>14</v>
      </c>
    </row>
    <row r="165">
      <c r="A165" s="67" t="s">
        <v>59</v>
      </c>
      <c r="B165" s="65">
        <v>8.1045453E7</v>
      </c>
      <c r="C165" s="65" t="s">
        <v>728</v>
      </c>
      <c r="D165" s="65" t="s">
        <v>153</v>
      </c>
      <c r="E165" s="65" t="s">
        <v>729</v>
      </c>
      <c r="F165" s="65"/>
      <c r="G165" s="65">
        <v>151.0</v>
      </c>
      <c r="H165" s="65">
        <v>2.0080706E7</v>
      </c>
      <c r="I165" s="65">
        <v>0.0</v>
      </c>
      <c r="J165" s="65">
        <v>1.0</v>
      </c>
      <c r="K165" s="66"/>
      <c r="L165" s="66"/>
      <c r="M165" s="65" t="s">
        <v>117</v>
      </c>
      <c r="N165" s="65">
        <v>235959.0</v>
      </c>
      <c r="O165" s="65">
        <v>2.0080706E7</v>
      </c>
      <c r="P165" s="65"/>
      <c r="Q165" s="65">
        <v>10.0</v>
      </c>
      <c r="R165" s="65">
        <v>2.0080706E7</v>
      </c>
      <c r="S165" s="74">
        <v>1.0</v>
      </c>
      <c r="T165" s="74">
        <v>0.0</v>
      </c>
      <c r="U165" s="69" t="s">
        <v>399</v>
      </c>
      <c r="V165" s="69" t="s">
        <v>400</v>
      </c>
      <c r="W165" s="69" t="s">
        <v>50</v>
      </c>
      <c r="X165" s="70"/>
      <c r="Y165" s="65" t="s">
        <v>14</v>
      </c>
    </row>
    <row r="166">
      <c r="A166" s="67" t="s">
        <v>59</v>
      </c>
      <c r="B166" s="65">
        <v>5.6758822E7</v>
      </c>
      <c r="C166" s="65" t="s">
        <v>730</v>
      </c>
      <c r="D166" s="65" t="s">
        <v>112</v>
      </c>
      <c r="E166" s="65" t="s">
        <v>731</v>
      </c>
      <c r="F166" s="65" t="s">
        <v>732</v>
      </c>
      <c r="G166" s="65">
        <v>388.0</v>
      </c>
      <c r="H166" s="65">
        <v>2.005053E7</v>
      </c>
      <c r="I166" s="65">
        <v>0.0</v>
      </c>
      <c r="J166" s="65">
        <v>1.0</v>
      </c>
      <c r="K166" s="66"/>
      <c r="L166" s="66"/>
      <c r="M166" s="67" t="s">
        <v>733</v>
      </c>
      <c r="N166" s="65">
        <v>235959.0</v>
      </c>
      <c r="O166" s="65">
        <v>2.005053E7</v>
      </c>
      <c r="P166" s="66"/>
      <c r="Q166" s="65">
        <v>24.0</v>
      </c>
      <c r="R166" s="65">
        <v>2.005053E7</v>
      </c>
      <c r="S166" s="68">
        <v>1.0</v>
      </c>
      <c r="T166" s="68">
        <v>1.0</v>
      </c>
      <c r="U166" s="69" t="s">
        <v>399</v>
      </c>
      <c r="V166" s="69" t="s">
        <v>400</v>
      </c>
      <c r="W166" s="69" t="s">
        <v>50</v>
      </c>
      <c r="X166" s="70"/>
      <c r="Y166" s="65" t="s">
        <v>20</v>
      </c>
    </row>
    <row r="167">
      <c r="A167" s="71" t="s">
        <v>59</v>
      </c>
      <c r="B167" s="65">
        <v>5.1472708E7</v>
      </c>
      <c r="C167" s="72" t="s">
        <v>734</v>
      </c>
      <c r="D167" s="72" t="s">
        <v>112</v>
      </c>
      <c r="E167" s="72" t="s">
        <v>735</v>
      </c>
      <c r="F167" s="65" t="s">
        <v>736</v>
      </c>
      <c r="G167" s="65">
        <v>288.0</v>
      </c>
      <c r="H167" s="65">
        <v>2.0040725E7</v>
      </c>
      <c r="I167" s="65">
        <v>0.0</v>
      </c>
      <c r="J167" s="65">
        <v>1.0</v>
      </c>
      <c r="K167" s="66"/>
      <c r="L167" s="66"/>
      <c r="M167" s="67" t="s">
        <v>737</v>
      </c>
      <c r="N167" s="65">
        <v>235959.0</v>
      </c>
      <c r="O167" s="65">
        <v>2.0040725E7</v>
      </c>
      <c r="P167" s="66"/>
      <c r="Q167" s="65">
        <v>13.0</v>
      </c>
      <c r="R167" s="65">
        <v>2.0040725E7</v>
      </c>
      <c r="S167" s="68">
        <v>1.0</v>
      </c>
      <c r="T167" s="68">
        <v>1.0</v>
      </c>
      <c r="U167" s="69" t="s">
        <v>399</v>
      </c>
      <c r="V167" s="69" t="s">
        <v>400</v>
      </c>
      <c r="W167" s="69" t="s">
        <v>50</v>
      </c>
      <c r="X167" s="70"/>
      <c r="Y167" s="65" t="s">
        <v>20</v>
      </c>
    </row>
    <row r="168">
      <c r="A168" s="72" t="s">
        <v>60</v>
      </c>
      <c r="B168" s="65">
        <v>1.71502234E8</v>
      </c>
      <c r="C168" s="72" t="s">
        <v>738</v>
      </c>
      <c r="D168" s="72" t="s">
        <v>106</v>
      </c>
      <c r="E168" s="72" t="s">
        <v>739</v>
      </c>
      <c r="F168" s="65" t="s">
        <v>740</v>
      </c>
      <c r="G168" s="65">
        <v>4760.0</v>
      </c>
      <c r="H168" s="65">
        <v>2.0051014E7</v>
      </c>
      <c r="I168" s="65">
        <v>0.0</v>
      </c>
      <c r="J168" s="65">
        <v>1.0</v>
      </c>
      <c r="K168" s="66"/>
      <c r="L168" s="66"/>
      <c r="M168" s="67" t="s">
        <v>741</v>
      </c>
      <c r="N168" s="65">
        <v>235959.0</v>
      </c>
      <c r="O168" s="65">
        <v>2.0051014E7</v>
      </c>
      <c r="P168" s="65"/>
      <c r="Q168" s="65">
        <v>262.0</v>
      </c>
      <c r="R168" s="65">
        <v>2.0051014E7</v>
      </c>
      <c r="S168" s="68">
        <v>1.0</v>
      </c>
      <c r="T168" s="68">
        <v>1.0</v>
      </c>
      <c r="U168" s="69" t="s">
        <v>399</v>
      </c>
      <c r="V168" s="69" t="s">
        <v>400</v>
      </c>
      <c r="W168" s="69" t="s">
        <v>49</v>
      </c>
      <c r="X168" s="70"/>
      <c r="Y168" s="65" t="s">
        <v>18</v>
      </c>
    </row>
    <row r="169">
      <c r="A169" s="65" t="s">
        <v>37</v>
      </c>
      <c r="B169" s="65">
        <v>4.1005752E7</v>
      </c>
      <c r="C169" s="65" t="s">
        <v>742</v>
      </c>
      <c r="D169" s="65" t="s">
        <v>217</v>
      </c>
      <c r="E169" s="65" t="s">
        <v>743</v>
      </c>
      <c r="F169" s="65" t="s">
        <v>744</v>
      </c>
      <c r="G169" s="65">
        <v>263.0</v>
      </c>
      <c r="H169" s="65">
        <v>2.0160517E7</v>
      </c>
      <c r="I169" s="65">
        <v>0.0</v>
      </c>
      <c r="J169" s="65">
        <v>3.0</v>
      </c>
      <c r="K169" s="66"/>
      <c r="L169" s="66"/>
      <c r="M169" s="65" t="s">
        <v>117</v>
      </c>
      <c r="N169" s="65">
        <v>235959.0</v>
      </c>
      <c r="O169" s="65">
        <v>2.0160517E7</v>
      </c>
      <c r="P169" s="65"/>
      <c r="Q169" s="65">
        <v>7.0</v>
      </c>
      <c r="R169" s="65">
        <v>2.0160517E7</v>
      </c>
      <c r="S169" s="68">
        <v>1.0</v>
      </c>
      <c r="T169" s="68">
        <v>1.0</v>
      </c>
      <c r="U169" s="69" t="s">
        <v>399</v>
      </c>
      <c r="V169" s="69" t="s">
        <v>400</v>
      </c>
      <c r="W169" s="69" t="s">
        <v>50</v>
      </c>
      <c r="X169" s="70"/>
      <c r="Y169" s="65" t="s">
        <v>20</v>
      </c>
    </row>
    <row r="170">
      <c r="A170" s="73" t="s">
        <v>60</v>
      </c>
      <c r="B170" s="65">
        <v>1.49599192E8</v>
      </c>
      <c r="C170" s="72" t="s">
        <v>745</v>
      </c>
      <c r="D170" s="72" t="s">
        <v>153</v>
      </c>
      <c r="E170" s="72" t="s">
        <v>746</v>
      </c>
      <c r="F170" s="65" t="s">
        <v>747</v>
      </c>
      <c r="G170" s="65">
        <v>496.0</v>
      </c>
      <c r="H170" s="65">
        <v>2.0041213E7</v>
      </c>
      <c r="I170" s="65">
        <v>0.0</v>
      </c>
      <c r="J170" s="65">
        <v>2.0</v>
      </c>
      <c r="K170" s="66"/>
      <c r="L170" s="66"/>
      <c r="M170" s="67" t="s">
        <v>748</v>
      </c>
      <c r="N170" s="65">
        <v>235959.0</v>
      </c>
      <c r="O170" s="65">
        <v>2.0041213E7</v>
      </c>
      <c r="P170" s="66"/>
      <c r="Q170" s="65">
        <v>23.0</v>
      </c>
      <c r="R170" s="65">
        <v>2.0041213E7</v>
      </c>
      <c r="S170" s="74">
        <v>1.0</v>
      </c>
      <c r="T170" s="74">
        <v>0.0</v>
      </c>
      <c r="U170" s="69" t="s">
        <v>399</v>
      </c>
      <c r="V170" s="69" t="s">
        <v>400</v>
      </c>
      <c r="W170" s="69" t="s">
        <v>50</v>
      </c>
      <c r="X170" s="70"/>
      <c r="Y170" s="65" t="s">
        <v>14</v>
      </c>
    </row>
    <row r="171">
      <c r="A171" s="72" t="s">
        <v>60</v>
      </c>
      <c r="B171" s="65">
        <v>2.31369069E8</v>
      </c>
      <c r="C171" s="72" t="s">
        <v>749</v>
      </c>
      <c r="D171" s="72" t="s">
        <v>112</v>
      </c>
      <c r="E171" s="72" t="s">
        <v>750</v>
      </c>
      <c r="F171" s="65" t="s">
        <v>751</v>
      </c>
      <c r="G171" s="65">
        <v>1055.0</v>
      </c>
      <c r="H171" s="65">
        <v>2.0080111E7</v>
      </c>
      <c r="I171" s="65">
        <v>0.0</v>
      </c>
      <c r="J171" s="65">
        <v>1.0</v>
      </c>
      <c r="K171" s="66"/>
      <c r="L171" s="66"/>
      <c r="M171" s="67" t="s">
        <v>752</v>
      </c>
      <c r="N171" s="65">
        <v>235959.0</v>
      </c>
      <c r="O171" s="65">
        <v>2.0080111E7</v>
      </c>
      <c r="P171" s="66"/>
      <c r="Q171" s="65">
        <v>57.0</v>
      </c>
      <c r="R171" s="65">
        <v>2.0080111E7</v>
      </c>
      <c r="S171" s="68">
        <v>1.0</v>
      </c>
      <c r="T171" s="68">
        <v>1.0</v>
      </c>
      <c r="U171" s="69" t="s">
        <v>399</v>
      </c>
      <c r="V171" s="69" t="s">
        <v>400</v>
      </c>
      <c r="W171" s="69" t="s">
        <v>50</v>
      </c>
      <c r="X171" s="70"/>
      <c r="Y171" s="65" t="s">
        <v>20</v>
      </c>
    </row>
    <row r="172">
      <c r="A172" s="73" t="s">
        <v>60</v>
      </c>
      <c r="B172" s="65">
        <v>2.88766793E8</v>
      </c>
      <c r="C172" s="72" t="s">
        <v>753</v>
      </c>
      <c r="D172" s="72" t="s">
        <v>112</v>
      </c>
      <c r="E172" s="72" t="s">
        <v>754</v>
      </c>
      <c r="F172" s="65" t="s">
        <v>755</v>
      </c>
      <c r="G172" s="65">
        <v>229.0</v>
      </c>
      <c r="H172" s="65">
        <v>2.0100705E7</v>
      </c>
      <c r="I172" s="65">
        <v>0.0</v>
      </c>
      <c r="J172" s="65">
        <v>1.0</v>
      </c>
      <c r="K172" s="66"/>
      <c r="L172" s="66"/>
      <c r="M172" s="67" t="s">
        <v>756</v>
      </c>
      <c r="N172" s="65">
        <v>235959.0</v>
      </c>
      <c r="O172" s="65">
        <v>2.0100705E7</v>
      </c>
      <c r="P172" s="65"/>
      <c r="Q172" s="65">
        <v>16.0</v>
      </c>
      <c r="R172" s="65">
        <v>2.0100705E7</v>
      </c>
      <c r="S172" s="68">
        <v>1.0</v>
      </c>
      <c r="T172" s="68">
        <v>1.0</v>
      </c>
      <c r="U172" s="69" t="s">
        <v>399</v>
      </c>
      <c r="V172" s="69" t="s">
        <v>400</v>
      </c>
      <c r="W172" s="69" t="s">
        <v>50</v>
      </c>
      <c r="X172" s="70"/>
      <c r="Y172" s="65" t="s">
        <v>20</v>
      </c>
    </row>
    <row r="173">
      <c r="A173" s="67" t="s">
        <v>24</v>
      </c>
      <c r="B173" s="65">
        <v>1.9040287E7</v>
      </c>
      <c r="C173" s="65" t="s">
        <v>757</v>
      </c>
      <c r="D173" s="65" t="s">
        <v>112</v>
      </c>
      <c r="E173" s="65" t="s">
        <v>758</v>
      </c>
      <c r="F173" s="65" t="s">
        <v>759</v>
      </c>
      <c r="G173" s="65">
        <v>1043.0</v>
      </c>
      <c r="H173" s="65">
        <v>2.0120118E7</v>
      </c>
      <c r="I173" s="65">
        <v>0.0</v>
      </c>
      <c r="J173" s="65">
        <v>8.0</v>
      </c>
      <c r="K173" s="66"/>
      <c r="L173" s="66"/>
      <c r="M173" s="67" t="s">
        <v>760</v>
      </c>
      <c r="N173" s="65">
        <v>235959.0</v>
      </c>
      <c r="O173" s="65">
        <v>2.0120118E7</v>
      </c>
      <c r="P173" s="65" t="s">
        <v>761</v>
      </c>
      <c r="Q173" s="65">
        <v>100.0</v>
      </c>
      <c r="R173" s="65">
        <v>2.0120118E7</v>
      </c>
      <c r="S173" s="68">
        <v>1.0</v>
      </c>
      <c r="T173" s="68">
        <v>1.0</v>
      </c>
      <c r="U173" s="69" t="s">
        <v>399</v>
      </c>
      <c r="V173" s="69" t="s">
        <v>400</v>
      </c>
      <c r="W173" s="69" t="s">
        <v>50</v>
      </c>
      <c r="X173" s="70"/>
      <c r="Y173" s="65" t="s">
        <v>20</v>
      </c>
    </row>
    <row r="174">
      <c r="A174" s="73" t="s">
        <v>24</v>
      </c>
      <c r="B174" s="65">
        <v>2.8311897E7</v>
      </c>
      <c r="C174" s="72" t="s">
        <v>762</v>
      </c>
      <c r="D174" s="72" t="s">
        <v>112</v>
      </c>
      <c r="E174" s="72" t="s">
        <v>763</v>
      </c>
      <c r="F174" s="65" t="s">
        <v>764</v>
      </c>
      <c r="G174" s="65">
        <v>4288.0</v>
      </c>
      <c r="H174" s="65">
        <v>2.013083E7</v>
      </c>
      <c r="I174" s="65">
        <v>0.0</v>
      </c>
      <c r="J174" s="65">
        <v>57.0</v>
      </c>
      <c r="K174" s="66"/>
      <c r="L174" s="66"/>
      <c r="M174" s="67" t="s">
        <v>765</v>
      </c>
      <c r="N174" s="65">
        <v>235959.0</v>
      </c>
      <c r="O174" s="65">
        <v>2.013083E7</v>
      </c>
      <c r="P174" s="65" t="s">
        <v>766</v>
      </c>
      <c r="Q174" s="65">
        <v>265.0</v>
      </c>
      <c r="R174" s="65">
        <v>2.013083E7</v>
      </c>
      <c r="S174" s="68">
        <v>1.0</v>
      </c>
      <c r="T174" s="68">
        <v>1.0</v>
      </c>
      <c r="U174" s="69" t="s">
        <v>399</v>
      </c>
      <c r="V174" s="69" t="s">
        <v>400</v>
      </c>
      <c r="W174" s="69" t="s">
        <v>49</v>
      </c>
      <c r="X174" s="72"/>
      <c r="Y174" s="65" t="s">
        <v>18</v>
      </c>
    </row>
    <row r="175">
      <c r="A175" s="71" t="s">
        <v>59</v>
      </c>
      <c r="B175" s="65">
        <v>1.84974061E8</v>
      </c>
      <c r="C175" s="72" t="s">
        <v>767</v>
      </c>
      <c r="D175" s="72" t="s">
        <v>112</v>
      </c>
      <c r="E175" s="72" t="s">
        <v>768</v>
      </c>
      <c r="F175" s="65" t="s">
        <v>769</v>
      </c>
      <c r="G175" s="65">
        <v>248.0</v>
      </c>
      <c r="H175" s="65">
        <v>2.0170704E7</v>
      </c>
      <c r="I175" s="65">
        <v>0.0</v>
      </c>
      <c r="J175" s="65">
        <v>6.0</v>
      </c>
      <c r="K175" s="66"/>
      <c r="L175" s="66"/>
      <c r="M175" s="67" t="s">
        <v>770</v>
      </c>
      <c r="N175" s="65">
        <v>235959.0</v>
      </c>
      <c r="O175" s="65">
        <v>2.0170704E7</v>
      </c>
      <c r="P175" s="65"/>
      <c r="Q175" s="65">
        <v>13.0</v>
      </c>
      <c r="R175" s="65">
        <v>2.0170704E7</v>
      </c>
      <c r="S175" s="68">
        <v>1.0</v>
      </c>
      <c r="T175" s="68">
        <v>1.0</v>
      </c>
      <c r="U175" s="69" t="s">
        <v>399</v>
      </c>
      <c r="V175" s="69" t="s">
        <v>400</v>
      </c>
      <c r="W175" s="69" t="s">
        <v>49</v>
      </c>
      <c r="X175" s="70"/>
      <c r="Y175" s="65" t="s">
        <v>18</v>
      </c>
    </row>
    <row r="176">
      <c r="A176" s="65" t="s">
        <v>37</v>
      </c>
      <c r="B176" s="65">
        <v>3.1234565E7</v>
      </c>
      <c r="C176" s="65" t="s">
        <v>771</v>
      </c>
      <c r="D176" s="65" t="s">
        <v>112</v>
      </c>
      <c r="E176" s="65" t="s">
        <v>772</v>
      </c>
      <c r="F176" s="65" t="s">
        <v>773</v>
      </c>
      <c r="G176" s="65">
        <v>239.0</v>
      </c>
      <c r="H176" s="65">
        <v>2.0130903E7</v>
      </c>
      <c r="I176" s="65">
        <v>0.0</v>
      </c>
      <c r="J176" s="65">
        <v>2.0</v>
      </c>
      <c r="K176" s="66"/>
      <c r="L176" s="66"/>
      <c r="M176" s="65" t="s">
        <v>117</v>
      </c>
      <c r="N176" s="65">
        <v>235959.0</v>
      </c>
      <c r="O176" s="65">
        <v>2.0130903E7</v>
      </c>
      <c r="P176" s="65"/>
      <c r="Q176" s="65">
        <v>10.0</v>
      </c>
      <c r="R176" s="65">
        <v>2.0130903E7</v>
      </c>
      <c r="S176" s="68">
        <v>1.0</v>
      </c>
      <c r="T176" s="68">
        <v>1.0</v>
      </c>
      <c r="U176" s="69" t="s">
        <v>399</v>
      </c>
      <c r="V176" s="69" t="s">
        <v>400</v>
      </c>
      <c r="W176" s="69" t="s">
        <v>49</v>
      </c>
      <c r="X176" s="70"/>
      <c r="Y176" s="65" t="s">
        <v>18</v>
      </c>
    </row>
    <row r="177">
      <c r="A177" s="65" t="s">
        <v>37</v>
      </c>
      <c r="B177" s="65">
        <v>3.2827854E7</v>
      </c>
      <c r="C177" s="65" t="s">
        <v>774</v>
      </c>
      <c r="D177" s="65" t="s">
        <v>112</v>
      </c>
      <c r="E177" s="65" t="s">
        <v>775</v>
      </c>
      <c r="F177" s="65" t="s">
        <v>776</v>
      </c>
      <c r="G177" s="65">
        <v>96.0</v>
      </c>
      <c r="H177" s="65">
        <v>2.0140204E7</v>
      </c>
      <c r="I177" s="65">
        <v>0.0</v>
      </c>
      <c r="J177" s="65">
        <v>2.0</v>
      </c>
      <c r="K177" s="66"/>
      <c r="L177" s="66"/>
      <c r="M177" s="65" t="s">
        <v>117</v>
      </c>
      <c r="N177" s="65">
        <v>235959.0</v>
      </c>
      <c r="O177" s="65">
        <v>2.0140204E7</v>
      </c>
      <c r="P177" s="65"/>
      <c r="Q177" s="65">
        <v>6.0</v>
      </c>
      <c r="R177" s="65">
        <v>2.0140204E7</v>
      </c>
      <c r="S177" s="68">
        <v>1.0</v>
      </c>
      <c r="T177" s="68">
        <v>1.0</v>
      </c>
      <c r="U177" s="69" t="s">
        <v>399</v>
      </c>
      <c r="V177" s="69" t="s">
        <v>400</v>
      </c>
      <c r="W177" s="69" t="s">
        <v>49</v>
      </c>
      <c r="X177" s="70"/>
      <c r="Y177" s="65" t="s">
        <v>18</v>
      </c>
    </row>
    <row r="178">
      <c r="A178" s="65" t="s">
        <v>37</v>
      </c>
      <c r="B178" s="65">
        <v>3.8366355E7</v>
      </c>
      <c r="C178" s="65" t="s">
        <v>777</v>
      </c>
      <c r="D178" s="65" t="s">
        <v>112</v>
      </c>
      <c r="E178" s="65" t="s">
        <v>778</v>
      </c>
      <c r="F178" s="65" t="s">
        <v>779</v>
      </c>
      <c r="G178" s="65">
        <v>123.0</v>
      </c>
      <c r="H178" s="65">
        <v>2.0150922E7</v>
      </c>
      <c r="I178" s="65">
        <v>0.0</v>
      </c>
      <c r="J178" s="65">
        <v>4.0</v>
      </c>
      <c r="K178" s="66"/>
      <c r="L178" s="66"/>
      <c r="M178" s="65" t="s">
        <v>117</v>
      </c>
      <c r="N178" s="65">
        <v>235959.0</v>
      </c>
      <c r="O178" s="65">
        <v>2.0150922E7</v>
      </c>
      <c r="P178" s="66"/>
      <c r="Q178" s="65">
        <v>7.0</v>
      </c>
      <c r="R178" s="65">
        <v>2.0150922E7</v>
      </c>
      <c r="S178" s="68">
        <v>1.0</v>
      </c>
      <c r="T178" s="68">
        <v>1.0</v>
      </c>
      <c r="U178" s="69" t="s">
        <v>399</v>
      </c>
      <c r="V178" s="69" t="s">
        <v>400</v>
      </c>
      <c r="W178" s="69" t="s">
        <v>49</v>
      </c>
      <c r="X178" s="70"/>
      <c r="Y178" s="65" t="s">
        <v>18</v>
      </c>
    </row>
    <row r="179">
      <c r="A179" s="65" t="s">
        <v>37</v>
      </c>
      <c r="B179" s="65">
        <v>1.3459852E7</v>
      </c>
      <c r="C179" s="65" t="s">
        <v>780</v>
      </c>
      <c r="D179" s="65" t="s">
        <v>112</v>
      </c>
      <c r="E179" s="65" t="s">
        <v>781</v>
      </c>
      <c r="F179" s="65" t="s">
        <v>782</v>
      </c>
      <c r="G179" s="65">
        <v>172.0</v>
      </c>
      <c r="H179" s="65">
        <v>2.008093E7</v>
      </c>
      <c r="I179" s="65">
        <v>0.0</v>
      </c>
      <c r="J179" s="65">
        <v>2.0</v>
      </c>
      <c r="K179" s="66"/>
      <c r="L179" s="66"/>
      <c r="M179" s="65" t="s">
        <v>117</v>
      </c>
      <c r="N179" s="65">
        <v>235959.0</v>
      </c>
      <c r="O179" s="65">
        <v>2.008093E7</v>
      </c>
      <c r="P179" s="66"/>
      <c r="Q179" s="65">
        <v>11.0</v>
      </c>
      <c r="R179" s="65">
        <v>2.008093E7</v>
      </c>
      <c r="S179" s="68">
        <v>1.0</v>
      </c>
      <c r="T179" s="68">
        <v>1.0</v>
      </c>
      <c r="U179" s="69" t="s">
        <v>399</v>
      </c>
      <c r="V179" s="69" t="s">
        <v>400</v>
      </c>
      <c r="W179" s="69" t="s">
        <v>49</v>
      </c>
      <c r="X179" s="70"/>
      <c r="Y179" s="65" t="s">
        <v>18</v>
      </c>
    </row>
    <row r="180">
      <c r="A180" s="65" t="s">
        <v>37</v>
      </c>
      <c r="B180" s="65">
        <v>2.1644042E7</v>
      </c>
      <c r="C180" s="65" t="s">
        <v>783</v>
      </c>
      <c r="D180" s="65" t="s">
        <v>112</v>
      </c>
      <c r="E180" s="65" t="s">
        <v>784</v>
      </c>
      <c r="F180" s="65" t="s">
        <v>785</v>
      </c>
      <c r="G180" s="65">
        <v>244.0</v>
      </c>
      <c r="H180" s="65">
        <v>2.0110126E7</v>
      </c>
      <c r="I180" s="65">
        <v>0.0</v>
      </c>
      <c r="J180" s="65">
        <v>2.0</v>
      </c>
      <c r="K180" s="66"/>
      <c r="L180" s="66"/>
      <c r="M180" s="65" t="s">
        <v>117</v>
      </c>
      <c r="N180" s="65">
        <v>235959.0</v>
      </c>
      <c r="O180" s="65">
        <v>2.0110126E7</v>
      </c>
      <c r="P180" s="65"/>
      <c r="Q180" s="65">
        <v>12.0</v>
      </c>
      <c r="R180" s="65">
        <v>2.0110126E7</v>
      </c>
      <c r="S180" s="68">
        <v>1.0</v>
      </c>
      <c r="T180" s="68">
        <v>1.0</v>
      </c>
      <c r="U180" s="69" t="s">
        <v>399</v>
      </c>
      <c r="V180" s="69" t="s">
        <v>400</v>
      </c>
      <c r="W180" s="69" t="s">
        <v>49</v>
      </c>
      <c r="X180" s="70"/>
      <c r="Y180" s="65" t="s">
        <v>18</v>
      </c>
    </row>
    <row r="181">
      <c r="A181" s="65" t="s">
        <v>62</v>
      </c>
      <c r="B181" s="65">
        <v>2.5705369E7</v>
      </c>
      <c r="C181" s="65" t="s">
        <v>786</v>
      </c>
      <c r="D181" s="65" t="s">
        <v>112</v>
      </c>
      <c r="E181" s="65" t="s">
        <v>787</v>
      </c>
      <c r="F181" s="65" t="s">
        <v>788</v>
      </c>
      <c r="G181" s="65">
        <v>170.0</v>
      </c>
      <c r="H181" s="65">
        <v>2.0190902E7</v>
      </c>
      <c r="I181" s="65">
        <v>0.0</v>
      </c>
      <c r="J181" s="65">
        <v>1.0</v>
      </c>
      <c r="K181" s="66"/>
      <c r="L181" s="66"/>
      <c r="M181" s="65" t="s">
        <v>117</v>
      </c>
      <c r="N181" s="65">
        <v>235959.0</v>
      </c>
      <c r="O181" s="65">
        <v>2.0190902E7</v>
      </c>
      <c r="P181" s="65"/>
      <c r="Q181" s="65">
        <v>10.0</v>
      </c>
      <c r="R181" s="65">
        <v>2.0190902E7</v>
      </c>
      <c r="S181" s="68">
        <v>1.0</v>
      </c>
      <c r="T181" s="68">
        <v>1.0</v>
      </c>
      <c r="U181" s="69" t="s">
        <v>399</v>
      </c>
      <c r="V181" s="69" t="s">
        <v>400</v>
      </c>
      <c r="W181" s="69" t="s">
        <v>49</v>
      </c>
      <c r="X181" s="70"/>
      <c r="Y181" s="65" t="s">
        <v>18</v>
      </c>
    </row>
    <row r="182">
      <c r="A182" s="72" t="s">
        <v>60</v>
      </c>
      <c r="B182" s="65">
        <v>8.4748208E7</v>
      </c>
      <c r="C182" s="72" t="s">
        <v>789</v>
      </c>
      <c r="D182" s="72" t="s">
        <v>106</v>
      </c>
      <c r="E182" s="72" t="s">
        <v>790</v>
      </c>
      <c r="F182" s="65" t="s">
        <v>791</v>
      </c>
      <c r="G182" s="65">
        <v>1222.0</v>
      </c>
      <c r="H182" s="65">
        <v>2.0020815E7</v>
      </c>
      <c r="I182" s="65">
        <v>0.0</v>
      </c>
      <c r="J182" s="65">
        <v>1.0</v>
      </c>
      <c r="K182" s="66"/>
      <c r="L182" s="66"/>
      <c r="M182" s="67" t="s">
        <v>792</v>
      </c>
      <c r="N182" s="65">
        <v>235959.0</v>
      </c>
      <c r="O182" s="65">
        <v>2.0020815E7</v>
      </c>
      <c r="P182" s="66"/>
      <c r="Q182" s="65">
        <v>82.0</v>
      </c>
      <c r="R182" s="65">
        <v>2.0020815E7</v>
      </c>
      <c r="S182" s="68">
        <v>1.0</v>
      </c>
      <c r="T182" s="68">
        <v>1.0</v>
      </c>
      <c r="U182" s="69" t="s">
        <v>399</v>
      </c>
      <c r="V182" s="69" t="s">
        <v>400</v>
      </c>
      <c r="W182" s="69" t="s">
        <v>49</v>
      </c>
      <c r="X182" s="70"/>
      <c r="Y182" s="65" t="s">
        <v>18</v>
      </c>
    </row>
    <row r="183">
      <c r="A183" s="65" t="s">
        <v>79</v>
      </c>
      <c r="B183" s="65">
        <v>7262256.0</v>
      </c>
      <c r="C183" s="65" t="s">
        <v>793</v>
      </c>
      <c r="D183" s="65" t="s">
        <v>112</v>
      </c>
      <c r="E183" s="65" t="s">
        <v>794</v>
      </c>
      <c r="F183" s="65" t="s">
        <v>795</v>
      </c>
      <c r="G183" s="65">
        <v>309.0</v>
      </c>
      <c r="H183" s="65">
        <v>2.0050711E7</v>
      </c>
      <c r="I183" s="65">
        <v>0.0</v>
      </c>
      <c r="J183" s="65">
        <v>5.0</v>
      </c>
      <c r="K183" s="66"/>
      <c r="L183" s="66"/>
      <c r="M183" s="67" t="s">
        <v>796</v>
      </c>
      <c r="N183" s="65">
        <v>235959.0</v>
      </c>
      <c r="O183" s="65">
        <v>2.0050711E7</v>
      </c>
      <c r="P183" s="66"/>
      <c r="Q183" s="65">
        <v>17.0</v>
      </c>
      <c r="R183" s="65">
        <v>2.0050711E7</v>
      </c>
      <c r="S183" s="68">
        <v>1.0</v>
      </c>
      <c r="T183" s="68">
        <v>1.0</v>
      </c>
      <c r="U183" s="69" t="s">
        <v>399</v>
      </c>
      <c r="V183" s="69" t="s">
        <v>400</v>
      </c>
      <c r="W183" s="69" t="s">
        <v>49</v>
      </c>
      <c r="X183" s="70"/>
      <c r="Y183" s="65" t="s">
        <v>18</v>
      </c>
    </row>
    <row r="184">
      <c r="A184" s="72" t="s">
        <v>37</v>
      </c>
      <c r="B184" s="65">
        <v>2.7101529E7</v>
      </c>
      <c r="C184" s="72" t="s">
        <v>797</v>
      </c>
      <c r="D184" s="72" t="s">
        <v>153</v>
      </c>
      <c r="E184" s="72" t="s">
        <v>798</v>
      </c>
      <c r="F184" s="65" t="s">
        <v>799</v>
      </c>
      <c r="G184" s="65">
        <v>527.0</v>
      </c>
      <c r="H184" s="65">
        <v>2.0120724E7</v>
      </c>
      <c r="I184" s="65">
        <v>0.0</v>
      </c>
      <c r="J184" s="65">
        <v>4.0</v>
      </c>
      <c r="K184" s="66"/>
      <c r="L184" s="66"/>
      <c r="M184" s="65" t="s">
        <v>117</v>
      </c>
      <c r="N184" s="65">
        <v>235959.0</v>
      </c>
      <c r="O184" s="65">
        <v>2.0120724E7</v>
      </c>
      <c r="P184" s="66"/>
      <c r="Q184" s="65">
        <v>25.0</v>
      </c>
      <c r="R184" s="65">
        <v>2.0120724E7</v>
      </c>
      <c r="S184" s="74">
        <v>1.0</v>
      </c>
      <c r="T184" s="74">
        <v>0.0</v>
      </c>
      <c r="U184" s="69" t="s">
        <v>399</v>
      </c>
      <c r="V184" s="69" t="s">
        <v>400</v>
      </c>
      <c r="W184" s="69" t="s">
        <v>49</v>
      </c>
      <c r="X184" s="72"/>
      <c r="Y184" s="65" t="s">
        <v>12</v>
      </c>
    </row>
    <row r="185">
      <c r="A185" s="67" t="s">
        <v>59</v>
      </c>
      <c r="B185" s="65">
        <v>7.2059269E7</v>
      </c>
      <c r="C185" s="65" t="s">
        <v>800</v>
      </c>
      <c r="D185" s="65" t="s">
        <v>106</v>
      </c>
      <c r="E185" s="65" t="s">
        <v>801</v>
      </c>
      <c r="F185" s="65" t="s">
        <v>802</v>
      </c>
      <c r="G185" s="65">
        <v>226.0</v>
      </c>
      <c r="H185" s="65">
        <v>2.007053E7</v>
      </c>
      <c r="I185" s="65">
        <v>0.0</v>
      </c>
      <c r="J185" s="65">
        <v>1.0</v>
      </c>
      <c r="K185" s="66"/>
      <c r="L185" s="66"/>
      <c r="M185" s="67" t="s">
        <v>803</v>
      </c>
      <c r="N185" s="65">
        <v>235959.0</v>
      </c>
      <c r="O185" s="65">
        <v>2.007053E7</v>
      </c>
      <c r="P185" s="66"/>
      <c r="Q185" s="65">
        <v>9.0</v>
      </c>
      <c r="R185" s="65">
        <v>2.007053E7</v>
      </c>
      <c r="S185" s="68">
        <v>1.0</v>
      </c>
      <c r="T185" s="68">
        <v>1.0</v>
      </c>
      <c r="U185" s="69" t="s">
        <v>399</v>
      </c>
      <c r="V185" s="69" t="s">
        <v>400</v>
      </c>
      <c r="W185" s="69" t="s">
        <v>49</v>
      </c>
      <c r="X185" s="70"/>
      <c r="Y185" s="65" t="s">
        <v>18</v>
      </c>
    </row>
    <row r="186">
      <c r="A186" s="65" t="s">
        <v>60</v>
      </c>
      <c r="B186" s="65">
        <v>2.17262646E8</v>
      </c>
      <c r="C186" s="65" t="s">
        <v>804</v>
      </c>
      <c r="D186" s="65" t="s">
        <v>106</v>
      </c>
      <c r="E186" s="65" t="s">
        <v>805</v>
      </c>
      <c r="F186" s="65" t="s">
        <v>806</v>
      </c>
      <c r="G186" s="65">
        <v>385.0</v>
      </c>
      <c r="H186" s="65">
        <v>2.0070601E7</v>
      </c>
      <c r="I186" s="65">
        <v>0.0</v>
      </c>
      <c r="J186" s="65">
        <v>1.0</v>
      </c>
      <c r="K186" s="66"/>
      <c r="L186" s="66"/>
      <c r="M186" s="67" t="s">
        <v>807</v>
      </c>
      <c r="N186" s="65">
        <v>235959.0</v>
      </c>
      <c r="O186" s="65">
        <v>2.0070601E7</v>
      </c>
      <c r="P186" s="66"/>
      <c r="Q186" s="65">
        <v>17.0</v>
      </c>
      <c r="R186" s="65">
        <v>2.0070601E7</v>
      </c>
      <c r="S186" s="68">
        <v>1.0</v>
      </c>
      <c r="T186" s="68">
        <v>1.0</v>
      </c>
      <c r="U186" s="69" t="s">
        <v>399</v>
      </c>
      <c r="V186" s="69" t="s">
        <v>400</v>
      </c>
      <c r="W186" s="69" t="s">
        <v>49</v>
      </c>
      <c r="X186" s="70"/>
      <c r="Y186" s="65" t="s">
        <v>18</v>
      </c>
    </row>
    <row r="187">
      <c r="A187" s="65" t="s">
        <v>79</v>
      </c>
      <c r="B187" s="65">
        <v>9.4537832E7</v>
      </c>
      <c r="C187" s="65" t="s">
        <v>808</v>
      </c>
      <c r="D187" s="65" t="s">
        <v>106</v>
      </c>
      <c r="E187" s="65" t="s">
        <v>809</v>
      </c>
      <c r="F187" s="65" t="s">
        <v>810</v>
      </c>
      <c r="G187" s="65">
        <v>2095.0</v>
      </c>
      <c r="H187" s="65">
        <v>2.0150731E7</v>
      </c>
      <c r="I187" s="65">
        <v>0.0</v>
      </c>
      <c r="J187" s="65">
        <v>40.0</v>
      </c>
      <c r="K187" s="66"/>
      <c r="L187" s="66"/>
      <c r="M187" s="67" t="s">
        <v>811</v>
      </c>
      <c r="N187" s="65">
        <v>235959.0</v>
      </c>
      <c r="O187" s="65">
        <v>2.0150731E7</v>
      </c>
      <c r="P187" s="65" t="s">
        <v>812</v>
      </c>
      <c r="Q187" s="65">
        <v>161.0</v>
      </c>
      <c r="R187" s="65">
        <v>2.0150731E7</v>
      </c>
      <c r="S187" s="68">
        <v>1.0</v>
      </c>
      <c r="T187" s="68">
        <v>1.0</v>
      </c>
      <c r="U187" s="69" t="s">
        <v>399</v>
      </c>
      <c r="V187" s="69" t="s">
        <v>400</v>
      </c>
      <c r="W187" s="69" t="s">
        <v>49</v>
      </c>
      <c r="X187" s="70"/>
      <c r="Y187" s="65" t="s">
        <v>18</v>
      </c>
    </row>
    <row r="188">
      <c r="A188" s="67" t="s">
        <v>59</v>
      </c>
      <c r="B188" s="65">
        <v>1.17486894E8</v>
      </c>
      <c r="C188" s="65" t="s">
        <v>813</v>
      </c>
      <c r="D188" s="65" t="s">
        <v>153</v>
      </c>
      <c r="E188" s="65" t="s">
        <v>814</v>
      </c>
      <c r="F188" s="65" t="s">
        <v>815</v>
      </c>
      <c r="G188" s="65">
        <v>106.0</v>
      </c>
      <c r="H188" s="65">
        <v>2.012051E7</v>
      </c>
      <c r="I188" s="65">
        <v>0.0</v>
      </c>
      <c r="J188" s="65">
        <v>1.0</v>
      </c>
      <c r="K188" s="66"/>
      <c r="L188" s="66"/>
      <c r="M188" s="67" t="s">
        <v>816</v>
      </c>
      <c r="N188" s="65">
        <v>235959.0</v>
      </c>
      <c r="O188" s="65">
        <v>2.012051E7</v>
      </c>
      <c r="P188" s="65"/>
      <c r="Q188" s="65">
        <v>4.0</v>
      </c>
      <c r="R188" s="65">
        <v>2.012051E7</v>
      </c>
      <c r="S188" s="74">
        <v>1.0</v>
      </c>
      <c r="T188" s="74">
        <v>0.0</v>
      </c>
      <c r="U188" s="69" t="s">
        <v>399</v>
      </c>
      <c r="V188" s="69" t="s">
        <v>400</v>
      </c>
      <c r="W188" s="69" t="s">
        <v>49</v>
      </c>
      <c r="X188" s="70"/>
      <c r="Y188" s="65" t="s">
        <v>12</v>
      </c>
    </row>
    <row r="189">
      <c r="A189" s="67" t="s">
        <v>59</v>
      </c>
      <c r="B189" s="65">
        <v>1.30975423E8</v>
      </c>
      <c r="C189" s="65" t="s">
        <v>817</v>
      </c>
      <c r="D189" s="65" t="s">
        <v>112</v>
      </c>
      <c r="E189" s="65" t="s">
        <v>818</v>
      </c>
      <c r="F189" s="65" t="s">
        <v>819</v>
      </c>
      <c r="G189" s="65">
        <v>69.0</v>
      </c>
      <c r="H189" s="65">
        <v>2.0130707E7</v>
      </c>
      <c r="I189" s="65">
        <v>0.0</v>
      </c>
      <c r="J189" s="65">
        <v>1.0</v>
      </c>
      <c r="K189" s="66"/>
      <c r="L189" s="66"/>
      <c r="M189" s="67" t="s">
        <v>820</v>
      </c>
      <c r="N189" s="65">
        <v>235959.0</v>
      </c>
      <c r="O189" s="65">
        <v>2.0130707E7</v>
      </c>
      <c r="P189" s="65"/>
      <c r="Q189" s="65">
        <v>3.0</v>
      </c>
      <c r="R189" s="65">
        <v>2.0130707E7</v>
      </c>
      <c r="S189" s="68">
        <v>1.0</v>
      </c>
      <c r="T189" s="68">
        <v>1.0</v>
      </c>
      <c r="U189" s="69" t="s">
        <v>399</v>
      </c>
      <c r="V189" s="69" t="s">
        <v>400</v>
      </c>
      <c r="W189" s="69" t="s">
        <v>49</v>
      </c>
      <c r="X189" s="70"/>
      <c r="Y189" s="65" t="s">
        <v>18</v>
      </c>
    </row>
    <row r="190">
      <c r="A190" s="65" t="s">
        <v>60</v>
      </c>
      <c r="B190" s="65">
        <v>3.43195312E8</v>
      </c>
      <c r="C190" s="65" t="s">
        <v>821</v>
      </c>
      <c r="D190" s="65" t="s">
        <v>153</v>
      </c>
      <c r="E190" s="65" t="s">
        <v>822</v>
      </c>
      <c r="F190" s="65" t="s">
        <v>823</v>
      </c>
      <c r="G190" s="65">
        <v>823.0</v>
      </c>
      <c r="H190" s="65">
        <v>2.0130708E7</v>
      </c>
      <c r="I190" s="65">
        <v>0.0</v>
      </c>
      <c r="J190" s="65">
        <v>1.0</v>
      </c>
      <c r="K190" s="66"/>
      <c r="L190" s="66"/>
      <c r="M190" s="67" t="s">
        <v>824</v>
      </c>
      <c r="N190" s="65">
        <v>235959.0</v>
      </c>
      <c r="O190" s="65">
        <v>2.0130708E7</v>
      </c>
      <c r="P190" s="66"/>
      <c r="Q190" s="65">
        <v>45.0</v>
      </c>
      <c r="R190" s="65">
        <v>2.0130708E7</v>
      </c>
      <c r="S190" s="74">
        <v>1.0</v>
      </c>
      <c r="T190" s="74">
        <v>0.0</v>
      </c>
      <c r="U190" s="69" t="s">
        <v>399</v>
      </c>
      <c r="V190" s="69" t="s">
        <v>400</v>
      </c>
      <c r="W190" s="69" t="s">
        <v>49</v>
      </c>
      <c r="X190" s="70"/>
      <c r="Y190" s="65" t="s">
        <v>12</v>
      </c>
    </row>
    <row r="191">
      <c r="A191" s="71" t="s">
        <v>11</v>
      </c>
      <c r="B191" s="65">
        <v>3384921.0</v>
      </c>
      <c r="C191" s="72" t="s">
        <v>825</v>
      </c>
      <c r="D191" s="72" t="s">
        <v>112</v>
      </c>
      <c r="E191" s="72" t="s">
        <v>826</v>
      </c>
      <c r="F191" s="65" t="s">
        <v>827</v>
      </c>
      <c r="G191" s="65">
        <v>129.0</v>
      </c>
      <c r="H191" s="65">
        <v>2.0160224E7</v>
      </c>
      <c r="I191" s="65">
        <v>0.0</v>
      </c>
      <c r="J191" s="65">
        <v>8.0</v>
      </c>
      <c r="K191" s="66"/>
      <c r="L191" s="66"/>
      <c r="M191" s="67" t="s">
        <v>828</v>
      </c>
      <c r="N191" s="65">
        <v>235959.0</v>
      </c>
      <c r="O191" s="65">
        <v>2.0160224E7</v>
      </c>
      <c r="P191" s="65" t="s">
        <v>463</v>
      </c>
      <c r="Q191" s="65">
        <v>10.0</v>
      </c>
      <c r="R191" s="65">
        <v>2.0160224E7</v>
      </c>
      <c r="S191" s="68">
        <v>1.0</v>
      </c>
      <c r="T191" s="68">
        <v>1.0</v>
      </c>
      <c r="U191" s="69" t="s">
        <v>399</v>
      </c>
      <c r="V191" s="69" t="s">
        <v>400</v>
      </c>
      <c r="W191" s="69" t="s">
        <v>49</v>
      </c>
      <c r="X191" s="72"/>
      <c r="Y191" s="65" t="s">
        <v>18</v>
      </c>
    </row>
    <row r="192">
      <c r="A192" s="65" t="s">
        <v>37</v>
      </c>
      <c r="B192" s="65">
        <v>2.4546731E7</v>
      </c>
      <c r="C192" s="65" t="s">
        <v>829</v>
      </c>
      <c r="D192" s="65" t="s">
        <v>153</v>
      </c>
      <c r="E192" s="65" t="s">
        <v>830</v>
      </c>
      <c r="F192" s="65" t="s">
        <v>831</v>
      </c>
      <c r="G192" s="65">
        <v>266.0</v>
      </c>
      <c r="H192" s="65">
        <v>2.0111016E7</v>
      </c>
      <c r="I192" s="65">
        <v>0.0</v>
      </c>
      <c r="J192" s="65">
        <v>4.0</v>
      </c>
      <c r="K192" s="66"/>
      <c r="L192" s="66"/>
      <c r="M192" s="65" t="s">
        <v>117</v>
      </c>
      <c r="N192" s="65">
        <v>235959.0</v>
      </c>
      <c r="O192" s="65">
        <v>2.0111016E7</v>
      </c>
      <c r="P192" s="65"/>
      <c r="Q192" s="65">
        <v>25.0</v>
      </c>
      <c r="R192" s="65">
        <v>2.0111016E7</v>
      </c>
      <c r="S192" s="68">
        <v>1.0</v>
      </c>
      <c r="T192" s="68">
        <v>0.0</v>
      </c>
      <c r="U192" s="69" t="s">
        <v>399</v>
      </c>
      <c r="V192" s="69" t="s">
        <v>400</v>
      </c>
      <c r="W192" s="69" t="s">
        <v>50</v>
      </c>
      <c r="X192" s="70"/>
      <c r="Y192" s="65" t="s">
        <v>14</v>
      </c>
    </row>
    <row r="193">
      <c r="A193" s="71" t="s">
        <v>59</v>
      </c>
      <c r="B193" s="65">
        <v>2.06663359E8</v>
      </c>
      <c r="C193" s="72" t="s">
        <v>832</v>
      </c>
      <c r="D193" s="72" t="s">
        <v>112</v>
      </c>
      <c r="E193" s="72" t="s">
        <v>833</v>
      </c>
      <c r="F193" s="65" t="s">
        <v>834</v>
      </c>
      <c r="G193" s="65">
        <v>300.0</v>
      </c>
      <c r="H193" s="65">
        <v>2.0190325E7</v>
      </c>
      <c r="I193" s="65">
        <v>0.0</v>
      </c>
      <c r="J193" s="65">
        <v>5.0</v>
      </c>
      <c r="K193" s="66"/>
      <c r="L193" s="66"/>
      <c r="M193" s="67" t="s">
        <v>835</v>
      </c>
      <c r="N193" s="65">
        <v>235959.0</v>
      </c>
      <c r="O193" s="65">
        <v>2.0190325E7</v>
      </c>
      <c r="P193" s="65" t="s">
        <v>836</v>
      </c>
      <c r="Q193" s="65">
        <v>12.0</v>
      </c>
      <c r="R193" s="65">
        <v>2.0190325E7</v>
      </c>
      <c r="S193" s="68">
        <v>1.0</v>
      </c>
      <c r="T193" s="68">
        <v>1.0</v>
      </c>
      <c r="U193" s="69" t="s">
        <v>399</v>
      </c>
      <c r="V193" s="69" t="s">
        <v>400</v>
      </c>
      <c r="W193" s="69" t="s">
        <v>50</v>
      </c>
      <c r="X193" s="70"/>
      <c r="Y193" s="65" t="s">
        <v>20</v>
      </c>
    </row>
    <row r="194">
      <c r="A194" s="73" t="s">
        <v>60</v>
      </c>
      <c r="B194" s="65">
        <v>9.8151466E7</v>
      </c>
      <c r="C194" s="72" t="s">
        <v>837</v>
      </c>
      <c r="D194" s="72" t="s">
        <v>378</v>
      </c>
      <c r="E194" s="72" t="s">
        <v>838</v>
      </c>
      <c r="F194" s="65" t="s">
        <v>839</v>
      </c>
      <c r="G194" s="65">
        <v>773.0</v>
      </c>
      <c r="H194" s="65">
        <v>2.0030209E7</v>
      </c>
      <c r="I194" s="65">
        <v>0.0</v>
      </c>
      <c r="J194" s="65">
        <v>1.0</v>
      </c>
      <c r="K194" s="66"/>
      <c r="L194" s="66"/>
      <c r="M194" s="67" t="s">
        <v>840</v>
      </c>
      <c r="N194" s="65">
        <v>235959.0</v>
      </c>
      <c r="O194" s="65">
        <v>2.0030209E7</v>
      </c>
      <c r="P194" s="66"/>
      <c r="Q194" s="65">
        <v>47.0</v>
      </c>
      <c r="R194" s="65">
        <v>2.0030209E7</v>
      </c>
      <c r="S194" s="74">
        <v>1.0</v>
      </c>
      <c r="T194" s="74">
        <v>0.0</v>
      </c>
      <c r="U194" s="69" t="s">
        <v>399</v>
      </c>
      <c r="V194" s="69" t="s">
        <v>400</v>
      </c>
      <c r="W194" s="69" t="s">
        <v>50</v>
      </c>
      <c r="X194" s="70"/>
      <c r="Y194" s="65" t="s">
        <v>14</v>
      </c>
    </row>
    <row r="195">
      <c r="A195" s="65" t="s">
        <v>60</v>
      </c>
      <c r="B195" s="65">
        <v>1.19043781E8</v>
      </c>
      <c r="C195" s="65" t="s">
        <v>841</v>
      </c>
      <c r="D195" s="65" t="s">
        <v>106</v>
      </c>
      <c r="E195" s="65" t="s">
        <v>842</v>
      </c>
      <c r="F195" s="65" t="s">
        <v>843</v>
      </c>
      <c r="G195" s="65">
        <v>1007.0</v>
      </c>
      <c r="H195" s="65">
        <v>2.0031101E7</v>
      </c>
      <c r="I195" s="65">
        <v>0.0</v>
      </c>
      <c r="J195" s="65">
        <v>1.0</v>
      </c>
      <c r="K195" s="66"/>
      <c r="L195" s="66"/>
      <c r="M195" s="67" t="s">
        <v>844</v>
      </c>
      <c r="N195" s="65">
        <v>235959.0</v>
      </c>
      <c r="O195" s="65">
        <v>2.0031101E7</v>
      </c>
      <c r="P195" s="66"/>
      <c r="Q195" s="65">
        <v>52.0</v>
      </c>
      <c r="R195" s="65">
        <v>2.0031101E7</v>
      </c>
      <c r="S195" s="68">
        <v>1.0</v>
      </c>
      <c r="T195" s="68">
        <v>1.0</v>
      </c>
      <c r="U195" s="69" t="s">
        <v>399</v>
      </c>
      <c r="V195" s="69" t="s">
        <v>400</v>
      </c>
      <c r="W195" s="69" t="s">
        <v>50</v>
      </c>
      <c r="X195" s="70"/>
      <c r="Y195" s="65" t="s">
        <v>20</v>
      </c>
    </row>
    <row r="196">
      <c r="A196" s="72" t="s">
        <v>60</v>
      </c>
      <c r="B196" s="65">
        <v>4.51167584E8</v>
      </c>
      <c r="C196" s="72" t="s">
        <v>845</v>
      </c>
      <c r="D196" s="72" t="s">
        <v>153</v>
      </c>
      <c r="E196" s="72" t="s">
        <v>846</v>
      </c>
      <c r="F196" s="65" t="s">
        <v>847</v>
      </c>
      <c r="G196" s="65">
        <v>582.0</v>
      </c>
      <c r="H196" s="65">
        <v>2.0190911E7</v>
      </c>
      <c r="I196" s="65">
        <v>0.0</v>
      </c>
      <c r="J196" s="65">
        <v>13.0</v>
      </c>
      <c r="K196" s="66"/>
      <c r="L196" s="66"/>
      <c r="M196" s="65" t="s">
        <v>117</v>
      </c>
      <c r="N196" s="65">
        <v>235959.0</v>
      </c>
      <c r="O196" s="65">
        <v>2.0190911E7</v>
      </c>
      <c r="P196" s="65"/>
      <c r="Q196" s="65">
        <v>38.0</v>
      </c>
      <c r="R196" s="65">
        <v>2.0190911E7</v>
      </c>
      <c r="S196" s="74">
        <v>1.0</v>
      </c>
      <c r="T196" s="74">
        <v>0.0</v>
      </c>
      <c r="U196" s="69" t="s">
        <v>399</v>
      </c>
      <c r="V196" s="69" t="s">
        <v>400</v>
      </c>
      <c r="W196" s="69" t="s">
        <v>50</v>
      </c>
      <c r="X196" s="70"/>
      <c r="Y196" s="65" t="s">
        <v>14</v>
      </c>
    </row>
    <row r="197">
      <c r="A197" s="65" t="s">
        <v>63</v>
      </c>
      <c r="B197" s="65">
        <v>4.0470704E7</v>
      </c>
      <c r="C197" s="65" t="s">
        <v>848</v>
      </c>
      <c r="D197" s="65" t="s">
        <v>217</v>
      </c>
      <c r="E197" s="65" t="s">
        <v>849</v>
      </c>
      <c r="F197" s="65" t="s">
        <v>850</v>
      </c>
      <c r="G197" s="65">
        <v>116.0</v>
      </c>
      <c r="H197" s="65">
        <v>2.0170512E7</v>
      </c>
      <c r="I197" s="65">
        <v>0.0</v>
      </c>
      <c r="J197" s="65">
        <v>3.0</v>
      </c>
      <c r="K197" s="66"/>
      <c r="L197" s="66"/>
      <c r="M197" s="67" t="s">
        <v>851</v>
      </c>
      <c r="N197" s="65">
        <v>235959.0</v>
      </c>
      <c r="O197" s="65">
        <v>2.0170512E7</v>
      </c>
      <c r="P197" s="65" t="s">
        <v>852</v>
      </c>
      <c r="Q197" s="65">
        <v>7.0</v>
      </c>
      <c r="R197" s="65">
        <v>2.0170512E7</v>
      </c>
      <c r="S197" s="68">
        <v>1.0</v>
      </c>
      <c r="T197" s="68">
        <v>1.0</v>
      </c>
      <c r="U197" s="69" t="s">
        <v>399</v>
      </c>
      <c r="V197" s="69" t="s">
        <v>400</v>
      </c>
      <c r="W197" s="69" t="s">
        <v>50</v>
      </c>
      <c r="X197" s="70"/>
      <c r="Y197" s="65" t="s">
        <v>20</v>
      </c>
    </row>
    <row r="198">
      <c r="A198" s="73" t="s">
        <v>59</v>
      </c>
      <c r="B198" s="65">
        <v>1.50585704E8</v>
      </c>
      <c r="C198" s="72" t="s">
        <v>853</v>
      </c>
      <c r="D198" s="72" t="s">
        <v>106</v>
      </c>
      <c r="E198" s="72" t="s">
        <v>854</v>
      </c>
      <c r="F198" s="65" t="s">
        <v>855</v>
      </c>
      <c r="G198" s="65">
        <v>846.0</v>
      </c>
      <c r="H198" s="65">
        <v>2.0150302E7</v>
      </c>
      <c r="I198" s="65">
        <v>0.0</v>
      </c>
      <c r="J198" s="65">
        <v>1.0</v>
      </c>
      <c r="K198" s="66"/>
      <c r="L198" s="66"/>
      <c r="M198" s="67" t="s">
        <v>856</v>
      </c>
      <c r="N198" s="65">
        <v>235959.0</v>
      </c>
      <c r="O198" s="65">
        <v>2.0150302E7</v>
      </c>
      <c r="P198" s="65"/>
      <c r="Q198" s="65">
        <v>40.0</v>
      </c>
      <c r="R198" s="65">
        <v>2.0150302E7</v>
      </c>
      <c r="S198" s="68">
        <v>1.0</v>
      </c>
      <c r="T198" s="68">
        <v>1.0</v>
      </c>
      <c r="U198" s="69" t="s">
        <v>399</v>
      </c>
      <c r="V198" s="69" t="s">
        <v>400</v>
      </c>
      <c r="W198" s="69" t="s">
        <v>50</v>
      </c>
      <c r="X198" s="70"/>
      <c r="Y198" s="65" t="s">
        <v>20</v>
      </c>
    </row>
    <row r="199">
      <c r="A199" s="67" t="s">
        <v>59</v>
      </c>
      <c r="B199" s="65">
        <v>4.6782401E7</v>
      </c>
      <c r="C199" s="65" t="s">
        <v>857</v>
      </c>
      <c r="D199" s="65" t="s">
        <v>112</v>
      </c>
      <c r="E199" s="65" t="s">
        <v>858</v>
      </c>
      <c r="F199" s="65" t="s">
        <v>859</v>
      </c>
      <c r="G199" s="65">
        <v>47.0</v>
      </c>
      <c r="H199" s="65">
        <v>2.0031106E7</v>
      </c>
      <c r="I199" s="65">
        <v>0.0</v>
      </c>
      <c r="J199" s="65">
        <v>1.0</v>
      </c>
      <c r="K199" s="66"/>
      <c r="L199" s="66"/>
      <c r="M199" s="67" t="s">
        <v>860</v>
      </c>
      <c r="N199" s="65">
        <v>235959.0</v>
      </c>
      <c r="O199" s="65">
        <v>2.0031106E7</v>
      </c>
      <c r="P199" s="66"/>
      <c r="Q199" s="65">
        <v>2.0</v>
      </c>
      <c r="R199" s="65">
        <v>2.0031106E7</v>
      </c>
      <c r="S199" s="68">
        <v>1.0</v>
      </c>
      <c r="T199" s="68">
        <v>1.0</v>
      </c>
      <c r="U199" s="69" t="s">
        <v>399</v>
      </c>
      <c r="V199" s="69" t="s">
        <v>400</v>
      </c>
      <c r="W199" s="69" t="s">
        <v>50</v>
      </c>
      <c r="X199" s="70"/>
      <c r="Y199" s="65" t="s">
        <v>20</v>
      </c>
    </row>
    <row r="200">
      <c r="A200" s="67" t="s">
        <v>59</v>
      </c>
      <c r="B200" s="65">
        <v>4.5770313E7</v>
      </c>
      <c r="C200" s="65" t="s">
        <v>861</v>
      </c>
      <c r="D200" s="65" t="s">
        <v>153</v>
      </c>
      <c r="E200" s="65" t="s">
        <v>862</v>
      </c>
      <c r="F200" s="65" t="s">
        <v>863</v>
      </c>
      <c r="G200" s="65">
        <v>188.0</v>
      </c>
      <c r="H200" s="65">
        <v>2.0030912E7</v>
      </c>
      <c r="I200" s="65">
        <v>0.0</v>
      </c>
      <c r="J200" s="65">
        <v>1.0</v>
      </c>
      <c r="K200" s="66"/>
      <c r="L200" s="66"/>
      <c r="M200" s="67" t="s">
        <v>864</v>
      </c>
      <c r="N200" s="65">
        <v>235959.0</v>
      </c>
      <c r="O200" s="65">
        <v>2.0030912E7</v>
      </c>
      <c r="P200" s="65"/>
      <c r="Q200" s="65">
        <v>7.0</v>
      </c>
      <c r="R200" s="65">
        <v>2.0030912E7</v>
      </c>
      <c r="S200" s="74">
        <v>1.0</v>
      </c>
      <c r="T200" s="74">
        <v>0.0</v>
      </c>
      <c r="U200" s="69" t="s">
        <v>399</v>
      </c>
      <c r="V200" s="69" t="s">
        <v>400</v>
      </c>
      <c r="W200" s="69" t="s">
        <v>50</v>
      </c>
      <c r="X200" s="70"/>
      <c r="Y200" s="65" t="s">
        <v>14</v>
      </c>
    </row>
    <row r="201">
      <c r="A201" s="65" t="s">
        <v>37</v>
      </c>
      <c r="B201" s="65">
        <v>3.9844772E7</v>
      </c>
      <c r="C201" s="65" t="s">
        <v>865</v>
      </c>
      <c r="D201" s="65" t="s">
        <v>112</v>
      </c>
      <c r="E201" s="65" t="s">
        <v>866</v>
      </c>
      <c r="F201" s="65" t="s">
        <v>867</v>
      </c>
      <c r="G201" s="65">
        <v>492.0</v>
      </c>
      <c r="H201" s="65">
        <v>2.0160225E7</v>
      </c>
      <c r="I201" s="65">
        <v>0.0</v>
      </c>
      <c r="J201" s="65">
        <v>6.0</v>
      </c>
      <c r="K201" s="66"/>
      <c r="L201" s="66"/>
      <c r="M201" s="65" t="s">
        <v>117</v>
      </c>
      <c r="N201" s="65">
        <v>235959.0</v>
      </c>
      <c r="O201" s="65">
        <v>2.0160225E7</v>
      </c>
      <c r="P201" s="66"/>
      <c r="Q201" s="65">
        <v>28.0</v>
      </c>
      <c r="R201" s="65">
        <v>2.0160225E7</v>
      </c>
      <c r="S201" s="68">
        <v>1.0</v>
      </c>
      <c r="T201" s="68">
        <v>1.0</v>
      </c>
      <c r="U201" s="69" t="s">
        <v>399</v>
      </c>
      <c r="V201" s="69" t="s">
        <v>400</v>
      </c>
      <c r="W201" s="69" t="s">
        <v>50</v>
      </c>
      <c r="X201" s="70"/>
      <c r="Y201" s="65" t="s">
        <v>20</v>
      </c>
    </row>
    <row r="202">
      <c r="A202" s="71" t="s">
        <v>59</v>
      </c>
      <c r="B202" s="65">
        <v>2.4620898E7</v>
      </c>
      <c r="C202" s="72" t="s">
        <v>868</v>
      </c>
      <c r="D202" s="72" t="s">
        <v>112</v>
      </c>
      <c r="E202" s="72" t="s">
        <v>869</v>
      </c>
      <c r="F202" s="65" t="s">
        <v>870</v>
      </c>
      <c r="G202" s="65">
        <v>165.0</v>
      </c>
      <c r="H202" s="65">
        <v>2.0010415E7</v>
      </c>
      <c r="I202" s="65">
        <v>0.0</v>
      </c>
      <c r="J202" s="65">
        <v>1.0</v>
      </c>
      <c r="K202" s="66"/>
      <c r="L202" s="66"/>
      <c r="M202" s="67" t="s">
        <v>871</v>
      </c>
      <c r="N202" s="65">
        <v>235959.0</v>
      </c>
      <c r="O202" s="65">
        <v>2.0010415E7</v>
      </c>
      <c r="P202" s="65"/>
      <c r="Q202" s="65">
        <v>8.0</v>
      </c>
      <c r="R202" s="65">
        <v>2.0010415E7</v>
      </c>
      <c r="S202" s="68">
        <v>1.0</v>
      </c>
      <c r="T202" s="68">
        <v>1.0</v>
      </c>
      <c r="U202" s="69" t="s">
        <v>399</v>
      </c>
      <c r="V202" s="69" t="s">
        <v>400</v>
      </c>
      <c r="W202" s="69" t="s">
        <v>50</v>
      </c>
      <c r="X202" s="70"/>
      <c r="Y202" s="65" t="s">
        <v>20</v>
      </c>
    </row>
    <row r="203">
      <c r="A203" s="65" t="s">
        <v>79</v>
      </c>
      <c r="B203" s="65">
        <v>1.20946573E8</v>
      </c>
      <c r="C203" s="65" t="s">
        <v>872</v>
      </c>
      <c r="D203" s="65" t="s">
        <v>106</v>
      </c>
      <c r="E203" s="65" t="s">
        <v>873</v>
      </c>
      <c r="F203" s="65" t="s">
        <v>874</v>
      </c>
      <c r="G203" s="65">
        <v>242.0</v>
      </c>
      <c r="H203" s="65">
        <v>2.0170918E7</v>
      </c>
      <c r="I203" s="65">
        <v>0.0</v>
      </c>
      <c r="J203" s="65">
        <v>8.0</v>
      </c>
      <c r="K203" s="66"/>
      <c r="L203" s="66"/>
      <c r="M203" s="67" t="s">
        <v>875</v>
      </c>
      <c r="N203" s="65">
        <v>235959.0</v>
      </c>
      <c r="O203" s="65">
        <v>2.0170918E7</v>
      </c>
      <c r="P203" s="65" t="s">
        <v>876</v>
      </c>
      <c r="Q203" s="65">
        <v>13.0</v>
      </c>
      <c r="R203" s="65">
        <v>2.0170918E7</v>
      </c>
      <c r="S203" s="68">
        <v>1.0</v>
      </c>
      <c r="T203" s="68">
        <v>1.0</v>
      </c>
      <c r="U203" s="69" t="s">
        <v>399</v>
      </c>
      <c r="V203" s="69" t="s">
        <v>400</v>
      </c>
      <c r="W203" s="69" t="s">
        <v>50</v>
      </c>
      <c r="X203" s="70"/>
      <c r="Y203" s="65" t="s">
        <v>20</v>
      </c>
    </row>
    <row r="204">
      <c r="A204" s="65" t="s">
        <v>79</v>
      </c>
      <c r="B204" s="65">
        <v>1.7173174E7</v>
      </c>
      <c r="C204" s="65" t="s">
        <v>877</v>
      </c>
      <c r="D204" s="65" t="s">
        <v>112</v>
      </c>
      <c r="E204" s="65" t="s">
        <v>878</v>
      </c>
      <c r="F204" s="65" t="s">
        <v>879</v>
      </c>
      <c r="G204" s="65">
        <v>389.0</v>
      </c>
      <c r="H204" s="65">
        <v>2.007043E7</v>
      </c>
      <c r="I204" s="65">
        <v>0.0</v>
      </c>
      <c r="J204" s="65">
        <v>4.0</v>
      </c>
      <c r="K204" s="66"/>
      <c r="L204" s="66"/>
      <c r="M204" s="67" t="s">
        <v>880</v>
      </c>
      <c r="N204" s="65">
        <v>235959.0</v>
      </c>
      <c r="O204" s="65">
        <v>2.007043E7</v>
      </c>
      <c r="P204" s="66"/>
      <c r="Q204" s="65">
        <v>13.0</v>
      </c>
      <c r="R204" s="65">
        <v>2.007043E7</v>
      </c>
      <c r="S204" s="68">
        <v>1.0</v>
      </c>
      <c r="T204" s="68">
        <v>1.0</v>
      </c>
      <c r="U204" s="69" t="s">
        <v>399</v>
      </c>
      <c r="V204" s="69" t="s">
        <v>400</v>
      </c>
      <c r="W204" s="69" t="s">
        <v>50</v>
      </c>
      <c r="X204" s="70"/>
      <c r="Y204" s="65" t="s">
        <v>20</v>
      </c>
    </row>
    <row r="205">
      <c r="A205" s="65" t="s">
        <v>79</v>
      </c>
      <c r="B205" s="65">
        <v>1744691.0</v>
      </c>
      <c r="C205" s="65" t="s">
        <v>881</v>
      </c>
      <c r="D205" s="65" t="s">
        <v>225</v>
      </c>
      <c r="E205" s="65" t="s">
        <v>882</v>
      </c>
      <c r="F205" s="65" t="s">
        <v>883</v>
      </c>
      <c r="G205" s="65">
        <v>304.0</v>
      </c>
      <c r="H205" s="65">
        <v>2.0040929E7</v>
      </c>
      <c r="I205" s="65">
        <v>0.0</v>
      </c>
      <c r="J205" s="65">
        <v>8.0</v>
      </c>
      <c r="K205" s="66"/>
      <c r="L205" s="66"/>
      <c r="M205" s="67" t="s">
        <v>884</v>
      </c>
      <c r="N205" s="65">
        <v>235959.0</v>
      </c>
      <c r="O205" s="65">
        <v>2.0040929E7</v>
      </c>
      <c r="P205" s="66"/>
      <c r="Q205" s="65">
        <v>21.0</v>
      </c>
      <c r="R205" s="65">
        <v>2.0040929E7</v>
      </c>
      <c r="S205" s="74">
        <v>1.0</v>
      </c>
      <c r="T205" s="74">
        <v>0.0</v>
      </c>
      <c r="U205" s="69" t="s">
        <v>399</v>
      </c>
      <c r="V205" s="69" t="s">
        <v>400</v>
      </c>
      <c r="W205" s="69" t="s">
        <v>50</v>
      </c>
      <c r="X205" s="70"/>
      <c r="Y205" s="65" t="s">
        <v>14</v>
      </c>
    </row>
    <row r="206">
      <c r="A206" s="71" t="s">
        <v>59</v>
      </c>
      <c r="B206" s="65">
        <v>5.9755977E7</v>
      </c>
      <c r="C206" s="72" t="s">
        <v>885</v>
      </c>
      <c r="D206" s="72" t="s">
        <v>112</v>
      </c>
      <c r="E206" s="72" t="s">
        <v>886</v>
      </c>
      <c r="F206" s="65" t="s">
        <v>887</v>
      </c>
      <c r="G206" s="65">
        <v>237.0</v>
      </c>
      <c r="H206" s="65">
        <v>2.005101E7</v>
      </c>
      <c r="I206" s="65">
        <v>0.0</v>
      </c>
      <c r="J206" s="65">
        <v>1.0</v>
      </c>
      <c r="K206" s="66"/>
      <c r="L206" s="66"/>
      <c r="M206" s="67" t="s">
        <v>888</v>
      </c>
      <c r="N206" s="65">
        <v>235959.0</v>
      </c>
      <c r="O206" s="65">
        <v>2.005101E7</v>
      </c>
      <c r="P206" s="65"/>
      <c r="Q206" s="65">
        <v>12.0</v>
      </c>
      <c r="R206" s="65">
        <v>2.005101E7</v>
      </c>
      <c r="S206" s="68">
        <v>1.0</v>
      </c>
      <c r="T206" s="68">
        <v>1.0</v>
      </c>
      <c r="U206" s="69" t="s">
        <v>399</v>
      </c>
      <c r="V206" s="69" t="s">
        <v>400</v>
      </c>
      <c r="W206" s="69" t="s">
        <v>50</v>
      </c>
      <c r="X206" s="70"/>
      <c r="Y206" s="65" t="s">
        <v>20</v>
      </c>
    </row>
    <row r="207">
      <c r="A207" s="67" t="s">
        <v>73</v>
      </c>
      <c r="B207" s="65">
        <v>5578369.0</v>
      </c>
      <c r="C207" s="65" t="s">
        <v>889</v>
      </c>
      <c r="D207" s="65" t="s">
        <v>112</v>
      </c>
      <c r="E207" s="65" t="s">
        <v>890</v>
      </c>
      <c r="F207" s="65" t="s">
        <v>891</v>
      </c>
      <c r="G207" s="65">
        <v>280.0</v>
      </c>
      <c r="H207" s="65">
        <v>2.0090324E7</v>
      </c>
      <c r="I207" s="65">
        <v>0.0</v>
      </c>
      <c r="J207" s="65">
        <v>7.0</v>
      </c>
      <c r="K207" s="66"/>
      <c r="L207" s="66"/>
      <c r="M207" s="67" t="s">
        <v>892</v>
      </c>
      <c r="N207" s="65">
        <v>235959.0</v>
      </c>
      <c r="O207" s="65">
        <v>2.0090324E7</v>
      </c>
      <c r="P207" s="65" t="s">
        <v>893</v>
      </c>
      <c r="Q207" s="65">
        <v>13.0</v>
      </c>
      <c r="R207" s="65">
        <v>2.0090324E7</v>
      </c>
      <c r="S207" s="68">
        <v>1.0</v>
      </c>
      <c r="T207" s="68">
        <v>1.0</v>
      </c>
      <c r="U207" s="69" t="s">
        <v>399</v>
      </c>
      <c r="V207" s="69" t="s">
        <v>400</v>
      </c>
      <c r="W207" s="69" t="s">
        <v>50</v>
      </c>
      <c r="X207" s="70"/>
      <c r="Y207" s="65" t="s">
        <v>20</v>
      </c>
    </row>
    <row r="208">
      <c r="A208" s="67" t="s">
        <v>59</v>
      </c>
      <c r="B208" s="65">
        <v>1.40661653E8</v>
      </c>
      <c r="C208" s="65" t="s">
        <v>894</v>
      </c>
      <c r="D208" s="65" t="s">
        <v>112</v>
      </c>
      <c r="E208" s="65" t="s">
        <v>895</v>
      </c>
      <c r="F208" s="65" t="s">
        <v>896</v>
      </c>
      <c r="G208" s="65">
        <v>290.0</v>
      </c>
      <c r="H208" s="65">
        <v>2.0140518E7</v>
      </c>
      <c r="I208" s="65">
        <v>0.0</v>
      </c>
      <c r="J208" s="65">
        <v>1.0</v>
      </c>
      <c r="K208" s="66"/>
      <c r="L208" s="66"/>
      <c r="M208" s="67" t="s">
        <v>897</v>
      </c>
      <c r="N208" s="65">
        <v>235959.0</v>
      </c>
      <c r="O208" s="65">
        <v>2.0140518E7</v>
      </c>
      <c r="P208" s="65"/>
      <c r="Q208" s="65">
        <v>11.0</v>
      </c>
      <c r="R208" s="65">
        <v>2.0140518E7</v>
      </c>
      <c r="S208" s="68">
        <v>1.0</v>
      </c>
      <c r="T208" s="68">
        <v>1.0</v>
      </c>
      <c r="U208" s="69" t="s">
        <v>399</v>
      </c>
      <c r="V208" s="69" t="s">
        <v>400</v>
      </c>
      <c r="W208" s="69" t="s">
        <v>50</v>
      </c>
      <c r="X208" s="70"/>
      <c r="Y208" s="65" t="s">
        <v>20</v>
      </c>
    </row>
    <row r="209">
      <c r="A209" s="65" t="s">
        <v>63</v>
      </c>
      <c r="B209" s="65">
        <v>5.3231157E7</v>
      </c>
      <c r="C209" s="65" t="s">
        <v>173</v>
      </c>
      <c r="D209" s="65" t="s">
        <v>112</v>
      </c>
      <c r="E209" s="65" t="s">
        <v>898</v>
      </c>
      <c r="F209" s="65" t="s">
        <v>899</v>
      </c>
      <c r="G209" s="65">
        <v>396.0</v>
      </c>
      <c r="H209" s="65">
        <v>2.0190328E7</v>
      </c>
      <c r="I209" s="65">
        <v>0.0</v>
      </c>
      <c r="J209" s="65">
        <v>7.0</v>
      </c>
      <c r="K209" s="66"/>
      <c r="L209" s="66"/>
      <c r="M209" s="67" t="s">
        <v>900</v>
      </c>
      <c r="N209" s="65">
        <v>235959.0</v>
      </c>
      <c r="O209" s="65">
        <v>2.0190328E7</v>
      </c>
      <c r="P209" s="65" t="s">
        <v>901</v>
      </c>
      <c r="Q209" s="65">
        <v>19.0</v>
      </c>
      <c r="R209" s="65">
        <v>2.0190328E7</v>
      </c>
      <c r="S209" s="68">
        <v>1.0</v>
      </c>
      <c r="T209" s="68">
        <v>1.0</v>
      </c>
      <c r="U209" s="69" t="s">
        <v>399</v>
      </c>
      <c r="V209" s="69" t="s">
        <v>400</v>
      </c>
      <c r="W209" s="69" t="s">
        <v>50</v>
      </c>
      <c r="X209" s="70"/>
      <c r="Y209" s="65" t="s">
        <v>20</v>
      </c>
    </row>
    <row r="210">
      <c r="A210" s="67" t="s">
        <v>59</v>
      </c>
      <c r="B210" s="65">
        <v>2.7734562E7</v>
      </c>
      <c r="C210" s="65" t="s">
        <v>176</v>
      </c>
      <c r="D210" s="65" t="s">
        <v>153</v>
      </c>
      <c r="E210" s="65" t="s">
        <v>177</v>
      </c>
      <c r="F210" s="65" t="s">
        <v>178</v>
      </c>
      <c r="G210" s="65">
        <v>712.0</v>
      </c>
      <c r="H210" s="65">
        <v>2.0010703E7</v>
      </c>
      <c r="I210" s="65">
        <v>0.0</v>
      </c>
      <c r="J210" s="65">
        <v>1.0</v>
      </c>
      <c r="K210" s="66"/>
      <c r="L210" s="66"/>
      <c r="M210" s="67" t="s">
        <v>902</v>
      </c>
      <c r="N210" s="65">
        <v>235959.0</v>
      </c>
      <c r="O210" s="65">
        <v>2.0010703E7</v>
      </c>
      <c r="P210" s="65"/>
      <c r="Q210" s="65">
        <v>40.0</v>
      </c>
      <c r="R210" s="65">
        <v>2.0010703E7</v>
      </c>
      <c r="S210" s="74">
        <v>1.0</v>
      </c>
      <c r="T210" s="74">
        <v>0.0</v>
      </c>
      <c r="U210" s="69" t="s">
        <v>399</v>
      </c>
      <c r="V210" s="69" t="s">
        <v>400</v>
      </c>
      <c r="W210" s="69" t="s">
        <v>50</v>
      </c>
      <c r="X210" s="70"/>
      <c r="Y210" s="65" t="s">
        <v>14</v>
      </c>
    </row>
    <row r="211">
      <c r="A211" s="65" t="s">
        <v>37</v>
      </c>
      <c r="B211" s="65">
        <v>2.2007471E7</v>
      </c>
      <c r="C211" s="65" t="s">
        <v>903</v>
      </c>
      <c r="D211" s="65" t="s">
        <v>112</v>
      </c>
      <c r="E211" s="65" t="s">
        <v>904</v>
      </c>
      <c r="F211" s="65" t="s">
        <v>905</v>
      </c>
      <c r="G211" s="65">
        <v>291.0</v>
      </c>
      <c r="H211" s="65">
        <v>2.0110325E7</v>
      </c>
      <c r="I211" s="65">
        <v>0.0</v>
      </c>
      <c r="J211" s="65">
        <v>2.0</v>
      </c>
      <c r="K211" s="66"/>
      <c r="L211" s="66"/>
      <c r="M211" s="65" t="s">
        <v>117</v>
      </c>
      <c r="N211" s="65">
        <v>235959.0</v>
      </c>
      <c r="O211" s="65">
        <v>2.0110325E7</v>
      </c>
      <c r="P211" s="66"/>
      <c r="Q211" s="65">
        <v>15.0</v>
      </c>
      <c r="R211" s="65">
        <v>2.0110325E7</v>
      </c>
      <c r="S211" s="68">
        <v>1.0</v>
      </c>
      <c r="T211" s="68">
        <v>1.0</v>
      </c>
      <c r="U211" s="69" t="s">
        <v>399</v>
      </c>
      <c r="V211" s="69" t="s">
        <v>400</v>
      </c>
      <c r="W211" s="69" t="s">
        <v>50</v>
      </c>
      <c r="X211" s="70"/>
      <c r="Y211" s="65" t="s">
        <v>20</v>
      </c>
    </row>
    <row r="212">
      <c r="A212" s="67" t="s">
        <v>59</v>
      </c>
      <c r="B212" s="65">
        <v>4.2758535E7</v>
      </c>
      <c r="C212" s="65" t="s">
        <v>906</v>
      </c>
      <c r="D212" s="65" t="s">
        <v>112</v>
      </c>
      <c r="E212" s="65" t="s">
        <v>907</v>
      </c>
      <c r="F212" s="65" t="s">
        <v>908</v>
      </c>
      <c r="G212" s="65">
        <v>220.0</v>
      </c>
      <c r="H212" s="65">
        <v>2.0030511E7</v>
      </c>
      <c r="I212" s="65">
        <v>0.0</v>
      </c>
      <c r="J212" s="65">
        <v>1.0</v>
      </c>
      <c r="K212" s="66"/>
      <c r="L212" s="66"/>
      <c r="M212" s="67" t="s">
        <v>909</v>
      </c>
      <c r="N212" s="65">
        <v>235959.0</v>
      </c>
      <c r="O212" s="65">
        <v>2.0030511E7</v>
      </c>
      <c r="P212" s="65"/>
      <c r="Q212" s="65">
        <v>10.0</v>
      </c>
      <c r="R212" s="65">
        <v>2.0030511E7</v>
      </c>
      <c r="S212" s="68">
        <v>1.0</v>
      </c>
      <c r="T212" s="68">
        <v>1.0</v>
      </c>
      <c r="U212" s="69" t="s">
        <v>399</v>
      </c>
      <c r="V212" s="69" t="s">
        <v>400</v>
      </c>
      <c r="W212" s="69" t="s">
        <v>50</v>
      </c>
      <c r="X212" s="70"/>
      <c r="Y212" s="65" t="s">
        <v>20</v>
      </c>
    </row>
    <row r="213">
      <c r="A213" s="67" t="s">
        <v>59</v>
      </c>
      <c r="B213" s="65">
        <v>1.77179868E8</v>
      </c>
      <c r="C213" s="65" t="s">
        <v>910</v>
      </c>
      <c r="D213" s="65" t="s">
        <v>112</v>
      </c>
      <c r="E213" s="65" t="s">
        <v>911</v>
      </c>
      <c r="F213" s="65" t="s">
        <v>912</v>
      </c>
      <c r="G213" s="65">
        <v>116.0</v>
      </c>
      <c r="H213" s="65">
        <v>2.0170112E7</v>
      </c>
      <c r="I213" s="65">
        <v>0.0</v>
      </c>
      <c r="J213" s="65">
        <v>3.0</v>
      </c>
      <c r="K213" s="66"/>
      <c r="L213" s="66"/>
      <c r="M213" s="67" t="s">
        <v>913</v>
      </c>
      <c r="N213" s="65">
        <v>235959.0</v>
      </c>
      <c r="O213" s="65">
        <v>2.0170112E7</v>
      </c>
      <c r="P213" s="65" t="s">
        <v>914</v>
      </c>
      <c r="Q213" s="65">
        <v>5.0</v>
      </c>
      <c r="R213" s="65">
        <v>2.0170112E7</v>
      </c>
      <c r="S213" s="68">
        <v>1.0</v>
      </c>
      <c r="T213" s="68">
        <v>1.0</v>
      </c>
      <c r="U213" s="69" t="s">
        <v>399</v>
      </c>
      <c r="V213" s="69" t="s">
        <v>400</v>
      </c>
      <c r="W213" s="69" t="s">
        <v>50</v>
      </c>
      <c r="X213" s="70"/>
      <c r="Y213" s="65" t="s">
        <v>20</v>
      </c>
    </row>
    <row r="214">
      <c r="A214" s="65" t="s">
        <v>58</v>
      </c>
      <c r="B214" s="65">
        <v>1790607.0</v>
      </c>
      <c r="C214" s="65" t="s">
        <v>915</v>
      </c>
      <c r="D214" s="65" t="s">
        <v>106</v>
      </c>
      <c r="E214" s="65" t="s">
        <v>916</v>
      </c>
      <c r="F214" s="65" t="s">
        <v>917</v>
      </c>
      <c r="G214" s="65">
        <v>1574.0</v>
      </c>
      <c r="H214" s="65">
        <v>2.0190519E7</v>
      </c>
      <c r="I214" s="65">
        <v>0.0</v>
      </c>
      <c r="J214" s="65">
        <v>13.0</v>
      </c>
      <c r="K214" s="66"/>
      <c r="L214" s="66"/>
      <c r="M214" s="67" t="s">
        <v>918</v>
      </c>
      <c r="N214" s="65">
        <v>235959.0</v>
      </c>
      <c r="O214" s="65">
        <v>2.0190519E7</v>
      </c>
      <c r="P214" s="65"/>
      <c r="Q214" s="65">
        <v>92.0</v>
      </c>
      <c r="R214" s="65">
        <v>2.0190519E7</v>
      </c>
      <c r="S214" s="68">
        <v>1.0</v>
      </c>
      <c r="T214" s="68">
        <v>1.0</v>
      </c>
      <c r="U214" s="69" t="s">
        <v>399</v>
      </c>
      <c r="V214" s="69" t="s">
        <v>400</v>
      </c>
      <c r="W214" s="69" t="s">
        <v>50</v>
      </c>
      <c r="X214" s="70"/>
      <c r="Y214" s="65" t="s">
        <v>20</v>
      </c>
    </row>
    <row r="215">
      <c r="A215" s="65" t="s">
        <v>60</v>
      </c>
      <c r="B215" s="65">
        <v>2.45051904E8</v>
      </c>
      <c r="C215" s="65" t="s">
        <v>919</v>
      </c>
      <c r="D215" s="65" t="s">
        <v>112</v>
      </c>
      <c r="E215" s="65" t="s">
        <v>920</v>
      </c>
      <c r="F215" s="65" t="s">
        <v>921</v>
      </c>
      <c r="G215" s="65">
        <v>1444.0</v>
      </c>
      <c r="H215" s="65">
        <v>2.0080603E7</v>
      </c>
      <c r="I215" s="65">
        <v>0.0</v>
      </c>
      <c r="J215" s="65">
        <v>2.0</v>
      </c>
      <c r="K215" s="66"/>
      <c r="L215" s="66"/>
      <c r="M215" s="67" t="s">
        <v>922</v>
      </c>
      <c r="N215" s="65">
        <v>235959.0</v>
      </c>
      <c r="O215" s="65">
        <v>2.0080603E7</v>
      </c>
      <c r="P215" s="66"/>
      <c r="Q215" s="65">
        <v>96.0</v>
      </c>
      <c r="R215" s="65">
        <v>2.0080603E7</v>
      </c>
      <c r="S215" s="68">
        <v>1.0</v>
      </c>
      <c r="T215" s="68">
        <v>1.0</v>
      </c>
      <c r="U215" s="69" t="s">
        <v>399</v>
      </c>
      <c r="V215" s="69" t="s">
        <v>400</v>
      </c>
      <c r="W215" s="69" t="s">
        <v>49</v>
      </c>
      <c r="X215" s="70"/>
      <c r="Y215" s="65" t="s">
        <v>18</v>
      </c>
    </row>
    <row r="216">
      <c r="A216" s="65" t="s">
        <v>60</v>
      </c>
      <c r="B216" s="65">
        <v>4.24953443E8</v>
      </c>
      <c r="C216" s="65" t="s">
        <v>923</v>
      </c>
      <c r="D216" s="65" t="s">
        <v>112</v>
      </c>
      <c r="E216" s="65" t="s">
        <v>924</v>
      </c>
      <c r="F216" s="65" t="s">
        <v>925</v>
      </c>
      <c r="G216" s="65">
        <v>380.0</v>
      </c>
      <c r="H216" s="65">
        <v>2.0180206E7</v>
      </c>
      <c r="I216" s="65">
        <v>0.0</v>
      </c>
      <c r="J216" s="65">
        <v>1.0</v>
      </c>
      <c r="K216" s="66"/>
      <c r="L216" s="66"/>
      <c r="M216" s="67" t="s">
        <v>926</v>
      </c>
      <c r="N216" s="65">
        <v>235959.0</v>
      </c>
      <c r="O216" s="65">
        <v>2.0180206E7</v>
      </c>
      <c r="P216" s="65"/>
      <c r="Q216" s="65">
        <v>21.0</v>
      </c>
      <c r="R216" s="65">
        <v>2.0180206E7</v>
      </c>
      <c r="S216" s="68">
        <v>1.0</v>
      </c>
      <c r="T216" s="68">
        <v>1.0</v>
      </c>
      <c r="U216" s="69" t="s">
        <v>399</v>
      </c>
      <c r="V216" s="69" t="s">
        <v>400</v>
      </c>
      <c r="W216" s="69" t="s">
        <v>49</v>
      </c>
      <c r="X216" s="70"/>
      <c r="Y216" s="65" t="s">
        <v>18</v>
      </c>
    </row>
    <row r="217">
      <c r="A217" s="65" t="s">
        <v>60</v>
      </c>
      <c r="B217" s="65">
        <v>4.39324636E8</v>
      </c>
      <c r="C217" s="65" t="s">
        <v>927</v>
      </c>
      <c r="D217" s="65" t="s">
        <v>112</v>
      </c>
      <c r="E217" s="65" t="s">
        <v>928</v>
      </c>
      <c r="F217" s="65" t="s">
        <v>929</v>
      </c>
      <c r="G217" s="65">
        <v>1516.0</v>
      </c>
      <c r="H217" s="65">
        <v>2.0181221E7</v>
      </c>
      <c r="I217" s="65">
        <v>0.0</v>
      </c>
      <c r="J217" s="65">
        <v>1.0</v>
      </c>
      <c r="K217" s="66"/>
      <c r="L217" s="66"/>
      <c r="M217" s="67" t="s">
        <v>930</v>
      </c>
      <c r="N217" s="65">
        <v>235959.0</v>
      </c>
      <c r="O217" s="65">
        <v>2.0181221E7</v>
      </c>
      <c r="P217" s="66"/>
      <c r="Q217" s="65">
        <v>104.0</v>
      </c>
      <c r="R217" s="65">
        <v>2.0181221E7</v>
      </c>
      <c r="S217" s="68">
        <v>1.0</v>
      </c>
      <c r="T217" s="68">
        <v>1.0</v>
      </c>
      <c r="U217" s="69" t="s">
        <v>399</v>
      </c>
      <c r="V217" s="69" t="s">
        <v>400</v>
      </c>
      <c r="W217" s="69" t="s">
        <v>49</v>
      </c>
      <c r="X217" s="70"/>
      <c r="Y217" s="65" t="s">
        <v>18</v>
      </c>
    </row>
    <row r="218">
      <c r="A218" s="65" t="s">
        <v>37</v>
      </c>
      <c r="B218" s="65">
        <v>3.109191E7</v>
      </c>
      <c r="C218" s="65" t="s">
        <v>931</v>
      </c>
      <c r="D218" s="65" t="s">
        <v>112</v>
      </c>
      <c r="E218" s="65" t="s">
        <v>932</v>
      </c>
      <c r="F218" s="65" t="s">
        <v>933</v>
      </c>
      <c r="G218" s="65">
        <v>130.0</v>
      </c>
      <c r="H218" s="65">
        <v>2.0130821E7</v>
      </c>
      <c r="I218" s="65">
        <v>0.0</v>
      </c>
      <c r="J218" s="65">
        <v>2.0</v>
      </c>
      <c r="K218" s="66"/>
      <c r="L218" s="66"/>
      <c r="M218" s="65" t="s">
        <v>117</v>
      </c>
      <c r="N218" s="65">
        <v>235959.0</v>
      </c>
      <c r="O218" s="65">
        <v>2.0130821E7</v>
      </c>
      <c r="P218" s="65"/>
      <c r="Q218" s="65">
        <v>8.0</v>
      </c>
      <c r="R218" s="65">
        <v>2.0130821E7</v>
      </c>
      <c r="S218" s="68">
        <v>1.0</v>
      </c>
      <c r="T218" s="68">
        <v>1.0</v>
      </c>
      <c r="U218" s="69" t="s">
        <v>399</v>
      </c>
      <c r="V218" s="69" t="s">
        <v>400</v>
      </c>
      <c r="W218" s="69" t="s">
        <v>49</v>
      </c>
      <c r="X218" s="70"/>
      <c r="Y218" s="65" t="s">
        <v>18</v>
      </c>
    </row>
    <row r="219">
      <c r="A219" s="67" t="s">
        <v>24</v>
      </c>
      <c r="B219" s="65">
        <v>1.2296641E7</v>
      </c>
      <c r="C219" s="65" t="s">
        <v>934</v>
      </c>
      <c r="D219" s="65" t="s">
        <v>935</v>
      </c>
      <c r="E219" s="65" t="s">
        <v>936</v>
      </c>
      <c r="F219" s="65" t="s">
        <v>937</v>
      </c>
      <c r="G219" s="65">
        <v>73.0</v>
      </c>
      <c r="H219" s="65">
        <v>2.0100806E7</v>
      </c>
      <c r="I219" s="65">
        <v>0.0</v>
      </c>
      <c r="J219" s="65">
        <v>2.0</v>
      </c>
      <c r="K219" s="66"/>
      <c r="L219" s="66"/>
      <c r="M219" s="67" t="s">
        <v>938</v>
      </c>
      <c r="N219" s="65">
        <v>235959.0</v>
      </c>
      <c r="O219" s="65">
        <v>2.0100806E7</v>
      </c>
      <c r="P219" s="65" t="s">
        <v>625</v>
      </c>
      <c r="Q219" s="65">
        <v>4.0</v>
      </c>
      <c r="R219" s="65">
        <v>2.0100806E7</v>
      </c>
      <c r="S219" s="68">
        <v>1.0</v>
      </c>
      <c r="T219" s="68">
        <v>1.0</v>
      </c>
      <c r="U219" s="69" t="s">
        <v>399</v>
      </c>
      <c r="V219" s="69" t="s">
        <v>400</v>
      </c>
      <c r="W219" s="69" t="s">
        <v>49</v>
      </c>
      <c r="X219" s="70"/>
      <c r="Y219" s="65" t="s">
        <v>18</v>
      </c>
    </row>
    <row r="220">
      <c r="A220" s="67" t="s">
        <v>24</v>
      </c>
      <c r="B220" s="65">
        <v>1.6458393E7</v>
      </c>
      <c r="C220" s="65" t="s">
        <v>939</v>
      </c>
      <c r="D220" s="65" t="s">
        <v>112</v>
      </c>
      <c r="E220" s="65" t="s">
        <v>940</v>
      </c>
      <c r="F220" s="65" t="s">
        <v>941</v>
      </c>
      <c r="G220" s="65">
        <v>278.0</v>
      </c>
      <c r="H220" s="65">
        <v>2.011062E7</v>
      </c>
      <c r="I220" s="65">
        <v>0.0</v>
      </c>
      <c r="J220" s="65">
        <v>11.0</v>
      </c>
      <c r="K220" s="66"/>
      <c r="L220" s="66"/>
      <c r="M220" s="67" t="s">
        <v>942</v>
      </c>
      <c r="N220" s="65">
        <v>235959.0</v>
      </c>
      <c r="O220" s="65">
        <v>2.011062E7</v>
      </c>
      <c r="P220" s="65" t="s">
        <v>761</v>
      </c>
      <c r="Q220" s="65">
        <v>22.0</v>
      </c>
      <c r="R220" s="65">
        <v>2.011062E7</v>
      </c>
      <c r="S220" s="68">
        <v>1.0</v>
      </c>
      <c r="T220" s="68">
        <v>1.0</v>
      </c>
      <c r="U220" s="69" t="s">
        <v>399</v>
      </c>
      <c r="V220" s="69" t="s">
        <v>400</v>
      </c>
      <c r="W220" s="69" t="s">
        <v>49</v>
      </c>
      <c r="X220" s="70"/>
      <c r="Y220" s="65" t="s">
        <v>18</v>
      </c>
    </row>
    <row r="221">
      <c r="A221" s="71" t="s">
        <v>11</v>
      </c>
      <c r="B221" s="65">
        <v>17916.0</v>
      </c>
      <c r="C221" s="72" t="s">
        <v>943</v>
      </c>
      <c r="D221" s="72" t="s">
        <v>112</v>
      </c>
      <c r="E221" s="72" t="s">
        <v>944</v>
      </c>
      <c r="F221" s="65" t="s">
        <v>945</v>
      </c>
      <c r="G221" s="65">
        <v>355.0</v>
      </c>
      <c r="H221" s="65">
        <v>2.0121017E7</v>
      </c>
      <c r="I221" s="65">
        <v>0.0</v>
      </c>
      <c r="J221" s="65">
        <v>8.0</v>
      </c>
      <c r="K221" s="66"/>
      <c r="L221" s="66"/>
      <c r="M221" s="67" t="s">
        <v>946</v>
      </c>
      <c r="N221" s="65">
        <v>235959.0</v>
      </c>
      <c r="O221" s="65">
        <v>2.0121017E7</v>
      </c>
      <c r="P221" s="65" t="s">
        <v>463</v>
      </c>
      <c r="Q221" s="65">
        <v>18.0</v>
      </c>
      <c r="R221" s="65">
        <v>2.0121017E7</v>
      </c>
      <c r="S221" s="68">
        <v>1.0</v>
      </c>
      <c r="T221" s="68">
        <v>1.0</v>
      </c>
      <c r="U221" s="69" t="s">
        <v>399</v>
      </c>
      <c r="V221" s="69" t="s">
        <v>400</v>
      </c>
      <c r="W221" s="69" t="s">
        <v>49</v>
      </c>
      <c r="X221" s="70"/>
      <c r="Y221" s="65" t="s">
        <v>18</v>
      </c>
    </row>
    <row r="222">
      <c r="A222" s="65" t="s">
        <v>60</v>
      </c>
      <c r="B222" s="65">
        <v>1.93750212E8</v>
      </c>
      <c r="C222" s="65" t="s">
        <v>947</v>
      </c>
      <c r="D222" s="65" t="s">
        <v>225</v>
      </c>
      <c r="E222" s="65" t="s">
        <v>948</v>
      </c>
      <c r="F222" s="65" t="s">
        <v>949</v>
      </c>
      <c r="G222" s="65">
        <v>437.0</v>
      </c>
      <c r="H222" s="65">
        <v>2.0060702E7</v>
      </c>
      <c r="I222" s="65">
        <v>0.0</v>
      </c>
      <c r="J222" s="65">
        <v>1.0</v>
      </c>
      <c r="K222" s="66"/>
      <c r="L222" s="66"/>
      <c r="M222" s="67" t="s">
        <v>950</v>
      </c>
      <c r="N222" s="65">
        <v>235959.0</v>
      </c>
      <c r="O222" s="65">
        <v>2.0060702E7</v>
      </c>
      <c r="P222" s="65"/>
      <c r="Q222" s="65">
        <v>21.0</v>
      </c>
      <c r="R222" s="65">
        <v>2.0060702E7</v>
      </c>
      <c r="S222" s="74">
        <v>1.0</v>
      </c>
      <c r="T222" s="74">
        <v>0.0</v>
      </c>
      <c r="U222" s="69" t="s">
        <v>399</v>
      </c>
      <c r="V222" s="69" t="s">
        <v>400</v>
      </c>
      <c r="W222" s="69" t="s">
        <v>49</v>
      </c>
      <c r="X222" s="70"/>
      <c r="Y222" s="65" t="s">
        <v>12</v>
      </c>
    </row>
    <row r="223">
      <c r="A223" s="65" t="s">
        <v>79</v>
      </c>
      <c r="B223" s="65">
        <v>1.3440338E8</v>
      </c>
      <c r="C223" s="65" t="s">
        <v>951</v>
      </c>
      <c r="D223" s="65" t="s">
        <v>112</v>
      </c>
      <c r="E223" s="65" t="s">
        <v>952</v>
      </c>
      <c r="F223" s="65" t="s">
        <v>953</v>
      </c>
      <c r="G223" s="65">
        <v>376.0</v>
      </c>
      <c r="H223" s="65">
        <v>2.0180913E7</v>
      </c>
      <c r="I223" s="65">
        <v>0.0</v>
      </c>
      <c r="J223" s="65">
        <v>13.0</v>
      </c>
      <c r="K223" s="66"/>
      <c r="L223" s="66"/>
      <c r="M223" s="67" t="s">
        <v>954</v>
      </c>
      <c r="N223" s="65">
        <v>235959.0</v>
      </c>
      <c r="O223" s="65">
        <v>2.0180913E7</v>
      </c>
      <c r="P223" s="65" t="s">
        <v>493</v>
      </c>
      <c r="Q223" s="65">
        <v>23.0</v>
      </c>
      <c r="R223" s="65">
        <v>2.0180913E7</v>
      </c>
      <c r="S223" s="68">
        <v>1.0</v>
      </c>
      <c r="T223" s="68">
        <v>1.0</v>
      </c>
      <c r="U223" s="69" t="s">
        <v>399</v>
      </c>
      <c r="V223" s="69" t="s">
        <v>400</v>
      </c>
      <c r="W223" s="69" t="s">
        <v>50</v>
      </c>
      <c r="X223" s="70"/>
      <c r="Y223" s="65" t="s">
        <v>20</v>
      </c>
    </row>
    <row r="224">
      <c r="A224" s="71" t="s">
        <v>59</v>
      </c>
      <c r="B224" s="65">
        <v>5.9804388E7</v>
      </c>
      <c r="C224" s="72" t="s">
        <v>955</v>
      </c>
      <c r="D224" s="72" t="s">
        <v>112</v>
      </c>
      <c r="E224" s="72" t="s">
        <v>956</v>
      </c>
      <c r="F224" s="65" t="s">
        <v>957</v>
      </c>
      <c r="G224" s="65">
        <v>295.0</v>
      </c>
      <c r="H224" s="65">
        <v>2.0051016E7</v>
      </c>
      <c r="I224" s="65">
        <v>0.0</v>
      </c>
      <c r="J224" s="65">
        <v>1.0</v>
      </c>
      <c r="K224" s="66"/>
      <c r="L224" s="66"/>
      <c r="M224" s="65" t="s">
        <v>117</v>
      </c>
      <c r="N224" s="65">
        <v>235959.0</v>
      </c>
      <c r="O224" s="65">
        <v>2.0051016E7</v>
      </c>
      <c r="P224" s="65"/>
      <c r="Q224" s="65">
        <v>15.0</v>
      </c>
      <c r="R224" s="65">
        <v>2.0051016E7</v>
      </c>
      <c r="S224" s="68">
        <v>1.0</v>
      </c>
      <c r="T224" s="68">
        <v>1.0</v>
      </c>
      <c r="U224" s="69" t="s">
        <v>399</v>
      </c>
      <c r="V224" s="69" t="s">
        <v>400</v>
      </c>
      <c r="W224" s="69" t="s">
        <v>50</v>
      </c>
      <c r="X224" s="70"/>
      <c r="Y224" s="65" t="s">
        <v>20</v>
      </c>
    </row>
    <row r="225">
      <c r="A225" s="65" t="s">
        <v>37</v>
      </c>
      <c r="B225" s="65">
        <v>2.828902E7</v>
      </c>
      <c r="C225" s="65" t="s">
        <v>958</v>
      </c>
      <c r="D225" s="65" t="s">
        <v>112</v>
      </c>
      <c r="E225" s="65" t="s">
        <v>959</v>
      </c>
      <c r="F225" s="65" t="s">
        <v>960</v>
      </c>
      <c r="G225" s="65">
        <v>171.0</v>
      </c>
      <c r="H225" s="65">
        <v>2.0121112E7</v>
      </c>
      <c r="I225" s="65">
        <v>0.0</v>
      </c>
      <c r="J225" s="65">
        <v>3.0</v>
      </c>
      <c r="K225" s="66"/>
      <c r="L225" s="66"/>
      <c r="M225" s="65" t="s">
        <v>117</v>
      </c>
      <c r="N225" s="65">
        <v>235959.0</v>
      </c>
      <c r="O225" s="65">
        <v>2.0121112E7</v>
      </c>
      <c r="P225" s="66"/>
      <c r="Q225" s="65">
        <v>11.0</v>
      </c>
      <c r="R225" s="65">
        <v>2.0121112E7</v>
      </c>
      <c r="S225" s="68">
        <v>1.0</v>
      </c>
      <c r="T225" s="68">
        <v>1.0</v>
      </c>
      <c r="U225" s="69" t="s">
        <v>399</v>
      </c>
      <c r="V225" s="69" t="s">
        <v>400</v>
      </c>
      <c r="W225" s="69" t="s">
        <v>50</v>
      </c>
      <c r="X225" s="70"/>
      <c r="Y225" s="65" t="s">
        <v>20</v>
      </c>
    </row>
    <row r="226">
      <c r="A226" s="73" t="s">
        <v>24</v>
      </c>
      <c r="B226" s="65">
        <v>5.1923347E7</v>
      </c>
      <c r="C226" s="72" t="s">
        <v>961</v>
      </c>
      <c r="D226" s="72" t="s">
        <v>112</v>
      </c>
      <c r="E226" s="72" t="s">
        <v>962</v>
      </c>
      <c r="F226" s="65" t="s">
        <v>963</v>
      </c>
      <c r="G226" s="65">
        <v>741.0</v>
      </c>
      <c r="H226" s="65">
        <v>2.0171126E7</v>
      </c>
      <c r="I226" s="65">
        <v>0.0</v>
      </c>
      <c r="J226" s="65">
        <v>16.0</v>
      </c>
      <c r="K226" s="66"/>
      <c r="L226" s="66"/>
      <c r="M226" s="67" t="s">
        <v>964</v>
      </c>
      <c r="N226" s="65">
        <v>235959.0</v>
      </c>
      <c r="O226" s="65">
        <v>2.0171126E7</v>
      </c>
      <c r="P226" s="65" t="s">
        <v>965</v>
      </c>
      <c r="Q226" s="65">
        <v>52.0</v>
      </c>
      <c r="R226" s="65">
        <v>2.0171126E7</v>
      </c>
      <c r="S226" s="68">
        <v>1.0</v>
      </c>
      <c r="T226" s="68">
        <v>1.0</v>
      </c>
      <c r="U226" s="69" t="s">
        <v>399</v>
      </c>
      <c r="V226" s="69" t="s">
        <v>400</v>
      </c>
      <c r="W226" s="69" t="s">
        <v>50</v>
      </c>
      <c r="X226" s="70"/>
      <c r="Y226" s="65" t="s">
        <v>20</v>
      </c>
    </row>
    <row r="227">
      <c r="A227" s="67" t="s">
        <v>59</v>
      </c>
      <c r="B227" s="65">
        <v>8.5695052E7</v>
      </c>
      <c r="C227" s="65" t="s">
        <v>180</v>
      </c>
      <c r="D227" s="65" t="s">
        <v>106</v>
      </c>
      <c r="E227" s="65" t="s">
        <v>966</v>
      </c>
      <c r="F227" s="65" t="s">
        <v>182</v>
      </c>
      <c r="G227" s="65">
        <v>172.0</v>
      </c>
      <c r="H227" s="65">
        <v>2.0090114E7</v>
      </c>
      <c r="I227" s="65">
        <v>0.0</v>
      </c>
      <c r="J227" s="65">
        <v>1.0</v>
      </c>
      <c r="K227" s="66"/>
      <c r="L227" s="66"/>
      <c r="M227" s="67" t="s">
        <v>967</v>
      </c>
      <c r="N227" s="65">
        <v>235959.0</v>
      </c>
      <c r="O227" s="65">
        <v>2.0090114E7</v>
      </c>
      <c r="P227" s="66"/>
      <c r="Q227" s="65">
        <v>7.0</v>
      </c>
      <c r="R227" s="65">
        <v>2.0090114E7</v>
      </c>
      <c r="S227" s="68">
        <v>1.0</v>
      </c>
      <c r="T227" s="68">
        <v>1.0</v>
      </c>
      <c r="U227" s="69" t="s">
        <v>399</v>
      </c>
      <c r="V227" s="69" t="s">
        <v>400</v>
      </c>
      <c r="W227" s="69" t="s">
        <v>50</v>
      </c>
      <c r="X227" s="70"/>
      <c r="Y227" s="65" t="s">
        <v>20</v>
      </c>
    </row>
    <row r="228">
      <c r="A228" s="67" t="s">
        <v>59</v>
      </c>
      <c r="B228" s="65">
        <v>5.3010869E7</v>
      </c>
      <c r="C228" s="65" t="s">
        <v>968</v>
      </c>
      <c r="D228" s="65" t="s">
        <v>112</v>
      </c>
      <c r="E228" s="65" t="s">
        <v>969</v>
      </c>
      <c r="F228" s="65" t="s">
        <v>970</v>
      </c>
      <c r="G228" s="65">
        <v>281.0</v>
      </c>
      <c r="H228" s="65">
        <v>2.004102E7</v>
      </c>
      <c r="I228" s="65">
        <v>0.0</v>
      </c>
      <c r="J228" s="65">
        <v>1.0</v>
      </c>
      <c r="K228" s="66"/>
      <c r="L228" s="66"/>
      <c r="M228" s="67" t="s">
        <v>971</v>
      </c>
      <c r="N228" s="65">
        <v>235959.0</v>
      </c>
      <c r="O228" s="65">
        <v>2.004102E7</v>
      </c>
      <c r="P228" s="65"/>
      <c r="Q228" s="65">
        <v>14.0</v>
      </c>
      <c r="R228" s="65">
        <v>2.004102E7</v>
      </c>
      <c r="S228" s="68">
        <v>1.0</v>
      </c>
      <c r="T228" s="68">
        <v>1.0</v>
      </c>
      <c r="U228" s="69" t="s">
        <v>399</v>
      </c>
      <c r="V228" s="69" t="s">
        <v>400</v>
      </c>
      <c r="W228" s="69" t="s">
        <v>50</v>
      </c>
      <c r="X228" s="70"/>
      <c r="Y228" s="65" t="s">
        <v>20</v>
      </c>
    </row>
    <row r="229">
      <c r="A229" s="65" t="s">
        <v>37</v>
      </c>
      <c r="B229" s="65">
        <v>3.6561614E7</v>
      </c>
      <c r="C229" s="65" t="s">
        <v>972</v>
      </c>
      <c r="D229" s="65" t="s">
        <v>106</v>
      </c>
      <c r="E229" s="65" t="s">
        <v>973</v>
      </c>
      <c r="F229" s="65" t="s">
        <v>974</v>
      </c>
      <c r="G229" s="65">
        <v>178.0</v>
      </c>
      <c r="H229" s="65">
        <v>2.0150322E7</v>
      </c>
      <c r="I229" s="65">
        <v>0.0</v>
      </c>
      <c r="J229" s="65">
        <v>2.0</v>
      </c>
      <c r="K229" s="66"/>
      <c r="L229" s="66"/>
      <c r="M229" s="65" t="s">
        <v>117</v>
      </c>
      <c r="N229" s="65">
        <v>235959.0</v>
      </c>
      <c r="O229" s="65">
        <v>2.0150322E7</v>
      </c>
      <c r="P229" s="65"/>
      <c r="Q229" s="65">
        <v>10.0</v>
      </c>
      <c r="R229" s="65">
        <v>2.0150322E7</v>
      </c>
      <c r="S229" s="68">
        <v>1.0</v>
      </c>
      <c r="T229" s="68">
        <v>1.0</v>
      </c>
      <c r="U229" s="69" t="s">
        <v>399</v>
      </c>
      <c r="V229" s="69" t="s">
        <v>400</v>
      </c>
      <c r="W229" s="69" t="s">
        <v>50</v>
      </c>
      <c r="X229" s="70"/>
      <c r="Y229" s="65" t="s">
        <v>20</v>
      </c>
    </row>
    <row r="230">
      <c r="A230" s="65" t="s">
        <v>63</v>
      </c>
      <c r="B230" s="65">
        <v>3.8350446E7</v>
      </c>
      <c r="C230" s="65" t="s">
        <v>975</v>
      </c>
      <c r="D230" s="65" t="s">
        <v>112</v>
      </c>
      <c r="E230" s="65" t="s">
        <v>976</v>
      </c>
      <c r="F230" s="65" t="s">
        <v>977</v>
      </c>
      <c r="G230" s="65">
        <v>143.0</v>
      </c>
      <c r="H230" s="65">
        <v>2.0170115E7</v>
      </c>
      <c r="I230" s="65">
        <v>0.0</v>
      </c>
      <c r="J230" s="65">
        <v>4.0</v>
      </c>
      <c r="K230" s="66"/>
      <c r="L230" s="66"/>
      <c r="M230" s="67" t="s">
        <v>978</v>
      </c>
      <c r="N230" s="65">
        <v>235959.0</v>
      </c>
      <c r="O230" s="65">
        <v>2.0170115E7</v>
      </c>
      <c r="P230" s="65" t="s">
        <v>979</v>
      </c>
      <c r="Q230" s="65">
        <v>11.0</v>
      </c>
      <c r="R230" s="65">
        <v>2.0170115E7</v>
      </c>
      <c r="S230" s="68">
        <v>1.0</v>
      </c>
      <c r="T230" s="68">
        <v>1.0</v>
      </c>
      <c r="U230" s="69" t="s">
        <v>399</v>
      </c>
      <c r="V230" s="69" t="s">
        <v>400</v>
      </c>
      <c r="W230" s="69" t="s">
        <v>50</v>
      </c>
      <c r="X230" s="70"/>
      <c r="Y230" s="65" t="s">
        <v>20</v>
      </c>
    </row>
    <row r="231">
      <c r="A231" s="65" t="s">
        <v>79</v>
      </c>
      <c r="B231" s="65">
        <v>8.9973772E7</v>
      </c>
      <c r="C231" s="65" t="s">
        <v>980</v>
      </c>
      <c r="D231" s="65" t="s">
        <v>112</v>
      </c>
      <c r="E231" s="65" t="s">
        <v>981</v>
      </c>
      <c r="F231" s="65" t="s">
        <v>982</v>
      </c>
      <c r="G231" s="65">
        <v>957.0</v>
      </c>
      <c r="H231" s="65">
        <v>2.0150311E7</v>
      </c>
      <c r="I231" s="65">
        <v>0.0</v>
      </c>
      <c r="J231" s="65">
        <v>19.0</v>
      </c>
      <c r="K231" s="66"/>
      <c r="L231" s="66"/>
      <c r="M231" s="67" t="s">
        <v>983</v>
      </c>
      <c r="N231" s="65">
        <v>235959.0</v>
      </c>
      <c r="O231" s="65">
        <v>2.0150311E7</v>
      </c>
      <c r="P231" s="65" t="s">
        <v>984</v>
      </c>
      <c r="Q231" s="65">
        <v>47.0</v>
      </c>
      <c r="R231" s="65">
        <v>2.0150311E7</v>
      </c>
      <c r="S231" s="68">
        <v>1.0</v>
      </c>
      <c r="T231" s="68">
        <v>1.0</v>
      </c>
      <c r="U231" s="69" t="s">
        <v>399</v>
      </c>
      <c r="V231" s="69" t="s">
        <v>400</v>
      </c>
      <c r="W231" s="69" t="s">
        <v>50</v>
      </c>
      <c r="X231" s="70"/>
      <c r="Y231" s="65" t="s">
        <v>20</v>
      </c>
    </row>
    <row r="232">
      <c r="A232" s="72" t="s">
        <v>79</v>
      </c>
      <c r="B232" s="65">
        <v>1.42404111E8</v>
      </c>
      <c r="C232" s="72" t="s">
        <v>985</v>
      </c>
      <c r="D232" s="72" t="s">
        <v>106</v>
      </c>
      <c r="E232" s="72" t="s">
        <v>986</v>
      </c>
      <c r="F232" s="65" t="s">
        <v>987</v>
      </c>
      <c r="G232" s="65">
        <v>357.0</v>
      </c>
      <c r="H232" s="65">
        <v>2.019051E7</v>
      </c>
      <c r="I232" s="65">
        <v>0.0</v>
      </c>
      <c r="J232" s="65">
        <v>12.0</v>
      </c>
      <c r="K232" s="66"/>
      <c r="L232" s="66"/>
      <c r="M232" s="67" t="s">
        <v>988</v>
      </c>
      <c r="N232" s="65">
        <v>235959.0</v>
      </c>
      <c r="O232" s="65">
        <v>2.019051E7</v>
      </c>
      <c r="P232" s="65" t="s">
        <v>989</v>
      </c>
      <c r="Q232" s="65">
        <v>23.0</v>
      </c>
      <c r="R232" s="65">
        <v>2.019051E7</v>
      </c>
      <c r="S232" s="68">
        <v>1.0</v>
      </c>
      <c r="T232" s="68">
        <v>1.0</v>
      </c>
      <c r="U232" s="69" t="s">
        <v>399</v>
      </c>
      <c r="V232" s="69" t="s">
        <v>400</v>
      </c>
      <c r="W232" s="69" t="s">
        <v>50</v>
      </c>
      <c r="X232" s="70"/>
      <c r="Y232" s="65" t="s">
        <v>20</v>
      </c>
    </row>
    <row r="233">
      <c r="A233" s="67" t="s">
        <v>24</v>
      </c>
      <c r="B233" s="65">
        <v>6.2730978E7</v>
      </c>
      <c r="C233" s="65" t="s">
        <v>990</v>
      </c>
      <c r="D233" s="65" t="s">
        <v>153</v>
      </c>
      <c r="E233" s="65" t="s">
        <v>991</v>
      </c>
      <c r="F233" s="65" t="s">
        <v>992</v>
      </c>
      <c r="G233" s="65">
        <v>2875.0</v>
      </c>
      <c r="H233" s="65">
        <v>2.0190401E7</v>
      </c>
      <c r="I233" s="65">
        <v>0.0</v>
      </c>
      <c r="J233" s="65">
        <v>40.0</v>
      </c>
      <c r="K233" s="66"/>
      <c r="L233" s="66"/>
      <c r="M233" s="67" t="s">
        <v>993</v>
      </c>
      <c r="N233" s="65">
        <v>235959.0</v>
      </c>
      <c r="O233" s="65">
        <v>2.0190401E7</v>
      </c>
      <c r="P233" s="65" t="s">
        <v>565</v>
      </c>
      <c r="Q233" s="65">
        <v>152.0</v>
      </c>
      <c r="R233" s="65">
        <v>2.0190401E7</v>
      </c>
      <c r="S233" s="68">
        <v>1.0</v>
      </c>
      <c r="T233" s="68">
        <v>0.0</v>
      </c>
      <c r="U233" s="69" t="s">
        <v>399</v>
      </c>
      <c r="V233" s="69" t="s">
        <v>400</v>
      </c>
      <c r="W233" s="69" t="s">
        <v>50</v>
      </c>
      <c r="X233" s="70"/>
      <c r="Y233" s="65" t="s">
        <v>14</v>
      </c>
    </row>
    <row r="234">
      <c r="A234" s="65" t="s">
        <v>37</v>
      </c>
      <c r="B234" s="65">
        <v>2.945187E7</v>
      </c>
      <c r="C234" s="65" t="s">
        <v>994</v>
      </c>
      <c r="D234" s="65" t="s">
        <v>153</v>
      </c>
      <c r="E234" s="65" t="s">
        <v>995</v>
      </c>
      <c r="F234" s="65" t="s">
        <v>996</v>
      </c>
      <c r="G234" s="65">
        <v>244.0</v>
      </c>
      <c r="H234" s="65">
        <v>2.0130312E7</v>
      </c>
      <c r="I234" s="65">
        <v>0.0</v>
      </c>
      <c r="J234" s="65">
        <v>2.0</v>
      </c>
      <c r="K234" s="66"/>
      <c r="L234" s="66"/>
      <c r="M234" s="65" t="s">
        <v>117</v>
      </c>
      <c r="N234" s="65">
        <v>235959.0</v>
      </c>
      <c r="O234" s="65">
        <v>2.0130312E7</v>
      </c>
      <c r="P234" s="66"/>
      <c r="Q234" s="65">
        <v>13.0</v>
      </c>
      <c r="R234" s="65">
        <v>2.0130312E7</v>
      </c>
      <c r="S234" s="68">
        <v>1.0</v>
      </c>
      <c r="T234" s="68">
        <v>0.0</v>
      </c>
      <c r="U234" s="69" t="s">
        <v>399</v>
      </c>
      <c r="V234" s="69" t="s">
        <v>400</v>
      </c>
      <c r="W234" s="69" t="s">
        <v>50</v>
      </c>
      <c r="X234" s="70"/>
      <c r="Y234" s="65" t="s">
        <v>14</v>
      </c>
    </row>
    <row r="235">
      <c r="A235" s="65" t="s">
        <v>37</v>
      </c>
      <c r="B235" s="65">
        <v>4.2881491E7</v>
      </c>
      <c r="C235" s="65" t="s">
        <v>997</v>
      </c>
      <c r="D235" s="65" t="s">
        <v>153</v>
      </c>
      <c r="E235" s="65" t="s">
        <v>998</v>
      </c>
      <c r="F235" s="65" t="s">
        <v>999</v>
      </c>
      <c r="G235" s="65">
        <v>148.0</v>
      </c>
      <c r="H235" s="65">
        <v>2.0161006E7</v>
      </c>
      <c r="I235" s="65">
        <v>0.0</v>
      </c>
      <c r="J235" s="65">
        <v>4.0</v>
      </c>
      <c r="K235" s="66"/>
      <c r="L235" s="66"/>
      <c r="M235" s="65" t="s">
        <v>117</v>
      </c>
      <c r="N235" s="65">
        <v>235959.0</v>
      </c>
      <c r="O235" s="65">
        <v>2.0161006E7</v>
      </c>
      <c r="P235" s="65"/>
      <c r="Q235" s="65">
        <v>9.0</v>
      </c>
      <c r="R235" s="65">
        <v>2.0161006E7</v>
      </c>
      <c r="S235" s="74">
        <v>1.0</v>
      </c>
      <c r="T235" s="74">
        <v>0.0</v>
      </c>
      <c r="U235" s="69" t="s">
        <v>399</v>
      </c>
      <c r="V235" s="69" t="s">
        <v>400</v>
      </c>
      <c r="W235" s="69" t="s">
        <v>50</v>
      </c>
      <c r="X235" s="70"/>
      <c r="Y235" s="65" t="s">
        <v>14</v>
      </c>
    </row>
    <row r="236">
      <c r="A236" s="65" t="s">
        <v>60</v>
      </c>
      <c r="B236" s="65">
        <v>8.099316E7</v>
      </c>
      <c r="C236" s="65" t="s">
        <v>1000</v>
      </c>
      <c r="D236" s="65" t="s">
        <v>112</v>
      </c>
      <c r="E236" s="65" t="s">
        <v>1001</v>
      </c>
      <c r="F236" s="65" t="s">
        <v>472</v>
      </c>
      <c r="G236" s="65">
        <v>505.0</v>
      </c>
      <c r="H236" s="65">
        <v>2.0020613E7</v>
      </c>
      <c r="I236" s="65">
        <v>0.0</v>
      </c>
      <c r="J236" s="65">
        <v>1.0</v>
      </c>
      <c r="K236" s="66"/>
      <c r="L236" s="66"/>
      <c r="M236" s="67" t="s">
        <v>1002</v>
      </c>
      <c r="N236" s="65">
        <v>235959.0</v>
      </c>
      <c r="O236" s="65">
        <v>2.0020613E7</v>
      </c>
      <c r="P236" s="65"/>
      <c r="Q236" s="65">
        <v>22.0</v>
      </c>
      <c r="R236" s="65">
        <v>2.0020613E7</v>
      </c>
      <c r="S236" s="68">
        <v>1.0</v>
      </c>
      <c r="T236" s="68">
        <v>1.0</v>
      </c>
      <c r="U236" s="69" t="s">
        <v>399</v>
      </c>
      <c r="V236" s="69" t="s">
        <v>400</v>
      </c>
      <c r="W236" s="69" t="s">
        <v>50</v>
      </c>
      <c r="X236" s="70"/>
      <c r="Y236" s="65" t="s">
        <v>20</v>
      </c>
    </row>
    <row r="237">
      <c r="A237" s="67" t="s">
        <v>59</v>
      </c>
      <c r="B237" s="65">
        <v>2.797412E7</v>
      </c>
      <c r="C237" s="65" t="s">
        <v>1003</v>
      </c>
      <c r="D237" s="65" t="s">
        <v>153</v>
      </c>
      <c r="E237" s="65" t="s">
        <v>1004</v>
      </c>
      <c r="F237" s="65" t="s">
        <v>1005</v>
      </c>
      <c r="G237" s="65">
        <v>3625.0</v>
      </c>
      <c r="H237" s="65">
        <v>2.001082E7</v>
      </c>
      <c r="I237" s="65">
        <v>0.0</v>
      </c>
      <c r="J237" s="65">
        <v>1.0</v>
      </c>
      <c r="K237" s="66"/>
      <c r="L237" s="66"/>
      <c r="M237" s="67" t="s">
        <v>1006</v>
      </c>
      <c r="N237" s="65">
        <v>235959.0</v>
      </c>
      <c r="O237" s="65">
        <v>2.001082E7</v>
      </c>
      <c r="P237" s="65"/>
      <c r="Q237" s="65">
        <v>205.0</v>
      </c>
      <c r="R237" s="65">
        <v>2.001082E7</v>
      </c>
      <c r="S237" s="74">
        <v>1.0</v>
      </c>
      <c r="T237" s="74">
        <v>0.0</v>
      </c>
      <c r="U237" s="69" t="s">
        <v>399</v>
      </c>
      <c r="V237" s="69" t="s">
        <v>400</v>
      </c>
      <c r="W237" s="69" t="s">
        <v>50</v>
      </c>
      <c r="X237" s="69"/>
      <c r="Y237" s="65" t="s">
        <v>14</v>
      </c>
    </row>
    <row r="238">
      <c r="A238" s="72" t="s">
        <v>60</v>
      </c>
      <c r="B238" s="65">
        <v>2.80086077E8</v>
      </c>
      <c r="C238" s="72" t="s">
        <v>1007</v>
      </c>
      <c r="D238" s="72" t="s">
        <v>217</v>
      </c>
      <c r="E238" s="72" t="s">
        <v>1008</v>
      </c>
      <c r="F238" s="65" t="s">
        <v>1009</v>
      </c>
      <c r="G238" s="65">
        <v>308.0</v>
      </c>
      <c r="H238" s="65">
        <v>2.0100111E7</v>
      </c>
      <c r="I238" s="65">
        <v>0.0</v>
      </c>
      <c r="J238" s="65">
        <v>1.0</v>
      </c>
      <c r="K238" s="66"/>
      <c r="L238" s="66"/>
      <c r="M238" s="67" t="s">
        <v>1010</v>
      </c>
      <c r="N238" s="65">
        <v>235959.0</v>
      </c>
      <c r="O238" s="65">
        <v>2.0100111E7</v>
      </c>
      <c r="P238" s="65"/>
      <c r="Q238" s="65">
        <v>16.0</v>
      </c>
      <c r="R238" s="65">
        <v>2.0100111E7</v>
      </c>
      <c r="S238" s="68">
        <v>1.0</v>
      </c>
      <c r="T238" s="68">
        <v>1.0</v>
      </c>
      <c r="U238" s="69" t="s">
        <v>399</v>
      </c>
      <c r="V238" s="69" t="s">
        <v>400</v>
      </c>
      <c r="W238" s="69" t="s">
        <v>50</v>
      </c>
      <c r="X238" s="70"/>
      <c r="Y238" s="65" t="s">
        <v>20</v>
      </c>
    </row>
    <row r="239">
      <c r="A239" s="67" t="s">
        <v>24</v>
      </c>
      <c r="B239" s="65">
        <v>1.7365979E7</v>
      </c>
      <c r="C239" s="65" t="s">
        <v>1011</v>
      </c>
      <c r="D239" s="65" t="s">
        <v>106</v>
      </c>
      <c r="E239" s="65" t="s">
        <v>1012</v>
      </c>
      <c r="F239" s="65" t="s">
        <v>1013</v>
      </c>
      <c r="G239" s="65">
        <v>312.0</v>
      </c>
      <c r="H239" s="65">
        <v>2.0110914E7</v>
      </c>
      <c r="I239" s="65">
        <v>0.0</v>
      </c>
      <c r="J239" s="65">
        <v>6.0</v>
      </c>
      <c r="K239" s="66"/>
      <c r="L239" s="66"/>
      <c r="M239" s="67" t="s">
        <v>1014</v>
      </c>
      <c r="N239" s="65">
        <v>235959.0</v>
      </c>
      <c r="O239" s="65">
        <v>2.0110914E7</v>
      </c>
      <c r="P239" s="65" t="s">
        <v>1015</v>
      </c>
      <c r="Q239" s="65">
        <v>16.0</v>
      </c>
      <c r="R239" s="65">
        <v>2.0110914E7</v>
      </c>
      <c r="S239" s="68">
        <v>1.0</v>
      </c>
      <c r="T239" s="68">
        <v>1.0</v>
      </c>
      <c r="U239" s="69" t="s">
        <v>399</v>
      </c>
      <c r="V239" s="69" t="s">
        <v>400</v>
      </c>
      <c r="W239" s="69" t="s">
        <v>50</v>
      </c>
      <c r="X239" s="70"/>
      <c r="Y239" s="65" t="s">
        <v>20</v>
      </c>
    </row>
    <row r="240">
      <c r="A240" s="65" t="s">
        <v>60</v>
      </c>
      <c r="B240" s="65">
        <v>3.96679606E8</v>
      </c>
      <c r="C240" s="65" t="s">
        <v>1016</v>
      </c>
      <c r="D240" s="65" t="s">
        <v>112</v>
      </c>
      <c r="E240" s="65" t="s">
        <v>1017</v>
      </c>
      <c r="F240" s="65" t="s">
        <v>1018</v>
      </c>
      <c r="G240" s="65">
        <v>308.0</v>
      </c>
      <c r="H240" s="65">
        <v>2.0160622E7</v>
      </c>
      <c r="I240" s="65">
        <v>0.0</v>
      </c>
      <c r="J240" s="65">
        <v>1.0</v>
      </c>
      <c r="K240" s="66"/>
      <c r="L240" s="66"/>
      <c r="M240" s="67" t="s">
        <v>1019</v>
      </c>
      <c r="N240" s="65">
        <v>235959.0</v>
      </c>
      <c r="O240" s="65">
        <v>2.0160622E7</v>
      </c>
      <c r="P240" s="66"/>
      <c r="Q240" s="65">
        <v>13.0</v>
      </c>
      <c r="R240" s="65">
        <v>2.0160622E7</v>
      </c>
      <c r="S240" s="68">
        <v>1.0</v>
      </c>
      <c r="T240" s="68">
        <v>1.0</v>
      </c>
      <c r="U240" s="69" t="s">
        <v>399</v>
      </c>
      <c r="V240" s="69" t="s">
        <v>400</v>
      </c>
      <c r="W240" s="69" t="s">
        <v>50</v>
      </c>
      <c r="X240" s="70"/>
      <c r="Y240" s="65" t="s">
        <v>20</v>
      </c>
    </row>
    <row r="241">
      <c r="A241" s="73" t="s">
        <v>60</v>
      </c>
      <c r="B241" s="65">
        <v>7.8671493E7</v>
      </c>
      <c r="C241" s="72" t="s">
        <v>1020</v>
      </c>
      <c r="D241" s="72" t="s">
        <v>112</v>
      </c>
      <c r="E241" s="72" t="s">
        <v>1021</v>
      </c>
      <c r="F241" s="65" t="s">
        <v>1022</v>
      </c>
      <c r="G241" s="65">
        <v>237.0</v>
      </c>
      <c r="H241" s="65">
        <v>2.0020528E7</v>
      </c>
      <c r="I241" s="65">
        <v>0.0</v>
      </c>
      <c r="J241" s="65">
        <v>1.0</v>
      </c>
      <c r="K241" s="66"/>
      <c r="L241" s="66"/>
      <c r="M241" s="67" t="s">
        <v>1023</v>
      </c>
      <c r="N241" s="65">
        <v>235959.0</v>
      </c>
      <c r="O241" s="65">
        <v>2.0020528E7</v>
      </c>
      <c r="P241" s="65"/>
      <c r="Q241" s="65">
        <v>14.0</v>
      </c>
      <c r="R241" s="65">
        <v>2.0020528E7</v>
      </c>
      <c r="S241" s="68">
        <v>1.0</v>
      </c>
      <c r="T241" s="68">
        <v>1.0</v>
      </c>
      <c r="U241" s="69" t="s">
        <v>399</v>
      </c>
      <c r="V241" s="69" t="s">
        <v>400</v>
      </c>
      <c r="W241" s="69" t="s">
        <v>50</v>
      </c>
      <c r="X241" s="70"/>
      <c r="Y241" s="65" t="s">
        <v>20</v>
      </c>
    </row>
    <row r="242">
      <c r="A242" s="65" t="s">
        <v>37</v>
      </c>
      <c r="B242" s="65">
        <v>2.3748106E7</v>
      </c>
      <c r="C242" s="65" t="s">
        <v>1024</v>
      </c>
      <c r="D242" s="65" t="s">
        <v>112</v>
      </c>
      <c r="E242" s="65" t="s">
        <v>1025</v>
      </c>
      <c r="F242" s="65" t="s">
        <v>1026</v>
      </c>
      <c r="G242" s="65">
        <v>134.0</v>
      </c>
      <c r="H242" s="65">
        <v>2.0110802E7</v>
      </c>
      <c r="I242" s="65">
        <v>0.0</v>
      </c>
      <c r="J242" s="65">
        <v>2.0</v>
      </c>
      <c r="K242" s="66"/>
      <c r="L242" s="66"/>
      <c r="M242" s="65" t="s">
        <v>117</v>
      </c>
      <c r="N242" s="65">
        <v>235959.0</v>
      </c>
      <c r="O242" s="65">
        <v>2.0110802E7</v>
      </c>
      <c r="P242" s="66"/>
      <c r="Q242" s="65">
        <v>8.0</v>
      </c>
      <c r="R242" s="65">
        <v>2.0110802E7</v>
      </c>
      <c r="S242" s="68">
        <v>1.0</v>
      </c>
      <c r="T242" s="68">
        <v>1.0</v>
      </c>
      <c r="U242" s="69" t="s">
        <v>399</v>
      </c>
      <c r="V242" s="69" t="s">
        <v>400</v>
      </c>
      <c r="W242" s="69" t="s">
        <v>50</v>
      </c>
      <c r="X242" s="70"/>
      <c r="Y242" s="65" t="s">
        <v>20</v>
      </c>
    </row>
    <row r="243">
      <c r="A243" s="67" t="s">
        <v>59</v>
      </c>
      <c r="B243" s="65">
        <v>5.3413519E7</v>
      </c>
      <c r="C243" s="65" t="s">
        <v>1027</v>
      </c>
      <c r="D243" s="65" t="s">
        <v>378</v>
      </c>
      <c r="E243" s="65" t="s">
        <v>1028</v>
      </c>
      <c r="F243" s="65" t="s">
        <v>1029</v>
      </c>
      <c r="G243" s="65">
        <v>153.0</v>
      </c>
      <c r="H243" s="65">
        <v>2.0041018E7</v>
      </c>
      <c r="I243" s="65">
        <v>0.0</v>
      </c>
      <c r="J243" s="65">
        <v>1.0</v>
      </c>
      <c r="K243" s="66"/>
      <c r="L243" s="66"/>
      <c r="M243" s="67" t="s">
        <v>1030</v>
      </c>
      <c r="N243" s="65">
        <v>235959.0</v>
      </c>
      <c r="O243" s="65">
        <v>2.0041018E7</v>
      </c>
      <c r="P243" s="65"/>
      <c r="Q243" s="65">
        <v>11.0</v>
      </c>
      <c r="R243" s="65">
        <v>2.0041018E7</v>
      </c>
      <c r="S243" s="74">
        <v>1.0</v>
      </c>
      <c r="T243" s="74">
        <v>0.0</v>
      </c>
      <c r="U243" s="69" t="s">
        <v>399</v>
      </c>
      <c r="V243" s="69" t="s">
        <v>400</v>
      </c>
      <c r="W243" s="69" t="s">
        <v>50</v>
      </c>
      <c r="X243" s="70"/>
      <c r="Y243" s="65" t="s">
        <v>14</v>
      </c>
    </row>
    <row r="244">
      <c r="A244" s="73" t="s">
        <v>59</v>
      </c>
      <c r="B244" s="65">
        <v>9.7345433E7</v>
      </c>
      <c r="C244" s="72" t="s">
        <v>1031</v>
      </c>
      <c r="D244" s="72" t="s">
        <v>112</v>
      </c>
      <c r="E244" s="72" t="s">
        <v>1032</v>
      </c>
      <c r="F244" s="65" t="s">
        <v>1033</v>
      </c>
      <c r="G244" s="65">
        <v>227.0</v>
      </c>
      <c r="H244" s="65">
        <v>2.0100506E7</v>
      </c>
      <c r="I244" s="65">
        <v>0.0</v>
      </c>
      <c r="J244" s="65">
        <v>1.0</v>
      </c>
      <c r="K244" s="66"/>
      <c r="L244" s="66"/>
      <c r="M244" s="67" t="s">
        <v>1034</v>
      </c>
      <c r="N244" s="65">
        <v>235959.0</v>
      </c>
      <c r="O244" s="65">
        <v>2.0100506E7</v>
      </c>
      <c r="P244" s="66"/>
      <c r="Q244" s="65">
        <v>9.0</v>
      </c>
      <c r="R244" s="65">
        <v>2.0100506E7</v>
      </c>
      <c r="S244" s="68">
        <v>1.0</v>
      </c>
      <c r="T244" s="68">
        <v>1.0</v>
      </c>
      <c r="U244" s="69" t="s">
        <v>399</v>
      </c>
      <c r="V244" s="69" t="s">
        <v>400</v>
      </c>
      <c r="W244" s="69" t="s">
        <v>50</v>
      </c>
      <c r="X244" s="70"/>
      <c r="Y244" s="65" t="s">
        <v>20</v>
      </c>
    </row>
    <row r="245">
      <c r="A245" s="67" t="s">
        <v>59</v>
      </c>
      <c r="B245" s="65">
        <v>1.2709426E7</v>
      </c>
      <c r="C245" s="65" t="s">
        <v>184</v>
      </c>
      <c r="D245" s="65" t="s">
        <v>112</v>
      </c>
      <c r="E245" s="65" t="s">
        <v>185</v>
      </c>
      <c r="F245" s="65" t="s">
        <v>186</v>
      </c>
      <c r="G245" s="65">
        <v>240.0</v>
      </c>
      <c r="H245" s="65">
        <v>1.9991201E7</v>
      </c>
      <c r="I245" s="65">
        <v>0.0</v>
      </c>
      <c r="J245" s="65">
        <v>1.0</v>
      </c>
      <c r="K245" s="66"/>
      <c r="L245" s="66"/>
      <c r="M245" s="67" t="s">
        <v>1035</v>
      </c>
      <c r="N245" s="65">
        <v>235959.0</v>
      </c>
      <c r="O245" s="65">
        <v>1.9991201E7</v>
      </c>
      <c r="P245" s="66"/>
      <c r="Q245" s="65">
        <v>12.0</v>
      </c>
      <c r="R245" s="65">
        <v>1.9991201E7</v>
      </c>
      <c r="S245" s="68">
        <v>1.0</v>
      </c>
      <c r="T245" s="68">
        <v>1.0</v>
      </c>
      <c r="U245" s="69" t="s">
        <v>399</v>
      </c>
      <c r="V245" s="69" t="s">
        <v>400</v>
      </c>
      <c r="W245" s="69" t="s">
        <v>50</v>
      </c>
      <c r="X245" s="70"/>
      <c r="Y245" s="65" t="s">
        <v>20</v>
      </c>
    </row>
    <row r="246">
      <c r="A246" s="65" t="s">
        <v>60</v>
      </c>
      <c r="B246" s="65">
        <v>4.26770112E8</v>
      </c>
      <c r="C246" s="65" t="s">
        <v>1036</v>
      </c>
      <c r="D246" s="65" t="s">
        <v>106</v>
      </c>
      <c r="E246" s="65" t="s">
        <v>1037</v>
      </c>
      <c r="F246" s="65" t="s">
        <v>1038</v>
      </c>
      <c r="G246" s="65">
        <v>403.0</v>
      </c>
      <c r="H246" s="65">
        <v>2.0180322E7</v>
      </c>
      <c r="I246" s="65">
        <v>0.0</v>
      </c>
      <c r="J246" s="65">
        <v>1.0</v>
      </c>
      <c r="K246" s="66"/>
      <c r="L246" s="66"/>
      <c r="M246" s="67" t="s">
        <v>1039</v>
      </c>
      <c r="N246" s="65">
        <v>235959.0</v>
      </c>
      <c r="O246" s="65">
        <v>2.0180322E7</v>
      </c>
      <c r="P246" s="66"/>
      <c r="Q246" s="65">
        <v>26.0</v>
      </c>
      <c r="R246" s="65">
        <v>2.0180322E7</v>
      </c>
      <c r="S246" s="68">
        <v>1.0</v>
      </c>
      <c r="T246" s="68">
        <v>1.0</v>
      </c>
      <c r="U246" s="69" t="s">
        <v>399</v>
      </c>
      <c r="V246" s="69" t="s">
        <v>400</v>
      </c>
      <c r="W246" s="69" t="s">
        <v>50</v>
      </c>
      <c r="X246" s="70"/>
      <c r="Y246" s="65" t="s">
        <v>20</v>
      </c>
    </row>
    <row r="247">
      <c r="A247" s="65" t="s">
        <v>79</v>
      </c>
      <c r="B247" s="65">
        <v>3655427.0</v>
      </c>
      <c r="C247" s="65" t="s">
        <v>1040</v>
      </c>
      <c r="D247" s="65" t="s">
        <v>106</v>
      </c>
      <c r="E247" s="65" t="s">
        <v>1041</v>
      </c>
      <c r="F247" s="65" t="s">
        <v>1042</v>
      </c>
      <c r="G247" s="65">
        <v>1162.0</v>
      </c>
      <c r="H247" s="65">
        <v>2.0041217E7</v>
      </c>
      <c r="I247" s="65">
        <v>0.0</v>
      </c>
      <c r="J247" s="65">
        <v>20.0</v>
      </c>
      <c r="K247" s="66"/>
      <c r="L247" s="66"/>
      <c r="M247" s="67" t="s">
        <v>1043</v>
      </c>
      <c r="N247" s="65">
        <v>235959.0</v>
      </c>
      <c r="O247" s="65">
        <v>2.0041217E7</v>
      </c>
      <c r="P247" s="66"/>
      <c r="Q247" s="65">
        <v>52.0</v>
      </c>
      <c r="R247" s="65">
        <v>2.0041217E7</v>
      </c>
      <c r="S247" s="68">
        <v>1.0</v>
      </c>
      <c r="T247" s="68">
        <v>1.0</v>
      </c>
      <c r="U247" s="69" t="s">
        <v>399</v>
      </c>
      <c r="V247" s="69" t="s">
        <v>400</v>
      </c>
      <c r="W247" s="69" t="s">
        <v>50</v>
      </c>
      <c r="X247" s="70"/>
      <c r="Y247" s="65" t="s">
        <v>20</v>
      </c>
    </row>
    <row r="248">
      <c r="A248" s="67" t="s">
        <v>32</v>
      </c>
      <c r="B248" s="65">
        <v>1419879.0</v>
      </c>
      <c r="C248" s="65" t="s">
        <v>188</v>
      </c>
      <c r="D248" s="65" t="s">
        <v>112</v>
      </c>
      <c r="E248" s="65" t="s">
        <v>189</v>
      </c>
      <c r="F248" s="65" t="s">
        <v>1044</v>
      </c>
      <c r="G248" s="65">
        <v>235.0</v>
      </c>
      <c r="H248" s="65">
        <v>2.011092E7</v>
      </c>
      <c r="I248" s="65">
        <v>0.0</v>
      </c>
      <c r="J248" s="65">
        <v>7.0</v>
      </c>
      <c r="K248" s="66"/>
      <c r="L248" s="66"/>
      <c r="M248" s="67" t="s">
        <v>1045</v>
      </c>
      <c r="N248" s="65">
        <v>235959.0</v>
      </c>
      <c r="O248" s="65">
        <v>2.011092E7</v>
      </c>
      <c r="P248" s="65"/>
      <c r="Q248" s="65">
        <v>14.0</v>
      </c>
      <c r="R248" s="65">
        <v>2.011092E7</v>
      </c>
      <c r="S248" s="68">
        <v>1.0</v>
      </c>
      <c r="T248" s="68">
        <v>1.0</v>
      </c>
      <c r="U248" s="69" t="s">
        <v>399</v>
      </c>
      <c r="V248" s="69" t="s">
        <v>400</v>
      </c>
      <c r="W248" s="69" t="s">
        <v>50</v>
      </c>
      <c r="X248" s="70"/>
      <c r="Y248" s="65" t="s">
        <v>20</v>
      </c>
    </row>
    <row r="249">
      <c r="A249" s="73" t="s">
        <v>63</v>
      </c>
      <c r="B249" s="65">
        <v>3.7688066E7</v>
      </c>
      <c r="C249" s="72" t="s">
        <v>1046</v>
      </c>
      <c r="D249" s="72" t="s">
        <v>106</v>
      </c>
      <c r="E249" s="72" t="s">
        <v>1047</v>
      </c>
      <c r="F249" s="65" t="s">
        <v>1048</v>
      </c>
      <c r="G249" s="65">
        <v>109.0</v>
      </c>
      <c r="H249" s="65">
        <v>2.0161106E7</v>
      </c>
      <c r="I249" s="65">
        <v>0.0</v>
      </c>
      <c r="J249" s="65">
        <v>4.0</v>
      </c>
      <c r="K249" s="66"/>
      <c r="L249" s="66"/>
      <c r="M249" s="67" t="s">
        <v>1049</v>
      </c>
      <c r="N249" s="65">
        <v>235959.0</v>
      </c>
      <c r="O249" s="65">
        <v>2.0161106E7</v>
      </c>
      <c r="P249" s="65" t="s">
        <v>979</v>
      </c>
      <c r="Q249" s="65">
        <v>8.0</v>
      </c>
      <c r="R249" s="65">
        <v>2.0161106E7</v>
      </c>
      <c r="S249" s="68">
        <v>1.0</v>
      </c>
      <c r="T249" s="68">
        <v>1.0</v>
      </c>
      <c r="U249" s="69" t="s">
        <v>399</v>
      </c>
      <c r="V249" s="69" t="s">
        <v>400</v>
      </c>
      <c r="W249" s="69" t="s">
        <v>50</v>
      </c>
      <c r="X249" s="70"/>
      <c r="Y249" s="65" t="s">
        <v>20</v>
      </c>
    </row>
    <row r="250">
      <c r="A250" s="65" t="s">
        <v>60</v>
      </c>
      <c r="B250" s="65">
        <v>3.04006478E8</v>
      </c>
      <c r="C250" s="65" t="s">
        <v>1050</v>
      </c>
      <c r="D250" s="65" t="s">
        <v>106</v>
      </c>
      <c r="E250" s="65" t="s">
        <v>1051</v>
      </c>
      <c r="F250" s="65" t="s">
        <v>1052</v>
      </c>
      <c r="G250" s="65">
        <v>1978.0</v>
      </c>
      <c r="H250" s="65">
        <v>2.0110508E7</v>
      </c>
      <c r="I250" s="65">
        <v>0.0</v>
      </c>
      <c r="J250" s="65">
        <v>1.0</v>
      </c>
      <c r="K250" s="66"/>
      <c r="L250" s="66"/>
      <c r="M250" s="67" t="s">
        <v>1053</v>
      </c>
      <c r="N250" s="65">
        <v>235959.0</v>
      </c>
      <c r="O250" s="65">
        <v>2.0110508E7</v>
      </c>
      <c r="P250" s="66"/>
      <c r="Q250" s="65">
        <v>119.0</v>
      </c>
      <c r="R250" s="65">
        <v>2.0110508E7</v>
      </c>
      <c r="S250" s="68">
        <v>1.0</v>
      </c>
      <c r="T250" s="68">
        <v>1.0</v>
      </c>
      <c r="U250" s="69" t="s">
        <v>399</v>
      </c>
      <c r="V250" s="69" t="s">
        <v>400</v>
      </c>
      <c r="W250" s="69" t="s">
        <v>50</v>
      </c>
      <c r="X250" s="70"/>
      <c r="Y250" s="65" t="s">
        <v>20</v>
      </c>
    </row>
    <row r="251">
      <c r="A251" s="67" t="s">
        <v>24</v>
      </c>
      <c r="B251" s="65">
        <v>1.5785911E7</v>
      </c>
      <c r="C251" s="65" t="s">
        <v>1054</v>
      </c>
      <c r="D251" s="65" t="s">
        <v>217</v>
      </c>
      <c r="E251" s="65" t="s">
        <v>1055</v>
      </c>
      <c r="F251" s="65" t="s">
        <v>1056</v>
      </c>
      <c r="G251" s="65">
        <v>944.0</v>
      </c>
      <c r="H251" s="65">
        <v>2.0110515E7</v>
      </c>
      <c r="I251" s="65">
        <v>0.0</v>
      </c>
      <c r="J251" s="65">
        <v>21.0</v>
      </c>
      <c r="K251" s="66"/>
      <c r="L251" s="66"/>
      <c r="M251" s="67" t="s">
        <v>1057</v>
      </c>
      <c r="N251" s="65">
        <v>235959.0</v>
      </c>
      <c r="O251" s="65">
        <v>2.0110515E7</v>
      </c>
      <c r="P251" s="65" t="s">
        <v>965</v>
      </c>
      <c r="Q251" s="65">
        <v>52.0</v>
      </c>
      <c r="R251" s="65">
        <v>2.0110515E7</v>
      </c>
      <c r="S251" s="68">
        <v>1.0</v>
      </c>
      <c r="T251" s="68">
        <v>1.0</v>
      </c>
      <c r="U251" s="69" t="s">
        <v>399</v>
      </c>
      <c r="V251" s="69" t="s">
        <v>400</v>
      </c>
      <c r="W251" s="69" t="s">
        <v>50</v>
      </c>
      <c r="X251" s="70"/>
      <c r="Y251" s="65" t="s">
        <v>20</v>
      </c>
    </row>
    <row r="252">
      <c r="A252" s="72" t="s">
        <v>60</v>
      </c>
      <c r="B252" s="65">
        <v>4.03075466E8</v>
      </c>
      <c r="C252" s="72" t="s">
        <v>1058</v>
      </c>
      <c r="D252" s="72" t="s">
        <v>112</v>
      </c>
      <c r="E252" s="72" t="s">
        <v>1059</v>
      </c>
      <c r="F252" s="65" t="s">
        <v>1060</v>
      </c>
      <c r="G252" s="65">
        <v>393.0</v>
      </c>
      <c r="H252" s="65">
        <v>2.0161105E7</v>
      </c>
      <c r="I252" s="65">
        <v>0.0</v>
      </c>
      <c r="J252" s="65">
        <v>1.0</v>
      </c>
      <c r="K252" s="66"/>
      <c r="L252" s="66"/>
      <c r="M252" s="67" t="s">
        <v>1061</v>
      </c>
      <c r="N252" s="65">
        <v>235959.0</v>
      </c>
      <c r="O252" s="65">
        <v>2.0161105E7</v>
      </c>
      <c r="P252" s="65" t="s">
        <v>1062</v>
      </c>
      <c r="Q252" s="65">
        <v>26.0</v>
      </c>
      <c r="R252" s="65">
        <v>2.0161105E7</v>
      </c>
      <c r="S252" s="68">
        <v>1.0</v>
      </c>
      <c r="T252" s="68">
        <v>1.0</v>
      </c>
      <c r="U252" s="69" t="s">
        <v>399</v>
      </c>
      <c r="V252" s="69" t="s">
        <v>400</v>
      </c>
      <c r="W252" s="69" t="s">
        <v>50</v>
      </c>
      <c r="X252" s="70"/>
      <c r="Y252" s="65" t="s">
        <v>20</v>
      </c>
    </row>
    <row r="253">
      <c r="A253" s="67" t="s">
        <v>59</v>
      </c>
      <c r="B253" s="65">
        <v>1.75548748E8</v>
      </c>
      <c r="C253" s="65" t="s">
        <v>1063</v>
      </c>
      <c r="D253" s="65" t="s">
        <v>112</v>
      </c>
      <c r="E253" s="65" t="s">
        <v>1064</v>
      </c>
      <c r="F253" s="65" t="s">
        <v>1065</v>
      </c>
      <c r="G253" s="65">
        <v>263.0</v>
      </c>
      <c r="H253" s="65">
        <v>2.0161104E7</v>
      </c>
      <c r="I253" s="65">
        <v>0.0</v>
      </c>
      <c r="J253" s="65">
        <v>12.0</v>
      </c>
      <c r="K253" s="66"/>
      <c r="L253" s="66"/>
      <c r="M253" s="67" t="s">
        <v>1066</v>
      </c>
      <c r="N253" s="65">
        <v>235959.0</v>
      </c>
      <c r="O253" s="65">
        <v>2.0161104E7</v>
      </c>
      <c r="P253" s="65"/>
      <c r="Q253" s="65">
        <v>18.0</v>
      </c>
      <c r="R253" s="65">
        <v>2.0161104E7</v>
      </c>
      <c r="S253" s="68">
        <v>1.0</v>
      </c>
      <c r="T253" s="68">
        <v>1.0</v>
      </c>
      <c r="U253" s="69" t="s">
        <v>399</v>
      </c>
      <c r="V253" s="69" t="s">
        <v>400</v>
      </c>
      <c r="W253" s="69" t="s">
        <v>50</v>
      </c>
      <c r="X253" s="70"/>
      <c r="Y253" s="65" t="s">
        <v>20</v>
      </c>
    </row>
    <row r="254">
      <c r="A254" s="73" t="s">
        <v>59</v>
      </c>
      <c r="B254" s="65">
        <v>1.88371212E8</v>
      </c>
      <c r="C254" s="72" t="s">
        <v>1067</v>
      </c>
      <c r="D254" s="72" t="s">
        <v>153</v>
      </c>
      <c r="E254" s="72" t="s">
        <v>1068</v>
      </c>
      <c r="F254" s="65" t="s">
        <v>1069</v>
      </c>
      <c r="G254" s="65">
        <v>240.0</v>
      </c>
      <c r="H254" s="65">
        <v>2.0171029E7</v>
      </c>
      <c r="I254" s="65">
        <v>0.0</v>
      </c>
      <c r="J254" s="65">
        <v>4.0</v>
      </c>
      <c r="K254" s="66"/>
      <c r="L254" s="66"/>
      <c r="M254" s="67" t="s">
        <v>1070</v>
      </c>
      <c r="N254" s="65">
        <v>235959.0</v>
      </c>
      <c r="O254" s="65">
        <v>2.0171029E7</v>
      </c>
      <c r="P254" s="66"/>
      <c r="Q254" s="65">
        <v>15.0</v>
      </c>
      <c r="R254" s="65">
        <v>2.0171029E7</v>
      </c>
      <c r="S254" s="74">
        <v>1.0</v>
      </c>
      <c r="T254" s="74">
        <v>0.0</v>
      </c>
      <c r="U254" s="69" t="s">
        <v>399</v>
      </c>
      <c r="V254" s="69" t="s">
        <v>400</v>
      </c>
      <c r="W254" s="69" t="s">
        <v>50</v>
      </c>
      <c r="X254" s="70"/>
      <c r="Y254" s="65" t="s">
        <v>14</v>
      </c>
    </row>
    <row r="255">
      <c r="A255" s="65" t="s">
        <v>60</v>
      </c>
      <c r="B255" s="65">
        <v>2.59968433E8</v>
      </c>
      <c r="C255" s="65" t="s">
        <v>1071</v>
      </c>
      <c r="D255" s="65" t="s">
        <v>378</v>
      </c>
      <c r="E255" s="65" t="s">
        <v>1072</v>
      </c>
      <c r="F255" s="65" t="s">
        <v>1073</v>
      </c>
      <c r="G255" s="65">
        <v>3475.0</v>
      </c>
      <c r="H255" s="65">
        <v>2.0090121E7</v>
      </c>
      <c r="I255" s="65">
        <v>0.0</v>
      </c>
      <c r="J255" s="65">
        <v>1.0</v>
      </c>
      <c r="K255" s="66"/>
      <c r="L255" s="66"/>
      <c r="M255" s="67" t="s">
        <v>1074</v>
      </c>
      <c r="N255" s="65">
        <v>235959.0</v>
      </c>
      <c r="O255" s="65">
        <v>2.0090121E7</v>
      </c>
      <c r="P255" s="66"/>
      <c r="Q255" s="65">
        <v>208.0</v>
      </c>
      <c r="R255" s="65">
        <v>2.0090121E7</v>
      </c>
      <c r="S255" s="74">
        <v>1.0</v>
      </c>
      <c r="T255" s="74">
        <v>0.0</v>
      </c>
      <c r="U255" s="69" t="s">
        <v>399</v>
      </c>
      <c r="V255" s="69" t="s">
        <v>400</v>
      </c>
      <c r="W255" s="69" t="s">
        <v>50</v>
      </c>
      <c r="X255" s="70"/>
      <c r="Y255" s="65" t="s">
        <v>14</v>
      </c>
    </row>
    <row r="256">
      <c r="A256" s="71" t="s">
        <v>59</v>
      </c>
      <c r="B256" s="65">
        <v>9.9175532E7</v>
      </c>
      <c r="C256" s="72" t="s">
        <v>1075</v>
      </c>
      <c r="D256" s="72" t="s">
        <v>112</v>
      </c>
      <c r="E256" s="72" t="s">
        <v>1076</v>
      </c>
      <c r="F256" s="65" t="s">
        <v>1077</v>
      </c>
      <c r="G256" s="65">
        <v>117.0</v>
      </c>
      <c r="H256" s="65">
        <v>2.0100704E7</v>
      </c>
      <c r="I256" s="65">
        <v>0.0</v>
      </c>
      <c r="J256" s="65">
        <v>1.0</v>
      </c>
      <c r="K256" s="66"/>
      <c r="L256" s="66"/>
      <c r="M256" s="67" t="s">
        <v>1078</v>
      </c>
      <c r="N256" s="65">
        <v>235959.0</v>
      </c>
      <c r="O256" s="65">
        <v>2.0100704E7</v>
      </c>
      <c r="P256" s="66"/>
      <c r="Q256" s="65">
        <v>6.0</v>
      </c>
      <c r="R256" s="65">
        <v>2.0100704E7</v>
      </c>
      <c r="S256" s="68">
        <v>1.0</v>
      </c>
      <c r="T256" s="68">
        <v>1.0</v>
      </c>
      <c r="U256" s="69" t="s">
        <v>399</v>
      </c>
      <c r="V256" s="69" t="s">
        <v>400</v>
      </c>
      <c r="W256" s="69" t="s">
        <v>50</v>
      </c>
      <c r="X256" s="70"/>
      <c r="Y256" s="65" t="s">
        <v>20</v>
      </c>
    </row>
    <row r="257">
      <c r="A257" s="71" t="s">
        <v>59</v>
      </c>
      <c r="B257" s="65">
        <v>1.16777737E8</v>
      </c>
      <c r="C257" s="72" t="s">
        <v>1079</v>
      </c>
      <c r="D257" s="72" t="s">
        <v>153</v>
      </c>
      <c r="E257" s="72" t="s">
        <v>1080</v>
      </c>
      <c r="F257" s="65" t="s">
        <v>1081</v>
      </c>
      <c r="G257" s="65">
        <v>127.0</v>
      </c>
      <c r="H257" s="65">
        <v>2.0120511E7</v>
      </c>
      <c r="I257" s="65">
        <v>0.0</v>
      </c>
      <c r="J257" s="65">
        <v>1.0</v>
      </c>
      <c r="K257" s="66"/>
      <c r="L257" s="66"/>
      <c r="M257" s="67" t="s">
        <v>1082</v>
      </c>
      <c r="N257" s="65">
        <v>235959.0</v>
      </c>
      <c r="O257" s="65">
        <v>2.0120511E7</v>
      </c>
      <c r="P257" s="65"/>
      <c r="Q257" s="65">
        <v>8.0</v>
      </c>
      <c r="R257" s="65">
        <v>2.0120511E7</v>
      </c>
      <c r="S257" s="74">
        <v>1.0</v>
      </c>
      <c r="T257" s="74">
        <v>0.0</v>
      </c>
      <c r="U257" s="69" t="s">
        <v>399</v>
      </c>
      <c r="V257" s="69" t="s">
        <v>400</v>
      </c>
      <c r="W257" s="69" t="s">
        <v>50</v>
      </c>
      <c r="X257" s="70"/>
      <c r="Y257" s="65" t="s">
        <v>14</v>
      </c>
    </row>
    <row r="258">
      <c r="A258" s="65" t="s">
        <v>62</v>
      </c>
      <c r="B258" s="65">
        <v>1.2975994E7</v>
      </c>
      <c r="C258" s="65" t="s">
        <v>1083</v>
      </c>
      <c r="D258" s="65" t="s">
        <v>106</v>
      </c>
      <c r="E258" s="65" t="s">
        <v>1084</v>
      </c>
      <c r="F258" s="65" t="s">
        <v>1085</v>
      </c>
      <c r="G258" s="65">
        <v>235.0</v>
      </c>
      <c r="H258" s="65">
        <v>2.0101031E7</v>
      </c>
      <c r="I258" s="65">
        <v>0.0</v>
      </c>
      <c r="J258" s="65">
        <v>3.0</v>
      </c>
      <c r="K258" s="66"/>
      <c r="L258" s="66"/>
      <c r="M258" s="65" t="s">
        <v>117</v>
      </c>
      <c r="N258" s="65">
        <v>235959.0</v>
      </c>
      <c r="O258" s="65">
        <v>2.0101031E7</v>
      </c>
      <c r="P258" s="66"/>
      <c r="Q258" s="65">
        <v>11.0</v>
      </c>
      <c r="R258" s="65">
        <v>2.0101031E7</v>
      </c>
      <c r="S258" s="68">
        <v>1.0</v>
      </c>
      <c r="T258" s="68">
        <v>1.0</v>
      </c>
      <c r="U258" s="69" t="s">
        <v>399</v>
      </c>
      <c r="V258" s="69" t="s">
        <v>400</v>
      </c>
      <c r="W258" s="69" t="s">
        <v>50</v>
      </c>
      <c r="X258" s="70"/>
      <c r="Y258" s="65" t="s">
        <v>20</v>
      </c>
    </row>
    <row r="259">
      <c r="A259" s="67" t="s">
        <v>59</v>
      </c>
      <c r="B259" s="65">
        <v>3.3141836E7</v>
      </c>
      <c r="C259" s="65" t="s">
        <v>191</v>
      </c>
      <c r="D259" s="65" t="s">
        <v>112</v>
      </c>
      <c r="E259" s="65" t="s">
        <v>192</v>
      </c>
      <c r="F259" s="65" t="s">
        <v>193</v>
      </c>
      <c r="G259" s="65">
        <v>1808.0</v>
      </c>
      <c r="H259" s="65">
        <v>2.0020213E7</v>
      </c>
      <c r="I259" s="65">
        <v>0.0</v>
      </c>
      <c r="J259" s="65">
        <v>1.0</v>
      </c>
      <c r="K259" s="66"/>
      <c r="L259" s="66"/>
      <c r="M259" s="67" t="s">
        <v>1086</v>
      </c>
      <c r="N259" s="65">
        <v>235959.0</v>
      </c>
      <c r="O259" s="65">
        <v>2.0020213E7</v>
      </c>
      <c r="P259" s="66"/>
      <c r="Q259" s="65">
        <v>80.0</v>
      </c>
      <c r="R259" s="65">
        <v>2.0020213E7</v>
      </c>
      <c r="S259" s="68">
        <v>1.0</v>
      </c>
      <c r="T259" s="68">
        <v>1.0</v>
      </c>
      <c r="U259" s="69" t="s">
        <v>399</v>
      </c>
      <c r="V259" s="69" t="s">
        <v>400</v>
      </c>
      <c r="W259" s="69" t="s">
        <v>50</v>
      </c>
      <c r="X259" s="70"/>
      <c r="Y259" s="65" t="s">
        <v>20</v>
      </c>
    </row>
    <row r="260">
      <c r="A260" s="67" t="s">
        <v>59</v>
      </c>
      <c r="B260" s="65">
        <v>7.4084686E7</v>
      </c>
      <c r="C260" s="65" t="s">
        <v>1087</v>
      </c>
      <c r="D260" s="65" t="s">
        <v>153</v>
      </c>
      <c r="E260" s="65" t="s">
        <v>1088</v>
      </c>
      <c r="F260" s="65" t="s">
        <v>706</v>
      </c>
      <c r="G260" s="65">
        <v>139.0</v>
      </c>
      <c r="H260" s="65">
        <v>2.0070908E7</v>
      </c>
      <c r="I260" s="65">
        <v>0.0</v>
      </c>
      <c r="J260" s="65">
        <v>1.0</v>
      </c>
      <c r="K260" s="66"/>
      <c r="L260" s="66"/>
      <c r="M260" s="65" t="s">
        <v>117</v>
      </c>
      <c r="N260" s="65">
        <v>235959.0</v>
      </c>
      <c r="O260" s="65">
        <v>2.0070908E7</v>
      </c>
      <c r="P260" s="66"/>
      <c r="Q260" s="65">
        <v>6.0</v>
      </c>
      <c r="R260" s="65">
        <v>2.0070908E7</v>
      </c>
      <c r="S260" s="74">
        <v>1.0</v>
      </c>
      <c r="T260" s="74">
        <v>0.0</v>
      </c>
      <c r="U260" s="69" t="s">
        <v>399</v>
      </c>
      <c r="V260" s="69" t="s">
        <v>400</v>
      </c>
      <c r="W260" s="69" t="s">
        <v>50</v>
      </c>
      <c r="X260" s="70"/>
      <c r="Y260" s="65" t="s">
        <v>14</v>
      </c>
    </row>
    <row r="261">
      <c r="A261" s="71" t="s">
        <v>24</v>
      </c>
      <c r="B261" s="65">
        <v>2.9999569E7</v>
      </c>
      <c r="C261" s="72" t="s">
        <v>197</v>
      </c>
      <c r="D261" s="72" t="s">
        <v>112</v>
      </c>
      <c r="E261" s="72" t="s">
        <v>198</v>
      </c>
      <c r="F261" s="65" t="s">
        <v>199</v>
      </c>
      <c r="G261" s="65">
        <v>845.0</v>
      </c>
      <c r="H261" s="65">
        <v>2.0131122E7</v>
      </c>
      <c r="I261" s="65">
        <v>0.0</v>
      </c>
      <c r="J261" s="65">
        <v>16.0</v>
      </c>
      <c r="K261" s="66"/>
      <c r="L261" s="66"/>
      <c r="M261" s="67" t="s">
        <v>1089</v>
      </c>
      <c r="N261" s="65">
        <v>235959.0</v>
      </c>
      <c r="O261" s="65">
        <v>2.0131122E7</v>
      </c>
      <c r="P261" s="65" t="s">
        <v>1090</v>
      </c>
      <c r="Q261" s="65">
        <v>47.0</v>
      </c>
      <c r="R261" s="65">
        <v>2.0131122E7</v>
      </c>
      <c r="S261" s="68">
        <v>1.0</v>
      </c>
      <c r="T261" s="68">
        <v>1.0</v>
      </c>
      <c r="U261" s="69" t="s">
        <v>399</v>
      </c>
      <c r="V261" s="69" t="s">
        <v>400</v>
      </c>
      <c r="W261" s="69" t="s">
        <v>50</v>
      </c>
      <c r="X261" s="70"/>
      <c r="Y261" s="65" t="s">
        <v>20</v>
      </c>
    </row>
    <row r="262">
      <c r="A262" s="65" t="s">
        <v>37</v>
      </c>
      <c r="B262" s="65">
        <v>1.8497263E7</v>
      </c>
      <c r="C262" s="65" t="s">
        <v>1091</v>
      </c>
      <c r="D262" s="65" t="s">
        <v>112</v>
      </c>
      <c r="E262" s="65" t="s">
        <v>1092</v>
      </c>
      <c r="F262" s="65" t="s">
        <v>1093</v>
      </c>
      <c r="G262" s="65">
        <v>1667.0</v>
      </c>
      <c r="H262" s="65">
        <v>2.0100309E7</v>
      </c>
      <c r="I262" s="65">
        <v>0.0</v>
      </c>
      <c r="J262" s="65">
        <v>7.0</v>
      </c>
      <c r="K262" s="66"/>
      <c r="L262" s="66"/>
      <c r="M262" s="65" t="s">
        <v>117</v>
      </c>
      <c r="N262" s="65">
        <v>235959.0</v>
      </c>
      <c r="O262" s="65">
        <v>2.0100309E7</v>
      </c>
      <c r="P262" s="66"/>
      <c r="Q262" s="65">
        <v>69.0</v>
      </c>
      <c r="R262" s="65">
        <v>2.0100309E7</v>
      </c>
      <c r="S262" s="68">
        <v>1.0</v>
      </c>
      <c r="T262" s="68">
        <v>1.0</v>
      </c>
      <c r="U262" s="69" t="s">
        <v>399</v>
      </c>
      <c r="V262" s="69" t="s">
        <v>400</v>
      </c>
      <c r="W262" s="69" t="s">
        <v>50</v>
      </c>
      <c r="X262" s="70"/>
      <c r="Y262" s="65" t="s">
        <v>20</v>
      </c>
    </row>
    <row r="263">
      <c r="A263" s="73" t="s">
        <v>59</v>
      </c>
      <c r="B263" s="65">
        <v>1.30380855E8</v>
      </c>
      <c r="C263" s="72" t="s">
        <v>1094</v>
      </c>
      <c r="D263" s="72" t="s">
        <v>112</v>
      </c>
      <c r="E263" s="72" t="s">
        <v>1095</v>
      </c>
      <c r="F263" s="65" t="s">
        <v>1096</v>
      </c>
      <c r="G263" s="65">
        <v>248.0</v>
      </c>
      <c r="H263" s="65">
        <v>2.0130617E7</v>
      </c>
      <c r="I263" s="65">
        <v>0.0</v>
      </c>
      <c r="J263" s="65">
        <v>1.0</v>
      </c>
      <c r="K263" s="66"/>
      <c r="L263" s="66"/>
      <c r="M263" s="67" t="s">
        <v>1097</v>
      </c>
      <c r="N263" s="65">
        <v>235959.0</v>
      </c>
      <c r="O263" s="65">
        <v>2.0130617E7</v>
      </c>
      <c r="P263" s="66"/>
      <c r="Q263" s="65">
        <v>15.0</v>
      </c>
      <c r="R263" s="65">
        <v>2.0130617E7</v>
      </c>
      <c r="S263" s="68">
        <v>1.0</v>
      </c>
      <c r="T263" s="68">
        <v>1.0</v>
      </c>
      <c r="U263" s="69" t="s">
        <v>399</v>
      </c>
      <c r="V263" s="69" t="s">
        <v>400</v>
      </c>
      <c r="W263" s="69" t="s">
        <v>50</v>
      </c>
      <c r="X263" s="72"/>
      <c r="Y263" s="65" t="s">
        <v>20</v>
      </c>
    </row>
    <row r="264">
      <c r="A264" s="65" t="s">
        <v>79</v>
      </c>
      <c r="B264" s="65">
        <v>6.5117482E7</v>
      </c>
      <c r="C264" s="65" t="s">
        <v>1098</v>
      </c>
      <c r="D264" s="65" t="s">
        <v>217</v>
      </c>
      <c r="E264" s="65" t="s">
        <v>1099</v>
      </c>
      <c r="F264" s="65" t="s">
        <v>1100</v>
      </c>
      <c r="G264" s="65">
        <v>179.0</v>
      </c>
      <c r="H264" s="65">
        <v>2.0130219E7</v>
      </c>
      <c r="I264" s="65">
        <v>0.0</v>
      </c>
      <c r="J264" s="65">
        <v>6.0</v>
      </c>
      <c r="K264" s="66"/>
      <c r="L264" s="66"/>
      <c r="M264" s="67" t="s">
        <v>1101</v>
      </c>
      <c r="N264" s="65">
        <v>235959.0</v>
      </c>
      <c r="O264" s="65">
        <v>2.0130219E7</v>
      </c>
      <c r="P264" s="65"/>
      <c r="Q264" s="65">
        <v>12.0</v>
      </c>
      <c r="R264" s="65">
        <v>2.0130219E7</v>
      </c>
      <c r="S264" s="68">
        <v>1.0</v>
      </c>
      <c r="T264" s="68">
        <v>1.0</v>
      </c>
      <c r="U264" s="69" t="s">
        <v>399</v>
      </c>
      <c r="V264" s="69" t="s">
        <v>400</v>
      </c>
      <c r="W264" s="69" t="s">
        <v>50</v>
      </c>
      <c r="X264" s="66"/>
      <c r="Y264" s="65" t="s">
        <v>20</v>
      </c>
    </row>
    <row r="265">
      <c r="A265" s="67" t="s">
        <v>59</v>
      </c>
      <c r="B265" s="65">
        <v>1.27491498E8</v>
      </c>
      <c r="C265" s="65" t="s">
        <v>1102</v>
      </c>
      <c r="D265" s="65" t="s">
        <v>106</v>
      </c>
      <c r="E265" s="65" t="s">
        <v>1103</v>
      </c>
      <c r="F265" s="65" t="s">
        <v>1104</v>
      </c>
      <c r="G265" s="65">
        <v>248.0</v>
      </c>
      <c r="H265" s="65">
        <v>2.0130324E7</v>
      </c>
      <c r="I265" s="65">
        <v>0.0</v>
      </c>
      <c r="J265" s="65">
        <v>1.0</v>
      </c>
      <c r="K265" s="66"/>
      <c r="L265" s="66"/>
      <c r="M265" s="67" t="s">
        <v>1105</v>
      </c>
      <c r="N265" s="65">
        <v>235959.0</v>
      </c>
      <c r="O265" s="65">
        <v>2.0130324E7</v>
      </c>
      <c r="P265" s="66"/>
      <c r="Q265" s="65">
        <v>15.0</v>
      </c>
      <c r="R265" s="65">
        <v>2.0130324E7</v>
      </c>
      <c r="S265" s="68">
        <v>1.0</v>
      </c>
      <c r="T265" s="68">
        <v>1.0</v>
      </c>
      <c r="U265" s="69" t="s">
        <v>399</v>
      </c>
      <c r="V265" s="69" t="s">
        <v>400</v>
      </c>
      <c r="W265" s="69" t="s">
        <v>50</v>
      </c>
      <c r="X265" s="70"/>
      <c r="Y265" s="65" t="s">
        <v>20</v>
      </c>
    </row>
    <row r="266">
      <c r="A266" s="72" t="s">
        <v>60</v>
      </c>
      <c r="B266" s="65">
        <v>3.88029443E8</v>
      </c>
      <c r="C266" s="72" t="s">
        <v>1106</v>
      </c>
      <c r="D266" s="72" t="s">
        <v>378</v>
      </c>
      <c r="E266" s="72" t="s">
        <v>1107</v>
      </c>
      <c r="F266" s="65" t="s">
        <v>1108</v>
      </c>
      <c r="G266" s="65">
        <v>3099.0</v>
      </c>
      <c r="H266" s="65">
        <v>2.016013E7</v>
      </c>
      <c r="I266" s="65">
        <v>0.0</v>
      </c>
      <c r="J266" s="65">
        <v>1.0</v>
      </c>
      <c r="K266" s="66"/>
      <c r="L266" s="66"/>
      <c r="M266" s="67" t="s">
        <v>1109</v>
      </c>
      <c r="N266" s="65">
        <v>235959.0</v>
      </c>
      <c r="O266" s="65">
        <v>2.016013E7</v>
      </c>
      <c r="P266" s="65"/>
      <c r="Q266" s="65">
        <v>194.0</v>
      </c>
      <c r="R266" s="65">
        <v>2.016013E7</v>
      </c>
      <c r="S266" s="74">
        <v>1.0</v>
      </c>
      <c r="T266" s="74">
        <v>0.0</v>
      </c>
      <c r="U266" s="69" t="s">
        <v>399</v>
      </c>
      <c r="V266" s="69" t="s">
        <v>400</v>
      </c>
      <c r="W266" s="69" t="s">
        <v>50</v>
      </c>
      <c r="X266" s="70"/>
      <c r="Y266" s="65" t="s">
        <v>14</v>
      </c>
    </row>
    <row r="267">
      <c r="A267" s="72" t="s">
        <v>60</v>
      </c>
      <c r="B267" s="65">
        <v>4.18033542E8</v>
      </c>
      <c r="C267" s="72" t="s">
        <v>1110</v>
      </c>
      <c r="D267" s="72" t="s">
        <v>225</v>
      </c>
      <c r="E267" s="72" t="s">
        <v>1111</v>
      </c>
      <c r="F267" s="65" t="s">
        <v>1112</v>
      </c>
      <c r="G267" s="65">
        <v>204.0</v>
      </c>
      <c r="H267" s="65">
        <v>2.0170914E7</v>
      </c>
      <c r="I267" s="65">
        <v>0.0</v>
      </c>
      <c r="J267" s="65">
        <v>1.0</v>
      </c>
      <c r="K267" s="66"/>
      <c r="L267" s="66"/>
      <c r="M267" s="67" t="s">
        <v>1113</v>
      </c>
      <c r="N267" s="65">
        <v>235959.0</v>
      </c>
      <c r="O267" s="65">
        <v>2.0170914E7</v>
      </c>
      <c r="P267" s="65"/>
      <c r="Q267" s="65">
        <v>10.0</v>
      </c>
      <c r="R267" s="65">
        <v>2.0170914E7</v>
      </c>
      <c r="S267" s="74">
        <v>1.0</v>
      </c>
      <c r="T267" s="74">
        <v>0.0</v>
      </c>
      <c r="U267" s="69" t="s">
        <v>399</v>
      </c>
      <c r="V267" s="69" t="s">
        <v>400</v>
      </c>
      <c r="W267" s="69" t="s">
        <v>50</v>
      </c>
      <c r="X267" s="70"/>
      <c r="Y267" s="65" t="s">
        <v>14</v>
      </c>
    </row>
    <row r="268">
      <c r="A268" s="65" t="s">
        <v>37</v>
      </c>
      <c r="B268" s="65">
        <v>3.2032484E7</v>
      </c>
      <c r="C268" s="65" t="s">
        <v>1114</v>
      </c>
      <c r="D268" s="65" t="s">
        <v>112</v>
      </c>
      <c r="E268" s="65" t="s">
        <v>1115</v>
      </c>
      <c r="F268" s="65" t="s">
        <v>1116</v>
      </c>
      <c r="G268" s="65">
        <v>177.0</v>
      </c>
      <c r="H268" s="65">
        <v>2.0131221E7</v>
      </c>
      <c r="I268" s="65">
        <v>0.0</v>
      </c>
      <c r="J268" s="65">
        <v>5.0</v>
      </c>
      <c r="K268" s="66"/>
      <c r="L268" s="66"/>
      <c r="M268" s="65" t="s">
        <v>117</v>
      </c>
      <c r="N268" s="65">
        <v>235959.0</v>
      </c>
      <c r="O268" s="65">
        <v>2.0131221E7</v>
      </c>
      <c r="P268" s="65"/>
      <c r="Q268" s="65">
        <v>11.0</v>
      </c>
      <c r="R268" s="65">
        <v>2.0131221E7</v>
      </c>
      <c r="S268" s="68">
        <v>1.0</v>
      </c>
      <c r="T268" s="68">
        <v>1.0</v>
      </c>
      <c r="U268" s="69" t="s">
        <v>399</v>
      </c>
      <c r="V268" s="69" t="s">
        <v>400</v>
      </c>
      <c r="W268" s="69" t="s">
        <v>50</v>
      </c>
      <c r="X268" s="70"/>
      <c r="Y268" s="65" t="s">
        <v>20</v>
      </c>
    </row>
    <row r="269">
      <c r="A269" s="65" t="s">
        <v>60</v>
      </c>
      <c r="B269" s="65">
        <v>2.53316851E8</v>
      </c>
      <c r="C269" s="65" t="s">
        <v>1117</v>
      </c>
      <c r="D269" s="65" t="s">
        <v>153</v>
      </c>
      <c r="E269" s="65" t="s">
        <v>1118</v>
      </c>
      <c r="F269" s="65" t="s">
        <v>1119</v>
      </c>
      <c r="G269" s="65">
        <v>1543.0</v>
      </c>
      <c r="H269" s="65">
        <v>2.0081027E7</v>
      </c>
      <c r="I269" s="65">
        <v>0.0</v>
      </c>
      <c r="J269" s="65">
        <v>1.0</v>
      </c>
      <c r="K269" s="66"/>
      <c r="L269" s="66"/>
      <c r="M269" s="67" t="s">
        <v>1120</v>
      </c>
      <c r="N269" s="65">
        <v>235959.0</v>
      </c>
      <c r="O269" s="65">
        <v>2.0081027E7</v>
      </c>
      <c r="P269" s="65"/>
      <c r="Q269" s="65">
        <v>80.0</v>
      </c>
      <c r="R269" s="65">
        <v>2.0081027E7</v>
      </c>
      <c r="S269" s="74">
        <v>1.0</v>
      </c>
      <c r="T269" s="74">
        <v>0.0</v>
      </c>
      <c r="U269" s="69" t="s">
        <v>399</v>
      </c>
      <c r="V269" s="69" t="s">
        <v>400</v>
      </c>
      <c r="W269" s="69" t="s">
        <v>50</v>
      </c>
      <c r="X269" s="70"/>
      <c r="Y269" s="65" t="s">
        <v>14</v>
      </c>
    </row>
    <row r="270">
      <c r="A270" s="65" t="s">
        <v>79</v>
      </c>
      <c r="B270" s="65">
        <v>8.5419815E7</v>
      </c>
      <c r="C270" s="65" t="s">
        <v>1121</v>
      </c>
      <c r="D270" s="65" t="s">
        <v>112</v>
      </c>
      <c r="E270" s="65" t="s">
        <v>1122</v>
      </c>
      <c r="F270" s="65" t="s">
        <v>1123</v>
      </c>
      <c r="G270" s="65">
        <v>470.0</v>
      </c>
      <c r="H270" s="65">
        <v>2.0141129E7</v>
      </c>
      <c r="I270" s="65">
        <v>0.0</v>
      </c>
      <c r="J270" s="65">
        <v>9.0</v>
      </c>
      <c r="K270" s="66"/>
      <c r="L270" s="66"/>
      <c r="M270" s="67" t="s">
        <v>1124</v>
      </c>
      <c r="N270" s="65">
        <v>235959.0</v>
      </c>
      <c r="O270" s="65">
        <v>2.0141129E7</v>
      </c>
      <c r="P270" s="65" t="s">
        <v>1125</v>
      </c>
      <c r="Q270" s="65">
        <v>25.0</v>
      </c>
      <c r="R270" s="65">
        <v>2.0141129E7</v>
      </c>
      <c r="S270" s="68">
        <v>1.0</v>
      </c>
      <c r="T270" s="68">
        <v>1.0</v>
      </c>
      <c r="U270" s="69" t="s">
        <v>399</v>
      </c>
      <c r="V270" s="69" t="s">
        <v>400</v>
      </c>
      <c r="W270" s="69" t="s">
        <v>50</v>
      </c>
      <c r="X270" s="70"/>
      <c r="Y270" s="65" t="s">
        <v>20</v>
      </c>
    </row>
    <row r="271">
      <c r="A271" s="65" t="s">
        <v>79</v>
      </c>
      <c r="B271" s="65">
        <v>4.3342594E7</v>
      </c>
      <c r="C271" s="65" t="s">
        <v>1126</v>
      </c>
      <c r="D271" s="65" t="s">
        <v>106</v>
      </c>
      <c r="E271" s="65" t="s">
        <v>1127</v>
      </c>
      <c r="F271" s="65" t="s">
        <v>1128</v>
      </c>
      <c r="G271" s="65">
        <v>473.0</v>
      </c>
      <c r="H271" s="65">
        <v>2.0101125E7</v>
      </c>
      <c r="I271" s="65">
        <v>0.0</v>
      </c>
      <c r="J271" s="65">
        <v>13.0</v>
      </c>
      <c r="K271" s="66"/>
      <c r="L271" s="66"/>
      <c r="M271" s="67" t="s">
        <v>1129</v>
      </c>
      <c r="N271" s="65">
        <v>235959.0</v>
      </c>
      <c r="O271" s="65">
        <v>2.0101125E7</v>
      </c>
      <c r="P271" s="65" t="s">
        <v>1130</v>
      </c>
      <c r="Q271" s="65">
        <v>23.0</v>
      </c>
      <c r="R271" s="65">
        <v>2.0101125E7</v>
      </c>
      <c r="S271" s="68">
        <v>1.0</v>
      </c>
      <c r="T271" s="68">
        <v>1.0</v>
      </c>
      <c r="U271" s="69" t="s">
        <v>399</v>
      </c>
      <c r="V271" s="69" t="s">
        <v>400</v>
      </c>
      <c r="W271" s="69" t="s">
        <v>50</v>
      </c>
      <c r="X271" s="70"/>
      <c r="Y271" s="65" t="s">
        <v>20</v>
      </c>
    </row>
    <row r="272">
      <c r="A272" s="73" t="s">
        <v>79</v>
      </c>
      <c r="B272" s="65">
        <v>7.4368867E7</v>
      </c>
      <c r="C272" s="72" t="s">
        <v>1131</v>
      </c>
      <c r="D272" s="72" t="s">
        <v>217</v>
      </c>
      <c r="E272" s="72" t="s">
        <v>1132</v>
      </c>
      <c r="F272" s="65" t="s">
        <v>1133</v>
      </c>
      <c r="G272" s="65">
        <v>45.0</v>
      </c>
      <c r="H272" s="65">
        <v>2.0140106E7</v>
      </c>
      <c r="I272" s="65">
        <v>0.0</v>
      </c>
      <c r="J272" s="65">
        <v>1.0</v>
      </c>
      <c r="K272" s="66"/>
      <c r="L272" s="66"/>
      <c r="M272" s="67" t="s">
        <v>1134</v>
      </c>
      <c r="N272" s="65">
        <v>235959.0</v>
      </c>
      <c r="O272" s="65">
        <v>2.0140106E7</v>
      </c>
      <c r="P272" s="65" t="s">
        <v>1135</v>
      </c>
      <c r="Q272" s="65">
        <v>2.0</v>
      </c>
      <c r="R272" s="65">
        <v>2.0140106E7</v>
      </c>
      <c r="S272" s="68">
        <v>1.0</v>
      </c>
      <c r="T272" s="68">
        <v>1.0</v>
      </c>
      <c r="U272" s="69" t="s">
        <v>399</v>
      </c>
      <c r="V272" s="69" t="s">
        <v>400</v>
      </c>
      <c r="W272" s="69" t="s">
        <v>50</v>
      </c>
      <c r="X272" s="70"/>
      <c r="Y272" s="65" t="s">
        <v>20</v>
      </c>
    </row>
    <row r="273">
      <c r="A273" s="67" t="s">
        <v>24</v>
      </c>
      <c r="B273" s="65">
        <v>2401277.0</v>
      </c>
      <c r="C273" s="65" t="s">
        <v>1136</v>
      </c>
      <c r="D273" s="65" t="s">
        <v>217</v>
      </c>
      <c r="E273" s="65" t="s">
        <v>1137</v>
      </c>
      <c r="F273" s="65" t="s">
        <v>1138</v>
      </c>
      <c r="G273" s="65">
        <v>185.0</v>
      </c>
      <c r="H273" s="65">
        <v>2.0080618E7</v>
      </c>
      <c r="I273" s="65">
        <v>0.0</v>
      </c>
      <c r="J273" s="65">
        <v>1.0</v>
      </c>
      <c r="K273" s="66"/>
      <c r="L273" s="66"/>
      <c r="M273" s="67" t="s">
        <v>1139</v>
      </c>
      <c r="N273" s="65">
        <v>235959.0</v>
      </c>
      <c r="O273" s="65">
        <v>2.0080618E7</v>
      </c>
      <c r="P273" s="65" t="s">
        <v>625</v>
      </c>
      <c r="Q273" s="65">
        <v>12.0</v>
      </c>
      <c r="R273" s="65">
        <v>2.0080618E7</v>
      </c>
      <c r="S273" s="68">
        <v>1.0</v>
      </c>
      <c r="T273" s="68">
        <v>1.0</v>
      </c>
      <c r="U273" s="69" t="s">
        <v>399</v>
      </c>
      <c r="V273" s="69" t="s">
        <v>400</v>
      </c>
      <c r="W273" s="69" t="s">
        <v>50</v>
      </c>
      <c r="X273" s="70"/>
      <c r="Y273" s="65" t="s">
        <v>20</v>
      </c>
    </row>
    <row r="274">
      <c r="A274" s="72" t="s">
        <v>67</v>
      </c>
      <c r="B274" s="65">
        <v>662057.0</v>
      </c>
      <c r="C274" s="72" t="s">
        <v>1140</v>
      </c>
      <c r="D274" s="72" t="s">
        <v>153</v>
      </c>
      <c r="E274" s="72" t="s">
        <v>1141</v>
      </c>
      <c r="F274" s="65" t="s">
        <v>1142</v>
      </c>
      <c r="G274" s="65">
        <v>297.0</v>
      </c>
      <c r="H274" s="65">
        <v>2.005043E7</v>
      </c>
      <c r="I274" s="65">
        <v>0.0</v>
      </c>
      <c r="J274" s="65">
        <v>16.0</v>
      </c>
      <c r="K274" s="66"/>
      <c r="L274" s="66"/>
      <c r="M274" s="65" t="s">
        <v>117</v>
      </c>
      <c r="N274" s="65">
        <v>235959.0</v>
      </c>
      <c r="O274" s="65">
        <v>2.005043E7</v>
      </c>
      <c r="P274" s="66"/>
      <c r="Q274" s="65">
        <v>19.0</v>
      </c>
      <c r="R274" s="65">
        <v>2.005043E7</v>
      </c>
      <c r="S274" s="74">
        <v>1.0</v>
      </c>
      <c r="T274" s="74">
        <v>0.0</v>
      </c>
      <c r="U274" s="69" t="s">
        <v>399</v>
      </c>
      <c r="V274" s="69" t="s">
        <v>400</v>
      </c>
      <c r="W274" s="69" t="s">
        <v>50</v>
      </c>
      <c r="X274" s="70"/>
      <c r="Y274" s="65" t="s">
        <v>14</v>
      </c>
    </row>
    <row r="275">
      <c r="A275" s="65" t="s">
        <v>79</v>
      </c>
      <c r="B275" s="65">
        <v>5975039.0</v>
      </c>
      <c r="C275" s="65" t="s">
        <v>1143</v>
      </c>
      <c r="D275" s="65" t="s">
        <v>153</v>
      </c>
      <c r="E275" s="65" t="s">
        <v>1144</v>
      </c>
      <c r="F275" s="65" t="s">
        <v>1145</v>
      </c>
      <c r="G275" s="65">
        <v>241.0</v>
      </c>
      <c r="H275" s="65">
        <v>2.005043E7</v>
      </c>
      <c r="I275" s="65">
        <v>0.0</v>
      </c>
      <c r="J275" s="65">
        <v>5.0</v>
      </c>
      <c r="K275" s="66"/>
      <c r="L275" s="66"/>
      <c r="M275" s="67" t="s">
        <v>1146</v>
      </c>
      <c r="N275" s="65">
        <v>235959.0</v>
      </c>
      <c r="O275" s="65">
        <v>2.005043E7</v>
      </c>
      <c r="P275" s="65"/>
      <c r="Q275" s="65">
        <v>12.0</v>
      </c>
      <c r="R275" s="65">
        <v>2.005043E7</v>
      </c>
      <c r="S275" s="74">
        <v>1.0</v>
      </c>
      <c r="T275" s="74">
        <v>0.0</v>
      </c>
      <c r="U275" s="69" t="s">
        <v>399</v>
      </c>
      <c r="V275" s="69" t="s">
        <v>400</v>
      </c>
      <c r="W275" s="69" t="s">
        <v>50</v>
      </c>
      <c r="X275" s="70"/>
      <c r="Y275" s="65" t="s">
        <v>14</v>
      </c>
    </row>
    <row r="276">
      <c r="A276" s="67" t="s">
        <v>59</v>
      </c>
      <c r="B276" s="65">
        <v>6.4617719E7</v>
      </c>
      <c r="C276" s="65" t="s">
        <v>1147</v>
      </c>
      <c r="D276" s="65" t="s">
        <v>112</v>
      </c>
      <c r="E276" s="65" t="s">
        <v>1148</v>
      </c>
      <c r="F276" s="65" t="s">
        <v>1149</v>
      </c>
      <c r="G276" s="65">
        <v>321.0</v>
      </c>
      <c r="H276" s="65">
        <v>2.0060508E7</v>
      </c>
      <c r="I276" s="65">
        <v>0.0</v>
      </c>
      <c r="J276" s="65">
        <v>1.0</v>
      </c>
      <c r="K276" s="66"/>
      <c r="L276" s="66"/>
      <c r="M276" s="67" t="s">
        <v>1150</v>
      </c>
      <c r="N276" s="65">
        <v>235959.0</v>
      </c>
      <c r="O276" s="65">
        <v>2.0060508E7</v>
      </c>
      <c r="P276" s="66"/>
      <c r="Q276" s="65">
        <v>16.0</v>
      </c>
      <c r="R276" s="65">
        <v>2.0060508E7</v>
      </c>
      <c r="S276" s="68">
        <v>1.0</v>
      </c>
      <c r="T276" s="68">
        <v>1.0</v>
      </c>
      <c r="U276" s="69" t="s">
        <v>399</v>
      </c>
      <c r="V276" s="69" t="s">
        <v>400</v>
      </c>
      <c r="W276" s="69" t="s">
        <v>50</v>
      </c>
      <c r="X276" s="70"/>
      <c r="Y276" s="65" t="s">
        <v>20</v>
      </c>
    </row>
    <row r="277">
      <c r="A277" s="72" t="s">
        <v>79</v>
      </c>
      <c r="B277" s="65">
        <v>9.5522032E7</v>
      </c>
      <c r="C277" s="72" t="s">
        <v>1151</v>
      </c>
      <c r="D277" s="72" t="s">
        <v>153</v>
      </c>
      <c r="E277" s="72" t="s">
        <v>1152</v>
      </c>
      <c r="F277" s="65" t="s">
        <v>1153</v>
      </c>
      <c r="G277" s="65">
        <v>321.0</v>
      </c>
      <c r="H277" s="65">
        <v>2.015092E7</v>
      </c>
      <c r="I277" s="65">
        <v>0.0</v>
      </c>
      <c r="J277" s="65">
        <v>7.0</v>
      </c>
      <c r="K277" s="66"/>
      <c r="L277" s="66"/>
      <c r="M277" s="67" t="s">
        <v>1154</v>
      </c>
      <c r="N277" s="65">
        <v>235959.0</v>
      </c>
      <c r="O277" s="65">
        <v>2.015092E7</v>
      </c>
      <c r="P277" s="65" t="s">
        <v>1155</v>
      </c>
      <c r="Q277" s="65">
        <v>19.0</v>
      </c>
      <c r="R277" s="65">
        <v>2.015092E7</v>
      </c>
      <c r="S277" s="74">
        <v>1.0</v>
      </c>
      <c r="T277" s="74">
        <v>0.0</v>
      </c>
      <c r="U277" s="69" t="s">
        <v>399</v>
      </c>
      <c r="V277" s="69" t="s">
        <v>400</v>
      </c>
      <c r="W277" s="69" t="s">
        <v>50</v>
      </c>
      <c r="X277" s="70"/>
      <c r="Y277" s="65" t="s">
        <v>14</v>
      </c>
    </row>
    <row r="278">
      <c r="A278" s="73" t="s">
        <v>60</v>
      </c>
      <c r="B278" s="65">
        <v>3.79312071E8</v>
      </c>
      <c r="C278" s="72" t="s">
        <v>1156</v>
      </c>
      <c r="D278" s="72" t="s">
        <v>217</v>
      </c>
      <c r="E278" s="72" t="s">
        <v>1157</v>
      </c>
      <c r="F278" s="65" t="s">
        <v>1158</v>
      </c>
      <c r="G278" s="65">
        <v>464.0</v>
      </c>
      <c r="H278" s="65">
        <v>2.015071E7</v>
      </c>
      <c r="I278" s="65">
        <v>0.0</v>
      </c>
      <c r="J278" s="65">
        <v>1.0</v>
      </c>
      <c r="K278" s="66"/>
      <c r="L278" s="66"/>
      <c r="M278" s="67" t="s">
        <v>1159</v>
      </c>
      <c r="N278" s="65">
        <v>235959.0</v>
      </c>
      <c r="O278" s="65">
        <v>2.015071E7</v>
      </c>
      <c r="P278" s="66"/>
      <c r="Q278" s="65">
        <v>35.0</v>
      </c>
      <c r="R278" s="65">
        <v>2.015071E7</v>
      </c>
      <c r="S278" s="68">
        <v>1.0</v>
      </c>
      <c r="T278" s="68">
        <v>1.0</v>
      </c>
      <c r="U278" s="69" t="s">
        <v>399</v>
      </c>
      <c r="V278" s="69" t="s">
        <v>400</v>
      </c>
      <c r="W278" s="69" t="s">
        <v>50</v>
      </c>
      <c r="X278" s="70"/>
      <c r="Y278" s="65" t="s">
        <v>20</v>
      </c>
    </row>
    <row r="279">
      <c r="A279" s="65" t="s">
        <v>60</v>
      </c>
      <c r="B279" s="65">
        <v>3.4461671E8</v>
      </c>
      <c r="C279" s="65" t="s">
        <v>1160</v>
      </c>
      <c r="D279" s="65" t="s">
        <v>106</v>
      </c>
      <c r="E279" s="65" t="s">
        <v>1161</v>
      </c>
      <c r="F279" s="65" t="s">
        <v>1162</v>
      </c>
      <c r="G279" s="65">
        <v>480.0</v>
      </c>
      <c r="H279" s="65">
        <v>2.0130817E7</v>
      </c>
      <c r="I279" s="65">
        <v>0.0</v>
      </c>
      <c r="J279" s="65">
        <v>1.0</v>
      </c>
      <c r="K279" s="66"/>
      <c r="L279" s="66"/>
      <c r="M279" s="67" t="s">
        <v>1163</v>
      </c>
      <c r="N279" s="65">
        <v>235959.0</v>
      </c>
      <c r="O279" s="65">
        <v>2.0130817E7</v>
      </c>
      <c r="P279" s="66"/>
      <c r="Q279" s="65">
        <v>29.0</v>
      </c>
      <c r="R279" s="65">
        <v>2.0130817E7</v>
      </c>
      <c r="S279" s="68">
        <v>1.0</v>
      </c>
      <c r="T279" s="68">
        <v>1.0</v>
      </c>
      <c r="U279" s="69" t="s">
        <v>399</v>
      </c>
      <c r="V279" s="69" t="s">
        <v>400</v>
      </c>
      <c r="W279" s="69" t="s">
        <v>50</v>
      </c>
      <c r="X279" s="70"/>
      <c r="Y279" s="65" t="s">
        <v>20</v>
      </c>
    </row>
    <row r="280">
      <c r="A280" s="67" t="s">
        <v>59</v>
      </c>
      <c r="B280" s="65">
        <v>2.7974761E7</v>
      </c>
      <c r="C280" s="65" t="s">
        <v>1164</v>
      </c>
      <c r="D280" s="65" t="s">
        <v>225</v>
      </c>
      <c r="E280" s="65" t="s">
        <v>1165</v>
      </c>
      <c r="F280" s="65" t="s">
        <v>1005</v>
      </c>
      <c r="G280" s="65">
        <v>3625.0</v>
      </c>
      <c r="H280" s="65">
        <v>2.001082E7</v>
      </c>
      <c r="I280" s="65">
        <v>0.0</v>
      </c>
      <c r="J280" s="65">
        <v>1.0</v>
      </c>
      <c r="K280" s="66"/>
      <c r="L280" s="66"/>
      <c r="M280" s="67" t="s">
        <v>1006</v>
      </c>
      <c r="N280" s="65">
        <v>235959.0</v>
      </c>
      <c r="O280" s="65">
        <v>2.001082E7</v>
      </c>
      <c r="P280" s="66"/>
      <c r="Q280" s="65">
        <v>205.0</v>
      </c>
      <c r="R280" s="65">
        <v>2.001082E7</v>
      </c>
      <c r="S280" s="74">
        <v>1.0</v>
      </c>
      <c r="T280" s="74">
        <v>0.0</v>
      </c>
      <c r="U280" s="69" t="s">
        <v>399</v>
      </c>
      <c r="V280" s="69" t="s">
        <v>400</v>
      </c>
      <c r="W280" s="69" t="s">
        <v>50</v>
      </c>
      <c r="X280" s="70"/>
      <c r="Y280" s="65" t="s">
        <v>14</v>
      </c>
    </row>
    <row r="281">
      <c r="A281" s="65" t="s">
        <v>79</v>
      </c>
      <c r="B281" s="65">
        <v>2.7610998E7</v>
      </c>
      <c r="C281" s="65" t="s">
        <v>1166</v>
      </c>
      <c r="D281" s="65" t="s">
        <v>112</v>
      </c>
      <c r="E281" s="65" t="s">
        <v>1167</v>
      </c>
      <c r="F281" s="65" t="s">
        <v>1168</v>
      </c>
      <c r="G281" s="65">
        <v>163.0</v>
      </c>
      <c r="H281" s="65">
        <v>2.0081222E7</v>
      </c>
      <c r="I281" s="65">
        <v>0.0</v>
      </c>
      <c r="J281" s="65">
        <v>3.0</v>
      </c>
      <c r="K281" s="66"/>
      <c r="L281" s="66"/>
      <c r="M281" s="67" t="s">
        <v>1169</v>
      </c>
      <c r="N281" s="65">
        <v>235959.0</v>
      </c>
      <c r="O281" s="65">
        <v>2.0081222E7</v>
      </c>
      <c r="P281" s="66"/>
      <c r="Q281" s="65">
        <v>10.0</v>
      </c>
      <c r="R281" s="65">
        <v>2.0081222E7</v>
      </c>
      <c r="S281" s="68">
        <v>1.0</v>
      </c>
      <c r="T281" s="68">
        <v>1.0</v>
      </c>
      <c r="U281" s="69" t="s">
        <v>399</v>
      </c>
      <c r="V281" s="69" t="s">
        <v>400</v>
      </c>
      <c r="W281" s="69" t="s">
        <v>50</v>
      </c>
      <c r="X281" s="70"/>
      <c r="Y281" s="65" t="s">
        <v>20</v>
      </c>
    </row>
    <row r="282">
      <c r="A282" s="72" t="s">
        <v>66</v>
      </c>
      <c r="B282" s="65">
        <v>1.0204758E7</v>
      </c>
      <c r="C282" s="72" t="s">
        <v>1170</v>
      </c>
      <c r="D282" s="72" t="s">
        <v>378</v>
      </c>
      <c r="E282" s="72" t="s">
        <v>1171</v>
      </c>
      <c r="F282" s="65" t="s">
        <v>1172</v>
      </c>
      <c r="G282" s="65">
        <v>381.0</v>
      </c>
      <c r="H282" s="65">
        <v>2.0120527E7</v>
      </c>
      <c r="I282" s="65">
        <v>0.0</v>
      </c>
      <c r="J282" s="65">
        <v>5.0</v>
      </c>
      <c r="K282" s="66"/>
      <c r="L282" s="66"/>
      <c r="M282" s="65" t="s">
        <v>117</v>
      </c>
      <c r="N282" s="65">
        <v>235959.0</v>
      </c>
      <c r="O282" s="65">
        <v>2.0120527E7</v>
      </c>
      <c r="P282" s="66"/>
      <c r="Q282" s="65">
        <v>16.0</v>
      </c>
      <c r="R282" s="65">
        <v>2.0120527E7</v>
      </c>
      <c r="S282" s="74">
        <v>1.0</v>
      </c>
      <c r="T282" s="74">
        <v>0.0</v>
      </c>
      <c r="U282" s="69" t="s">
        <v>399</v>
      </c>
      <c r="V282" s="69" t="s">
        <v>400</v>
      </c>
      <c r="W282" s="69" t="s">
        <v>50</v>
      </c>
      <c r="X282" s="70"/>
      <c r="Y282" s="65" t="s">
        <v>14</v>
      </c>
    </row>
    <row r="283">
      <c r="A283" s="65" t="s">
        <v>67</v>
      </c>
      <c r="B283" s="65">
        <v>738988.0</v>
      </c>
      <c r="C283" s="65" t="s">
        <v>1173</v>
      </c>
      <c r="D283" s="65" t="s">
        <v>378</v>
      </c>
      <c r="E283" s="65" t="s">
        <v>1174</v>
      </c>
      <c r="F283" s="65" t="s">
        <v>1175</v>
      </c>
      <c r="G283" s="65">
        <v>277.0</v>
      </c>
      <c r="H283" s="65">
        <v>2.005052E7</v>
      </c>
      <c r="I283" s="65">
        <v>0.0</v>
      </c>
      <c r="J283" s="65">
        <v>2.0</v>
      </c>
      <c r="K283" s="66"/>
      <c r="L283" s="66"/>
      <c r="M283" s="65" t="s">
        <v>117</v>
      </c>
      <c r="N283" s="65">
        <v>235959.0</v>
      </c>
      <c r="O283" s="65">
        <v>2.005052E7</v>
      </c>
      <c r="P283" s="66"/>
      <c r="Q283" s="65">
        <v>11.0</v>
      </c>
      <c r="R283" s="65">
        <v>2.005052E7</v>
      </c>
      <c r="S283" s="74">
        <v>1.0</v>
      </c>
      <c r="T283" s="74">
        <v>0.0</v>
      </c>
      <c r="U283" s="69" t="s">
        <v>399</v>
      </c>
      <c r="V283" s="69" t="s">
        <v>400</v>
      </c>
      <c r="W283" s="69" t="s">
        <v>50</v>
      </c>
      <c r="X283" s="70"/>
      <c r="Y283" s="65" t="s">
        <v>14</v>
      </c>
    </row>
    <row r="284">
      <c r="A284" s="65" t="s">
        <v>60</v>
      </c>
      <c r="B284" s="65">
        <v>3.80254848E8</v>
      </c>
      <c r="C284" s="65" t="s">
        <v>1176</v>
      </c>
      <c r="D284" s="65" t="s">
        <v>378</v>
      </c>
      <c r="E284" s="65" t="s">
        <v>1177</v>
      </c>
      <c r="F284" s="65" t="s">
        <v>1178</v>
      </c>
      <c r="G284" s="65">
        <v>2248.0</v>
      </c>
      <c r="H284" s="65">
        <v>2.0150716E7</v>
      </c>
      <c r="I284" s="65">
        <v>0.0</v>
      </c>
      <c r="J284" s="65">
        <v>1.0</v>
      </c>
      <c r="K284" s="66"/>
      <c r="L284" s="66"/>
      <c r="M284" s="67" t="s">
        <v>1179</v>
      </c>
      <c r="N284" s="65">
        <v>235959.0</v>
      </c>
      <c r="O284" s="65">
        <v>2.0150716E7</v>
      </c>
      <c r="P284" s="66"/>
      <c r="Q284" s="65">
        <v>151.0</v>
      </c>
      <c r="R284" s="65">
        <v>2.0150716E7</v>
      </c>
      <c r="S284" s="74">
        <v>1.0</v>
      </c>
      <c r="T284" s="74">
        <v>0.0</v>
      </c>
      <c r="U284" s="69" t="s">
        <v>399</v>
      </c>
      <c r="V284" s="69" t="s">
        <v>400</v>
      </c>
      <c r="W284" s="69" t="s">
        <v>50</v>
      </c>
      <c r="X284" s="70"/>
      <c r="Y284" s="65" t="s">
        <v>14</v>
      </c>
    </row>
    <row r="285">
      <c r="A285" s="71" t="s">
        <v>59</v>
      </c>
      <c r="B285" s="65">
        <v>1.88966811E8</v>
      </c>
      <c r="C285" s="72" t="s">
        <v>1180</v>
      </c>
      <c r="D285" s="72" t="s">
        <v>106</v>
      </c>
      <c r="E285" s="72" t="s">
        <v>1181</v>
      </c>
      <c r="F285" s="65" t="s">
        <v>1182</v>
      </c>
      <c r="G285" s="65">
        <v>352.0</v>
      </c>
      <c r="H285" s="65">
        <v>2.0171101E7</v>
      </c>
      <c r="I285" s="65">
        <v>0.0</v>
      </c>
      <c r="J285" s="65">
        <v>7.0</v>
      </c>
      <c r="K285" s="66"/>
      <c r="L285" s="66"/>
      <c r="M285" s="67" t="s">
        <v>1183</v>
      </c>
      <c r="N285" s="65">
        <v>235959.0</v>
      </c>
      <c r="O285" s="65">
        <v>2.0171101E7</v>
      </c>
      <c r="P285" s="65" t="s">
        <v>766</v>
      </c>
      <c r="Q285" s="65">
        <v>19.0</v>
      </c>
      <c r="R285" s="65">
        <v>2.0171101E7</v>
      </c>
      <c r="S285" s="68">
        <v>1.0</v>
      </c>
      <c r="T285" s="68">
        <v>1.0</v>
      </c>
      <c r="U285" s="69" t="s">
        <v>399</v>
      </c>
      <c r="V285" s="69" t="s">
        <v>400</v>
      </c>
      <c r="W285" s="69" t="s">
        <v>50</v>
      </c>
      <c r="X285" s="70"/>
      <c r="Y285" s="65" t="s">
        <v>20</v>
      </c>
    </row>
    <row r="286">
      <c r="A286" s="65" t="s">
        <v>79</v>
      </c>
      <c r="B286" s="65">
        <v>4.007542E7</v>
      </c>
      <c r="C286" s="65" t="s">
        <v>1184</v>
      </c>
      <c r="D286" s="65" t="s">
        <v>217</v>
      </c>
      <c r="E286" s="65" t="s">
        <v>1185</v>
      </c>
      <c r="F286" s="65" t="s">
        <v>1186</v>
      </c>
      <c r="G286" s="65">
        <v>138.0</v>
      </c>
      <c r="H286" s="65">
        <v>2.0100707E7</v>
      </c>
      <c r="I286" s="65">
        <v>0.0</v>
      </c>
      <c r="J286" s="65">
        <v>4.0</v>
      </c>
      <c r="K286" s="66"/>
      <c r="L286" s="66"/>
      <c r="M286" s="67" t="s">
        <v>1187</v>
      </c>
      <c r="N286" s="65">
        <v>235959.0</v>
      </c>
      <c r="O286" s="65">
        <v>2.0100707E7</v>
      </c>
      <c r="P286" s="65" t="s">
        <v>989</v>
      </c>
      <c r="Q286" s="65">
        <v>11.0</v>
      </c>
      <c r="R286" s="65">
        <v>2.0100707E7</v>
      </c>
      <c r="S286" s="68">
        <v>1.0</v>
      </c>
      <c r="T286" s="68">
        <v>1.0</v>
      </c>
      <c r="U286" s="69" t="s">
        <v>399</v>
      </c>
      <c r="V286" s="69" t="s">
        <v>400</v>
      </c>
      <c r="W286" s="69" t="s">
        <v>50</v>
      </c>
      <c r="X286" s="70"/>
      <c r="Y286" s="65" t="s">
        <v>20</v>
      </c>
    </row>
    <row r="287">
      <c r="A287" s="72" t="s">
        <v>37</v>
      </c>
      <c r="B287" s="65">
        <v>2.1382034E7</v>
      </c>
      <c r="C287" s="72" t="s">
        <v>1188</v>
      </c>
      <c r="D287" s="72" t="s">
        <v>153</v>
      </c>
      <c r="E287" s="72" t="s">
        <v>1189</v>
      </c>
      <c r="F287" s="65" t="s">
        <v>1190</v>
      </c>
      <c r="G287" s="65">
        <v>688.0</v>
      </c>
      <c r="H287" s="65">
        <v>2.0101201E7</v>
      </c>
      <c r="I287" s="65">
        <v>0.0</v>
      </c>
      <c r="J287" s="65">
        <v>12.0</v>
      </c>
      <c r="K287" s="66"/>
      <c r="L287" s="66"/>
      <c r="M287" s="65" t="s">
        <v>117</v>
      </c>
      <c r="N287" s="65">
        <v>235959.0</v>
      </c>
      <c r="O287" s="65">
        <v>2.0101201E7</v>
      </c>
      <c r="P287" s="66"/>
      <c r="Q287" s="65">
        <v>42.0</v>
      </c>
      <c r="R287" s="65">
        <v>2.0101201E7</v>
      </c>
      <c r="S287" s="74">
        <v>1.0</v>
      </c>
      <c r="T287" s="74">
        <v>0.0</v>
      </c>
      <c r="U287" s="69" t="s">
        <v>399</v>
      </c>
      <c r="V287" s="69" t="s">
        <v>400</v>
      </c>
      <c r="W287" s="69" t="s">
        <v>50</v>
      </c>
      <c r="X287" s="70"/>
      <c r="Y287" s="65" t="s">
        <v>14</v>
      </c>
    </row>
    <row r="288">
      <c r="A288" s="65" t="s">
        <v>40</v>
      </c>
      <c r="B288" s="65">
        <v>1.154826E7</v>
      </c>
      <c r="C288" s="65" t="s">
        <v>1191</v>
      </c>
      <c r="D288" s="65" t="s">
        <v>112</v>
      </c>
      <c r="E288" s="65" t="s">
        <v>1192</v>
      </c>
      <c r="F288" s="65" t="s">
        <v>1193</v>
      </c>
      <c r="G288" s="65">
        <v>204.0</v>
      </c>
      <c r="H288" s="65">
        <v>2.0190719E7</v>
      </c>
      <c r="I288" s="65">
        <v>0.0</v>
      </c>
      <c r="J288" s="65">
        <v>4.0</v>
      </c>
      <c r="K288" s="66"/>
      <c r="L288" s="66"/>
      <c r="M288" s="67" t="s">
        <v>1194</v>
      </c>
      <c r="N288" s="65">
        <v>235959.0</v>
      </c>
      <c r="O288" s="65">
        <v>2.0190719E7</v>
      </c>
      <c r="P288" s="65" t="s">
        <v>1195</v>
      </c>
      <c r="Q288" s="65">
        <v>17.0</v>
      </c>
      <c r="R288" s="65">
        <v>2.0190719E7</v>
      </c>
      <c r="S288" s="68">
        <v>1.0</v>
      </c>
      <c r="T288" s="68">
        <v>1.0</v>
      </c>
      <c r="U288" s="69" t="s">
        <v>399</v>
      </c>
      <c r="V288" s="69" t="s">
        <v>400</v>
      </c>
      <c r="W288" s="69" t="s">
        <v>50</v>
      </c>
      <c r="X288" s="70"/>
      <c r="Y288" s="65" t="s">
        <v>20</v>
      </c>
    </row>
    <row r="289">
      <c r="A289" s="72" t="s">
        <v>74</v>
      </c>
      <c r="B289" s="65">
        <v>156275.0</v>
      </c>
      <c r="C289" s="72" t="s">
        <v>1196</v>
      </c>
      <c r="D289" s="72" t="s">
        <v>112</v>
      </c>
      <c r="E289" s="72" t="s">
        <v>1197</v>
      </c>
      <c r="F289" s="65" t="s">
        <v>1198</v>
      </c>
      <c r="G289" s="65">
        <v>1595.0</v>
      </c>
      <c r="H289" s="65">
        <v>2.0150625E7</v>
      </c>
      <c r="I289" s="65">
        <v>0.0</v>
      </c>
      <c r="J289" s="65">
        <v>24.0</v>
      </c>
      <c r="K289" s="66"/>
      <c r="L289" s="66"/>
      <c r="M289" s="67" t="s">
        <v>1199</v>
      </c>
      <c r="N289" s="65">
        <v>235959.0</v>
      </c>
      <c r="O289" s="65">
        <v>2.0150625E7</v>
      </c>
      <c r="P289" s="66"/>
      <c r="Q289" s="65">
        <v>90.0</v>
      </c>
      <c r="R289" s="65">
        <v>2.0150625E7</v>
      </c>
      <c r="S289" s="68">
        <v>1.0</v>
      </c>
      <c r="T289" s="68">
        <v>1.0</v>
      </c>
      <c r="U289" s="69" t="s">
        <v>399</v>
      </c>
      <c r="V289" s="69" t="s">
        <v>400</v>
      </c>
      <c r="W289" s="69" t="s">
        <v>50</v>
      </c>
      <c r="X289" s="70"/>
      <c r="Y289" s="65" t="s">
        <v>20</v>
      </c>
    </row>
    <row r="290">
      <c r="A290" s="65" t="s">
        <v>60</v>
      </c>
      <c r="B290" s="65">
        <v>8.1273375E7</v>
      </c>
      <c r="C290" s="65" t="s">
        <v>1200</v>
      </c>
      <c r="D290" s="65" t="s">
        <v>153</v>
      </c>
      <c r="E290" s="65" t="s">
        <v>1201</v>
      </c>
      <c r="F290" s="65" t="s">
        <v>1202</v>
      </c>
      <c r="G290" s="65">
        <v>475.0</v>
      </c>
      <c r="H290" s="65">
        <v>2.002073E7</v>
      </c>
      <c r="I290" s="65">
        <v>0.0</v>
      </c>
      <c r="J290" s="65">
        <v>1.0</v>
      </c>
      <c r="K290" s="66"/>
      <c r="L290" s="66"/>
      <c r="M290" s="67" t="s">
        <v>1203</v>
      </c>
      <c r="N290" s="65">
        <v>235959.0</v>
      </c>
      <c r="O290" s="65">
        <v>2.002073E7</v>
      </c>
      <c r="P290" s="66"/>
      <c r="Q290" s="65">
        <v>20.0</v>
      </c>
      <c r="R290" s="65">
        <v>2.002073E7</v>
      </c>
      <c r="S290" s="74">
        <v>1.0</v>
      </c>
      <c r="T290" s="74">
        <v>0.0</v>
      </c>
      <c r="U290" s="69" t="s">
        <v>399</v>
      </c>
      <c r="V290" s="69" t="s">
        <v>400</v>
      </c>
      <c r="W290" s="69" t="s">
        <v>50</v>
      </c>
      <c r="X290" s="70"/>
      <c r="Y290" s="65" t="s">
        <v>14</v>
      </c>
    </row>
    <row r="291">
      <c r="A291" s="67" t="s">
        <v>59</v>
      </c>
      <c r="B291" s="65">
        <v>4.553166E7</v>
      </c>
      <c r="C291" s="65" t="s">
        <v>200</v>
      </c>
      <c r="D291" s="65" t="s">
        <v>153</v>
      </c>
      <c r="E291" s="65" t="s">
        <v>201</v>
      </c>
      <c r="F291" s="65" t="s">
        <v>1204</v>
      </c>
      <c r="G291" s="65">
        <v>626.0</v>
      </c>
      <c r="H291" s="65">
        <v>2.0030908E7</v>
      </c>
      <c r="I291" s="65">
        <v>0.0</v>
      </c>
      <c r="J291" s="65">
        <v>1.0</v>
      </c>
      <c r="K291" s="66"/>
      <c r="L291" s="66"/>
      <c r="M291" s="65" t="s">
        <v>117</v>
      </c>
      <c r="N291" s="65">
        <v>235959.0</v>
      </c>
      <c r="O291" s="65">
        <v>2.0030908E7</v>
      </c>
      <c r="P291" s="66"/>
      <c r="Q291" s="65">
        <v>29.0</v>
      </c>
      <c r="R291" s="65">
        <v>2.0030908E7</v>
      </c>
      <c r="S291" s="74">
        <v>1.0</v>
      </c>
      <c r="T291" s="74">
        <v>0.0</v>
      </c>
      <c r="U291" s="69" t="s">
        <v>399</v>
      </c>
      <c r="V291" s="69" t="s">
        <v>400</v>
      </c>
      <c r="W291" s="69" t="s">
        <v>50</v>
      </c>
      <c r="X291" s="70"/>
      <c r="Y291" s="65" t="s">
        <v>14</v>
      </c>
    </row>
    <row r="292">
      <c r="A292" s="73" t="s">
        <v>60</v>
      </c>
      <c r="B292" s="65">
        <v>1.77173542E8</v>
      </c>
      <c r="C292" s="72" t="s">
        <v>1205</v>
      </c>
      <c r="D292" s="72" t="s">
        <v>112</v>
      </c>
      <c r="E292" s="72" t="s">
        <v>1206</v>
      </c>
      <c r="F292" s="65" t="s">
        <v>1207</v>
      </c>
      <c r="G292" s="65">
        <v>212.0</v>
      </c>
      <c r="H292" s="65">
        <v>2.0051205E7</v>
      </c>
      <c r="I292" s="65">
        <v>0.0</v>
      </c>
      <c r="J292" s="65">
        <v>1.0</v>
      </c>
      <c r="K292" s="66"/>
      <c r="L292" s="66"/>
      <c r="M292" s="67" t="s">
        <v>1208</v>
      </c>
      <c r="N292" s="65">
        <v>235959.0</v>
      </c>
      <c r="O292" s="65">
        <v>2.0051205E7</v>
      </c>
      <c r="P292" s="66"/>
      <c r="Q292" s="65">
        <v>12.0</v>
      </c>
      <c r="R292" s="65">
        <v>2.0051205E7</v>
      </c>
      <c r="S292" s="68">
        <v>1.0</v>
      </c>
      <c r="T292" s="68">
        <v>1.0</v>
      </c>
      <c r="U292" s="69" t="s">
        <v>399</v>
      </c>
      <c r="V292" s="69" t="s">
        <v>400</v>
      </c>
      <c r="W292" s="69" t="s">
        <v>50</v>
      </c>
      <c r="X292" s="70"/>
      <c r="Y292" s="65" t="s">
        <v>20</v>
      </c>
    </row>
    <row r="293">
      <c r="A293" s="72" t="s">
        <v>28</v>
      </c>
      <c r="B293" s="65">
        <v>98965.0</v>
      </c>
      <c r="C293" s="72" t="s">
        <v>1209</v>
      </c>
      <c r="D293" s="72" t="s">
        <v>112</v>
      </c>
      <c r="E293" s="72" t="s">
        <v>205</v>
      </c>
      <c r="F293" s="65" t="s">
        <v>1210</v>
      </c>
      <c r="G293" s="65">
        <v>948.0</v>
      </c>
      <c r="H293" s="65">
        <v>2.0070105E7</v>
      </c>
      <c r="I293" s="65">
        <v>0.0</v>
      </c>
      <c r="J293" s="65">
        <v>8.0</v>
      </c>
      <c r="K293" s="66"/>
      <c r="L293" s="66"/>
      <c r="M293" s="67" t="s">
        <v>1211</v>
      </c>
      <c r="N293" s="65">
        <v>235959.0</v>
      </c>
      <c r="O293" s="65">
        <v>2.0070105E7</v>
      </c>
      <c r="P293" s="65"/>
      <c r="Q293" s="65">
        <v>27.0</v>
      </c>
      <c r="R293" s="65">
        <v>2.0070105E7</v>
      </c>
      <c r="S293" s="68">
        <v>1.0</v>
      </c>
      <c r="T293" s="68">
        <v>1.0</v>
      </c>
      <c r="U293" s="69" t="s">
        <v>399</v>
      </c>
      <c r="V293" s="69" t="s">
        <v>400</v>
      </c>
      <c r="W293" s="69" t="s">
        <v>50</v>
      </c>
      <c r="X293" s="72"/>
      <c r="Y293" s="65" t="s">
        <v>20</v>
      </c>
    </row>
    <row r="294">
      <c r="A294" s="67" t="s">
        <v>59</v>
      </c>
      <c r="B294" s="65">
        <v>3.0430341E7</v>
      </c>
      <c r="C294" s="65" t="s">
        <v>1212</v>
      </c>
      <c r="D294" s="65" t="s">
        <v>153</v>
      </c>
      <c r="E294" s="65" t="s">
        <v>1213</v>
      </c>
      <c r="F294" s="65" t="s">
        <v>1214</v>
      </c>
      <c r="G294" s="65">
        <v>275.0</v>
      </c>
      <c r="H294" s="65">
        <v>2.0011015E7</v>
      </c>
      <c r="I294" s="65">
        <v>0.0</v>
      </c>
      <c r="J294" s="65">
        <v>1.0</v>
      </c>
      <c r="K294" s="66"/>
      <c r="L294" s="66"/>
      <c r="M294" s="67" t="s">
        <v>1215</v>
      </c>
      <c r="N294" s="65">
        <v>235959.0</v>
      </c>
      <c r="O294" s="65">
        <v>2.0011015E7</v>
      </c>
      <c r="P294" s="65"/>
      <c r="Q294" s="65">
        <v>13.0</v>
      </c>
      <c r="R294" s="65">
        <v>2.0011015E7</v>
      </c>
      <c r="S294" s="74">
        <v>1.0</v>
      </c>
      <c r="T294" s="74">
        <v>0.0</v>
      </c>
      <c r="U294" s="69" t="s">
        <v>399</v>
      </c>
      <c r="V294" s="69" t="s">
        <v>400</v>
      </c>
      <c r="W294" s="69" t="s">
        <v>50</v>
      </c>
      <c r="X294" s="70"/>
      <c r="Y294" s="65" t="s">
        <v>14</v>
      </c>
    </row>
    <row r="295">
      <c r="A295" s="67" t="s">
        <v>59</v>
      </c>
      <c r="B295" s="65">
        <v>1.729205E8</v>
      </c>
      <c r="C295" s="65" t="s">
        <v>1216</v>
      </c>
      <c r="D295" s="65" t="s">
        <v>112</v>
      </c>
      <c r="E295" s="65" t="s">
        <v>1217</v>
      </c>
      <c r="F295" s="65" t="s">
        <v>1218</v>
      </c>
      <c r="G295" s="65">
        <v>1066.0</v>
      </c>
      <c r="H295" s="65">
        <v>2.0160909E7</v>
      </c>
      <c r="I295" s="65">
        <v>0.0</v>
      </c>
      <c r="J295" s="65">
        <v>21.0</v>
      </c>
      <c r="K295" s="66"/>
      <c r="L295" s="66"/>
      <c r="M295" s="67" t="s">
        <v>1219</v>
      </c>
      <c r="N295" s="65">
        <v>235959.0</v>
      </c>
      <c r="O295" s="65">
        <v>2.0160909E7</v>
      </c>
      <c r="P295" s="65" t="s">
        <v>290</v>
      </c>
      <c r="Q295" s="65">
        <v>77.0</v>
      </c>
      <c r="R295" s="65">
        <v>2.0160909E7</v>
      </c>
      <c r="S295" s="68">
        <v>1.0</v>
      </c>
      <c r="T295" s="68">
        <v>1.0</v>
      </c>
      <c r="U295" s="69" t="s">
        <v>399</v>
      </c>
      <c r="V295" s="69" t="s">
        <v>400</v>
      </c>
      <c r="W295" s="69" t="s">
        <v>50</v>
      </c>
      <c r="X295" s="70"/>
      <c r="Y295" s="65" t="s">
        <v>20</v>
      </c>
    </row>
    <row r="296">
      <c r="A296" s="72" t="s">
        <v>37</v>
      </c>
      <c r="B296" s="65">
        <v>3.1757684E7</v>
      </c>
      <c r="C296" s="72" t="s">
        <v>1220</v>
      </c>
      <c r="D296" s="72" t="s">
        <v>112</v>
      </c>
      <c r="E296" s="72" t="s">
        <v>1221</v>
      </c>
      <c r="F296" s="65" t="s">
        <v>1222</v>
      </c>
      <c r="G296" s="65">
        <v>140.0</v>
      </c>
      <c r="H296" s="65">
        <v>2.013113E7</v>
      </c>
      <c r="I296" s="65">
        <v>0.0</v>
      </c>
      <c r="J296" s="65">
        <v>4.0</v>
      </c>
      <c r="K296" s="66"/>
      <c r="L296" s="66"/>
      <c r="M296" s="65" t="s">
        <v>117</v>
      </c>
      <c r="N296" s="65">
        <v>235959.0</v>
      </c>
      <c r="O296" s="65">
        <v>2.013113E7</v>
      </c>
      <c r="P296" s="65"/>
      <c r="Q296" s="65">
        <v>10.0</v>
      </c>
      <c r="R296" s="65">
        <v>2.013113E7</v>
      </c>
      <c r="S296" s="68">
        <v>1.0</v>
      </c>
      <c r="T296" s="68">
        <v>1.0</v>
      </c>
      <c r="U296" s="69" t="s">
        <v>399</v>
      </c>
      <c r="V296" s="69" t="s">
        <v>400</v>
      </c>
      <c r="W296" s="69" t="s">
        <v>50</v>
      </c>
      <c r="X296" s="70"/>
      <c r="Y296" s="65" t="s">
        <v>20</v>
      </c>
    </row>
    <row r="297">
      <c r="A297" s="73" t="s">
        <v>37</v>
      </c>
      <c r="B297" s="65">
        <v>1.8970225E7</v>
      </c>
      <c r="C297" s="72" t="s">
        <v>1223</v>
      </c>
      <c r="D297" s="72" t="s">
        <v>112</v>
      </c>
      <c r="E297" s="72" t="s">
        <v>1224</v>
      </c>
      <c r="F297" s="65" t="s">
        <v>1225</v>
      </c>
      <c r="G297" s="65">
        <v>161.0</v>
      </c>
      <c r="H297" s="65">
        <v>2.0100531E7</v>
      </c>
      <c r="I297" s="65">
        <v>0.0</v>
      </c>
      <c r="J297" s="65">
        <v>4.0</v>
      </c>
      <c r="K297" s="66"/>
      <c r="L297" s="66"/>
      <c r="M297" s="65" t="s">
        <v>117</v>
      </c>
      <c r="N297" s="65">
        <v>235959.0</v>
      </c>
      <c r="O297" s="65">
        <v>2.0100531E7</v>
      </c>
      <c r="P297" s="65"/>
      <c r="Q297" s="65">
        <v>6.0</v>
      </c>
      <c r="R297" s="65">
        <v>2.0100531E7</v>
      </c>
      <c r="S297" s="68">
        <v>1.0</v>
      </c>
      <c r="T297" s="68">
        <v>1.0</v>
      </c>
      <c r="U297" s="69" t="s">
        <v>399</v>
      </c>
      <c r="V297" s="69" t="s">
        <v>400</v>
      </c>
      <c r="W297" s="69" t="s">
        <v>50</v>
      </c>
      <c r="X297" s="70"/>
      <c r="Y297" s="65" t="s">
        <v>20</v>
      </c>
    </row>
    <row r="298">
      <c r="A298" s="65" t="s">
        <v>37</v>
      </c>
      <c r="B298" s="65">
        <v>3.7554382E7</v>
      </c>
      <c r="C298" s="65" t="s">
        <v>1226</v>
      </c>
      <c r="D298" s="65" t="s">
        <v>153</v>
      </c>
      <c r="E298" s="65" t="s">
        <v>1227</v>
      </c>
      <c r="F298" s="65" t="s">
        <v>1228</v>
      </c>
      <c r="G298" s="65">
        <v>169.0</v>
      </c>
      <c r="H298" s="65">
        <v>2.0150621E7</v>
      </c>
      <c r="I298" s="65">
        <v>0.0</v>
      </c>
      <c r="J298" s="65">
        <v>5.0</v>
      </c>
      <c r="K298" s="66"/>
      <c r="L298" s="66"/>
      <c r="M298" s="65" t="s">
        <v>117</v>
      </c>
      <c r="N298" s="65">
        <v>235959.0</v>
      </c>
      <c r="O298" s="65">
        <v>2.0150621E7</v>
      </c>
      <c r="P298" s="66"/>
      <c r="Q298" s="65">
        <v>10.0</v>
      </c>
      <c r="R298" s="65">
        <v>2.0150621E7</v>
      </c>
      <c r="S298" s="74">
        <v>1.0</v>
      </c>
      <c r="T298" s="74">
        <v>0.0</v>
      </c>
      <c r="U298" s="69" t="s">
        <v>399</v>
      </c>
      <c r="V298" s="69" t="s">
        <v>400</v>
      </c>
      <c r="W298" s="69" t="s">
        <v>50</v>
      </c>
      <c r="X298" s="70"/>
      <c r="Y298" s="65" t="s">
        <v>14</v>
      </c>
    </row>
    <row r="299">
      <c r="A299" s="72" t="s">
        <v>60</v>
      </c>
      <c r="B299" s="65">
        <v>5.7781515E7</v>
      </c>
      <c r="C299" s="72" t="s">
        <v>1229</v>
      </c>
      <c r="D299" s="72" t="s">
        <v>217</v>
      </c>
      <c r="E299" s="72" t="s">
        <v>1230</v>
      </c>
      <c r="F299" s="65" t="s">
        <v>1231</v>
      </c>
      <c r="G299" s="65">
        <v>618.0</v>
      </c>
      <c r="H299" s="65">
        <v>2.0010925E7</v>
      </c>
      <c r="I299" s="65">
        <v>0.0</v>
      </c>
      <c r="J299" s="65">
        <v>2.0</v>
      </c>
      <c r="K299" s="66"/>
      <c r="L299" s="66"/>
      <c r="M299" s="67" t="s">
        <v>1232</v>
      </c>
      <c r="N299" s="65">
        <v>235959.0</v>
      </c>
      <c r="O299" s="65">
        <v>2.0010925E7</v>
      </c>
      <c r="P299" s="65"/>
      <c r="Q299" s="65">
        <v>31.0</v>
      </c>
      <c r="R299" s="65">
        <v>2.0010925E7</v>
      </c>
      <c r="S299" s="68">
        <v>1.0</v>
      </c>
      <c r="T299" s="68">
        <v>1.0</v>
      </c>
      <c r="U299" s="69" t="s">
        <v>399</v>
      </c>
      <c r="V299" s="69" t="s">
        <v>400</v>
      </c>
      <c r="W299" s="69" t="s">
        <v>50</v>
      </c>
      <c r="X299" s="70"/>
      <c r="Y299" s="65" t="s">
        <v>20</v>
      </c>
    </row>
    <row r="300">
      <c r="A300" s="67" t="s">
        <v>59</v>
      </c>
      <c r="B300" s="65">
        <v>4.4739524E7</v>
      </c>
      <c r="C300" s="65" t="s">
        <v>1233</v>
      </c>
      <c r="D300" s="65" t="s">
        <v>153</v>
      </c>
      <c r="E300" s="65" t="s">
        <v>1234</v>
      </c>
      <c r="F300" s="65" t="s">
        <v>1235</v>
      </c>
      <c r="G300" s="65">
        <v>198.0</v>
      </c>
      <c r="H300" s="65">
        <v>2.003082E7</v>
      </c>
      <c r="I300" s="65">
        <v>0.0</v>
      </c>
      <c r="J300" s="65">
        <v>1.0</v>
      </c>
      <c r="K300" s="66"/>
      <c r="L300" s="66"/>
      <c r="M300" s="67" t="s">
        <v>1236</v>
      </c>
      <c r="N300" s="65">
        <v>235959.0</v>
      </c>
      <c r="O300" s="65">
        <v>2.003082E7</v>
      </c>
      <c r="P300" s="66"/>
      <c r="Q300" s="65">
        <v>9.0</v>
      </c>
      <c r="R300" s="65">
        <v>2.003082E7</v>
      </c>
      <c r="S300" s="74">
        <v>1.0</v>
      </c>
      <c r="T300" s="74">
        <v>0.0</v>
      </c>
      <c r="U300" s="69" t="s">
        <v>399</v>
      </c>
      <c r="V300" s="69" t="s">
        <v>400</v>
      </c>
      <c r="W300" s="69" t="s">
        <v>50</v>
      </c>
      <c r="X300" s="70"/>
      <c r="Y300" s="65" t="s">
        <v>14</v>
      </c>
    </row>
    <row r="301">
      <c r="A301" s="71" t="s">
        <v>59</v>
      </c>
      <c r="B301" s="65">
        <v>1.47390109E8</v>
      </c>
      <c r="C301" s="72" t="s">
        <v>1237</v>
      </c>
      <c r="D301" s="72" t="s">
        <v>112</v>
      </c>
      <c r="E301" s="72" t="s">
        <v>1238</v>
      </c>
      <c r="F301" s="65" t="s">
        <v>1239</v>
      </c>
      <c r="G301" s="65">
        <v>90.0</v>
      </c>
      <c r="H301" s="65">
        <v>2.0141116E7</v>
      </c>
      <c r="I301" s="65">
        <v>0.0</v>
      </c>
      <c r="J301" s="65">
        <v>1.0</v>
      </c>
      <c r="K301" s="66"/>
      <c r="L301" s="66"/>
      <c r="M301" s="67" t="s">
        <v>1240</v>
      </c>
      <c r="N301" s="65">
        <v>235959.0</v>
      </c>
      <c r="O301" s="65">
        <v>2.0141116E7</v>
      </c>
      <c r="P301" s="65"/>
      <c r="Q301" s="65">
        <v>3.0</v>
      </c>
      <c r="R301" s="65">
        <v>2.0141116E7</v>
      </c>
      <c r="S301" s="68">
        <v>1.0</v>
      </c>
      <c r="T301" s="68">
        <v>1.0</v>
      </c>
      <c r="U301" s="69" t="s">
        <v>399</v>
      </c>
      <c r="V301" s="69" t="s">
        <v>400</v>
      </c>
      <c r="W301" s="69" t="s">
        <v>50</v>
      </c>
      <c r="X301" s="70"/>
      <c r="Y301" s="65" t="s">
        <v>20</v>
      </c>
    </row>
    <row r="302">
      <c r="A302" s="72" t="s">
        <v>37</v>
      </c>
      <c r="B302" s="65">
        <v>4.7344398E7</v>
      </c>
      <c r="C302" s="72" t="s">
        <v>1241</v>
      </c>
      <c r="D302" s="72" t="s">
        <v>217</v>
      </c>
      <c r="E302" s="72" t="s">
        <v>1242</v>
      </c>
      <c r="F302" s="65" t="s">
        <v>1243</v>
      </c>
      <c r="G302" s="65">
        <v>145.0</v>
      </c>
      <c r="H302" s="65">
        <v>2.0171111E7</v>
      </c>
      <c r="I302" s="65">
        <v>0.0</v>
      </c>
      <c r="J302" s="65">
        <v>8.0</v>
      </c>
      <c r="K302" s="66"/>
      <c r="L302" s="66"/>
      <c r="M302" s="67" t="s">
        <v>1244</v>
      </c>
      <c r="N302" s="65">
        <v>235959.0</v>
      </c>
      <c r="O302" s="65">
        <v>2.0171111E7</v>
      </c>
      <c r="P302" s="65" t="s">
        <v>1245</v>
      </c>
      <c r="Q302" s="65">
        <v>11.0</v>
      </c>
      <c r="R302" s="65">
        <v>2.0171111E7</v>
      </c>
      <c r="S302" s="68">
        <v>1.0</v>
      </c>
      <c r="T302" s="68">
        <v>1.0</v>
      </c>
      <c r="U302" s="69" t="s">
        <v>399</v>
      </c>
      <c r="V302" s="69" t="s">
        <v>400</v>
      </c>
      <c r="W302" s="69" t="s">
        <v>50</v>
      </c>
      <c r="X302" s="70"/>
      <c r="Y302" s="65" t="s">
        <v>20</v>
      </c>
    </row>
    <row r="303">
      <c r="A303" s="72" t="s">
        <v>79</v>
      </c>
      <c r="B303" s="65">
        <v>9.2866706E7</v>
      </c>
      <c r="C303" s="72" t="s">
        <v>1246</v>
      </c>
      <c r="D303" s="72" t="s">
        <v>112</v>
      </c>
      <c r="E303" s="72" t="s">
        <v>1247</v>
      </c>
      <c r="F303" s="65" t="s">
        <v>1248</v>
      </c>
      <c r="G303" s="65">
        <v>116.0</v>
      </c>
      <c r="H303" s="65">
        <v>2.0150611E7</v>
      </c>
      <c r="I303" s="65">
        <v>0.0</v>
      </c>
      <c r="J303" s="65">
        <v>4.0</v>
      </c>
      <c r="K303" s="66"/>
      <c r="L303" s="66"/>
      <c r="M303" s="67" t="s">
        <v>1249</v>
      </c>
      <c r="N303" s="65">
        <v>235959.0</v>
      </c>
      <c r="O303" s="65">
        <v>2.0150611E7</v>
      </c>
      <c r="P303" s="65"/>
      <c r="Q303" s="65">
        <v>11.0</v>
      </c>
      <c r="R303" s="65">
        <v>2.0150611E7</v>
      </c>
      <c r="S303" s="68">
        <v>1.0</v>
      </c>
      <c r="T303" s="68">
        <v>1.0</v>
      </c>
      <c r="U303" s="69" t="s">
        <v>399</v>
      </c>
      <c r="V303" s="69" t="s">
        <v>400</v>
      </c>
      <c r="W303" s="69" t="s">
        <v>50</v>
      </c>
      <c r="X303" s="70"/>
      <c r="Y303" s="65" t="s">
        <v>20</v>
      </c>
    </row>
    <row r="304">
      <c r="A304" s="71" t="s">
        <v>59</v>
      </c>
      <c r="B304" s="65">
        <v>1.10245145E8</v>
      </c>
      <c r="C304" s="72" t="s">
        <v>1250</v>
      </c>
      <c r="D304" s="72" t="s">
        <v>153</v>
      </c>
      <c r="E304" s="72" t="s">
        <v>1251</v>
      </c>
      <c r="F304" s="65" t="s">
        <v>1252</v>
      </c>
      <c r="G304" s="65">
        <v>104.0</v>
      </c>
      <c r="H304" s="65">
        <v>2.0111013E7</v>
      </c>
      <c r="I304" s="65">
        <v>0.0</v>
      </c>
      <c r="J304" s="65">
        <v>1.0</v>
      </c>
      <c r="K304" s="66"/>
      <c r="L304" s="66"/>
      <c r="M304" s="67" t="s">
        <v>1253</v>
      </c>
      <c r="N304" s="65">
        <v>235959.0</v>
      </c>
      <c r="O304" s="65">
        <v>2.0111013E7</v>
      </c>
      <c r="P304" s="65"/>
      <c r="Q304" s="65">
        <v>4.0</v>
      </c>
      <c r="R304" s="65">
        <v>2.0111013E7</v>
      </c>
      <c r="S304" s="74">
        <v>1.0</v>
      </c>
      <c r="T304" s="74">
        <v>0.0</v>
      </c>
      <c r="U304" s="69" t="s">
        <v>399</v>
      </c>
      <c r="V304" s="69" t="s">
        <v>400</v>
      </c>
      <c r="W304" s="69" t="s">
        <v>50</v>
      </c>
      <c r="X304" s="70"/>
      <c r="Y304" s="65" t="s">
        <v>14</v>
      </c>
    </row>
    <row r="305">
      <c r="A305" s="67" t="s">
        <v>59</v>
      </c>
      <c r="B305" s="65">
        <v>1.72455332E8</v>
      </c>
      <c r="C305" s="65" t="s">
        <v>1254</v>
      </c>
      <c r="D305" s="65" t="s">
        <v>153</v>
      </c>
      <c r="E305" s="65" t="s">
        <v>1255</v>
      </c>
      <c r="F305" s="65" t="s">
        <v>1256</v>
      </c>
      <c r="G305" s="65">
        <v>278.0</v>
      </c>
      <c r="H305" s="65">
        <v>2.0160915E7</v>
      </c>
      <c r="I305" s="65">
        <v>0.0</v>
      </c>
      <c r="J305" s="65">
        <v>7.0</v>
      </c>
      <c r="K305" s="66"/>
      <c r="L305" s="66"/>
      <c r="M305" s="67" t="s">
        <v>1257</v>
      </c>
      <c r="N305" s="65">
        <v>235959.0</v>
      </c>
      <c r="O305" s="65">
        <v>2.0160915E7</v>
      </c>
      <c r="P305" s="65" t="s">
        <v>1258</v>
      </c>
      <c r="Q305" s="65">
        <v>14.0</v>
      </c>
      <c r="R305" s="65">
        <v>2.0160915E7</v>
      </c>
      <c r="S305" s="74">
        <v>1.0</v>
      </c>
      <c r="T305" s="74">
        <v>0.0</v>
      </c>
      <c r="U305" s="69" t="s">
        <v>399</v>
      </c>
      <c r="V305" s="69" t="s">
        <v>400</v>
      </c>
      <c r="W305" s="69" t="s">
        <v>50</v>
      </c>
      <c r="X305" s="70"/>
      <c r="Y305" s="65" t="s">
        <v>14</v>
      </c>
    </row>
    <row r="306">
      <c r="A306" s="72" t="s">
        <v>37</v>
      </c>
      <c r="B306" s="65">
        <v>3.6509583E7</v>
      </c>
      <c r="C306" s="72" t="s">
        <v>1259</v>
      </c>
      <c r="D306" s="72" t="s">
        <v>153</v>
      </c>
      <c r="E306" s="72" t="s">
        <v>1260</v>
      </c>
      <c r="F306" s="65" t="s">
        <v>1261</v>
      </c>
      <c r="G306" s="65">
        <v>239.0</v>
      </c>
      <c r="H306" s="65">
        <v>2.0150331E7</v>
      </c>
      <c r="I306" s="65">
        <v>0.0</v>
      </c>
      <c r="J306" s="65">
        <v>2.0</v>
      </c>
      <c r="K306" s="66"/>
      <c r="L306" s="66"/>
      <c r="M306" s="65" t="s">
        <v>117</v>
      </c>
      <c r="N306" s="65">
        <v>235959.0</v>
      </c>
      <c r="O306" s="65">
        <v>2.0150331E7</v>
      </c>
      <c r="P306" s="65"/>
      <c r="Q306" s="65">
        <v>14.0</v>
      </c>
      <c r="R306" s="65">
        <v>2.0150331E7</v>
      </c>
      <c r="S306" s="74">
        <v>1.0</v>
      </c>
      <c r="T306" s="74">
        <v>0.0</v>
      </c>
      <c r="U306" s="69" t="s">
        <v>399</v>
      </c>
      <c r="V306" s="69" t="s">
        <v>400</v>
      </c>
      <c r="W306" s="69" t="s">
        <v>50</v>
      </c>
      <c r="X306" s="70"/>
      <c r="Y306" s="65" t="s">
        <v>14</v>
      </c>
    </row>
    <row r="307">
      <c r="A307" s="71" t="s">
        <v>59</v>
      </c>
      <c r="B307" s="65">
        <v>1.47156746E8</v>
      </c>
      <c r="C307" s="72" t="s">
        <v>208</v>
      </c>
      <c r="D307" s="72" t="s">
        <v>112</v>
      </c>
      <c r="E307" s="72" t="s">
        <v>209</v>
      </c>
      <c r="F307" s="65" t="s">
        <v>210</v>
      </c>
      <c r="G307" s="65">
        <v>209.0</v>
      </c>
      <c r="H307" s="65">
        <v>2.0141121E7</v>
      </c>
      <c r="I307" s="65">
        <v>0.0</v>
      </c>
      <c r="J307" s="65">
        <v>1.0</v>
      </c>
      <c r="K307" s="66"/>
      <c r="L307" s="66"/>
      <c r="M307" s="67" t="s">
        <v>1262</v>
      </c>
      <c r="N307" s="65">
        <v>235959.0</v>
      </c>
      <c r="O307" s="65">
        <v>2.0141121E7</v>
      </c>
      <c r="P307" s="66"/>
      <c r="Q307" s="65">
        <v>11.0</v>
      </c>
      <c r="R307" s="65">
        <v>2.0141121E7</v>
      </c>
      <c r="S307" s="68">
        <v>1.0</v>
      </c>
      <c r="T307" s="68">
        <v>1.0</v>
      </c>
      <c r="U307" s="69" t="s">
        <v>399</v>
      </c>
      <c r="V307" s="69" t="s">
        <v>400</v>
      </c>
      <c r="W307" s="69" t="s">
        <v>50</v>
      </c>
      <c r="X307" s="70"/>
      <c r="Y307" s="65" t="s">
        <v>20</v>
      </c>
    </row>
    <row r="308">
      <c r="A308" s="72" t="s">
        <v>37</v>
      </c>
      <c r="B308" s="65">
        <v>3.1289694E7</v>
      </c>
      <c r="C308" s="72" t="s">
        <v>1263</v>
      </c>
      <c r="D308" s="72" t="s">
        <v>112</v>
      </c>
      <c r="E308" s="72" t="s">
        <v>1264</v>
      </c>
      <c r="F308" s="65" t="s">
        <v>1265</v>
      </c>
      <c r="G308" s="65">
        <v>170.0</v>
      </c>
      <c r="H308" s="65">
        <v>2.0130912E7</v>
      </c>
      <c r="I308" s="65">
        <v>0.0</v>
      </c>
      <c r="J308" s="65">
        <v>2.0</v>
      </c>
      <c r="K308" s="66"/>
      <c r="L308" s="66"/>
      <c r="M308" s="65" t="s">
        <v>117</v>
      </c>
      <c r="N308" s="65">
        <v>235959.0</v>
      </c>
      <c r="O308" s="65">
        <v>2.0130912E7</v>
      </c>
      <c r="P308" s="66"/>
      <c r="Q308" s="65">
        <v>10.0</v>
      </c>
      <c r="R308" s="65">
        <v>2.0130912E7</v>
      </c>
      <c r="S308" s="68">
        <v>1.0</v>
      </c>
      <c r="T308" s="68">
        <v>1.0</v>
      </c>
      <c r="U308" s="69" t="s">
        <v>399</v>
      </c>
      <c r="V308" s="69" t="s">
        <v>400</v>
      </c>
      <c r="W308" s="69" t="s">
        <v>50</v>
      </c>
      <c r="X308" s="70"/>
      <c r="Y308" s="65" t="s">
        <v>20</v>
      </c>
    </row>
    <row r="309">
      <c r="A309" s="72" t="s">
        <v>79</v>
      </c>
      <c r="B309" s="65">
        <v>2.0078677E7</v>
      </c>
      <c r="C309" s="72" t="s">
        <v>1266</v>
      </c>
      <c r="D309" s="72" t="s">
        <v>112</v>
      </c>
      <c r="E309" s="72" t="s">
        <v>1267</v>
      </c>
      <c r="F309" s="65" t="s">
        <v>1268</v>
      </c>
      <c r="G309" s="65">
        <v>129.0</v>
      </c>
      <c r="H309" s="65">
        <v>2.0070904E7</v>
      </c>
      <c r="I309" s="65">
        <v>0.0</v>
      </c>
      <c r="J309" s="65">
        <v>4.0</v>
      </c>
      <c r="K309" s="66"/>
      <c r="L309" s="66"/>
      <c r="M309" s="67" t="s">
        <v>1269</v>
      </c>
      <c r="N309" s="65">
        <v>235959.0</v>
      </c>
      <c r="O309" s="65">
        <v>2.0070904E7</v>
      </c>
      <c r="P309" s="65" t="s">
        <v>273</v>
      </c>
      <c r="Q309" s="65">
        <v>7.0</v>
      </c>
      <c r="R309" s="65">
        <v>2.0070904E7</v>
      </c>
      <c r="S309" s="68">
        <v>1.0</v>
      </c>
      <c r="T309" s="68">
        <v>1.0</v>
      </c>
      <c r="U309" s="69" t="s">
        <v>399</v>
      </c>
      <c r="V309" s="69" t="s">
        <v>400</v>
      </c>
      <c r="W309" s="69" t="s">
        <v>50</v>
      </c>
      <c r="X309" s="72"/>
      <c r="Y309" s="65" t="s">
        <v>20</v>
      </c>
    </row>
    <row r="310">
      <c r="A310" s="65" t="s">
        <v>79</v>
      </c>
      <c r="B310" s="65">
        <v>1.39386775E8</v>
      </c>
      <c r="C310" s="65" t="s">
        <v>1270</v>
      </c>
      <c r="D310" s="65" t="s">
        <v>153</v>
      </c>
      <c r="E310" s="65" t="s">
        <v>1271</v>
      </c>
      <c r="F310" s="65" t="s">
        <v>1272</v>
      </c>
      <c r="G310" s="65">
        <v>416.0</v>
      </c>
      <c r="H310" s="65">
        <v>2.0190215E7</v>
      </c>
      <c r="I310" s="65">
        <v>0.0</v>
      </c>
      <c r="J310" s="65">
        <v>7.0</v>
      </c>
      <c r="K310" s="66"/>
      <c r="L310" s="66"/>
      <c r="M310" s="67" t="s">
        <v>1273</v>
      </c>
      <c r="N310" s="65">
        <v>235959.0</v>
      </c>
      <c r="O310" s="65">
        <v>2.0190215E7</v>
      </c>
      <c r="P310" s="65" t="s">
        <v>1274</v>
      </c>
      <c r="Q310" s="65">
        <v>22.0</v>
      </c>
      <c r="R310" s="65">
        <v>2.0190215E7</v>
      </c>
      <c r="S310" s="74">
        <v>1.0</v>
      </c>
      <c r="T310" s="74">
        <v>0.0</v>
      </c>
      <c r="U310" s="69" t="s">
        <v>399</v>
      </c>
      <c r="V310" s="69" t="s">
        <v>400</v>
      </c>
      <c r="W310" s="69" t="s">
        <v>50</v>
      </c>
      <c r="X310" s="70"/>
      <c r="Y310" s="65" t="s">
        <v>14</v>
      </c>
    </row>
    <row r="311">
      <c r="A311" s="71" t="s">
        <v>59</v>
      </c>
      <c r="B311" s="65">
        <v>6.5874915E7</v>
      </c>
      <c r="C311" s="72" t="s">
        <v>212</v>
      </c>
      <c r="D311" s="72" t="s">
        <v>106</v>
      </c>
      <c r="E311" s="72" t="s">
        <v>213</v>
      </c>
      <c r="F311" s="65" t="s">
        <v>214</v>
      </c>
      <c r="G311" s="65">
        <v>358.0</v>
      </c>
      <c r="H311" s="65">
        <v>2.006073E7</v>
      </c>
      <c r="I311" s="65">
        <v>0.0</v>
      </c>
      <c r="J311" s="65">
        <v>1.0</v>
      </c>
      <c r="K311" s="66"/>
      <c r="L311" s="66"/>
      <c r="M311" s="67" t="s">
        <v>1275</v>
      </c>
      <c r="N311" s="65">
        <v>235959.0</v>
      </c>
      <c r="O311" s="65">
        <v>2.006073E7</v>
      </c>
      <c r="P311" s="66"/>
      <c r="Q311" s="65">
        <v>16.0</v>
      </c>
      <c r="R311" s="65">
        <v>2.006073E7</v>
      </c>
      <c r="S311" s="68">
        <v>1.0</v>
      </c>
      <c r="T311" s="68">
        <v>1.0</v>
      </c>
      <c r="U311" s="69" t="s">
        <v>399</v>
      </c>
      <c r="V311" s="69" t="s">
        <v>400</v>
      </c>
      <c r="W311" s="69" t="s">
        <v>50</v>
      </c>
      <c r="X311" s="72"/>
      <c r="Y311" s="65" t="s">
        <v>20</v>
      </c>
    </row>
    <row r="312">
      <c r="A312" s="73" t="s">
        <v>37</v>
      </c>
      <c r="B312" s="65">
        <v>2.0704213E7</v>
      </c>
      <c r="C312" s="72" t="s">
        <v>1276</v>
      </c>
      <c r="D312" s="72" t="s">
        <v>112</v>
      </c>
      <c r="E312" s="72" t="s">
        <v>1277</v>
      </c>
      <c r="F312" s="65" t="s">
        <v>1278</v>
      </c>
      <c r="G312" s="65">
        <v>152.0</v>
      </c>
      <c r="H312" s="65">
        <v>2.010091E7</v>
      </c>
      <c r="I312" s="65">
        <v>0.0</v>
      </c>
      <c r="J312" s="65">
        <v>2.0</v>
      </c>
      <c r="K312" s="66"/>
      <c r="L312" s="66"/>
      <c r="M312" s="65" t="s">
        <v>117</v>
      </c>
      <c r="N312" s="65">
        <v>235959.0</v>
      </c>
      <c r="O312" s="65">
        <v>2.010091E7</v>
      </c>
      <c r="P312" s="65"/>
      <c r="Q312" s="65">
        <v>9.0</v>
      </c>
      <c r="R312" s="65">
        <v>2.010091E7</v>
      </c>
      <c r="S312" s="68">
        <v>1.0</v>
      </c>
      <c r="T312" s="68">
        <v>1.0</v>
      </c>
      <c r="U312" s="69" t="s">
        <v>399</v>
      </c>
      <c r="V312" s="69" t="s">
        <v>400</v>
      </c>
      <c r="W312" s="69" t="s">
        <v>50</v>
      </c>
      <c r="X312" s="70"/>
      <c r="Y312" s="65" t="s">
        <v>20</v>
      </c>
    </row>
    <row r="313">
      <c r="A313" s="65" t="s">
        <v>66</v>
      </c>
      <c r="B313" s="65">
        <v>1.0204831E7</v>
      </c>
      <c r="C313" s="65" t="s">
        <v>1279</v>
      </c>
      <c r="D313" s="65" t="s">
        <v>106</v>
      </c>
      <c r="E313" s="65" t="s">
        <v>1280</v>
      </c>
      <c r="F313" s="65" t="s">
        <v>1172</v>
      </c>
      <c r="G313" s="65">
        <v>381.0</v>
      </c>
      <c r="H313" s="65">
        <v>2.0120527E7</v>
      </c>
      <c r="I313" s="65">
        <v>0.0</v>
      </c>
      <c r="J313" s="65">
        <v>5.0</v>
      </c>
      <c r="K313" s="66"/>
      <c r="L313" s="66"/>
      <c r="M313" s="65" t="s">
        <v>117</v>
      </c>
      <c r="N313" s="65">
        <v>235959.0</v>
      </c>
      <c r="O313" s="65">
        <v>2.0120527E7</v>
      </c>
      <c r="P313" s="65"/>
      <c r="Q313" s="65">
        <v>16.0</v>
      </c>
      <c r="R313" s="65">
        <v>2.0120527E7</v>
      </c>
      <c r="S313" s="68">
        <v>1.0</v>
      </c>
      <c r="T313" s="68">
        <v>1.0</v>
      </c>
      <c r="U313" s="69" t="s">
        <v>399</v>
      </c>
      <c r="V313" s="69" t="s">
        <v>400</v>
      </c>
      <c r="W313" s="69" t="s">
        <v>50</v>
      </c>
      <c r="X313" s="70"/>
      <c r="Y313" s="65" t="s">
        <v>20</v>
      </c>
    </row>
    <row r="314">
      <c r="A314" s="67" t="s">
        <v>59</v>
      </c>
      <c r="B314" s="65">
        <v>2.907574E7</v>
      </c>
      <c r="C314" s="65" t="s">
        <v>1281</v>
      </c>
      <c r="D314" s="65" t="s">
        <v>217</v>
      </c>
      <c r="E314" s="65" t="s">
        <v>1282</v>
      </c>
      <c r="F314" s="65" t="s">
        <v>1283</v>
      </c>
      <c r="G314" s="65">
        <v>347.0</v>
      </c>
      <c r="H314" s="65">
        <v>2.0010904E7</v>
      </c>
      <c r="I314" s="65">
        <v>0.0</v>
      </c>
      <c r="J314" s="65">
        <v>2.0</v>
      </c>
      <c r="K314" s="66"/>
      <c r="L314" s="66"/>
      <c r="M314" s="67" t="s">
        <v>1284</v>
      </c>
      <c r="N314" s="65">
        <v>235959.0</v>
      </c>
      <c r="O314" s="65">
        <v>2.0010904E7</v>
      </c>
      <c r="P314" s="65"/>
      <c r="Q314" s="65">
        <v>20.0</v>
      </c>
      <c r="R314" s="65">
        <v>2.0010904E7</v>
      </c>
      <c r="S314" s="68">
        <v>1.0</v>
      </c>
      <c r="T314" s="68">
        <v>1.0</v>
      </c>
      <c r="U314" s="69" t="s">
        <v>399</v>
      </c>
      <c r="V314" s="69" t="s">
        <v>400</v>
      </c>
      <c r="W314" s="69" t="s">
        <v>50</v>
      </c>
      <c r="X314" s="70"/>
      <c r="Y314" s="65" t="s">
        <v>20</v>
      </c>
    </row>
    <row r="315">
      <c r="A315" s="73" t="s">
        <v>37</v>
      </c>
      <c r="B315" s="65">
        <v>3.1687975E7</v>
      </c>
      <c r="C315" s="72" t="s">
        <v>1285</v>
      </c>
      <c r="D315" s="72" t="s">
        <v>153</v>
      </c>
      <c r="E315" s="72" t="s">
        <v>1286</v>
      </c>
      <c r="F315" s="65" t="s">
        <v>1287</v>
      </c>
      <c r="G315" s="65">
        <v>158.0</v>
      </c>
      <c r="H315" s="65">
        <v>2.0131026E7</v>
      </c>
      <c r="I315" s="65">
        <v>0.0</v>
      </c>
      <c r="J315" s="65">
        <v>6.0</v>
      </c>
      <c r="K315" s="66"/>
      <c r="L315" s="66"/>
      <c r="M315" s="65" t="s">
        <v>117</v>
      </c>
      <c r="N315" s="65">
        <v>235959.0</v>
      </c>
      <c r="O315" s="65">
        <v>2.0131026E7</v>
      </c>
      <c r="P315" s="65"/>
      <c r="Q315" s="65">
        <v>10.0</v>
      </c>
      <c r="R315" s="65">
        <v>2.0131026E7</v>
      </c>
      <c r="S315" s="74">
        <v>1.0</v>
      </c>
      <c r="T315" s="74">
        <v>0.0</v>
      </c>
      <c r="U315" s="69" t="s">
        <v>399</v>
      </c>
      <c r="V315" s="69" t="s">
        <v>400</v>
      </c>
      <c r="W315" s="69" t="s">
        <v>50</v>
      </c>
      <c r="X315" s="72"/>
      <c r="Y315" s="65" t="s">
        <v>14</v>
      </c>
    </row>
    <row r="316">
      <c r="A316" s="73" t="s">
        <v>79</v>
      </c>
      <c r="B316" s="65">
        <v>3.8926911E7</v>
      </c>
      <c r="C316" s="72" t="s">
        <v>1288</v>
      </c>
      <c r="D316" s="72" t="s">
        <v>112</v>
      </c>
      <c r="E316" s="72" t="s">
        <v>1289</v>
      </c>
      <c r="F316" s="65" t="s">
        <v>1290</v>
      </c>
      <c r="G316" s="65">
        <v>238.0</v>
      </c>
      <c r="H316" s="65">
        <v>2.010051E7</v>
      </c>
      <c r="I316" s="65">
        <v>0.0</v>
      </c>
      <c r="J316" s="65">
        <v>6.0</v>
      </c>
      <c r="K316" s="66"/>
      <c r="L316" s="66"/>
      <c r="M316" s="67" t="s">
        <v>1291</v>
      </c>
      <c r="N316" s="65">
        <v>235959.0</v>
      </c>
      <c r="O316" s="65">
        <v>2.010051E7</v>
      </c>
      <c r="P316" s="65" t="s">
        <v>273</v>
      </c>
      <c r="Q316" s="65">
        <v>16.0</v>
      </c>
      <c r="R316" s="65">
        <v>2.010051E7</v>
      </c>
      <c r="S316" s="68">
        <v>1.0</v>
      </c>
      <c r="T316" s="68">
        <v>1.0</v>
      </c>
      <c r="U316" s="69" t="s">
        <v>399</v>
      </c>
      <c r="V316" s="69" t="s">
        <v>400</v>
      </c>
      <c r="W316" s="69" t="s">
        <v>50</v>
      </c>
      <c r="X316" s="70"/>
      <c r="Y316" s="65" t="s">
        <v>20</v>
      </c>
    </row>
    <row r="317">
      <c r="A317" s="65" t="s">
        <v>40</v>
      </c>
      <c r="B317" s="65">
        <v>1883206.0</v>
      </c>
      <c r="C317" s="65" t="s">
        <v>1292</v>
      </c>
      <c r="D317" s="65" t="s">
        <v>225</v>
      </c>
      <c r="E317" s="65" t="s">
        <v>1293</v>
      </c>
      <c r="F317" s="65" t="s">
        <v>1294</v>
      </c>
      <c r="G317" s="65">
        <v>131.0</v>
      </c>
      <c r="H317" s="65">
        <v>2.0180407E7</v>
      </c>
      <c r="I317" s="65">
        <v>0.0</v>
      </c>
      <c r="J317" s="65">
        <v>4.0</v>
      </c>
      <c r="K317" s="66"/>
      <c r="L317" s="66"/>
      <c r="M317" s="67" t="s">
        <v>1295</v>
      </c>
      <c r="N317" s="65">
        <v>235959.0</v>
      </c>
      <c r="O317" s="65">
        <v>2.0180407E7</v>
      </c>
      <c r="P317" s="66"/>
      <c r="Q317" s="65">
        <v>7.0</v>
      </c>
      <c r="R317" s="65">
        <v>2.0180407E7</v>
      </c>
      <c r="S317" s="74">
        <v>1.0</v>
      </c>
      <c r="T317" s="74">
        <v>0.0</v>
      </c>
      <c r="U317" s="69" t="s">
        <v>399</v>
      </c>
      <c r="V317" s="69" t="s">
        <v>400</v>
      </c>
      <c r="W317" s="69" t="s">
        <v>50</v>
      </c>
      <c r="X317" s="70"/>
      <c r="Y317" s="65" t="s">
        <v>14</v>
      </c>
    </row>
    <row r="318">
      <c r="A318" s="67" t="s">
        <v>59</v>
      </c>
      <c r="B318" s="65">
        <v>1.79738767E8</v>
      </c>
      <c r="C318" s="65" t="s">
        <v>1296</v>
      </c>
      <c r="D318" s="65" t="s">
        <v>153</v>
      </c>
      <c r="E318" s="65" t="s">
        <v>1297</v>
      </c>
      <c r="F318" s="65" t="s">
        <v>1298</v>
      </c>
      <c r="G318" s="65">
        <v>469.0</v>
      </c>
      <c r="H318" s="65">
        <v>2.0170305E7</v>
      </c>
      <c r="I318" s="65">
        <v>0.0</v>
      </c>
      <c r="J318" s="65">
        <v>9.0</v>
      </c>
      <c r="K318" s="66"/>
      <c r="L318" s="66"/>
      <c r="M318" s="67" t="s">
        <v>1299</v>
      </c>
      <c r="N318" s="65">
        <v>235959.0</v>
      </c>
      <c r="O318" s="65">
        <v>2.0170305E7</v>
      </c>
      <c r="P318" s="66"/>
      <c r="Q318" s="65">
        <v>33.0</v>
      </c>
      <c r="R318" s="65">
        <v>2.0170305E7</v>
      </c>
      <c r="S318" s="74">
        <v>1.0</v>
      </c>
      <c r="T318" s="74">
        <v>0.0</v>
      </c>
      <c r="U318" s="69" t="s">
        <v>399</v>
      </c>
      <c r="V318" s="69" t="s">
        <v>400</v>
      </c>
      <c r="W318" s="69" t="s">
        <v>50</v>
      </c>
      <c r="X318" s="70"/>
      <c r="Y318" s="65" t="s">
        <v>14</v>
      </c>
    </row>
    <row r="319">
      <c r="A319" s="65" t="s">
        <v>79</v>
      </c>
      <c r="B319" s="65">
        <v>1.35820838E8</v>
      </c>
      <c r="C319" s="65" t="s">
        <v>1300</v>
      </c>
      <c r="D319" s="65" t="s">
        <v>153</v>
      </c>
      <c r="E319" s="65" t="s">
        <v>1301</v>
      </c>
      <c r="F319" s="65" t="s">
        <v>1302</v>
      </c>
      <c r="G319" s="65">
        <v>1510.0</v>
      </c>
      <c r="H319" s="65">
        <v>2.0181104E7</v>
      </c>
      <c r="I319" s="65">
        <v>0.0</v>
      </c>
      <c r="J319" s="65">
        <v>45.0</v>
      </c>
      <c r="K319" s="66"/>
      <c r="L319" s="66"/>
      <c r="M319" s="67" t="s">
        <v>1303</v>
      </c>
      <c r="N319" s="65">
        <v>235959.0</v>
      </c>
      <c r="O319" s="65">
        <v>2.0181104E7</v>
      </c>
      <c r="P319" s="65" t="s">
        <v>147</v>
      </c>
      <c r="Q319" s="65">
        <v>79.0</v>
      </c>
      <c r="R319" s="65">
        <v>2.0181104E7</v>
      </c>
      <c r="S319" s="74">
        <v>1.0</v>
      </c>
      <c r="T319" s="74">
        <v>0.0</v>
      </c>
      <c r="U319" s="69" t="s">
        <v>399</v>
      </c>
      <c r="V319" s="69" t="s">
        <v>400</v>
      </c>
      <c r="W319" s="69" t="s">
        <v>50</v>
      </c>
      <c r="X319" s="70"/>
      <c r="Y319" s="65" t="s">
        <v>14</v>
      </c>
    </row>
    <row r="320">
      <c r="A320" s="65" t="s">
        <v>60</v>
      </c>
      <c r="B320" s="65">
        <v>3.06050466E8</v>
      </c>
      <c r="C320" s="65" t="s">
        <v>1304</v>
      </c>
      <c r="D320" s="65" t="s">
        <v>112</v>
      </c>
      <c r="E320" s="65" t="s">
        <v>1305</v>
      </c>
      <c r="F320" s="65" t="s">
        <v>1306</v>
      </c>
      <c r="G320" s="65">
        <v>398.0</v>
      </c>
      <c r="H320" s="65">
        <v>2.0110622E7</v>
      </c>
      <c r="I320" s="65">
        <v>0.0</v>
      </c>
      <c r="J320" s="65">
        <v>1.0</v>
      </c>
      <c r="K320" s="66"/>
      <c r="L320" s="66"/>
      <c r="M320" s="67" t="s">
        <v>1307</v>
      </c>
      <c r="N320" s="65">
        <v>235959.0</v>
      </c>
      <c r="O320" s="65">
        <v>2.0110622E7</v>
      </c>
      <c r="P320" s="65"/>
      <c r="Q320" s="65">
        <v>21.0</v>
      </c>
      <c r="R320" s="65">
        <v>2.0110622E7</v>
      </c>
      <c r="S320" s="68">
        <v>1.0</v>
      </c>
      <c r="T320" s="68">
        <v>1.0</v>
      </c>
      <c r="U320" s="69" t="s">
        <v>399</v>
      </c>
      <c r="V320" s="69" t="s">
        <v>400</v>
      </c>
      <c r="W320" s="69" t="s">
        <v>50</v>
      </c>
      <c r="X320" s="70"/>
      <c r="Y320" s="65" t="s">
        <v>20</v>
      </c>
    </row>
    <row r="321">
      <c r="A321" s="72" t="s">
        <v>60</v>
      </c>
      <c r="B321" s="65">
        <v>1.06767682E8</v>
      </c>
      <c r="C321" s="72" t="s">
        <v>1308</v>
      </c>
      <c r="D321" s="72" t="s">
        <v>112</v>
      </c>
      <c r="E321" s="72" t="s">
        <v>1309</v>
      </c>
      <c r="F321" s="65" t="s">
        <v>1310</v>
      </c>
      <c r="G321" s="65">
        <v>228.0</v>
      </c>
      <c r="H321" s="65">
        <v>2.0030512E7</v>
      </c>
      <c r="I321" s="65">
        <v>0.0</v>
      </c>
      <c r="J321" s="65">
        <v>1.0</v>
      </c>
      <c r="K321" s="66"/>
      <c r="L321" s="66"/>
      <c r="M321" s="67" t="s">
        <v>1311</v>
      </c>
      <c r="N321" s="65">
        <v>235959.0</v>
      </c>
      <c r="O321" s="65">
        <v>2.0030512E7</v>
      </c>
      <c r="P321" s="65"/>
      <c r="Q321" s="65">
        <v>9.0</v>
      </c>
      <c r="R321" s="65">
        <v>2.0030512E7</v>
      </c>
      <c r="S321" s="68">
        <v>1.0</v>
      </c>
      <c r="T321" s="68">
        <v>1.0</v>
      </c>
      <c r="U321" s="69" t="s">
        <v>399</v>
      </c>
      <c r="V321" s="69" t="s">
        <v>400</v>
      </c>
      <c r="W321" s="69" t="s">
        <v>50</v>
      </c>
      <c r="X321" s="70"/>
      <c r="Y321" s="65" t="s">
        <v>20</v>
      </c>
    </row>
    <row r="322">
      <c r="A322" s="65" t="s">
        <v>37</v>
      </c>
      <c r="B322" s="65">
        <v>1.0040556E7</v>
      </c>
      <c r="C322" s="65" t="s">
        <v>1312</v>
      </c>
      <c r="D322" s="65" t="s">
        <v>153</v>
      </c>
      <c r="E322" s="65" t="s">
        <v>1313</v>
      </c>
      <c r="F322" s="65" t="s">
        <v>1314</v>
      </c>
      <c r="G322" s="65">
        <v>188.0</v>
      </c>
      <c r="H322" s="65">
        <v>2.0070815E7</v>
      </c>
      <c r="I322" s="65">
        <v>0.0</v>
      </c>
      <c r="J322" s="65">
        <v>2.0</v>
      </c>
      <c r="K322" s="66"/>
      <c r="L322" s="66"/>
      <c r="M322" s="65" t="s">
        <v>117</v>
      </c>
      <c r="N322" s="65">
        <v>235959.0</v>
      </c>
      <c r="O322" s="65">
        <v>2.0070815E7</v>
      </c>
      <c r="P322" s="66"/>
      <c r="Q322" s="65">
        <v>10.0</v>
      </c>
      <c r="R322" s="65">
        <v>2.0070815E7</v>
      </c>
      <c r="S322" s="68">
        <v>1.0</v>
      </c>
      <c r="T322" s="68">
        <v>0.0</v>
      </c>
      <c r="U322" s="69" t="s">
        <v>399</v>
      </c>
      <c r="V322" s="69" t="s">
        <v>400</v>
      </c>
      <c r="W322" s="69" t="s">
        <v>50</v>
      </c>
      <c r="X322" s="70"/>
      <c r="Y322" s="65" t="s">
        <v>14</v>
      </c>
    </row>
    <row r="323">
      <c r="A323" s="67" t="s">
        <v>75</v>
      </c>
      <c r="B323" s="65">
        <v>2020221.0</v>
      </c>
      <c r="C323" s="65" t="s">
        <v>1315</v>
      </c>
      <c r="D323" s="65" t="s">
        <v>225</v>
      </c>
      <c r="E323" s="65" t="s">
        <v>1316</v>
      </c>
      <c r="F323" s="65" t="s">
        <v>1317</v>
      </c>
      <c r="G323" s="65">
        <v>301.0</v>
      </c>
      <c r="H323" s="65">
        <v>2.012093E7</v>
      </c>
      <c r="I323" s="65">
        <v>0.0</v>
      </c>
      <c r="J323" s="65">
        <v>7.0</v>
      </c>
      <c r="K323" s="66"/>
      <c r="L323" s="66"/>
      <c r="M323" s="67" t="s">
        <v>1318</v>
      </c>
      <c r="N323" s="65">
        <v>235959.0</v>
      </c>
      <c r="O323" s="65">
        <v>2.012093E7</v>
      </c>
      <c r="P323" s="65" t="s">
        <v>1319</v>
      </c>
      <c r="Q323" s="65">
        <v>19.0</v>
      </c>
      <c r="R323" s="65">
        <v>2.012093E7</v>
      </c>
      <c r="S323" s="74">
        <v>1.0</v>
      </c>
      <c r="T323" s="74">
        <v>0.0</v>
      </c>
      <c r="U323" s="69" t="s">
        <v>399</v>
      </c>
      <c r="V323" s="69" t="s">
        <v>400</v>
      </c>
      <c r="W323" s="69" t="s">
        <v>50</v>
      </c>
      <c r="X323" s="70"/>
      <c r="Y323" s="65" t="s">
        <v>14</v>
      </c>
    </row>
    <row r="324">
      <c r="A324" s="65" t="s">
        <v>60</v>
      </c>
      <c r="B324" s="65">
        <v>4.27786205E8</v>
      </c>
      <c r="C324" s="65" t="s">
        <v>1320</v>
      </c>
      <c r="D324" s="65" t="s">
        <v>217</v>
      </c>
      <c r="E324" s="65" t="s">
        <v>1321</v>
      </c>
      <c r="F324" s="65" t="s">
        <v>1322</v>
      </c>
      <c r="G324" s="65">
        <v>321.0</v>
      </c>
      <c r="H324" s="65">
        <v>2.0180416E7</v>
      </c>
      <c r="I324" s="65">
        <v>0.0</v>
      </c>
      <c r="J324" s="65">
        <v>1.0</v>
      </c>
      <c r="K324" s="66"/>
      <c r="L324" s="66"/>
      <c r="M324" s="67" t="s">
        <v>1323</v>
      </c>
      <c r="N324" s="65">
        <v>235959.0</v>
      </c>
      <c r="O324" s="65">
        <v>2.0180416E7</v>
      </c>
      <c r="P324" s="65"/>
      <c r="Q324" s="65">
        <v>17.0</v>
      </c>
      <c r="R324" s="65">
        <v>2.0180416E7</v>
      </c>
      <c r="S324" s="68">
        <v>1.0</v>
      </c>
      <c r="T324" s="68">
        <v>1.0</v>
      </c>
      <c r="U324" s="69" t="s">
        <v>399</v>
      </c>
      <c r="V324" s="69" t="s">
        <v>400</v>
      </c>
      <c r="W324" s="69" t="s">
        <v>50</v>
      </c>
      <c r="X324" s="70"/>
      <c r="Y324" s="65" t="s">
        <v>20</v>
      </c>
    </row>
    <row r="325">
      <c r="A325" s="72" t="s">
        <v>37</v>
      </c>
      <c r="B325" s="65">
        <v>1.599591E7</v>
      </c>
      <c r="C325" s="72" t="s">
        <v>1324</v>
      </c>
      <c r="D325" s="72" t="s">
        <v>112</v>
      </c>
      <c r="E325" s="72" t="s">
        <v>1325</v>
      </c>
      <c r="F325" s="65" t="s">
        <v>1326</v>
      </c>
      <c r="G325" s="65">
        <v>1808.0</v>
      </c>
      <c r="H325" s="65">
        <v>2.0090625E7</v>
      </c>
      <c r="I325" s="65">
        <v>0.0</v>
      </c>
      <c r="J325" s="65">
        <v>3.0</v>
      </c>
      <c r="K325" s="66"/>
      <c r="L325" s="66"/>
      <c r="M325" s="65" t="s">
        <v>117</v>
      </c>
      <c r="N325" s="65">
        <v>235959.0</v>
      </c>
      <c r="O325" s="65">
        <v>2.0090625E7</v>
      </c>
      <c r="P325" s="65"/>
      <c r="Q325" s="65">
        <v>107.0</v>
      </c>
      <c r="R325" s="65">
        <v>2.0090625E7</v>
      </c>
      <c r="S325" s="68">
        <v>1.0</v>
      </c>
      <c r="T325" s="68">
        <v>1.0</v>
      </c>
      <c r="U325" s="69" t="s">
        <v>399</v>
      </c>
      <c r="V325" s="69" t="s">
        <v>400</v>
      </c>
      <c r="W325" s="69" t="s">
        <v>50</v>
      </c>
      <c r="X325" s="70"/>
      <c r="Y325" s="65" t="s">
        <v>20</v>
      </c>
    </row>
    <row r="326">
      <c r="A326" s="73" t="s">
        <v>37</v>
      </c>
      <c r="B326" s="65">
        <v>3.6532943E7</v>
      </c>
      <c r="C326" s="72" t="s">
        <v>216</v>
      </c>
      <c r="D326" s="72" t="s">
        <v>217</v>
      </c>
      <c r="E326" s="72" t="s">
        <v>218</v>
      </c>
      <c r="F326" s="65" t="s">
        <v>219</v>
      </c>
      <c r="G326" s="65">
        <v>266.0</v>
      </c>
      <c r="H326" s="65">
        <v>2.0150323E7</v>
      </c>
      <c r="I326" s="65">
        <v>0.0</v>
      </c>
      <c r="J326" s="65">
        <v>2.0</v>
      </c>
      <c r="K326" s="66"/>
      <c r="L326" s="66"/>
      <c r="M326" s="65" t="s">
        <v>117</v>
      </c>
      <c r="N326" s="65">
        <v>235959.0</v>
      </c>
      <c r="O326" s="65">
        <v>2.0150323E7</v>
      </c>
      <c r="P326" s="66"/>
      <c r="Q326" s="65">
        <v>16.0</v>
      </c>
      <c r="R326" s="65">
        <v>2.0150323E7</v>
      </c>
      <c r="S326" s="68">
        <v>1.0</v>
      </c>
      <c r="T326" s="68">
        <v>1.0</v>
      </c>
      <c r="U326" s="69" t="s">
        <v>399</v>
      </c>
      <c r="V326" s="69" t="s">
        <v>400</v>
      </c>
      <c r="W326" s="69" t="s">
        <v>50</v>
      </c>
      <c r="X326" s="70"/>
      <c r="Y326" s="65" t="s">
        <v>20</v>
      </c>
    </row>
    <row r="327">
      <c r="A327" s="71" t="s">
        <v>59</v>
      </c>
      <c r="B327" s="65">
        <v>4.1528442E7</v>
      </c>
      <c r="C327" s="72" t="s">
        <v>220</v>
      </c>
      <c r="D327" s="72" t="s">
        <v>112</v>
      </c>
      <c r="E327" s="72" t="s">
        <v>221</v>
      </c>
      <c r="F327" s="65" t="s">
        <v>222</v>
      </c>
      <c r="G327" s="65">
        <v>739.0</v>
      </c>
      <c r="H327" s="65">
        <v>2.0030331E7</v>
      </c>
      <c r="I327" s="65">
        <v>0.0</v>
      </c>
      <c r="J327" s="65">
        <v>1.0</v>
      </c>
      <c r="K327" s="66"/>
      <c r="L327" s="66"/>
      <c r="M327" s="67" t="s">
        <v>1327</v>
      </c>
      <c r="N327" s="65">
        <v>235959.0</v>
      </c>
      <c r="O327" s="65">
        <v>2.0030331E7</v>
      </c>
      <c r="P327" s="65"/>
      <c r="Q327" s="65">
        <v>41.0</v>
      </c>
      <c r="R327" s="65">
        <v>2.0030331E7</v>
      </c>
      <c r="S327" s="68">
        <v>1.0</v>
      </c>
      <c r="T327" s="68">
        <v>1.0</v>
      </c>
      <c r="U327" s="69" t="s">
        <v>399</v>
      </c>
      <c r="V327" s="69" t="s">
        <v>400</v>
      </c>
      <c r="W327" s="69" t="s">
        <v>50</v>
      </c>
      <c r="X327" s="70"/>
      <c r="Y327" s="65" t="s">
        <v>20</v>
      </c>
    </row>
    <row r="328">
      <c r="A328" s="71" t="s">
        <v>59</v>
      </c>
      <c r="B328" s="65">
        <v>7.7932354E7</v>
      </c>
      <c r="C328" s="72" t="s">
        <v>1328</v>
      </c>
      <c r="D328" s="72" t="s">
        <v>112</v>
      </c>
      <c r="E328" s="72" t="s">
        <v>1329</v>
      </c>
      <c r="F328" s="65" t="s">
        <v>1330</v>
      </c>
      <c r="G328" s="65">
        <v>167.0</v>
      </c>
      <c r="H328" s="65">
        <v>2.0080322E7</v>
      </c>
      <c r="I328" s="65">
        <v>0.0</v>
      </c>
      <c r="J328" s="65">
        <v>1.0</v>
      </c>
      <c r="K328" s="66"/>
      <c r="L328" s="66"/>
      <c r="M328" s="67" t="s">
        <v>1331</v>
      </c>
      <c r="N328" s="65">
        <v>235959.0</v>
      </c>
      <c r="O328" s="65">
        <v>2.0080322E7</v>
      </c>
      <c r="P328" s="65"/>
      <c r="Q328" s="65">
        <v>10.0</v>
      </c>
      <c r="R328" s="65">
        <v>2.0080322E7</v>
      </c>
      <c r="S328" s="68">
        <v>1.0</v>
      </c>
      <c r="T328" s="68">
        <v>1.0</v>
      </c>
      <c r="U328" s="69" t="s">
        <v>399</v>
      </c>
      <c r="V328" s="69" t="s">
        <v>400</v>
      </c>
      <c r="W328" s="69" t="s">
        <v>50</v>
      </c>
      <c r="X328" s="70"/>
      <c r="Y328" s="65" t="s">
        <v>20</v>
      </c>
    </row>
    <row r="329">
      <c r="A329" s="65" t="s">
        <v>66</v>
      </c>
      <c r="B329" s="65">
        <v>1.8118572E7</v>
      </c>
      <c r="C329" s="65" t="s">
        <v>1332</v>
      </c>
      <c r="D329" s="65" t="s">
        <v>378</v>
      </c>
      <c r="E329" s="65" t="s">
        <v>1333</v>
      </c>
      <c r="F329" s="65" t="s">
        <v>1334</v>
      </c>
      <c r="G329" s="65">
        <v>337.0</v>
      </c>
      <c r="H329" s="65">
        <v>2.0190622E7</v>
      </c>
      <c r="I329" s="65">
        <v>0.0</v>
      </c>
      <c r="J329" s="65">
        <v>1.0</v>
      </c>
      <c r="K329" s="66"/>
      <c r="L329" s="66"/>
      <c r="M329" s="65" t="s">
        <v>117</v>
      </c>
      <c r="N329" s="65">
        <v>235959.0</v>
      </c>
      <c r="O329" s="65">
        <v>2.0190622E7</v>
      </c>
      <c r="P329" s="66"/>
      <c r="Q329" s="65">
        <v>17.0</v>
      </c>
      <c r="R329" s="65">
        <v>2.0190622E7</v>
      </c>
      <c r="S329" s="74">
        <v>1.0</v>
      </c>
      <c r="T329" s="74">
        <v>0.0</v>
      </c>
      <c r="U329" s="69" t="s">
        <v>399</v>
      </c>
      <c r="V329" s="69" t="s">
        <v>400</v>
      </c>
      <c r="W329" s="69" t="s">
        <v>50</v>
      </c>
      <c r="X329" s="66"/>
      <c r="Y329" s="65" t="s">
        <v>14</v>
      </c>
    </row>
    <row r="330">
      <c r="A330" s="65" t="s">
        <v>60</v>
      </c>
      <c r="B330" s="65">
        <v>1.10515323E8</v>
      </c>
      <c r="C330" s="65" t="s">
        <v>1335</v>
      </c>
      <c r="D330" s="65" t="s">
        <v>378</v>
      </c>
      <c r="E330" s="65" t="s">
        <v>1336</v>
      </c>
      <c r="F330" s="65" t="s">
        <v>1337</v>
      </c>
      <c r="G330" s="65">
        <v>324.0</v>
      </c>
      <c r="H330" s="65">
        <v>2.0030721E7</v>
      </c>
      <c r="I330" s="65">
        <v>0.0</v>
      </c>
      <c r="J330" s="65">
        <v>2.0</v>
      </c>
      <c r="K330" s="66"/>
      <c r="L330" s="66"/>
      <c r="M330" s="67" t="s">
        <v>1338</v>
      </c>
      <c r="N330" s="65">
        <v>235959.0</v>
      </c>
      <c r="O330" s="65">
        <v>2.0030721E7</v>
      </c>
      <c r="P330" s="66"/>
      <c r="Q330" s="65">
        <v>15.0</v>
      </c>
      <c r="R330" s="65">
        <v>2.0030721E7</v>
      </c>
      <c r="S330" s="74">
        <v>1.0</v>
      </c>
      <c r="T330" s="74">
        <v>0.0</v>
      </c>
      <c r="U330" s="69" t="s">
        <v>399</v>
      </c>
      <c r="V330" s="69" t="s">
        <v>400</v>
      </c>
      <c r="W330" s="69" t="s">
        <v>50</v>
      </c>
      <c r="X330" s="70"/>
      <c r="Y330" s="65" t="s">
        <v>14</v>
      </c>
    </row>
    <row r="331">
      <c r="A331" s="72" t="s">
        <v>60</v>
      </c>
      <c r="B331" s="65">
        <v>2.4889895E8</v>
      </c>
      <c r="C331" s="72" t="s">
        <v>1339</v>
      </c>
      <c r="D331" s="72" t="s">
        <v>217</v>
      </c>
      <c r="E331" s="72" t="s">
        <v>1340</v>
      </c>
      <c r="F331" s="65" t="s">
        <v>479</v>
      </c>
      <c r="G331" s="65">
        <v>265.0</v>
      </c>
      <c r="H331" s="65">
        <v>2.0080812E7</v>
      </c>
      <c r="I331" s="65">
        <v>0.0</v>
      </c>
      <c r="J331" s="65">
        <v>1.0</v>
      </c>
      <c r="K331" s="66"/>
      <c r="L331" s="66"/>
      <c r="M331" s="67" t="s">
        <v>1341</v>
      </c>
      <c r="N331" s="65">
        <v>235959.0</v>
      </c>
      <c r="O331" s="65">
        <v>2.0080812E7</v>
      </c>
      <c r="P331" s="66"/>
      <c r="Q331" s="65">
        <v>16.0</v>
      </c>
      <c r="R331" s="65">
        <v>2.0080812E7</v>
      </c>
      <c r="S331" s="68">
        <v>1.0</v>
      </c>
      <c r="T331" s="68">
        <v>1.0</v>
      </c>
      <c r="U331" s="69" t="s">
        <v>399</v>
      </c>
      <c r="V331" s="69" t="s">
        <v>400</v>
      </c>
      <c r="W331" s="69" t="s">
        <v>50</v>
      </c>
      <c r="X331" s="70"/>
      <c r="Y331" s="65" t="s">
        <v>20</v>
      </c>
    </row>
    <row r="332">
      <c r="A332" s="72" t="s">
        <v>60</v>
      </c>
      <c r="B332" s="65">
        <v>1.41856578E8</v>
      </c>
      <c r="C332" s="72" t="s">
        <v>1342</v>
      </c>
      <c r="D332" s="72" t="s">
        <v>112</v>
      </c>
      <c r="E332" s="72" t="s">
        <v>1343</v>
      </c>
      <c r="F332" s="65" t="s">
        <v>1344</v>
      </c>
      <c r="G332" s="65">
        <v>661.0</v>
      </c>
      <c r="H332" s="65">
        <v>2.0040913E7</v>
      </c>
      <c r="I332" s="65">
        <v>0.0</v>
      </c>
      <c r="J332" s="65">
        <v>2.0</v>
      </c>
      <c r="K332" s="66"/>
      <c r="L332" s="66"/>
      <c r="M332" s="67" t="s">
        <v>1345</v>
      </c>
      <c r="N332" s="65">
        <v>235959.0</v>
      </c>
      <c r="O332" s="65">
        <v>2.0040913E7</v>
      </c>
      <c r="P332" s="65"/>
      <c r="Q332" s="65">
        <v>30.0</v>
      </c>
      <c r="R332" s="65">
        <v>2.0040913E7</v>
      </c>
      <c r="S332" s="68">
        <v>1.0</v>
      </c>
      <c r="T332" s="68">
        <v>1.0</v>
      </c>
      <c r="U332" s="69" t="s">
        <v>399</v>
      </c>
      <c r="V332" s="69" t="s">
        <v>400</v>
      </c>
      <c r="W332" s="69" t="s">
        <v>50</v>
      </c>
      <c r="X332" s="70"/>
      <c r="Y332" s="65" t="s">
        <v>20</v>
      </c>
    </row>
    <row r="333">
      <c r="A333" s="72" t="s">
        <v>37</v>
      </c>
      <c r="B333" s="65">
        <v>4.2815115E7</v>
      </c>
      <c r="C333" s="72" t="s">
        <v>1346</v>
      </c>
      <c r="D333" s="72" t="s">
        <v>1347</v>
      </c>
      <c r="E333" s="72" t="s">
        <v>1348</v>
      </c>
      <c r="F333" s="65" t="s">
        <v>1349</v>
      </c>
      <c r="G333" s="65">
        <v>454.0</v>
      </c>
      <c r="H333" s="65">
        <v>2.0161009E7</v>
      </c>
      <c r="I333" s="65">
        <v>0.0</v>
      </c>
      <c r="J333" s="65">
        <v>3.0</v>
      </c>
      <c r="K333" s="66"/>
      <c r="L333" s="66"/>
      <c r="M333" s="65" t="s">
        <v>117</v>
      </c>
      <c r="N333" s="65">
        <v>235959.0</v>
      </c>
      <c r="O333" s="65">
        <v>2.0161009E7</v>
      </c>
      <c r="P333" s="65"/>
      <c r="Q333" s="65">
        <v>30.0</v>
      </c>
      <c r="R333" s="65">
        <v>2.0161009E7</v>
      </c>
      <c r="S333" s="74">
        <v>1.0</v>
      </c>
      <c r="T333" s="74">
        <v>0.0</v>
      </c>
      <c r="U333" s="69" t="s">
        <v>399</v>
      </c>
      <c r="V333" s="69" t="s">
        <v>400</v>
      </c>
      <c r="W333" s="69" t="s">
        <v>50</v>
      </c>
      <c r="X333" s="70"/>
      <c r="Y333" s="65" t="s">
        <v>14</v>
      </c>
    </row>
    <row r="334">
      <c r="A334" s="72" t="s">
        <v>60</v>
      </c>
      <c r="B334" s="65">
        <v>3.70012831E8</v>
      </c>
      <c r="C334" s="72" t="s">
        <v>1350</v>
      </c>
      <c r="D334" s="72" t="s">
        <v>153</v>
      </c>
      <c r="E334" s="72" t="s">
        <v>1351</v>
      </c>
      <c r="F334" s="65" t="s">
        <v>1352</v>
      </c>
      <c r="G334" s="65">
        <v>743.0</v>
      </c>
      <c r="H334" s="65">
        <v>2.0150121E7</v>
      </c>
      <c r="I334" s="65">
        <v>0.0</v>
      </c>
      <c r="J334" s="65">
        <v>1.0</v>
      </c>
      <c r="K334" s="66"/>
      <c r="L334" s="66"/>
      <c r="M334" s="67" t="s">
        <v>1353</v>
      </c>
      <c r="N334" s="65">
        <v>235959.0</v>
      </c>
      <c r="O334" s="65">
        <v>2.0150121E7</v>
      </c>
      <c r="P334" s="65"/>
      <c r="Q334" s="65">
        <v>41.0</v>
      </c>
      <c r="R334" s="65">
        <v>2.0150121E7</v>
      </c>
      <c r="S334" s="74">
        <v>1.0</v>
      </c>
      <c r="T334" s="74">
        <v>0.0</v>
      </c>
      <c r="U334" s="69" t="s">
        <v>399</v>
      </c>
      <c r="V334" s="69" t="s">
        <v>400</v>
      </c>
      <c r="W334" s="69" t="s">
        <v>50</v>
      </c>
      <c r="X334" s="70"/>
      <c r="Y334" s="65" t="s">
        <v>14</v>
      </c>
    </row>
    <row r="335">
      <c r="A335" s="67" t="s">
        <v>59</v>
      </c>
      <c r="B335" s="65">
        <v>1.49195405E8</v>
      </c>
      <c r="C335" s="65" t="s">
        <v>1354</v>
      </c>
      <c r="D335" s="65" t="s">
        <v>153</v>
      </c>
      <c r="E335" s="65" t="s">
        <v>1355</v>
      </c>
      <c r="F335" s="65" t="s">
        <v>1356</v>
      </c>
      <c r="G335" s="65">
        <v>85.0</v>
      </c>
      <c r="H335" s="65">
        <v>2.015012E7</v>
      </c>
      <c r="I335" s="65">
        <v>0.0</v>
      </c>
      <c r="J335" s="65">
        <v>1.0</v>
      </c>
      <c r="K335" s="66"/>
      <c r="L335" s="66"/>
      <c r="M335" s="67" t="s">
        <v>1357</v>
      </c>
      <c r="N335" s="65">
        <v>235959.0</v>
      </c>
      <c r="O335" s="65">
        <v>2.015012E7</v>
      </c>
      <c r="P335" s="66"/>
      <c r="Q335" s="65">
        <v>4.0</v>
      </c>
      <c r="R335" s="65">
        <v>2.015012E7</v>
      </c>
      <c r="S335" s="74">
        <v>1.0</v>
      </c>
      <c r="T335" s="74">
        <v>0.0</v>
      </c>
      <c r="U335" s="69" t="s">
        <v>399</v>
      </c>
      <c r="V335" s="69" t="s">
        <v>400</v>
      </c>
      <c r="W335" s="69" t="s">
        <v>50</v>
      </c>
      <c r="X335" s="69"/>
      <c r="Y335" s="65" t="s">
        <v>14</v>
      </c>
    </row>
    <row r="336">
      <c r="A336" s="65" t="s">
        <v>79</v>
      </c>
      <c r="B336" s="65">
        <v>1.10473447E8</v>
      </c>
      <c r="C336" s="65" t="s">
        <v>1358</v>
      </c>
      <c r="D336" s="65" t="s">
        <v>153</v>
      </c>
      <c r="E336" s="65" t="s">
        <v>1359</v>
      </c>
      <c r="F336" s="65" t="s">
        <v>1360</v>
      </c>
      <c r="G336" s="65">
        <v>129.0</v>
      </c>
      <c r="H336" s="65">
        <v>2.0161201E7</v>
      </c>
      <c r="I336" s="65">
        <v>0.0</v>
      </c>
      <c r="J336" s="65">
        <v>4.0</v>
      </c>
      <c r="K336" s="66"/>
      <c r="L336" s="66"/>
      <c r="M336" s="67" t="s">
        <v>1361</v>
      </c>
      <c r="N336" s="65">
        <v>235959.0</v>
      </c>
      <c r="O336" s="65">
        <v>2.0161201E7</v>
      </c>
      <c r="P336" s="65" t="s">
        <v>493</v>
      </c>
      <c r="Q336" s="65">
        <v>9.0</v>
      </c>
      <c r="R336" s="65">
        <v>2.0161201E7</v>
      </c>
      <c r="S336" s="74">
        <v>1.0</v>
      </c>
      <c r="T336" s="74">
        <v>0.0</v>
      </c>
      <c r="U336" s="69" t="s">
        <v>399</v>
      </c>
      <c r="V336" s="69" t="s">
        <v>400</v>
      </c>
      <c r="W336" s="69" t="s">
        <v>50</v>
      </c>
      <c r="X336" s="70"/>
      <c r="Y336" s="65" t="s">
        <v>14</v>
      </c>
    </row>
    <row r="337">
      <c r="A337" s="71" t="s">
        <v>59</v>
      </c>
      <c r="B337" s="65">
        <v>8.7815587E7</v>
      </c>
      <c r="C337" s="72" t="s">
        <v>1362</v>
      </c>
      <c r="D337" s="72" t="s">
        <v>112</v>
      </c>
      <c r="E337" s="72" t="s">
        <v>1363</v>
      </c>
      <c r="F337" s="65" t="s">
        <v>1364</v>
      </c>
      <c r="G337" s="65">
        <v>177.0</v>
      </c>
      <c r="H337" s="65">
        <v>2.0090417E7</v>
      </c>
      <c r="I337" s="65">
        <v>0.0</v>
      </c>
      <c r="J337" s="65">
        <v>1.0</v>
      </c>
      <c r="K337" s="66"/>
      <c r="L337" s="66"/>
      <c r="M337" s="67" t="s">
        <v>1365</v>
      </c>
      <c r="N337" s="65">
        <v>235959.0</v>
      </c>
      <c r="O337" s="65">
        <v>2.0090417E7</v>
      </c>
      <c r="P337" s="65"/>
      <c r="Q337" s="65">
        <v>8.0</v>
      </c>
      <c r="R337" s="65">
        <v>2.0090417E7</v>
      </c>
      <c r="S337" s="68">
        <v>1.0</v>
      </c>
      <c r="T337" s="68">
        <v>1.0</v>
      </c>
      <c r="U337" s="69" t="s">
        <v>399</v>
      </c>
      <c r="V337" s="69" t="s">
        <v>400</v>
      </c>
      <c r="W337" s="69" t="s">
        <v>50</v>
      </c>
      <c r="X337" s="70"/>
      <c r="Y337" s="65" t="s">
        <v>20</v>
      </c>
    </row>
    <row r="338">
      <c r="A338" s="65" t="s">
        <v>37</v>
      </c>
      <c r="B338" s="65">
        <v>2.6434502E7</v>
      </c>
      <c r="C338" s="65" t="s">
        <v>1366</v>
      </c>
      <c r="D338" s="65" t="s">
        <v>153</v>
      </c>
      <c r="E338" s="65" t="s">
        <v>1367</v>
      </c>
      <c r="F338" s="65" t="s">
        <v>1368</v>
      </c>
      <c r="G338" s="65">
        <v>178.0</v>
      </c>
      <c r="H338" s="65">
        <v>2.0120528E7</v>
      </c>
      <c r="I338" s="65">
        <v>0.0</v>
      </c>
      <c r="J338" s="65">
        <v>2.0</v>
      </c>
      <c r="K338" s="66"/>
      <c r="L338" s="66"/>
      <c r="M338" s="65" t="s">
        <v>117</v>
      </c>
      <c r="N338" s="65">
        <v>235959.0</v>
      </c>
      <c r="O338" s="65">
        <v>2.0120528E7</v>
      </c>
      <c r="P338" s="66"/>
      <c r="Q338" s="65">
        <v>10.0</v>
      </c>
      <c r="R338" s="65">
        <v>2.0120528E7</v>
      </c>
      <c r="S338" s="74">
        <v>1.0</v>
      </c>
      <c r="T338" s="74">
        <v>0.0</v>
      </c>
      <c r="U338" s="69" t="s">
        <v>399</v>
      </c>
      <c r="V338" s="69" t="s">
        <v>400</v>
      </c>
      <c r="W338" s="69" t="s">
        <v>50</v>
      </c>
      <c r="X338" s="70"/>
      <c r="Y338" s="65" t="s">
        <v>14</v>
      </c>
    </row>
    <row r="339">
      <c r="A339" s="67" t="s">
        <v>59</v>
      </c>
      <c r="B339" s="65">
        <v>3892495.0</v>
      </c>
      <c r="C339" s="65" t="s">
        <v>1369</v>
      </c>
      <c r="D339" s="65" t="s">
        <v>217</v>
      </c>
      <c r="E339" s="65" t="s">
        <v>1370</v>
      </c>
      <c r="F339" s="65" t="s">
        <v>1371</v>
      </c>
      <c r="G339" s="65">
        <v>302.0</v>
      </c>
      <c r="H339" s="65">
        <v>1.9981012E7</v>
      </c>
      <c r="I339" s="65">
        <v>0.0</v>
      </c>
      <c r="J339" s="65">
        <v>1.0</v>
      </c>
      <c r="K339" s="66"/>
      <c r="L339" s="66"/>
      <c r="M339" s="65" t="s">
        <v>117</v>
      </c>
      <c r="N339" s="65">
        <v>235959.0</v>
      </c>
      <c r="O339" s="65">
        <v>1.9981012E7</v>
      </c>
      <c r="P339" s="65"/>
      <c r="Q339" s="65">
        <v>11.0</v>
      </c>
      <c r="R339" s="65">
        <v>1.9981012E7</v>
      </c>
      <c r="S339" s="68">
        <v>1.0</v>
      </c>
      <c r="T339" s="68">
        <v>1.0</v>
      </c>
      <c r="U339" s="69" t="s">
        <v>399</v>
      </c>
      <c r="V339" s="69" t="s">
        <v>400</v>
      </c>
      <c r="W339" s="69" t="s">
        <v>50</v>
      </c>
      <c r="X339" s="70"/>
      <c r="Y339" s="65" t="s">
        <v>20</v>
      </c>
    </row>
    <row r="340">
      <c r="A340" s="65" t="s">
        <v>60</v>
      </c>
      <c r="B340" s="65">
        <v>4.3351321E8</v>
      </c>
      <c r="C340" s="65" t="s">
        <v>1372</v>
      </c>
      <c r="D340" s="65" t="s">
        <v>378</v>
      </c>
      <c r="E340" s="65" t="s">
        <v>1373</v>
      </c>
      <c r="F340" s="65" t="s">
        <v>1374</v>
      </c>
      <c r="G340" s="65">
        <v>410.0</v>
      </c>
      <c r="H340" s="65">
        <v>2.018082E7</v>
      </c>
      <c r="I340" s="65">
        <v>0.0</v>
      </c>
      <c r="J340" s="65">
        <v>1.0</v>
      </c>
      <c r="K340" s="66"/>
      <c r="L340" s="66"/>
      <c r="M340" s="67" t="s">
        <v>1375</v>
      </c>
      <c r="N340" s="65">
        <v>235959.0</v>
      </c>
      <c r="O340" s="65">
        <v>2.018082E7</v>
      </c>
      <c r="P340" s="65" t="s">
        <v>1376</v>
      </c>
      <c r="Q340" s="65">
        <v>13.0</v>
      </c>
      <c r="R340" s="65">
        <v>2.018082E7</v>
      </c>
      <c r="S340" s="74">
        <v>1.0</v>
      </c>
      <c r="T340" s="74">
        <v>0.0</v>
      </c>
      <c r="U340" s="69" t="s">
        <v>399</v>
      </c>
      <c r="V340" s="69" t="s">
        <v>400</v>
      </c>
      <c r="W340" s="69" t="s">
        <v>50</v>
      </c>
      <c r="X340" s="70"/>
      <c r="Y340" s="65" t="s">
        <v>14</v>
      </c>
    </row>
    <row r="341">
      <c r="A341" s="72" t="s">
        <v>79</v>
      </c>
      <c r="B341" s="65">
        <v>5.0114744E7</v>
      </c>
      <c r="C341" s="72" t="s">
        <v>1377</v>
      </c>
      <c r="D341" s="72" t="s">
        <v>112</v>
      </c>
      <c r="E341" s="72" t="s">
        <v>1378</v>
      </c>
      <c r="F341" s="65" t="s">
        <v>1379</v>
      </c>
      <c r="G341" s="65">
        <v>77.0</v>
      </c>
      <c r="H341" s="65">
        <v>2.0110822E7</v>
      </c>
      <c r="I341" s="65">
        <v>0.0</v>
      </c>
      <c r="J341" s="65">
        <v>2.0</v>
      </c>
      <c r="K341" s="66"/>
      <c r="L341" s="66"/>
      <c r="M341" s="67" t="s">
        <v>1380</v>
      </c>
      <c r="N341" s="65">
        <v>235959.0</v>
      </c>
      <c r="O341" s="65">
        <v>2.0110822E7</v>
      </c>
      <c r="P341" s="65" t="s">
        <v>1381</v>
      </c>
      <c r="Q341" s="65">
        <v>5.0</v>
      </c>
      <c r="R341" s="65">
        <v>2.0110822E7</v>
      </c>
      <c r="S341" s="68">
        <v>1.0</v>
      </c>
      <c r="T341" s="68">
        <v>1.0</v>
      </c>
      <c r="U341" s="69" t="s">
        <v>399</v>
      </c>
      <c r="V341" s="69" t="s">
        <v>400</v>
      </c>
      <c r="W341" s="69" t="s">
        <v>50</v>
      </c>
      <c r="X341" s="70"/>
      <c r="Y341" s="65" t="s">
        <v>20</v>
      </c>
    </row>
    <row r="342">
      <c r="A342" s="67" t="s">
        <v>59</v>
      </c>
      <c r="B342" s="65">
        <v>2.09693871E8</v>
      </c>
      <c r="C342" s="65" t="s">
        <v>1382</v>
      </c>
      <c r="D342" s="65" t="s">
        <v>378</v>
      </c>
      <c r="E342" s="65" t="s">
        <v>1383</v>
      </c>
      <c r="F342" s="65" t="s">
        <v>1384</v>
      </c>
      <c r="G342" s="65">
        <v>208.0</v>
      </c>
      <c r="H342" s="65">
        <v>2.0190624E7</v>
      </c>
      <c r="I342" s="65">
        <v>0.0</v>
      </c>
      <c r="J342" s="65">
        <v>4.0</v>
      </c>
      <c r="K342" s="66"/>
      <c r="L342" s="66"/>
      <c r="M342" s="67" t="s">
        <v>1385</v>
      </c>
      <c r="N342" s="65">
        <v>235959.0</v>
      </c>
      <c r="O342" s="65">
        <v>2.0190624E7</v>
      </c>
      <c r="P342" s="65" t="s">
        <v>172</v>
      </c>
      <c r="Q342" s="65">
        <v>15.0</v>
      </c>
      <c r="R342" s="65">
        <v>2.0190624E7</v>
      </c>
      <c r="S342" s="74">
        <v>1.0</v>
      </c>
      <c r="T342" s="74">
        <v>0.0</v>
      </c>
      <c r="U342" s="69" t="s">
        <v>399</v>
      </c>
      <c r="V342" s="69" t="s">
        <v>400</v>
      </c>
      <c r="W342" s="69" t="s">
        <v>50</v>
      </c>
      <c r="X342" s="70"/>
      <c r="Y342" s="65" t="s">
        <v>14</v>
      </c>
    </row>
    <row r="343">
      <c r="A343" s="65" t="s">
        <v>37</v>
      </c>
      <c r="B343" s="65">
        <v>2.0015795E7</v>
      </c>
      <c r="C343" s="65" t="s">
        <v>1386</v>
      </c>
      <c r="D343" s="65" t="s">
        <v>112</v>
      </c>
      <c r="E343" s="65" t="s">
        <v>1387</v>
      </c>
      <c r="F343" s="65" t="s">
        <v>1388</v>
      </c>
      <c r="G343" s="65">
        <v>237.0</v>
      </c>
      <c r="H343" s="65">
        <v>2.010072E7</v>
      </c>
      <c r="I343" s="65">
        <v>0.0</v>
      </c>
      <c r="J343" s="65">
        <v>2.0</v>
      </c>
      <c r="K343" s="66"/>
      <c r="L343" s="66"/>
      <c r="M343" s="65" t="s">
        <v>117</v>
      </c>
      <c r="N343" s="65">
        <v>235959.0</v>
      </c>
      <c r="O343" s="65">
        <v>2.010072E7</v>
      </c>
      <c r="P343" s="66"/>
      <c r="Q343" s="65">
        <v>10.0</v>
      </c>
      <c r="R343" s="65">
        <v>2.010072E7</v>
      </c>
      <c r="S343" s="68">
        <v>1.0</v>
      </c>
      <c r="T343" s="68">
        <v>1.0</v>
      </c>
      <c r="U343" s="69" t="s">
        <v>399</v>
      </c>
      <c r="V343" s="69" t="s">
        <v>400</v>
      </c>
      <c r="W343" s="69" t="s">
        <v>50</v>
      </c>
      <c r="X343" s="70"/>
      <c r="Y343" s="65" t="s">
        <v>20</v>
      </c>
    </row>
    <row r="344">
      <c r="A344" s="71" t="s">
        <v>59</v>
      </c>
      <c r="B344" s="65">
        <v>2.94607E7</v>
      </c>
      <c r="C344" s="72" t="s">
        <v>1389</v>
      </c>
      <c r="D344" s="72" t="s">
        <v>112</v>
      </c>
      <c r="E344" s="72" t="s">
        <v>1390</v>
      </c>
      <c r="F344" s="65" t="s">
        <v>1391</v>
      </c>
      <c r="G344" s="65">
        <v>126.0</v>
      </c>
      <c r="H344" s="65">
        <v>2.0010901E7</v>
      </c>
      <c r="I344" s="65">
        <v>0.0</v>
      </c>
      <c r="J344" s="65">
        <v>1.0</v>
      </c>
      <c r="K344" s="66"/>
      <c r="L344" s="66"/>
      <c r="M344" s="67" t="s">
        <v>1392</v>
      </c>
      <c r="N344" s="65">
        <v>235959.0</v>
      </c>
      <c r="O344" s="65">
        <v>2.0010901E7</v>
      </c>
      <c r="P344" s="65"/>
      <c r="Q344" s="65">
        <v>6.0</v>
      </c>
      <c r="R344" s="65">
        <v>2.0010901E7</v>
      </c>
      <c r="S344" s="68">
        <v>1.0</v>
      </c>
      <c r="T344" s="68">
        <v>1.0</v>
      </c>
      <c r="U344" s="69" t="s">
        <v>399</v>
      </c>
      <c r="V344" s="69" t="s">
        <v>400</v>
      </c>
      <c r="W344" s="69" t="s">
        <v>50</v>
      </c>
      <c r="X344" s="70"/>
      <c r="Y344" s="65" t="s">
        <v>20</v>
      </c>
    </row>
    <row r="345">
      <c r="A345" s="65" t="s">
        <v>60</v>
      </c>
      <c r="B345" s="65">
        <v>1.8085404E8</v>
      </c>
      <c r="C345" s="65" t="s">
        <v>1393</v>
      </c>
      <c r="D345" s="65" t="s">
        <v>153</v>
      </c>
      <c r="E345" s="65" t="s">
        <v>1394</v>
      </c>
      <c r="F345" s="65" t="s">
        <v>1395</v>
      </c>
      <c r="G345" s="65">
        <v>289.0</v>
      </c>
      <c r="H345" s="65">
        <v>2.0060128E7</v>
      </c>
      <c r="I345" s="65">
        <v>0.0</v>
      </c>
      <c r="J345" s="65">
        <v>1.0</v>
      </c>
      <c r="K345" s="66"/>
      <c r="L345" s="66"/>
      <c r="M345" s="67" t="s">
        <v>1396</v>
      </c>
      <c r="N345" s="65">
        <v>235959.0</v>
      </c>
      <c r="O345" s="65">
        <v>2.0060128E7</v>
      </c>
      <c r="P345" s="66"/>
      <c r="Q345" s="65">
        <v>14.0</v>
      </c>
      <c r="R345" s="65">
        <v>2.0060128E7</v>
      </c>
      <c r="S345" s="74">
        <v>1.0</v>
      </c>
      <c r="T345" s="74">
        <v>0.0</v>
      </c>
      <c r="U345" s="69" t="s">
        <v>399</v>
      </c>
      <c r="V345" s="69" t="s">
        <v>400</v>
      </c>
      <c r="W345" s="69" t="s">
        <v>50</v>
      </c>
      <c r="X345" s="70"/>
      <c r="Y345" s="65" t="s">
        <v>14</v>
      </c>
    </row>
    <row r="346">
      <c r="A346" s="71" t="s">
        <v>59</v>
      </c>
      <c r="B346" s="65">
        <v>3.972526E7</v>
      </c>
      <c r="C346" s="72" t="s">
        <v>1397</v>
      </c>
      <c r="D346" s="72" t="s">
        <v>112</v>
      </c>
      <c r="E346" s="72" t="s">
        <v>1398</v>
      </c>
      <c r="F346" s="65" t="s">
        <v>1399</v>
      </c>
      <c r="G346" s="65">
        <v>249.0</v>
      </c>
      <c r="H346" s="65">
        <v>2.0021227E7</v>
      </c>
      <c r="I346" s="65">
        <v>0.0</v>
      </c>
      <c r="J346" s="65">
        <v>1.0</v>
      </c>
      <c r="K346" s="66"/>
      <c r="L346" s="66"/>
      <c r="M346" s="67" t="s">
        <v>1400</v>
      </c>
      <c r="N346" s="65">
        <v>235959.0</v>
      </c>
      <c r="O346" s="65">
        <v>2.0021227E7</v>
      </c>
      <c r="P346" s="66"/>
      <c r="Q346" s="65">
        <v>11.0</v>
      </c>
      <c r="R346" s="65">
        <v>2.0021227E7</v>
      </c>
      <c r="S346" s="68">
        <v>1.0</v>
      </c>
      <c r="T346" s="68">
        <v>1.0</v>
      </c>
      <c r="U346" s="69" t="s">
        <v>399</v>
      </c>
      <c r="V346" s="69" t="s">
        <v>400</v>
      </c>
      <c r="W346" s="69" t="s">
        <v>50</v>
      </c>
      <c r="X346" s="70"/>
      <c r="Y346" s="65" t="s">
        <v>20</v>
      </c>
    </row>
    <row r="347">
      <c r="A347" s="67" t="s">
        <v>59</v>
      </c>
      <c r="B347" s="65">
        <v>5.2530009E7</v>
      </c>
      <c r="C347" s="65" t="s">
        <v>1401</v>
      </c>
      <c r="D347" s="65" t="s">
        <v>112</v>
      </c>
      <c r="E347" s="65" t="s">
        <v>1402</v>
      </c>
      <c r="F347" s="65" t="s">
        <v>1403</v>
      </c>
      <c r="G347" s="65">
        <v>383.0</v>
      </c>
      <c r="H347" s="65">
        <v>2.0040907E7</v>
      </c>
      <c r="I347" s="65">
        <v>0.0</v>
      </c>
      <c r="J347" s="65">
        <v>1.0</v>
      </c>
      <c r="K347" s="66"/>
      <c r="L347" s="66"/>
      <c r="M347" s="65" t="s">
        <v>117</v>
      </c>
      <c r="N347" s="65">
        <v>235959.0</v>
      </c>
      <c r="O347" s="65">
        <v>2.0040907E7</v>
      </c>
      <c r="P347" s="66"/>
      <c r="Q347" s="65">
        <v>23.0</v>
      </c>
      <c r="R347" s="65">
        <v>2.0040907E7</v>
      </c>
      <c r="S347" s="68">
        <v>1.0</v>
      </c>
      <c r="T347" s="68">
        <v>1.0</v>
      </c>
      <c r="U347" s="69" t="s">
        <v>399</v>
      </c>
      <c r="V347" s="69" t="s">
        <v>400</v>
      </c>
      <c r="W347" s="69" t="s">
        <v>50</v>
      </c>
      <c r="X347" s="70"/>
      <c r="Y347" s="65" t="s">
        <v>20</v>
      </c>
    </row>
    <row r="348">
      <c r="A348" s="67" t="s">
        <v>59</v>
      </c>
      <c r="B348" s="65">
        <v>6.3942923E7</v>
      </c>
      <c r="C348" s="65" t="s">
        <v>1404</v>
      </c>
      <c r="D348" s="65" t="s">
        <v>217</v>
      </c>
      <c r="E348" s="65" t="s">
        <v>1405</v>
      </c>
      <c r="F348" s="65" t="s">
        <v>1406</v>
      </c>
      <c r="G348" s="65">
        <v>167.0</v>
      </c>
      <c r="H348" s="65">
        <v>2.0060403E7</v>
      </c>
      <c r="I348" s="65">
        <v>0.0</v>
      </c>
      <c r="J348" s="65">
        <v>1.0</v>
      </c>
      <c r="K348" s="66"/>
      <c r="L348" s="66"/>
      <c r="M348" s="67" t="s">
        <v>1407</v>
      </c>
      <c r="N348" s="65">
        <v>235959.0</v>
      </c>
      <c r="O348" s="65">
        <v>2.0060403E7</v>
      </c>
      <c r="P348" s="66"/>
      <c r="Q348" s="65">
        <v>10.0</v>
      </c>
      <c r="R348" s="65">
        <v>2.0060403E7</v>
      </c>
      <c r="S348" s="68">
        <v>1.0</v>
      </c>
      <c r="T348" s="68">
        <v>1.0</v>
      </c>
      <c r="U348" s="69" t="s">
        <v>399</v>
      </c>
      <c r="V348" s="69" t="s">
        <v>400</v>
      </c>
      <c r="W348" s="69" t="s">
        <v>50</v>
      </c>
      <c r="X348" s="70"/>
      <c r="Y348" s="65" t="s">
        <v>20</v>
      </c>
    </row>
    <row r="349">
      <c r="A349" s="67" t="s">
        <v>59</v>
      </c>
      <c r="B349" s="65">
        <v>1.14091637E8</v>
      </c>
      <c r="C349" s="65" t="s">
        <v>1408</v>
      </c>
      <c r="D349" s="65" t="s">
        <v>112</v>
      </c>
      <c r="E349" s="65" t="s">
        <v>1409</v>
      </c>
      <c r="F349" s="65" t="s">
        <v>1410</v>
      </c>
      <c r="G349" s="65">
        <v>87.0</v>
      </c>
      <c r="H349" s="65">
        <v>2.0120202E7</v>
      </c>
      <c r="I349" s="65">
        <v>0.0</v>
      </c>
      <c r="J349" s="65">
        <v>1.0</v>
      </c>
      <c r="K349" s="66"/>
      <c r="L349" s="66"/>
      <c r="M349" s="67" t="s">
        <v>1411</v>
      </c>
      <c r="N349" s="65">
        <v>235959.0</v>
      </c>
      <c r="O349" s="65">
        <v>2.0120202E7</v>
      </c>
      <c r="P349" s="66"/>
      <c r="Q349" s="65">
        <v>4.0</v>
      </c>
      <c r="R349" s="65">
        <v>2.0120202E7</v>
      </c>
      <c r="S349" s="68">
        <v>1.0</v>
      </c>
      <c r="T349" s="68">
        <v>1.0</v>
      </c>
      <c r="U349" s="69" t="s">
        <v>399</v>
      </c>
      <c r="V349" s="69" t="s">
        <v>400</v>
      </c>
      <c r="W349" s="69" t="s">
        <v>50</v>
      </c>
      <c r="X349" s="70"/>
      <c r="Y349" s="65" t="s">
        <v>20</v>
      </c>
    </row>
    <row r="350">
      <c r="A350" s="67" t="s">
        <v>11</v>
      </c>
      <c r="B350" s="65">
        <v>3450352.0</v>
      </c>
      <c r="C350" s="65" t="s">
        <v>1412</v>
      </c>
      <c r="D350" s="65" t="s">
        <v>112</v>
      </c>
      <c r="E350" s="65" t="s">
        <v>1413</v>
      </c>
      <c r="F350" s="65" t="s">
        <v>1414</v>
      </c>
      <c r="G350" s="65">
        <v>136.0</v>
      </c>
      <c r="H350" s="65">
        <v>2.0160312E7</v>
      </c>
      <c r="I350" s="65">
        <v>0.0</v>
      </c>
      <c r="J350" s="65">
        <v>7.0</v>
      </c>
      <c r="K350" s="66"/>
      <c r="L350" s="66"/>
      <c r="M350" s="67" t="s">
        <v>1415</v>
      </c>
      <c r="N350" s="65">
        <v>235959.0</v>
      </c>
      <c r="O350" s="65">
        <v>2.0160312E7</v>
      </c>
      <c r="P350" s="65" t="s">
        <v>463</v>
      </c>
      <c r="Q350" s="65">
        <v>8.0</v>
      </c>
      <c r="R350" s="65">
        <v>2.0160312E7</v>
      </c>
      <c r="S350" s="68">
        <v>1.0</v>
      </c>
      <c r="T350" s="68">
        <v>1.0</v>
      </c>
      <c r="U350" s="69" t="s">
        <v>399</v>
      </c>
      <c r="V350" s="69" t="s">
        <v>400</v>
      </c>
      <c r="W350" s="69" t="s">
        <v>50</v>
      </c>
      <c r="X350" s="70"/>
      <c r="Y350" s="65" t="s">
        <v>20</v>
      </c>
    </row>
    <row r="351">
      <c r="A351" s="65" t="s">
        <v>37</v>
      </c>
      <c r="B351" s="65">
        <v>1.3111878E7</v>
      </c>
      <c r="C351" s="65" t="s">
        <v>1416</v>
      </c>
      <c r="D351" s="65" t="s">
        <v>106</v>
      </c>
      <c r="E351" s="65" t="s">
        <v>1417</v>
      </c>
      <c r="F351" s="65" t="s">
        <v>1418</v>
      </c>
      <c r="G351" s="65">
        <v>323.0</v>
      </c>
      <c r="H351" s="65">
        <v>2.0080719E7</v>
      </c>
      <c r="I351" s="65">
        <v>0.0</v>
      </c>
      <c r="J351" s="65">
        <v>2.0</v>
      </c>
      <c r="K351" s="66"/>
      <c r="L351" s="66"/>
      <c r="M351" s="65" t="s">
        <v>117</v>
      </c>
      <c r="N351" s="65">
        <v>235959.0</v>
      </c>
      <c r="O351" s="65">
        <v>2.0080719E7</v>
      </c>
      <c r="P351" s="66"/>
      <c r="Q351" s="65">
        <v>20.0</v>
      </c>
      <c r="R351" s="65">
        <v>2.0080719E7</v>
      </c>
      <c r="S351" s="68">
        <v>1.0</v>
      </c>
      <c r="T351" s="68">
        <v>1.0</v>
      </c>
      <c r="U351" s="69" t="s">
        <v>399</v>
      </c>
      <c r="V351" s="69" t="s">
        <v>400</v>
      </c>
      <c r="W351" s="69" t="s">
        <v>50</v>
      </c>
      <c r="X351" s="70"/>
      <c r="Y351" s="65" t="s">
        <v>20</v>
      </c>
    </row>
    <row r="352">
      <c r="A352" s="67" t="s">
        <v>59</v>
      </c>
      <c r="B352" s="65">
        <v>1.0817896E8</v>
      </c>
      <c r="C352" s="65" t="s">
        <v>1419</v>
      </c>
      <c r="D352" s="65" t="s">
        <v>112</v>
      </c>
      <c r="E352" s="65" t="s">
        <v>1420</v>
      </c>
      <c r="F352" s="65" t="s">
        <v>1421</v>
      </c>
      <c r="G352" s="65">
        <v>150.0</v>
      </c>
      <c r="H352" s="65">
        <v>2.0110715E7</v>
      </c>
      <c r="I352" s="65">
        <v>0.0</v>
      </c>
      <c r="J352" s="65">
        <v>1.0</v>
      </c>
      <c r="K352" s="66"/>
      <c r="L352" s="66"/>
      <c r="M352" s="67" t="s">
        <v>1422</v>
      </c>
      <c r="N352" s="65">
        <v>235959.0</v>
      </c>
      <c r="O352" s="65">
        <v>2.0110715E7</v>
      </c>
      <c r="P352" s="65"/>
      <c r="Q352" s="65">
        <v>6.0</v>
      </c>
      <c r="R352" s="65">
        <v>2.0110715E7</v>
      </c>
      <c r="S352" s="68">
        <v>1.0</v>
      </c>
      <c r="T352" s="68">
        <v>1.0</v>
      </c>
      <c r="U352" s="69" t="s">
        <v>399</v>
      </c>
      <c r="V352" s="69" t="s">
        <v>400</v>
      </c>
      <c r="W352" s="69" t="s">
        <v>50</v>
      </c>
      <c r="X352" s="70"/>
      <c r="Y352" s="65" t="s">
        <v>20</v>
      </c>
    </row>
    <row r="353">
      <c r="A353" s="65" t="s">
        <v>79</v>
      </c>
      <c r="B353" s="65">
        <v>1.32998231E8</v>
      </c>
      <c r="C353" s="65" t="s">
        <v>1423</v>
      </c>
      <c r="D353" s="65" t="s">
        <v>112</v>
      </c>
      <c r="E353" s="65" t="s">
        <v>1424</v>
      </c>
      <c r="F353" s="65" t="s">
        <v>1425</v>
      </c>
      <c r="G353" s="65">
        <v>1681.0</v>
      </c>
      <c r="H353" s="65">
        <v>2.018082E7</v>
      </c>
      <c r="I353" s="65">
        <v>0.0</v>
      </c>
      <c r="J353" s="65">
        <v>43.0</v>
      </c>
      <c r="K353" s="66"/>
      <c r="L353" s="66"/>
      <c r="M353" s="67" t="s">
        <v>1426</v>
      </c>
      <c r="N353" s="65">
        <v>235959.0</v>
      </c>
      <c r="O353" s="65">
        <v>2.018082E7</v>
      </c>
      <c r="P353" s="65" t="s">
        <v>1427</v>
      </c>
      <c r="Q353" s="65">
        <v>89.0</v>
      </c>
      <c r="R353" s="65">
        <v>2.018082E7</v>
      </c>
      <c r="S353" s="68">
        <v>1.0</v>
      </c>
      <c r="T353" s="68">
        <v>1.0</v>
      </c>
      <c r="U353" s="69" t="s">
        <v>399</v>
      </c>
      <c r="V353" s="69" t="s">
        <v>400</v>
      </c>
      <c r="W353" s="69" t="s">
        <v>50</v>
      </c>
      <c r="X353" s="70"/>
      <c r="Y353" s="65" t="s">
        <v>20</v>
      </c>
    </row>
    <row r="354">
      <c r="A354" s="65" t="s">
        <v>60</v>
      </c>
      <c r="B354" s="65">
        <v>8.114831E7</v>
      </c>
      <c r="C354" s="65" t="s">
        <v>1428</v>
      </c>
      <c r="D354" s="65" t="s">
        <v>225</v>
      </c>
      <c r="E354" s="65" t="s">
        <v>1429</v>
      </c>
      <c r="F354" s="65" t="s">
        <v>1430</v>
      </c>
      <c r="G354" s="65">
        <v>336.0</v>
      </c>
      <c r="H354" s="65">
        <v>2.0020716E7</v>
      </c>
      <c r="I354" s="65">
        <v>0.0</v>
      </c>
      <c r="J354" s="65">
        <v>1.0</v>
      </c>
      <c r="K354" s="66"/>
      <c r="L354" s="66"/>
      <c r="M354" s="67" t="s">
        <v>1431</v>
      </c>
      <c r="N354" s="65">
        <v>235959.0</v>
      </c>
      <c r="O354" s="65">
        <v>2.0020716E7</v>
      </c>
      <c r="P354" s="66"/>
      <c r="Q354" s="65">
        <v>12.0</v>
      </c>
      <c r="R354" s="65">
        <v>2.0020716E7</v>
      </c>
      <c r="S354" s="74">
        <v>1.0</v>
      </c>
      <c r="T354" s="74">
        <v>0.0</v>
      </c>
      <c r="U354" s="69" t="s">
        <v>399</v>
      </c>
      <c r="V354" s="69" t="s">
        <v>400</v>
      </c>
      <c r="W354" s="69" t="s">
        <v>50</v>
      </c>
      <c r="X354" s="70"/>
      <c r="Y354" s="65" t="s">
        <v>14</v>
      </c>
    </row>
    <row r="355">
      <c r="A355" s="73" t="s">
        <v>37</v>
      </c>
      <c r="B355" s="65">
        <v>674967.0</v>
      </c>
      <c r="C355" s="72" t="s">
        <v>1432</v>
      </c>
      <c r="D355" s="72" t="s">
        <v>112</v>
      </c>
      <c r="E355" s="72" t="s">
        <v>1433</v>
      </c>
      <c r="F355" s="65" t="s">
        <v>1434</v>
      </c>
      <c r="G355" s="65">
        <v>295.0</v>
      </c>
      <c r="H355" s="65">
        <v>2.0030514E7</v>
      </c>
      <c r="I355" s="65">
        <v>0.0</v>
      </c>
      <c r="J355" s="65">
        <v>3.0</v>
      </c>
      <c r="K355" s="66"/>
      <c r="L355" s="66"/>
      <c r="M355" s="65" t="s">
        <v>117</v>
      </c>
      <c r="N355" s="65">
        <v>235959.0</v>
      </c>
      <c r="O355" s="65">
        <v>2.0030514E7</v>
      </c>
      <c r="P355" s="66"/>
      <c r="Q355" s="65">
        <v>12.0</v>
      </c>
      <c r="R355" s="65">
        <v>2.0030514E7</v>
      </c>
      <c r="S355" s="68">
        <v>1.0</v>
      </c>
      <c r="T355" s="68">
        <v>1.0</v>
      </c>
      <c r="U355" s="69" t="s">
        <v>399</v>
      </c>
      <c r="V355" s="69" t="s">
        <v>400</v>
      </c>
      <c r="W355" s="69" t="s">
        <v>50</v>
      </c>
      <c r="X355" s="70"/>
      <c r="Y355" s="65" t="s">
        <v>20</v>
      </c>
    </row>
    <row r="356">
      <c r="A356" s="71" t="s">
        <v>59</v>
      </c>
      <c r="B356" s="65">
        <v>1.96085371E8</v>
      </c>
      <c r="C356" s="72" t="s">
        <v>1435</v>
      </c>
      <c r="D356" s="72" t="s">
        <v>153</v>
      </c>
      <c r="E356" s="72" t="s">
        <v>1436</v>
      </c>
      <c r="F356" s="65" t="s">
        <v>1437</v>
      </c>
      <c r="G356" s="65">
        <v>394.0</v>
      </c>
      <c r="H356" s="65">
        <v>2.0180505E7</v>
      </c>
      <c r="I356" s="65">
        <v>0.0</v>
      </c>
      <c r="J356" s="65">
        <v>6.0</v>
      </c>
      <c r="K356" s="66"/>
      <c r="L356" s="66"/>
      <c r="M356" s="67" t="s">
        <v>1438</v>
      </c>
      <c r="N356" s="65">
        <v>235959.0</v>
      </c>
      <c r="O356" s="65">
        <v>2.0180505E7</v>
      </c>
      <c r="P356" s="65" t="s">
        <v>649</v>
      </c>
      <c r="Q356" s="65">
        <v>20.0</v>
      </c>
      <c r="R356" s="65">
        <v>2.0180505E7</v>
      </c>
      <c r="S356" s="74">
        <v>1.0</v>
      </c>
      <c r="T356" s="74">
        <v>0.0</v>
      </c>
      <c r="U356" s="69" t="s">
        <v>399</v>
      </c>
      <c r="V356" s="69" t="s">
        <v>400</v>
      </c>
      <c r="W356" s="69" t="s">
        <v>50</v>
      </c>
      <c r="X356" s="70"/>
      <c r="Y356" s="65" t="s">
        <v>14</v>
      </c>
    </row>
    <row r="357">
      <c r="A357" s="67" t="s">
        <v>59</v>
      </c>
      <c r="B357" s="65">
        <v>3.3218742E7</v>
      </c>
      <c r="C357" s="65" t="s">
        <v>224</v>
      </c>
      <c r="D357" s="65" t="s">
        <v>225</v>
      </c>
      <c r="E357" s="65" t="s">
        <v>226</v>
      </c>
      <c r="F357" s="65" t="s">
        <v>227</v>
      </c>
      <c r="G357" s="65">
        <v>8103.0</v>
      </c>
      <c r="H357" s="65">
        <v>2.0020217E7</v>
      </c>
      <c r="I357" s="65">
        <v>0.0</v>
      </c>
      <c r="J357" s="65">
        <v>1.0</v>
      </c>
      <c r="K357" s="66"/>
      <c r="L357" s="66"/>
      <c r="M357" s="67" t="s">
        <v>1439</v>
      </c>
      <c r="N357" s="65">
        <v>235959.0</v>
      </c>
      <c r="O357" s="65">
        <v>2.0020217E7</v>
      </c>
      <c r="P357" s="66"/>
      <c r="Q357" s="65">
        <v>403.0</v>
      </c>
      <c r="R357" s="65">
        <v>2.0020217E7</v>
      </c>
      <c r="S357" s="74">
        <v>1.0</v>
      </c>
      <c r="T357" s="74">
        <v>0.0</v>
      </c>
      <c r="U357" s="69" t="s">
        <v>399</v>
      </c>
      <c r="V357" s="69" t="s">
        <v>400</v>
      </c>
      <c r="W357" s="69" t="s">
        <v>50</v>
      </c>
      <c r="X357" s="69"/>
      <c r="Y357" s="65" t="s">
        <v>14</v>
      </c>
    </row>
    <row r="358">
      <c r="A358" s="65" t="s">
        <v>79</v>
      </c>
      <c r="B358" s="65">
        <v>4.3728884E7</v>
      </c>
      <c r="C358" s="65" t="s">
        <v>1440</v>
      </c>
      <c r="D358" s="65" t="s">
        <v>112</v>
      </c>
      <c r="E358" s="65" t="s">
        <v>1441</v>
      </c>
      <c r="F358" s="65" t="s">
        <v>1442</v>
      </c>
      <c r="G358" s="65">
        <v>412.0</v>
      </c>
      <c r="H358" s="65">
        <v>2.0101201E7</v>
      </c>
      <c r="I358" s="65">
        <v>0.0</v>
      </c>
      <c r="J358" s="65">
        <v>12.0</v>
      </c>
      <c r="K358" s="66"/>
      <c r="L358" s="66"/>
      <c r="M358" s="67" t="s">
        <v>1443</v>
      </c>
      <c r="N358" s="65">
        <v>235959.0</v>
      </c>
      <c r="O358" s="65">
        <v>2.0101201E7</v>
      </c>
      <c r="P358" s="65"/>
      <c r="Q358" s="65">
        <v>25.0</v>
      </c>
      <c r="R358" s="65">
        <v>2.0101201E7</v>
      </c>
      <c r="S358" s="68">
        <v>1.0</v>
      </c>
      <c r="T358" s="68">
        <v>1.0</v>
      </c>
      <c r="U358" s="69" t="s">
        <v>399</v>
      </c>
      <c r="V358" s="69" t="s">
        <v>400</v>
      </c>
      <c r="W358" s="69" t="s">
        <v>50</v>
      </c>
      <c r="X358" s="70"/>
      <c r="Y358" s="65" t="s">
        <v>20</v>
      </c>
    </row>
    <row r="359">
      <c r="A359" s="65" t="s">
        <v>76</v>
      </c>
      <c r="B359" s="65">
        <v>8958939.0</v>
      </c>
      <c r="C359" s="65" t="s">
        <v>1444</v>
      </c>
      <c r="D359" s="65" t="s">
        <v>217</v>
      </c>
      <c r="E359" s="65" t="s">
        <v>1445</v>
      </c>
      <c r="F359" s="65" t="s">
        <v>1446</v>
      </c>
      <c r="G359" s="65">
        <v>165.0</v>
      </c>
      <c r="H359" s="65">
        <v>2.0120308E7</v>
      </c>
      <c r="I359" s="65">
        <v>0.0</v>
      </c>
      <c r="J359" s="65">
        <v>3.0</v>
      </c>
      <c r="K359" s="66"/>
      <c r="L359" s="66"/>
      <c r="M359" s="67" t="s">
        <v>1447</v>
      </c>
      <c r="N359" s="65">
        <v>235959.0</v>
      </c>
      <c r="O359" s="65">
        <v>2.0120308E7</v>
      </c>
      <c r="P359" s="65"/>
      <c r="Q359" s="65">
        <v>9.0</v>
      </c>
      <c r="R359" s="65">
        <v>2.0120308E7</v>
      </c>
      <c r="S359" s="68">
        <v>1.0</v>
      </c>
      <c r="T359" s="68">
        <v>1.0</v>
      </c>
      <c r="U359" s="69" t="s">
        <v>399</v>
      </c>
      <c r="V359" s="69" t="s">
        <v>400</v>
      </c>
      <c r="W359" s="69" t="s">
        <v>50</v>
      </c>
      <c r="X359" s="70"/>
      <c r="Y359" s="65" t="s">
        <v>20</v>
      </c>
    </row>
    <row r="360">
      <c r="A360" s="65" t="s">
        <v>37</v>
      </c>
      <c r="B360" s="65">
        <v>2.9244975E7</v>
      </c>
      <c r="C360" s="65" t="s">
        <v>1448</v>
      </c>
      <c r="D360" s="65" t="s">
        <v>112</v>
      </c>
      <c r="E360" s="65" t="s">
        <v>1449</v>
      </c>
      <c r="F360" s="65" t="s">
        <v>1450</v>
      </c>
      <c r="G360" s="65">
        <v>297.0</v>
      </c>
      <c r="H360" s="65">
        <v>2.0130331E7</v>
      </c>
      <c r="I360" s="65">
        <v>0.0</v>
      </c>
      <c r="J360" s="65">
        <v>2.0</v>
      </c>
      <c r="K360" s="66"/>
      <c r="L360" s="66"/>
      <c r="M360" s="65" t="s">
        <v>117</v>
      </c>
      <c r="N360" s="65">
        <v>235959.0</v>
      </c>
      <c r="O360" s="65">
        <v>2.0130331E7</v>
      </c>
      <c r="P360" s="65"/>
      <c r="Q360" s="65">
        <v>17.0</v>
      </c>
      <c r="R360" s="65">
        <v>2.0130331E7</v>
      </c>
      <c r="S360" s="68">
        <v>1.0</v>
      </c>
      <c r="T360" s="68">
        <v>1.0</v>
      </c>
      <c r="U360" s="69" t="s">
        <v>399</v>
      </c>
      <c r="V360" s="69" t="s">
        <v>400</v>
      </c>
      <c r="W360" s="69" t="s">
        <v>50</v>
      </c>
      <c r="X360" s="70"/>
      <c r="Y360" s="65" t="s">
        <v>20</v>
      </c>
    </row>
    <row r="361">
      <c r="A361" s="72" t="s">
        <v>69</v>
      </c>
      <c r="B361" s="65">
        <v>2776616.0</v>
      </c>
      <c r="C361" s="72" t="s">
        <v>1451</v>
      </c>
      <c r="D361" s="72" t="s">
        <v>112</v>
      </c>
      <c r="E361" s="72" t="s">
        <v>1452</v>
      </c>
      <c r="F361" s="65" t="s">
        <v>1453</v>
      </c>
      <c r="G361" s="65">
        <v>849.0</v>
      </c>
      <c r="H361" s="65">
        <v>2.0160609E7</v>
      </c>
      <c r="I361" s="65">
        <v>0.0</v>
      </c>
      <c r="J361" s="65">
        <v>23.0</v>
      </c>
      <c r="K361" s="66"/>
      <c r="L361" s="66"/>
      <c r="M361" s="67" t="s">
        <v>1454</v>
      </c>
      <c r="N361" s="65">
        <v>235959.0</v>
      </c>
      <c r="O361" s="65">
        <v>2.0160609E7</v>
      </c>
      <c r="P361" s="65" t="s">
        <v>1090</v>
      </c>
      <c r="Q361" s="65">
        <v>61.0</v>
      </c>
      <c r="R361" s="65">
        <v>2.0160609E7</v>
      </c>
      <c r="S361" s="68">
        <v>1.0</v>
      </c>
      <c r="T361" s="68">
        <v>1.0</v>
      </c>
      <c r="U361" s="69" t="s">
        <v>399</v>
      </c>
      <c r="V361" s="69" t="s">
        <v>400</v>
      </c>
      <c r="W361" s="69" t="s">
        <v>50</v>
      </c>
      <c r="X361" s="70"/>
      <c r="Y361" s="65" t="s">
        <v>20</v>
      </c>
    </row>
    <row r="362">
      <c r="A362" s="65" t="s">
        <v>79</v>
      </c>
      <c r="B362" s="65">
        <v>4.7217088E7</v>
      </c>
      <c r="C362" s="65" t="s">
        <v>1455</v>
      </c>
      <c r="D362" s="65" t="s">
        <v>112</v>
      </c>
      <c r="E362" s="65" t="s">
        <v>1456</v>
      </c>
      <c r="F362" s="65" t="s">
        <v>1457</v>
      </c>
      <c r="G362" s="65">
        <v>142.0</v>
      </c>
      <c r="H362" s="65">
        <v>2.0110411E7</v>
      </c>
      <c r="I362" s="65">
        <v>0.0</v>
      </c>
      <c r="J362" s="65">
        <v>5.0</v>
      </c>
      <c r="K362" s="66"/>
      <c r="L362" s="66"/>
      <c r="M362" s="67" t="s">
        <v>1458</v>
      </c>
      <c r="N362" s="65">
        <v>235959.0</v>
      </c>
      <c r="O362" s="65">
        <v>2.0110411E7</v>
      </c>
      <c r="P362" s="65" t="s">
        <v>989</v>
      </c>
      <c r="Q362" s="65">
        <v>8.0</v>
      </c>
      <c r="R362" s="65">
        <v>2.0110411E7</v>
      </c>
      <c r="S362" s="68">
        <v>1.0</v>
      </c>
      <c r="T362" s="68">
        <v>1.0</v>
      </c>
      <c r="U362" s="69" t="s">
        <v>399</v>
      </c>
      <c r="V362" s="69" t="s">
        <v>400</v>
      </c>
      <c r="W362" s="69" t="s">
        <v>50</v>
      </c>
      <c r="X362" s="70"/>
      <c r="Y362" s="65" t="s">
        <v>20</v>
      </c>
    </row>
    <row r="363">
      <c r="A363" s="65" t="s">
        <v>37</v>
      </c>
      <c r="B363" s="65">
        <v>1.9004275E7</v>
      </c>
      <c r="C363" s="65" t="s">
        <v>1459</v>
      </c>
      <c r="D363" s="65" t="s">
        <v>112</v>
      </c>
      <c r="E363" s="65" t="s">
        <v>1460</v>
      </c>
      <c r="F363" s="65" t="s">
        <v>1461</v>
      </c>
      <c r="G363" s="65">
        <v>146.0</v>
      </c>
      <c r="H363" s="65">
        <v>2.0100526E7</v>
      </c>
      <c r="I363" s="65">
        <v>0.0</v>
      </c>
      <c r="J363" s="65">
        <v>2.0</v>
      </c>
      <c r="K363" s="66"/>
      <c r="L363" s="66"/>
      <c r="M363" s="65" t="s">
        <v>117</v>
      </c>
      <c r="N363" s="65">
        <v>235959.0</v>
      </c>
      <c r="O363" s="65">
        <v>2.0100526E7</v>
      </c>
      <c r="P363" s="66"/>
      <c r="Q363" s="65">
        <v>9.0</v>
      </c>
      <c r="R363" s="65">
        <v>2.0100526E7</v>
      </c>
      <c r="S363" s="68">
        <v>1.0</v>
      </c>
      <c r="T363" s="68">
        <v>1.0</v>
      </c>
      <c r="U363" s="69" t="s">
        <v>399</v>
      </c>
      <c r="V363" s="69" t="s">
        <v>400</v>
      </c>
      <c r="W363" s="69" t="s">
        <v>50</v>
      </c>
      <c r="X363" s="70"/>
      <c r="Y363" s="65" t="s">
        <v>20</v>
      </c>
    </row>
    <row r="364">
      <c r="A364" s="65" t="s">
        <v>37</v>
      </c>
      <c r="B364" s="65">
        <v>1.9605048E7</v>
      </c>
      <c r="C364" s="65" t="s">
        <v>1462</v>
      </c>
      <c r="D364" s="65" t="s">
        <v>112</v>
      </c>
      <c r="E364" s="65" t="s">
        <v>1463</v>
      </c>
      <c r="F364" s="65" t="s">
        <v>1464</v>
      </c>
      <c r="G364" s="65">
        <v>90.0</v>
      </c>
      <c r="H364" s="65">
        <v>2.0100602E7</v>
      </c>
      <c r="I364" s="65">
        <v>0.0</v>
      </c>
      <c r="J364" s="65">
        <v>2.0</v>
      </c>
      <c r="K364" s="66"/>
      <c r="L364" s="66"/>
      <c r="M364" s="65" t="s">
        <v>117</v>
      </c>
      <c r="N364" s="65">
        <v>235959.0</v>
      </c>
      <c r="O364" s="65">
        <v>2.0100602E7</v>
      </c>
      <c r="P364" s="66"/>
      <c r="Q364" s="65">
        <v>5.0</v>
      </c>
      <c r="R364" s="65">
        <v>2.0100602E7</v>
      </c>
      <c r="S364" s="68">
        <v>1.0</v>
      </c>
      <c r="T364" s="68">
        <v>1.0</v>
      </c>
      <c r="U364" s="69" t="s">
        <v>399</v>
      </c>
      <c r="V364" s="69" t="s">
        <v>400</v>
      </c>
      <c r="W364" s="69" t="s">
        <v>50</v>
      </c>
      <c r="X364" s="70"/>
      <c r="Y364" s="65" t="s">
        <v>20</v>
      </c>
    </row>
    <row r="365">
      <c r="A365" s="71" t="s">
        <v>59</v>
      </c>
      <c r="B365" s="65">
        <v>1.00682385E8</v>
      </c>
      <c r="C365" s="72" t="s">
        <v>1465</v>
      </c>
      <c r="D365" s="72" t="s">
        <v>112</v>
      </c>
      <c r="E365" s="72" t="s">
        <v>1466</v>
      </c>
      <c r="F365" s="65" t="s">
        <v>1467</v>
      </c>
      <c r="G365" s="65">
        <v>282.0</v>
      </c>
      <c r="H365" s="65">
        <v>2.0100907E7</v>
      </c>
      <c r="I365" s="65">
        <v>0.0</v>
      </c>
      <c r="J365" s="65">
        <v>1.0</v>
      </c>
      <c r="K365" s="66"/>
      <c r="L365" s="66"/>
      <c r="M365" s="67" t="s">
        <v>1468</v>
      </c>
      <c r="N365" s="65">
        <v>235959.0</v>
      </c>
      <c r="O365" s="65">
        <v>2.0100907E7</v>
      </c>
      <c r="P365" s="65"/>
      <c r="Q365" s="65">
        <v>14.0</v>
      </c>
      <c r="R365" s="65">
        <v>2.0100907E7</v>
      </c>
      <c r="S365" s="68">
        <v>1.0</v>
      </c>
      <c r="T365" s="68">
        <v>1.0</v>
      </c>
      <c r="U365" s="69" t="s">
        <v>399</v>
      </c>
      <c r="V365" s="69" t="s">
        <v>400</v>
      </c>
      <c r="W365" s="69" t="s">
        <v>50</v>
      </c>
      <c r="X365" s="70"/>
      <c r="Y365" s="65" t="s">
        <v>20</v>
      </c>
    </row>
    <row r="366">
      <c r="A366" s="65" t="s">
        <v>79</v>
      </c>
      <c r="B366" s="65">
        <v>2118674.0</v>
      </c>
      <c r="C366" s="65" t="s">
        <v>1469</v>
      </c>
      <c r="D366" s="65" t="s">
        <v>153</v>
      </c>
      <c r="E366" s="65" t="s">
        <v>1470</v>
      </c>
      <c r="F366" s="65" t="s">
        <v>1471</v>
      </c>
      <c r="G366" s="65">
        <v>71.0</v>
      </c>
      <c r="H366" s="65">
        <v>2.0041007E7</v>
      </c>
      <c r="I366" s="65">
        <v>0.0</v>
      </c>
      <c r="J366" s="65">
        <v>1.0</v>
      </c>
      <c r="K366" s="66"/>
      <c r="L366" s="66"/>
      <c r="M366" s="67" t="s">
        <v>1472</v>
      </c>
      <c r="N366" s="65">
        <v>235959.0</v>
      </c>
      <c r="O366" s="65">
        <v>2.0041007E7</v>
      </c>
      <c r="P366" s="65"/>
      <c r="Q366" s="65">
        <v>3.0</v>
      </c>
      <c r="R366" s="65">
        <v>2.0041007E7</v>
      </c>
      <c r="S366" s="74">
        <v>1.0</v>
      </c>
      <c r="T366" s="74">
        <v>0.0</v>
      </c>
      <c r="U366" s="69" t="s">
        <v>399</v>
      </c>
      <c r="V366" s="69" t="s">
        <v>400</v>
      </c>
      <c r="W366" s="69" t="s">
        <v>50</v>
      </c>
      <c r="X366" s="70"/>
      <c r="Y366" s="65" t="s">
        <v>14</v>
      </c>
    </row>
    <row r="367">
      <c r="A367" s="67" t="s">
        <v>59</v>
      </c>
      <c r="B367" s="65">
        <v>1.18359659E8</v>
      </c>
      <c r="C367" s="65" t="s">
        <v>1473</v>
      </c>
      <c r="D367" s="65" t="s">
        <v>112</v>
      </c>
      <c r="E367" s="65" t="s">
        <v>1474</v>
      </c>
      <c r="F367" s="65" t="s">
        <v>1475</v>
      </c>
      <c r="G367" s="65">
        <v>115.0</v>
      </c>
      <c r="H367" s="65">
        <v>2.0120628E7</v>
      </c>
      <c r="I367" s="65">
        <v>0.0</v>
      </c>
      <c r="J367" s="65">
        <v>1.0</v>
      </c>
      <c r="K367" s="66"/>
      <c r="L367" s="66"/>
      <c r="M367" s="67" t="s">
        <v>1476</v>
      </c>
      <c r="N367" s="65">
        <v>235959.0</v>
      </c>
      <c r="O367" s="65">
        <v>2.0120628E7</v>
      </c>
      <c r="P367" s="66"/>
      <c r="Q367" s="65">
        <v>5.0</v>
      </c>
      <c r="R367" s="65">
        <v>2.0120628E7</v>
      </c>
      <c r="S367" s="68">
        <v>1.0</v>
      </c>
      <c r="T367" s="68">
        <v>1.0</v>
      </c>
      <c r="U367" s="69" t="s">
        <v>399</v>
      </c>
      <c r="V367" s="69" t="s">
        <v>400</v>
      </c>
      <c r="W367" s="69" t="s">
        <v>50</v>
      </c>
      <c r="X367" s="70"/>
      <c r="Y367" s="65" t="s">
        <v>20</v>
      </c>
    </row>
    <row r="368">
      <c r="A368" s="65" t="s">
        <v>60</v>
      </c>
      <c r="B368" s="65">
        <v>3.68935161E8</v>
      </c>
      <c r="C368" s="65" t="s">
        <v>1477</v>
      </c>
      <c r="D368" s="65" t="s">
        <v>112</v>
      </c>
      <c r="E368" s="65" t="s">
        <v>1478</v>
      </c>
      <c r="F368" s="65" t="s">
        <v>1479</v>
      </c>
      <c r="G368" s="65">
        <v>459.0</v>
      </c>
      <c r="H368" s="65">
        <v>2.0141211E7</v>
      </c>
      <c r="I368" s="65">
        <v>0.0</v>
      </c>
      <c r="J368" s="65">
        <v>1.0</v>
      </c>
      <c r="K368" s="66"/>
      <c r="L368" s="66"/>
      <c r="M368" s="67" t="s">
        <v>1480</v>
      </c>
      <c r="N368" s="65">
        <v>235959.0</v>
      </c>
      <c r="O368" s="65">
        <v>2.0141211E7</v>
      </c>
      <c r="P368" s="65"/>
      <c r="Q368" s="65">
        <v>27.0</v>
      </c>
      <c r="R368" s="65">
        <v>2.0141211E7</v>
      </c>
      <c r="S368" s="68">
        <v>1.0</v>
      </c>
      <c r="T368" s="68">
        <v>1.0</v>
      </c>
      <c r="U368" s="69" t="s">
        <v>399</v>
      </c>
      <c r="V368" s="69" t="s">
        <v>400</v>
      </c>
      <c r="W368" s="69" t="s">
        <v>50</v>
      </c>
      <c r="X368" s="70"/>
      <c r="Y368" s="65" t="s">
        <v>20</v>
      </c>
    </row>
    <row r="369">
      <c r="A369" s="71" t="s">
        <v>59</v>
      </c>
      <c r="B369" s="65">
        <v>1.95089936E8</v>
      </c>
      <c r="C369" s="72" t="s">
        <v>1481</v>
      </c>
      <c r="D369" s="72" t="s">
        <v>112</v>
      </c>
      <c r="E369" s="72" t="s">
        <v>1482</v>
      </c>
      <c r="F369" s="65" t="s">
        <v>1483</v>
      </c>
      <c r="G369" s="65">
        <v>276.0</v>
      </c>
      <c r="H369" s="65">
        <v>2.0180428E7</v>
      </c>
      <c r="I369" s="65">
        <v>0.0</v>
      </c>
      <c r="J369" s="65">
        <v>6.0</v>
      </c>
      <c r="K369" s="66"/>
      <c r="L369" s="66"/>
      <c r="M369" s="67" t="s">
        <v>1484</v>
      </c>
      <c r="N369" s="65">
        <v>235959.0</v>
      </c>
      <c r="O369" s="65">
        <v>2.0180428E7</v>
      </c>
      <c r="P369" s="65" t="s">
        <v>1485</v>
      </c>
      <c r="Q369" s="65">
        <v>13.0</v>
      </c>
      <c r="R369" s="65">
        <v>2.0180428E7</v>
      </c>
      <c r="S369" s="68">
        <v>1.0</v>
      </c>
      <c r="T369" s="68">
        <v>1.0</v>
      </c>
      <c r="U369" s="69" t="s">
        <v>399</v>
      </c>
      <c r="V369" s="69" t="s">
        <v>400</v>
      </c>
      <c r="W369" s="69" t="s">
        <v>50</v>
      </c>
      <c r="X369" s="70"/>
      <c r="Y369" s="65" t="s">
        <v>20</v>
      </c>
    </row>
    <row r="370">
      <c r="A370" s="72" t="s">
        <v>60</v>
      </c>
      <c r="B370" s="65">
        <v>2.27410215E8</v>
      </c>
      <c r="C370" s="72" t="s">
        <v>1486</v>
      </c>
      <c r="D370" s="72" t="s">
        <v>112</v>
      </c>
      <c r="E370" s="72" t="s">
        <v>1487</v>
      </c>
      <c r="F370" s="65" t="s">
        <v>1488</v>
      </c>
      <c r="G370" s="65">
        <v>298.0</v>
      </c>
      <c r="H370" s="65">
        <v>2.0071117E7</v>
      </c>
      <c r="I370" s="65">
        <v>0.0</v>
      </c>
      <c r="J370" s="65">
        <v>1.0</v>
      </c>
      <c r="K370" s="66"/>
      <c r="L370" s="66"/>
      <c r="M370" s="67" t="s">
        <v>1489</v>
      </c>
      <c r="N370" s="65">
        <v>235959.0</v>
      </c>
      <c r="O370" s="65">
        <v>2.0071117E7</v>
      </c>
      <c r="P370" s="65"/>
      <c r="Q370" s="65">
        <v>14.0</v>
      </c>
      <c r="R370" s="65">
        <v>2.0071117E7</v>
      </c>
      <c r="S370" s="68">
        <v>1.0</v>
      </c>
      <c r="T370" s="68">
        <v>1.0</v>
      </c>
      <c r="U370" s="69" t="s">
        <v>399</v>
      </c>
      <c r="V370" s="69" t="s">
        <v>400</v>
      </c>
      <c r="W370" s="69" t="s">
        <v>50</v>
      </c>
      <c r="X370" s="70"/>
      <c r="Y370" s="65" t="s">
        <v>20</v>
      </c>
    </row>
    <row r="371">
      <c r="A371" s="72" t="s">
        <v>40</v>
      </c>
      <c r="B371" s="65">
        <v>4894918.0</v>
      </c>
      <c r="C371" s="72" t="s">
        <v>1490</v>
      </c>
      <c r="D371" s="72" t="s">
        <v>112</v>
      </c>
      <c r="E371" s="72" t="s">
        <v>1491</v>
      </c>
      <c r="F371" s="65" t="s">
        <v>1492</v>
      </c>
      <c r="G371" s="65">
        <v>405.0</v>
      </c>
      <c r="H371" s="65">
        <v>2.0180903E7</v>
      </c>
      <c r="I371" s="65">
        <v>0.0</v>
      </c>
      <c r="J371" s="65">
        <v>9.0</v>
      </c>
      <c r="K371" s="66"/>
      <c r="L371" s="66"/>
      <c r="M371" s="67" t="s">
        <v>1493</v>
      </c>
      <c r="N371" s="65">
        <v>235959.0</v>
      </c>
      <c r="O371" s="65">
        <v>2.0180903E7</v>
      </c>
      <c r="P371" s="65" t="s">
        <v>1494</v>
      </c>
      <c r="Q371" s="65">
        <v>29.0</v>
      </c>
      <c r="R371" s="65">
        <v>2.0180903E7</v>
      </c>
      <c r="S371" s="68">
        <v>1.0</v>
      </c>
      <c r="T371" s="68">
        <v>1.0</v>
      </c>
      <c r="U371" s="69" t="s">
        <v>399</v>
      </c>
      <c r="V371" s="69" t="s">
        <v>400</v>
      </c>
      <c r="W371" s="69" t="s">
        <v>50</v>
      </c>
      <c r="X371" s="70"/>
      <c r="Y371" s="65" t="s">
        <v>20</v>
      </c>
    </row>
    <row r="372">
      <c r="A372" s="72" t="s">
        <v>79</v>
      </c>
      <c r="B372" s="65">
        <v>4.9034298E7</v>
      </c>
      <c r="C372" s="72" t="s">
        <v>1495</v>
      </c>
      <c r="D372" s="72" t="s">
        <v>112</v>
      </c>
      <c r="E372" s="72" t="s">
        <v>1496</v>
      </c>
      <c r="F372" s="65" t="s">
        <v>1497</v>
      </c>
      <c r="G372" s="65">
        <v>196.0</v>
      </c>
      <c r="H372" s="65">
        <v>2.0110615E7</v>
      </c>
      <c r="I372" s="65">
        <v>0.0</v>
      </c>
      <c r="J372" s="65">
        <v>6.0</v>
      </c>
      <c r="K372" s="66"/>
      <c r="L372" s="66"/>
      <c r="M372" s="67" t="s">
        <v>1498</v>
      </c>
      <c r="N372" s="65">
        <v>235959.0</v>
      </c>
      <c r="O372" s="65">
        <v>2.0110615E7</v>
      </c>
      <c r="P372" s="65" t="s">
        <v>1499</v>
      </c>
      <c r="Q372" s="65">
        <v>12.0</v>
      </c>
      <c r="R372" s="65">
        <v>2.0110615E7</v>
      </c>
      <c r="S372" s="68">
        <v>1.0</v>
      </c>
      <c r="T372" s="68">
        <v>1.0</v>
      </c>
      <c r="U372" s="69" t="s">
        <v>399</v>
      </c>
      <c r="V372" s="69" t="s">
        <v>400</v>
      </c>
      <c r="W372" s="69" t="s">
        <v>50</v>
      </c>
      <c r="X372" s="70"/>
      <c r="Y372" s="65" t="s">
        <v>20</v>
      </c>
    </row>
    <row r="373">
      <c r="A373" s="65" t="s">
        <v>60</v>
      </c>
      <c r="B373" s="65">
        <v>2.64959034E8</v>
      </c>
      <c r="C373" s="65" t="s">
        <v>1500</v>
      </c>
      <c r="D373" s="65" t="s">
        <v>225</v>
      </c>
      <c r="E373" s="65" t="s">
        <v>1501</v>
      </c>
      <c r="F373" s="65" t="s">
        <v>1502</v>
      </c>
      <c r="G373" s="65">
        <v>410.0</v>
      </c>
      <c r="H373" s="65">
        <v>2.0090427E7</v>
      </c>
      <c r="I373" s="65">
        <v>0.0</v>
      </c>
      <c r="J373" s="65">
        <v>1.0</v>
      </c>
      <c r="K373" s="66"/>
      <c r="L373" s="66"/>
      <c r="M373" s="67" t="s">
        <v>1503</v>
      </c>
      <c r="N373" s="65">
        <v>235959.0</v>
      </c>
      <c r="O373" s="65">
        <v>2.0090427E7</v>
      </c>
      <c r="P373" s="66"/>
      <c r="Q373" s="65">
        <v>33.0</v>
      </c>
      <c r="R373" s="65">
        <v>2.0090427E7</v>
      </c>
      <c r="S373" s="74">
        <v>1.0</v>
      </c>
      <c r="T373" s="74">
        <v>0.0</v>
      </c>
      <c r="U373" s="69" t="s">
        <v>399</v>
      </c>
      <c r="V373" s="69" t="s">
        <v>400</v>
      </c>
      <c r="W373" s="69" t="s">
        <v>50</v>
      </c>
      <c r="X373" s="70"/>
      <c r="Y373" s="65" t="s">
        <v>14</v>
      </c>
    </row>
    <row r="374">
      <c r="A374" s="67" t="s">
        <v>59</v>
      </c>
      <c r="B374" s="65">
        <v>3.7606783E7</v>
      </c>
      <c r="C374" s="65" t="s">
        <v>1504</v>
      </c>
      <c r="D374" s="65" t="s">
        <v>112</v>
      </c>
      <c r="E374" s="65" t="s">
        <v>1505</v>
      </c>
      <c r="F374" s="65" t="s">
        <v>1506</v>
      </c>
      <c r="G374" s="65">
        <v>184.0</v>
      </c>
      <c r="H374" s="65">
        <v>2.0020901E7</v>
      </c>
      <c r="I374" s="65">
        <v>0.0</v>
      </c>
      <c r="J374" s="65">
        <v>1.0</v>
      </c>
      <c r="K374" s="66"/>
      <c r="L374" s="66"/>
      <c r="M374" s="67" t="s">
        <v>1507</v>
      </c>
      <c r="N374" s="65">
        <v>235959.0</v>
      </c>
      <c r="O374" s="65">
        <v>2.0020901E7</v>
      </c>
      <c r="P374" s="66"/>
      <c r="Q374" s="65">
        <v>7.0</v>
      </c>
      <c r="R374" s="65">
        <v>2.0020901E7</v>
      </c>
      <c r="S374" s="68">
        <v>1.0</v>
      </c>
      <c r="T374" s="68">
        <v>1.0</v>
      </c>
      <c r="U374" s="69" t="s">
        <v>399</v>
      </c>
      <c r="V374" s="69" t="s">
        <v>400</v>
      </c>
      <c r="W374" s="69" t="s">
        <v>50</v>
      </c>
      <c r="X374" s="70"/>
      <c r="Y374" s="65" t="s">
        <v>20</v>
      </c>
    </row>
    <row r="375">
      <c r="A375" s="65" t="s">
        <v>37</v>
      </c>
      <c r="B375" s="65">
        <v>3.8905943E7</v>
      </c>
      <c r="C375" s="65" t="s">
        <v>1508</v>
      </c>
      <c r="D375" s="65" t="s">
        <v>217</v>
      </c>
      <c r="E375" s="65" t="s">
        <v>1509</v>
      </c>
      <c r="F375" s="65" t="s">
        <v>1510</v>
      </c>
      <c r="G375" s="65">
        <v>136.0</v>
      </c>
      <c r="H375" s="65">
        <v>2.0151031E7</v>
      </c>
      <c r="I375" s="65">
        <v>0.0</v>
      </c>
      <c r="J375" s="65">
        <v>2.0</v>
      </c>
      <c r="K375" s="66"/>
      <c r="L375" s="66"/>
      <c r="M375" s="65" t="s">
        <v>117</v>
      </c>
      <c r="N375" s="65">
        <v>235959.0</v>
      </c>
      <c r="O375" s="65">
        <v>2.0151031E7</v>
      </c>
      <c r="P375" s="66"/>
      <c r="Q375" s="65">
        <v>10.0</v>
      </c>
      <c r="R375" s="65">
        <v>2.0151031E7</v>
      </c>
      <c r="S375" s="68">
        <v>1.0</v>
      </c>
      <c r="T375" s="68">
        <v>1.0</v>
      </c>
      <c r="U375" s="69" t="s">
        <v>399</v>
      </c>
      <c r="V375" s="69" t="s">
        <v>400</v>
      </c>
      <c r="W375" s="69" t="s">
        <v>50</v>
      </c>
      <c r="X375" s="70"/>
      <c r="Y375" s="65" t="s">
        <v>20</v>
      </c>
    </row>
    <row r="376">
      <c r="A376" s="65" t="s">
        <v>60</v>
      </c>
      <c r="B376" s="65">
        <v>3.67365914E8</v>
      </c>
      <c r="C376" s="65" t="s">
        <v>1511</v>
      </c>
      <c r="D376" s="65" t="s">
        <v>106</v>
      </c>
      <c r="E376" s="65" t="s">
        <v>230</v>
      </c>
      <c r="F376" s="65" t="s">
        <v>1512</v>
      </c>
      <c r="G376" s="65">
        <v>3181.0</v>
      </c>
      <c r="H376" s="65">
        <v>2.0141109E7</v>
      </c>
      <c r="I376" s="65">
        <v>0.0</v>
      </c>
      <c r="J376" s="65">
        <v>1.0</v>
      </c>
      <c r="K376" s="66"/>
      <c r="L376" s="66"/>
      <c r="M376" s="67" t="s">
        <v>1513</v>
      </c>
      <c r="N376" s="65">
        <v>235959.0</v>
      </c>
      <c r="O376" s="65">
        <v>2.0141109E7</v>
      </c>
      <c r="P376" s="65"/>
      <c r="Q376" s="65">
        <v>157.0</v>
      </c>
      <c r="R376" s="65">
        <v>2.0141109E7</v>
      </c>
      <c r="S376" s="68">
        <v>1.0</v>
      </c>
      <c r="T376" s="68">
        <v>1.0</v>
      </c>
      <c r="U376" s="69" t="s">
        <v>399</v>
      </c>
      <c r="V376" s="69" t="s">
        <v>400</v>
      </c>
      <c r="W376" s="69" t="s">
        <v>50</v>
      </c>
      <c r="X376" s="70"/>
      <c r="Y376" s="65" t="s">
        <v>20</v>
      </c>
    </row>
    <row r="377">
      <c r="A377" s="65" t="s">
        <v>60</v>
      </c>
      <c r="B377" s="65">
        <v>3.35247854E8</v>
      </c>
      <c r="C377" s="65" t="s">
        <v>1514</v>
      </c>
      <c r="D377" s="65" t="s">
        <v>106</v>
      </c>
      <c r="E377" s="65" t="s">
        <v>1515</v>
      </c>
      <c r="F377" s="65" t="s">
        <v>1516</v>
      </c>
      <c r="G377" s="65">
        <v>1350.0</v>
      </c>
      <c r="H377" s="65">
        <v>2.013022E7</v>
      </c>
      <c r="I377" s="65">
        <v>0.0</v>
      </c>
      <c r="J377" s="65">
        <v>1.0</v>
      </c>
      <c r="K377" s="66"/>
      <c r="L377" s="66"/>
      <c r="M377" s="67" t="s">
        <v>1517</v>
      </c>
      <c r="N377" s="65">
        <v>235959.0</v>
      </c>
      <c r="O377" s="65">
        <v>2.013022E7</v>
      </c>
      <c r="P377" s="66"/>
      <c r="Q377" s="65">
        <v>61.0</v>
      </c>
      <c r="R377" s="65">
        <v>2.013022E7</v>
      </c>
      <c r="S377" s="68">
        <v>1.0</v>
      </c>
      <c r="T377" s="68">
        <v>1.0</v>
      </c>
      <c r="U377" s="69" t="s">
        <v>399</v>
      </c>
      <c r="V377" s="69" t="s">
        <v>400</v>
      </c>
      <c r="W377" s="69" t="s">
        <v>50</v>
      </c>
      <c r="X377" s="70"/>
      <c r="Y377" s="65" t="s">
        <v>20</v>
      </c>
    </row>
    <row r="378">
      <c r="A378" s="65" t="s">
        <v>37</v>
      </c>
      <c r="B378" s="65">
        <v>3.4944794E7</v>
      </c>
      <c r="C378" s="65" t="s">
        <v>233</v>
      </c>
      <c r="D378" s="65" t="s">
        <v>217</v>
      </c>
      <c r="E378" s="65" t="s">
        <v>234</v>
      </c>
      <c r="F378" s="65" t="s">
        <v>235</v>
      </c>
      <c r="G378" s="65">
        <v>260.0</v>
      </c>
      <c r="H378" s="65">
        <v>2.0140921E7</v>
      </c>
      <c r="I378" s="65">
        <v>0.0</v>
      </c>
      <c r="J378" s="65">
        <v>2.0</v>
      </c>
      <c r="K378" s="66"/>
      <c r="L378" s="66"/>
      <c r="M378" s="65" t="s">
        <v>117</v>
      </c>
      <c r="N378" s="65">
        <v>235959.0</v>
      </c>
      <c r="O378" s="65">
        <v>2.0140921E7</v>
      </c>
      <c r="P378" s="65"/>
      <c r="Q378" s="65">
        <v>18.0</v>
      </c>
      <c r="R378" s="65">
        <v>2.0140921E7</v>
      </c>
      <c r="S378" s="68">
        <v>1.0</v>
      </c>
      <c r="T378" s="68">
        <v>1.0</v>
      </c>
      <c r="U378" s="69" t="s">
        <v>399</v>
      </c>
      <c r="V378" s="69" t="s">
        <v>400</v>
      </c>
      <c r="W378" s="69" t="s">
        <v>50</v>
      </c>
      <c r="X378" s="70"/>
      <c r="Y378" s="65" t="s">
        <v>20</v>
      </c>
    </row>
    <row r="379">
      <c r="A379" s="67" t="s">
        <v>11</v>
      </c>
      <c r="B379" s="65">
        <v>382173.0</v>
      </c>
      <c r="C379" s="65" t="s">
        <v>1518</v>
      </c>
      <c r="D379" s="65" t="s">
        <v>112</v>
      </c>
      <c r="E379" s="65" t="s">
        <v>1519</v>
      </c>
      <c r="F379" s="65" t="s">
        <v>1520</v>
      </c>
      <c r="G379" s="65">
        <v>138.0</v>
      </c>
      <c r="H379" s="65">
        <v>2.013063E7</v>
      </c>
      <c r="I379" s="65">
        <v>0.0</v>
      </c>
      <c r="J379" s="65">
        <v>5.0</v>
      </c>
      <c r="K379" s="66"/>
      <c r="L379" s="66"/>
      <c r="M379" s="67" t="s">
        <v>1521</v>
      </c>
      <c r="N379" s="65">
        <v>235959.0</v>
      </c>
      <c r="O379" s="65">
        <v>2.013063E7</v>
      </c>
      <c r="P379" s="65" t="s">
        <v>1522</v>
      </c>
      <c r="Q379" s="65">
        <v>7.0</v>
      </c>
      <c r="R379" s="65">
        <v>2.013063E7</v>
      </c>
      <c r="S379" s="68">
        <v>1.0</v>
      </c>
      <c r="T379" s="68">
        <v>1.0</v>
      </c>
      <c r="U379" s="69" t="s">
        <v>399</v>
      </c>
      <c r="V379" s="69" t="s">
        <v>400</v>
      </c>
      <c r="W379" s="69" t="s">
        <v>50</v>
      </c>
      <c r="X379" s="70"/>
      <c r="Y379" s="65" t="s">
        <v>20</v>
      </c>
    </row>
    <row r="380">
      <c r="A380" s="65" t="s">
        <v>30</v>
      </c>
      <c r="B380" s="65">
        <v>1.2266827E7</v>
      </c>
      <c r="C380" s="65" t="s">
        <v>1523</v>
      </c>
      <c r="D380" s="65" t="s">
        <v>153</v>
      </c>
      <c r="E380" s="65" t="s">
        <v>1524</v>
      </c>
      <c r="F380" s="65" t="s">
        <v>1525</v>
      </c>
      <c r="G380" s="65">
        <v>266.0</v>
      </c>
      <c r="H380" s="65">
        <v>2.0171029E7</v>
      </c>
      <c r="I380" s="65">
        <v>0.0</v>
      </c>
      <c r="J380" s="65">
        <v>6.0</v>
      </c>
      <c r="K380" s="66"/>
      <c r="L380" s="66"/>
      <c r="M380" s="67" t="s">
        <v>1526</v>
      </c>
      <c r="N380" s="65">
        <v>235959.0</v>
      </c>
      <c r="O380" s="65">
        <v>2.0171029E7</v>
      </c>
      <c r="P380" s="66"/>
      <c r="Q380" s="65">
        <v>19.0</v>
      </c>
      <c r="R380" s="65">
        <v>2.0171029E7</v>
      </c>
      <c r="S380" s="74">
        <v>1.0</v>
      </c>
      <c r="T380" s="74">
        <v>0.0</v>
      </c>
      <c r="U380" s="69" t="s">
        <v>399</v>
      </c>
      <c r="V380" s="69" t="s">
        <v>400</v>
      </c>
      <c r="W380" s="69" t="s">
        <v>50</v>
      </c>
      <c r="X380" s="66"/>
      <c r="Y380" s="65" t="s">
        <v>14</v>
      </c>
    </row>
    <row r="381">
      <c r="A381" s="65" t="s">
        <v>37</v>
      </c>
      <c r="B381" s="65">
        <v>4.2977415E7</v>
      </c>
      <c r="C381" s="65" t="s">
        <v>1527</v>
      </c>
      <c r="D381" s="65" t="s">
        <v>153</v>
      </c>
      <c r="E381" s="65" t="s">
        <v>1528</v>
      </c>
      <c r="F381" s="65" t="s">
        <v>1529</v>
      </c>
      <c r="G381" s="65">
        <v>154.0</v>
      </c>
      <c r="H381" s="65">
        <v>2.0161107E7</v>
      </c>
      <c r="I381" s="65">
        <v>0.0</v>
      </c>
      <c r="J381" s="65">
        <v>2.0</v>
      </c>
      <c r="K381" s="66"/>
      <c r="L381" s="66"/>
      <c r="M381" s="65" t="s">
        <v>117</v>
      </c>
      <c r="N381" s="65">
        <v>235959.0</v>
      </c>
      <c r="O381" s="65">
        <v>2.0161107E7</v>
      </c>
      <c r="P381" s="66"/>
      <c r="Q381" s="65">
        <v>11.0</v>
      </c>
      <c r="R381" s="65">
        <v>2.0161107E7</v>
      </c>
      <c r="S381" s="74">
        <v>1.0</v>
      </c>
      <c r="T381" s="74">
        <v>0.0</v>
      </c>
      <c r="U381" s="69" t="s">
        <v>399</v>
      </c>
      <c r="V381" s="69" t="s">
        <v>400</v>
      </c>
      <c r="W381" s="69" t="s">
        <v>50</v>
      </c>
      <c r="X381" s="70"/>
      <c r="Y381" s="65" t="s">
        <v>14</v>
      </c>
    </row>
    <row r="382">
      <c r="A382" s="72" t="s">
        <v>37</v>
      </c>
      <c r="B382" s="65">
        <v>2.1250351E7</v>
      </c>
      <c r="C382" s="72" t="s">
        <v>1530</v>
      </c>
      <c r="D382" s="72" t="s">
        <v>153</v>
      </c>
      <c r="E382" s="72" t="s">
        <v>1531</v>
      </c>
      <c r="F382" s="65" t="s">
        <v>1532</v>
      </c>
      <c r="G382" s="65">
        <v>297.0</v>
      </c>
      <c r="H382" s="65">
        <v>2.0101102E7</v>
      </c>
      <c r="I382" s="65">
        <v>0.0</v>
      </c>
      <c r="J382" s="65">
        <v>2.0</v>
      </c>
      <c r="K382" s="66"/>
      <c r="L382" s="66"/>
      <c r="M382" s="65" t="s">
        <v>117</v>
      </c>
      <c r="N382" s="65">
        <v>235959.0</v>
      </c>
      <c r="O382" s="65">
        <v>2.0101102E7</v>
      </c>
      <c r="P382" s="65"/>
      <c r="Q382" s="65">
        <v>21.0</v>
      </c>
      <c r="R382" s="65">
        <v>2.0101102E7</v>
      </c>
      <c r="S382" s="74">
        <v>1.0</v>
      </c>
      <c r="T382" s="74">
        <v>0.0</v>
      </c>
      <c r="U382" s="69" t="s">
        <v>399</v>
      </c>
      <c r="V382" s="69" t="s">
        <v>400</v>
      </c>
      <c r="W382" s="69" t="s">
        <v>50</v>
      </c>
      <c r="X382" s="70"/>
      <c r="Y382" s="65" t="s">
        <v>14</v>
      </c>
    </row>
    <row r="383">
      <c r="A383" s="72" t="s">
        <v>37</v>
      </c>
      <c r="B383" s="65">
        <v>3.1336282E7</v>
      </c>
      <c r="C383" s="72" t="s">
        <v>1533</v>
      </c>
      <c r="D383" s="72" t="s">
        <v>153</v>
      </c>
      <c r="E383" s="72" t="s">
        <v>1534</v>
      </c>
      <c r="F383" s="65" t="s">
        <v>1535</v>
      </c>
      <c r="G383" s="65">
        <v>870.0</v>
      </c>
      <c r="H383" s="65">
        <v>2.0130909E7</v>
      </c>
      <c r="I383" s="65">
        <v>0.0</v>
      </c>
      <c r="J383" s="65">
        <v>7.0</v>
      </c>
      <c r="K383" s="66"/>
      <c r="L383" s="66"/>
      <c r="M383" s="65" t="s">
        <v>117</v>
      </c>
      <c r="N383" s="65">
        <v>235959.0</v>
      </c>
      <c r="O383" s="65">
        <v>2.0130909E7</v>
      </c>
      <c r="P383" s="66"/>
      <c r="Q383" s="65">
        <v>61.0</v>
      </c>
      <c r="R383" s="65">
        <v>2.0130909E7</v>
      </c>
      <c r="S383" s="74">
        <v>1.0</v>
      </c>
      <c r="T383" s="74">
        <v>0.0</v>
      </c>
      <c r="U383" s="69" t="s">
        <v>399</v>
      </c>
      <c r="V383" s="69" t="s">
        <v>400</v>
      </c>
      <c r="W383" s="69" t="s">
        <v>50</v>
      </c>
      <c r="X383" s="72"/>
      <c r="Y383" s="65" t="s">
        <v>14</v>
      </c>
    </row>
    <row r="384">
      <c r="A384" s="65" t="s">
        <v>79</v>
      </c>
      <c r="B384" s="65">
        <v>1.47479363E8</v>
      </c>
      <c r="C384" s="65" t="s">
        <v>1536</v>
      </c>
      <c r="D384" s="65" t="s">
        <v>106</v>
      </c>
      <c r="E384" s="65" t="s">
        <v>1537</v>
      </c>
      <c r="F384" s="65" t="s">
        <v>1538</v>
      </c>
      <c r="G384" s="65">
        <v>1182.0</v>
      </c>
      <c r="H384" s="65">
        <v>2.0190915E7</v>
      </c>
      <c r="I384" s="65">
        <v>0.0</v>
      </c>
      <c r="J384" s="65">
        <v>23.0</v>
      </c>
      <c r="K384" s="66"/>
      <c r="L384" s="66"/>
      <c r="M384" s="67" t="s">
        <v>1539</v>
      </c>
      <c r="N384" s="65">
        <v>235959.0</v>
      </c>
      <c r="O384" s="65">
        <v>2.0190915E7</v>
      </c>
      <c r="P384" s="65" t="s">
        <v>1540</v>
      </c>
      <c r="Q384" s="65">
        <v>89.0</v>
      </c>
      <c r="R384" s="65">
        <v>2.0190915E7</v>
      </c>
      <c r="S384" s="68">
        <v>1.0</v>
      </c>
      <c r="T384" s="68">
        <v>1.0</v>
      </c>
      <c r="U384" s="69" t="s">
        <v>399</v>
      </c>
      <c r="V384" s="69" t="s">
        <v>400</v>
      </c>
      <c r="W384" s="69" t="s">
        <v>50</v>
      </c>
      <c r="X384" s="70"/>
      <c r="Y384" s="65" t="s">
        <v>20</v>
      </c>
    </row>
    <row r="385">
      <c r="A385" s="72" t="s">
        <v>37</v>
      </c>
      <c r="B385" s="65">
        <v>2.1278333E7</v>
      </c>
      <c r="C385" s="72" t="s">
        <v>1541</v>
      </c>
      <c r="D385" s="72" t="s">
        <v>153</v>
      </c>
      <c r="E385" s="72" t="s">
        <v>1542</v>
      </c>
      <c r="F385" s="65" t="s">
        <v>1543</v>
      </c>
      <c r="G385" s="65">
        <v>104.0</v>
      </c>
      <c r="H385" s="65">
        <v>2.0101213E7</v>
      </c>
      <c r="I385" s="65">
        <v>0.0</v>
      </c>
      <c r="J385" s="65">
        <v>2.0</v>
      </c>
      <c r="K385" s="66"/>
      <c r="L385" s="66"/>
      <c r="M385" s="65" t="s">
        <v>117</v>
      </c>
      <c r="N385" s="65">
        <v>235959.0</v>
      </c>
      <c r="O385" s="65">
        <v>2.0101213E7</v>
      </c>
      <c r="P385" s="66"/>
      <c r="Q385" s="65">
        <v>5.0</v>
      </c>
      <c r="R385" s="65">
        <v>2.0101213E7</v>
      </c>
      <c r="S385" s="68">
        <v>1.0</v>
      </c>
      <c r="T385" s="68">
        <v>0.0</v>
      </c>
      <c r="U385" s="69" t="s">
        <v>399</v>
      </c>
      <c r="V385" s="69" t="s">
        <v>400</v>
      </c>
      <c r="W385" s="69" t="s">
        <v>50</v>
      </c>
      <c r="X385" s="72"/>
      <c r="Y385" s="65" t="s">
        <v>14</v>
      </c>
    </row>
    <row r="386">
      <c r="A386" s="72" t="s">
        <v>37</v>
      </c>
      <c r="B386" s="65">
        <v>3.1080232E7</v>
      </c>
      <c r="C386" s="72" t="s">
        <v>1544</v>
      </c>
      <c r="D386" s="72" t="s">
        <v>378</v>
      </c>
      <c r="E386" s="72" t="s">
        <v>1545</v>
      </c>
      <c r="F386" s="65" t="s">
        <v>1546</v>
      </c>
      <c r="G386" s="65">
        <v>172.0</v>
      </c>
      <c r="H386" s="65">
        <v>2.0130815E7</v>
      </c>
      <c r="I386" s="65">
        <v>0.0</v>
      </c>
      <c r="J386" s="65">
        <v>2.0</v>
      </c>
      <c r="K386" s="66"/>
      <c r="L386" s="66"/>
      <c r="M386" s="65" t="s">
        <v>117</v>
      </c>
      <c r="N386" s="65">
        <v>235959.0</v>
      </c>
      <c r="O386" s="65">
        <v>2.0130815E7</v>
      </c>
      <c r="P386" s="65"/>
      <c r="Q386" s="65">
        <v>13.0</v>
      </c>
      <c r="R386" s="65">
        <v>2.0130815E7</v>
      </c>
      <c r="S386" s="74">
        <v>1.0</v>
      </c>
      <c r="T386" s="74">
        <v>0.0</v>
      </c>
      <c r="U386" s="69" t="s">
        <v>399</v>
      </c>
      <c r="V386" s="69" t="s">
        <v>400</v>
      </c>
      <c r="W386" s="69" t="s">
        <v>50</v>
      </c>
      <c r="X386" s="70"/>
      <c r="Y386" s="65" t="s">
        <v>14</v>
      </c>
    </row>
    <row r="387">
      <c r="A387" s="67" t="s">
        <v>59</v>
      </c>
      <c r="B387" s="65">
        <v>7.9611531E7</v>
      </c>
      <c r="C387" s="65" t="s">
        <v>1547</v>
      </c>
      <c r="D387" s="65" t="s">
        <v>112</v>
      </c>
      <c r="E387" s="65" t="s">
        <v>1548</v>
      </c>
      <c r="F387" s="65" t="s">
        <v>1549</v>
      </c>
      <c r="G387" s="65">
        <v>338.0</v>
      </c>
      <c r="H387" s="65">
        <v>2.0080526E7</v>
      </c>
      <c r="I387" s="65">
        <v>0.0</v>
      </c>
      <c r="J387" s="65">
        <v>1.0</v>
      </c>
      <c r="K387" s="66"/>
      <c r="L387" s="66"/>
      <c r="M387" s="67" t="s">
        <v>1550</v>
      </c>
      <c r="N387" s="65">
        <v>235959.0</v>
      </c>
      <c r="O387" s="65">
        <v>2.0080526E7</v>
      </c>
      <c r="P387" s="65"/>
      <c r="Q387" s="65">
        <v>22.0</v>
      </c>
      <c r="R387" s="65">
        <v>2.0080526E7</v>
      </c>
      <c r="S387" s="68">
        <v>1.0</v>
      </c>
      <c r="T387" s="68">
        <v>1.0</v>
      </c>
      <c r="U387" s="69" t="s">
        <v>399</v>
      </c>
      <c r="V387" s="69" t="s">
        <v>400</v>
      </c>
      <c r="W387" s="69" t="s">
        <v>50</v>
      </c>
      <c r="X387" s="70"/>
      <c r="Y387" s="65" t="s">
        <v>20</v>
      </c>
    </row>
    <row r="388">
      <c r="A388" s="67" t="s">
        <v>59</v>
      </c>
      <c r="B388" s="65">
        <v>1.15121413E8</v>
      </c>
      <c r="C388" s="65" t="s">
        <v>1551</v>
      </c>
      <c r="D388" s="65" t="s">
        <v>106</v>
      </c>
      <c r="E388" s="65" t="s">
        <v>1552</v>
      </c>
      <c r="F388" s="65" t="s">
        <v>1553</v>
      </c>
      <c r="G388" s="65">
        <v>158.0</v>
      </c>
      <c r="H388" s="65">
        <v>2.0120304E7</v>
      </c>
      <c r="I388" s="65">
        <v>0.0</v>
      </c>
      <c r="J388" s="65">
        <v>1.0</v>
      </c>
      <c r="K388" s="66"/>
      <c r="L388" s="66"/>
      <c r="M388" s="67" t="s">
        <v>1554</v>
      </c>
      <c r="N388" s="65">
        <v>235959.0</v>
      </c>
      <c r="O388" s="65">
        <v>2.0120304E7</v>
      </c>
      <c r="P388" s="65"/>
      <c r="Q388" s="65">
        <v>8.0</v>
      </c>
      <c r="R388" s="65">
        <v>2.0120304E7</v>
      </c>
      <c r="S388" s="68">
        <v>1.0</v>
      </c>
      <c r="T388" s="68">
        <v>1.0</v>
      </c>
      <c r="U388" s="69" t="s">
        <v>399</v>
      </c>
      <c r="V388" s="69" t="s">
        <v>400</v>
      </c>
      <c r="W388" s="69" t="s">
        <v>50</v>
      </c>
      <c r="X388" s="70"/>
      <c r="Y388" s="65" t="s">
        <v>20</v>
      </c>
    </row>
    <row r="389">
      <c r="A389" s="65" t="s">
        <v>60</v>
      </c>
      <c r="B389" s="65">
        <v>3.20651765E8</v>
      </c>
      <c r="C389" s="65" t="s">
        <v>1555</v>
      </c>
      <c r="D389" s="65" t="s">
        <v>153</v>
      </c>
      <c r="E389" s="65" t="s">
        <v>1556</v>
      </c>
      <c r="F389" s="65" t="s">
        <v>1557</v>
      </c>
      <c r="G389" s="65">
        <v>312.0</v>
      </c>
      <c r="H389" s="65">
        <v>2.012041E7</v>
      </c>
      <c r="I389" s="65">
        <v>0.0</v>
      </c>
      <c r="J389" s="65">
        <v>1.0</v>
      </c>
      <c r="K389" s="66"/>
      <c r="L389" s="66"/>
      <c r="M389" s="67" t="s">
        <v>1558</v>
      </c>
      <c r="N389" s="65">
        <v>235959.0</v>
      </c>
      <c r="O389" s="65">
        <v>2.012041E7</v>
      </c>
      <c r="P389" s="66"/>
      <c r="Q389" s="65">
        <v>17.0</v>
      </c>
      <c r="R389" s="65">
        <v>2.012041E7</v>
      </c>
      <c r="S389" s="74">
        <v>1.0</v>
      </c>
      <c r="T389" s="74">
        <v>0.0</v>
      </c>
      <c r="U389" s="69" t="s">
        <v>399</v>
      </c>
      <c r="V389" s="69" t="s">
        <v>400</v>
      </c>
      <c r="W389" s="69" t="s">
        <v>50</v>
      </c>
      <c r="X389" s="70"/>
      <c r="Y389" s="65" t="s">
        <v>14</v>
      </c>
    </row>
    <row r="390">
      <c r="A390" s="65" t="s">
        <v>67</v>
      </c>
      <c r="B390" s="65">
        <v>4476698.0</v>
      </c>
      <c r="C390" s="65" t="s">
        <v>1559</v>
      </c>
      <c r="D390" s="65" t="s">
        <v>153</v>
      </c>
      <c r="E390" s="65" t="s">
        <v>237</v>
      </c>
      <c r="F390" s="65" t="s">
        <v>1560</v>
      </c>
      <c r="G390" s="65">
        <v>629.0</v>
      </c>
      <c r="H390" s="65">
        <v>2.0081007E7</v>
      </c>
      <c r="I390" s="65">
        <v>0.0</v>
      </c>
      <c r="J390" s="65">
        <v>13.0</v>
      </c>
      <c r="K390" s="66"/>
      <c r="L390" s="66"/>
      <c r="M390" s="65" t="s">
        <v>117</v>
      </c>
      <c r="N390" s="65">
        <v>235959.0</v>
      </c>
      <c r="O390" s="65">
        <v>2.0081007E7</v>
      </c>
      <c r="P390" s="65"/>
      <c r="Q390" s="65">
        <v>27.0</v>
      </c>
      <c r="R390" s="65">
        <v>2.0081007E7</v>
      </c>
      <c r="S390" s="74">
        <v>1.0</v>
      </c>
      <c r="T390" s="74">
        <v>0.0</v>
      </c>
      <c r="U390" s="69" t="s">
        <v>399</v>
      </c>
      <c r="V390" s="69" t="s">
        <v>400</v>
      </c>
      <c r="W390" s="69" t="s">
        <v>50</v>
      </c>
      <c r="X390" s="70"/>
      <c r="Y390" s="65" t="s">
        <v>14</v>
      </c>
    </row>
    <row r="391">
      <c r="A391" s="65" t="s">
        <v>60</v>
      </c>
      <c r="B391" s="65">
        <v>4.17304758E8</v>
      </c>
      <c r="C391" s="65" t="s">
        <v>1561</v>
      </c>
      <c r="D391" s="65" t="s">
        <v>378</v>
      </c>
      <c r="E391" s="65" t="s">
        <v>1562</v>
      </c>
      <c r="F391" s="65" t="s">
        <v>1563</v>
      </c>
      <c r="G391" s="65">
        <v>483.0</v>
      </c>
      <c r="H391" s="65">
        <v>2.0170909E7</v>
      </c>
      <c r="I391" s="65">
        <v>0.0</v>
      </c>
      <c r="J391" s="65">
        <v>1.0</v>
      </c>
      <c r="K391" s="66"/>
      <c r="L391" s="66"/>
      <c r="M391" s="67" t="s">
        <v>1564</v>
      </c>
      <c r="N391" s="65">
        <v>235959.0</v>
      </c>
      <c r="O391" s="65">
        <v>2.0170909E7</v>
      </c>
      <c r="P391" s="65"/>
      <c r="Q391" s="65">
        <v>31.0</v>
      </c>
      <c r="R391" s="65">
        <v>2.0170909E7</v>
      </c>
      <c r="S391" s="74">
        <v>1.0</v>
      </c>
      <c r="T391" s="74">
        <v>0.0</v>
      </c>
      <c r="U391" s="69" t="s">
        <v>399</v>
      </c>
      <c r="V391" s="69" t="s">
        <v>400</v>
      </c>
      <c r="W391" s="69" t="s">
        <v>50</v>
      </c>
      <c r="X391" s="70"/>
      <c r="Y391" s="65" t="s">
        <v>14</v>
      </c>
    </row>
    <row r="392">
      <c r="A392" s="65" t="s">
        <v>60</v>
      </c>
      <c r="B392" s="65">
        <v>2.73946333E8</v>
      </c>
      <c r="C392" s="65" t="s">
        <v>1565</v>
      </c>
      <c r="D392" s="65" t="s">
        <v>378</v>
      </c>
      <c r="E392" s="65" t="s">
        <v>1566</v>
      </c>
      <c r="F392" s="65" t="s">
        <v>1567</v>
      </c>
      <c r="G392" s="65">
        <v>397.0</v>
      </c>
      <c r="H392" s="65">
        <v>2.0091002E7</v>
      </c>
      <c r="I392" s="65">
        <v>0.0</v>
      </c>
      <c r="J392" s="65">
        <v>1.0</v>
      </c>
      <c r="K392" s="66"/>
      <c r="L392" s="66"/>
      <c r="M392" s="67" t="s">
        <v>1568</v>
      </c>
      <c r="N392" s="65">
        <v>235959.0</v>
      </c>
      <c r="O392" s="65">
        <v>2.0091002E7</v>
      </c>
      <c r="P392" s="66"/>
      <c r="Q392" s="65">
        <v>22.0</v>
      </c>
      <c r="R392" s="65">
        <v>2.0091002E7</v>
      </c>
      <c r="S392" s="74">
        <v>1.0</v>
      </c>
      <c r="T392" s="74">
        <v>0.0</v>
      </c>
      <c r="U392" s="69" t="s">
        <v>399</v>
      </c>
      <c r="V392" s="69" t="s">
        <v>400</v>
      </c>
      <c r="W392" s="69" t="s">
        <v>50</v>
      </c>
      <c r="X392" s="69"/>
      <c r="Y392" s="65" t="s">
        <v>14</v>
      </c>
    </row>
    <row r="393">
      <c r="A393" s="65" t="s">
        <v>79</v>
      </c>
      <c r="B393" s="65">
        <v>1.9246432E7</v>
      </c>
      <c r="C393" s="65" t="s">
        <v>1569</v>
      </c>
      <c r="D393" s="65" t="s">
        <v>112</v>
      </c>
      <c r="E393" s="65" t="s">
        <v>1570</v>
      </c>
      <c r="F393" s="65" t="s">
        <v>1571</v>
      </c>
      <c r="G393" s="65">
        <v>241.0</v>
      </c>
      <c r="H393" s="65">
        <v>2.0070706E7</v>
      </c>
      <c r="I393" s="65">
        <v>0.0</v>
      </c>
      <c r="J393" s="65">
        <v>4.0</v>
      </c>
      <c r="K393" s="66"/>
      <c r="L393" s="66"/>
      <c r="M393" s="67" t="s">
        <v>1572</v>
      </c>
      <c r="N393" s="65">
        <v>235959.0</v>
      </c>
      <c r="O393" s="65">
        <v>2.0070706E7</v>
      </c>
      <c r="P393" s="65"/>
      <c r="Q393" s="65">
        <v>11.0</v>
      </c>
      <c r="R393" s="65">
        <v>2.0070706E7</v>
      </c>
      <c r="S393" s="68">
        <v>1.0</v>
      </c>
      <c r="T393" s="68">
        <v>1.0</v>
      </c>
      <c r="U393" s="69" t="s">
        <v>399</v>
      </c>
      <c r="V393" s="69" t="s">
        <v>400</v>
      </c>
      <c r="W393" s="69" t="s">
        <v>50</v>
      </c>
      <c r="X393" s="70"/>
      <c r="Y393" s="65" t="s">
        <v>20</v>
      </c>
    </row>
    <row r="394">
      <c r="A394" s="65" t="s">
        <v>37</v>
      </c>
      <c r="B394" s="65">
        <v>3.0889129E7</v>
      </c>
      <c r="C394" s="65" t="s">
        <v>1573</v>
      </c>
      <c r="D394" s="65" t="s">
        <v>153</v>
      </c>
      <c r="E394" s="65" t="s">
        <v>1574</v>
      </c>
      <c r="F394" s="65" t="s">
        <v>1575</v>
      </c>
      <c r="G394" s="65">
        <v>151.0</v>
      </c>
      <c r="H394" s="65">
        <v>2.013083E7</v>
      </c>
      <c r="I394" s="65">
        <v>0.0</v>
      </c>
      <c r="J394" s="65">
        <v>3.0</v>
      </c>
      <c r="K394" s="66"/>
      <c r="L394" s="66"/>
      <c r="M394" s="65" t="s">
        <v>117</v>
      </c>
      <c r="N394" s="65">
        <v>235959.0</v>
      </c>
      <c r="O394" s="65">
        <v>2.013083E7</v>
      </c>
      <c r="P394" s="66"/>
      <c r="Q394" s="65">
        <v>7.0</v>
      </c>
      <c r="R394" s="65">
        <v>2.013083E7</v>
      </c>
      <c r="S394" s="74">
        <v>1.0</v>
      </c>
      <c r="T394" s="74">
        <v>0.0</v>
      </c>
      <c r="U394" s="69" t="s">
        <v>399</v>
      </c>
      <c r="V394" s="69" t="s">
        <v>400</v>
      </c>
      <c r="W394" s="69" t="s">
        <v>50</v>
      </c>
      <c r="X394" s="70"/>
      <c r="Y394" s="65" t="s">
        <v>14</v>
      </c>
    </row>
    <row r="395">
      <c r="A395" s="65" t="s">
        <v>60</v>
      </c>
      <c r="B395" s="65">
        <v>2.98760554E8</v>
      </c>
      <c r="C395" s="65" t="s">
        <v>239</v>
      </c>
      <c r="D395" s="65" t="s">
        <v>112</v>
      </c>
      <c r="E395" s="65" t="s">
        <v>1576</v>
      </c>
      <c r="F395" s="65" t="s">
        <v>1577</v>
      </c>
      <c r="G395" s="65">
        <v>525.0</v>
      </c>
      <c r="H395" s="65">
        <v>2.0110126E7</v>
      </c>
      <c r="I395" s="65">
        <v>0.0</v>
      </c>
      <c r="J395" s="65">
        <v>1.0</v>
      </c>
      <c r="K395" s="66"/>
      <c r="L395" s="66"/>
      <c r="M395" s="67" t="s">
        <v>1578</v>
      </c>
      <c r="N395" s="65">
        <v>235959.0</v>
      </c>
      <c r="O395" s="65">
        <v>2.0110126E7</v>
      </c>
      <c r="P395" s="66"/>
      <c r="Q395" s="65">
        <v>24.0</v>
      </c>
      <c r="R395" s="65">
        <v>2.0110126E7</v>
      </c>
      <c r="S395" s="68">
        <v>1.0</v>
      </c>
      <c r="T395" s="68">
        <v>1.0</v>
      </c>
      <c r="U395" s="69" t="s">
        <v>399</v>
      </c>
      <c r="V395" s="69" t="s">
        <v>400</v>
      </c>
      <c r="W395" s="69" t="s">
        <v>50</v>
      </c>
      <c r="X395" s="70"/>
      <c r="Y395" s="65" t="s">
        <v>20</v>
      </c>
    </row>
    <row r="396">
      <c r="A396" s="65" t="s">
        <v>37</v>
      </c>
      <c r="B396" s="65">
        <v>2.8887506E7</v>
      </c>
      <c r="C396" s="65" t="s">
        <v>1579</v>
      </c>
      <c r="D396" s="65" t="s">
        <v>112</v>
      </c>
      <c r="E396" s="65" t="s">
        <v>1580</v>
      </c>
      <c r="F396" s="65" t="s">
        <v>1581</v>
      </c>
      <c r="G396" s="65">
        <v>93.0</v>
      </c>
      <c r="H396" s="65">
        <v>2.0130117E7</v>
      </c>
      <c r="I396" s="65">
        <v>0.0</v>
      </c>
      <c r="J396" s="65">
        <v>4.0</v>
      </c>
      <c r="K396" s="66"/>
      <c r="L396" s="66"/>
      <c r="M396" s="65" t="s">
        <v>117</v>
      </c>
      <c r="N396" s="65">
        <v>235959.0</v>
      </c>
      <c r="O396" s="65">
        <v>2.0130117E7</v>
      </c>
      <c r="P396" s="66"/>
      <c r="Q396" s="65">
        <v>7.0</v>
      </c>
      <c r="R396" s="65">
        <v>2.0130117E7</v>
      </c>
      <c r="S396" s="68">
        <v>1.0</v>
      </c>
      <c r="T396" s="68">
        <v>1.0</v>
      </c>
      <c r="U396" s="69" t="s">
        <v>399</v>
      </c>
      <c r="V396" s="69" t="s">
        <v>400</v>
      </c>
      <c r="W396" s="69" t="s">
        <v>50</v>
      </c>
      <c r="X396" s="70"/>
      <c r="Y396" s="65" t="s">
        <v>20</v>
      </c>
    </row>
    <row r="397">
      <c r="A397" s="65" t="s">
        <v>60</v>
      </c>
      <c r="B397" s="65">
        <v>2.95378392E8</v>
      </c>
      <c r="C397" s="65" t="s">
        <v>1582</v>
      </c>
      <c r="D397" s="65" t="s">
        <v>153</v>
      </c>
      <c r="E397" s="65" t="s">
        <v>1583</v>
      </c>
      <c r="F397" s="65" t="s">
        <v>1584</v>
      </c>
      <c r="G397" s="65">
        <v>204.0</v>
      </c>
      <c r="H397" s="65">
        <v>2.0101101E7</v>
      </c>
      <c r="I397" s="65">
        <v>0.0</v>
      </c>
      <c r="J397" s="65">
        <v>1.0</v>
      </c>
      <c r="K397" s="66"/>
      <c r="L397" s="66"/>
      <c r="M397" s="67" t="s">
        <v>1585</v>
      </c>
      <c r="N397" s="65">
        <v>235959.0</v>
      </c>
      <c r="O397" s="65">
        <v>2.0101101E7</v>
      </c>
      <c r="P397" s="65"/>
      <c r="Q397" s="65">
        <v>10.0</v>
      </c>
      <c r="R397" s="65">
        <v>2.0101101E7</v>
      </c>
      <c r="S397" s="74">
        <v>1.0</v>
      </c>
      <c r="T397" s="74">
        <v>0.0</v>
      </c>
      <c r="U397" s="69" t="s">
        <v>399</v>
      </c>
      <c r="V397" s="69" t="s">
        <v>400</v>
      </c>
      <c r="W397" s="69" t="s">
        <v>50</v>
      </c>
      <c r="X397" s="70"/>
      <c r="Y397" s="65" t="s">
        <v>14</v>
      </c>
    </row>
    <row r="398">
      <c r="A398" s="65" t="s">
        <v>79</v>
      </c>
      <c r="B398" s="65">
        <v>1.0400255E7</v>
      </c>
      <c r="C398" s="65" t="s">
        <v>1586</v>
      </c>
      <c r="D398" s="65" t="s">
        <v>225</v>
      </c>
      <c r="E398" s="65" t="s">
        <v>1587</v>
      </c>
      <c r="F398" s="65" t="s">
        <v>1588</v>
      </c>
      <c r="G398" s="65">
        <v>125.0</v>
      </c>
      <c r="H398" s="65">
        <v>2.0060312E7</v>
      </c>
      <c r="I398" s="65">
        <v>0.0</v>
      </c>
      <c r="J398" s="65">
        <v>2.0</v>
      </c>
      <c r="K398" s="66"/>
      <c r="L398" s="66"/>
      <c r="M398" s="67" t="s">
        <v>1589</v>
      </c>
      <c r="N398" s="65">
        <v>235959.0</v>
      </c>
      <c r="O398" s="65">
        <v>2.0060312E7</v>
      </c>
      <c r="P398" s="66"/>
      <c r="Q398" s="65">
        <v>5.0</v>
      </c>
      <c r="R398" s="65">
        <v>2.0060312E7</v>
      </c>
      <c r="S398" s="74">
        <v>1.0</v>
      </c>
      <c r="T398" s="74">
        <v>0.0</v>
      </c>
      <c r="U398" s="69" t="s">
        <v>399</v>
      </c>
      <c r="V398" s="69" t="s">
        <v>400</v>
      </c>
      <c r="W398" s="69" t="s">
        <v>50</v>
      </c>
      <c r="X398" s="70"/>
      <c r="Y398" s="65" t="s">
        <v>14</v>
      </c>
    </row>
    <row r="399">
      <c r="A399" s="67" t="s">
        <v>24</v>
      </c>
      <c r="B399" s="65">
        <v>3.5341016E7</v>
      </c>
      <c r="C399" s="65" t="s">
        <v>1590</v>
      </c>
      <c r="D399" s="65" t="s">
        <v>112</v>
      </c>
      <c r="E399" s="65" t="s">
        <v>1591</v>
      </c>
      <c r="F399" s="65" t="s">
        <v>1592</v>
      </c>
      <c r="G399" s="65">
        <v>612.0</v>
      </c>
      <c r="H399" s="65">
        <v>2.0140912E7</v>
      </c>
      <c r="I399" s="65">
        <v>0.0</v>
      </c>
      <c r="J399" s="65">
        <v>5.0</v>
      </c>
      <c r="K399" s="66"/>
      <c r="L399" s="66"/>
      <c r="M399" s="65" t="s">
        <v>117</v>
      </c>
      <c r="N399" s="65">
        <v>235959.0</v>
      </c>
      <c r="O399" s="65">
        <v>2.0140912E7</v>
      </c>
      <c r="P399" s="66"/>
      <c r="Q399" s="65">
        <v>37.0</v>
      </c>
      <c r="R399" s="65">
        <v>2.0140912E7</v>
      </c>
      <c r="S399" s="68">
        <v>1.0</v>
      </c>
      <c r="T399" s="68">
        <v>1.0</v>
      </c>
      <c r="U399" s="69" t="s">
        <v>399</v>
      </c>
      <c r="V399" s="69" t="s">
        <v>400</v>
      </c>
      <c r="W399" s="69" t="s">
        <v>50</v>
      </c>
      <c r="X399" s="70"/>
      <c r="Y399" s="65" t="s">
        <v>20</v>
      </c>
    </row>
    <row r="400">
      <c r="A400" s="65" t="s">
        <v>79</v>
      </c>
      <c r="B400" s="65">
        <v>6.9058443E7</v>
      </c>
      <c r="C400" s="65" t="s">
        <v>1593</v>
      </c>
      <c r="D400" s="65" t="s">
        <v>153</v>
      </c>
      <c r="E400" s="65" t="s">
        <v>1594</v>
      </c>
      <c r="F400" s="65" t="s">
        <v>1595</v>
      </c>
      <c r="G400" s="65">
        <v>128.0</v>
      </c>
      <c r="H400" s="65">
        <v>2.0130705E7</v>
      </c>
      <c r="I400" s="65">
        <v>0.0</v>
      </c>
      <c r="J400" s="65">
        <v>5.0</v>
      </c>
      <c r="K400" s="66"/>
      <c r="L400" s="66"/>
      <c r="M400" s="67" t="s">
        <v>1596</v>
      </c>
      <c r="N400" s="65">
        <v>235959.0</v>
      </c>
      <c r="O400" s="65">
        <v>2.0130705E7</v>
      </c>
      <c r="P400" s="66"/>
      <c r="Q400" s="65">
        <v>6.0</v>
      </c>
      <c r="R400" s="65">
        <v>2.0130705E7</v>
      </c>
      <c r="S400" s="74">
        <v>1.0</v>
      </c>
      <c r="T400" s="74">
        <v>0.0</v>
      </c>
      <c r="U400" s="69" t="s">
        <v>399</v>
      </c>
      <c r="V400" s="69" t="s">
        <v>400</v>
      </c>
      <c r="W400" s="69" t="s">
        <v>50</v>
      </c>
      <c r="X400" s="70"/>
      <c r="Y400" s="65" t="s">
        <v>14</v>
      </c>
    </row>
    <row r="401">
      <c r="A401" s="65" t="s">
        <v>60</v>
      </c>
      <c r="B401" s="65">
        <v>3.47723164E8</v>
      </c>
      <c r="C401" s="65" t="s">
        <v>1597</v>
      </c>
      <c r="D401" s="65" t="s">
        <v>112</v>
      </c>
      <c r="E401" s="65" t="s">
        <v>1598</v>
      </c>
      <c r="F401" s="65" t="s">
        <v>1599</v>
      </c>
      <c r="G401" s="65">
        <v>253.0</v>
      </c>
      <c r="H401" s="65">
        <v>2.013103E7</v>
      </c>
      <c r="I401" s="65">
        <v>0.0</v>
      </c>
      <c r="J401" s="65">
        <v>1.0</v>
      </c>
      <c r="K401" s="66"/>
      <c r="L401" s="66"/>
      <c r="M401" s="67" t="s">
        <v>1600</v>
      </c>
      <c r="N401" s="65">
        <v>235959.0</v>
      </c>
      <c r="O401" s="65">
        <v>2.013103E7</v>
      </c>
      <c r="P401" s="65"/>
      <c r="Q401" s="65">
        <v>12.0</v>
      </c>
      <c r="R401" s="65">
        <v>2.013103E7</v>
      </c>
      <c r="S401" s="68">
        <v>1.0</v>
      </c>
      <c r="T401" s="68">
        <v>1.0</v>
      </c>
      <c r="U401" s="69" t="s">
        <v>399</v>
      </c>
      <c r="V401" s="69" t="s">
        <v>400</v>
      </c>
      <c r="W401" s="69" t="s">
        <v>50</v>
      </c>
      <c r="X401" s="70"/>
      <c r="Y401" s="65" t="s">
        <v>20</v>
      </c>
    </row>
    <row r="402">
      <c r="A402" s="65" t="s">
        <v>60</v>
      </c>
      <c r="B402" s="65">
        <v>1.87795993E8</v>
      </c>
      <c r="C402" s="65" t="s">
        <v>1601</v>
      </c>
      <c r="D402" s="65" t="s">
        <v>106</v>
      </c>
      <c r="E402" s="65" t="s">
        <v>1602</v>
      </c>
      <c r="F402" s="65" t="s">
        <v>1603</v>
      </c>
      <c r="G402" s="65">
        <v>2541.0</v>
      </c>
      <c r="H402" s="65">
        <v>2.0060422E7</v>
      </c>
      <c r="I402" s="65">
        <v>0.0</v>
      </c>
      <c r="J402" s="65">
        <v>1.0</v>
      </c>
      <c r="K402" s="66"/>
      <c r="L402" s="66"/>
      <c r="M402" s="67" t="s">
        <v>1604</v>
      </c>
      <c r="N402" s="65">
        <v>235959.0</v>
      </c>
      <c r="O402" s="65">
        <v>2.0060422E7</v>
      </c>
      <c r="P402" s="66"/>
      <c r="Q402" s="65">
        <v>167.0</v>
      </c>
      <c r="R402" s="65">
        <v>2.0060422E7</v>
      </c>
      <c r="S402" s="68">
        <v>1.0</v>
      </c>
      <c r="T402" s="68">
        <v>1.0</v>
      </c>
      <c r="U402" s="69" t="s">
        <v>399</v>
      </c>
      <c r="V402" s="69" t="s">
        <v>400</v>
      </c>
      <c r="W402" s="69" t="s">
        <v>50</v>
      </c>
      <c r="X402" s="70"/>
      <c r="Y402" s="65" t="s">
        <v>20</v>
      </c>
    </row>
    <row r="403">
      <c r="A403" s="65" t="s">
        <v>79</v>
      </c>
      <c r="B403" s="65">
        <v>7.9219974E7</v>
      </c>
      <c r="C403" s="65" t="s">
        <v>1605</v>
      </c>
      <c r="D403" s="65" t="s">
        <v>112</v>
      </c>
      <c r="E403" s="65" t="s">
        <v>1606</v>
      </c>
      <c r="F403" s="65" t="s">
        <v>1607</v>
      </c>
      <c r="G403" s="65">
        <v>782.0</v>
      </c>
      <c r="H403" s="65">
        <v>2.0140508E7</v>
      </c>
      <c r="I403" s="65">
        <v>0.0</v>
      </c>
      <c r="J403" s="65">
        <v>19.0</v>
      </c>
      <c r="K403" s="66"/>
      <c r="L403" s="66"/>
      <c r="M403" s="67" t="s">
        <v>1608</v>
      </c>
      <c r="N403" s="65">
        <v>235959.0</v>
      </c>
      <c r="O403" s="65">
        <v>2.0140508E7</v>
      </c>
      <c r="P403" s="65" t="s">
        <v>1609</v>
      </c>
      <c r="Q403" s="65">
        <v>33.0</v>
      </c>
      <c r="R403" s="65">
        <v>2.0140508E7</v>
      </c>
      <c r="S403" s="68">
        <v>1.0</v>
      </c>
      <c r="T403" s="68">
        <v>1.0</v>
      </c>
      <c r="U403" s="69" t="s">
        <v>399</v>
      </c>
      <c r="V403" s="69" t="s">
        <v>400</v>
      </c>
      <c r="W403" s="69" t="s">
        <v>50</v>
      </c>
      <c r="X403" s="70"/>
      <c r="Y403" s="65" t="s">
        <v>20</v>
      </c>
    </row>
    <row r="404">
      <c r="A404" s="67" t="s">
        <v>59</v>
      </c>
      <c r="B404" s="65">
        <v>8.814018E7</v>
      </c>
      <c r="C404" s="65" t="s">
        <v>1610</v>
      </c>
      <c r="D404" s="65" t="s">
        <v>112</v>
      </c>
      <c r="E404" s="65" t="s">
        <v>1611</v>
      </c>
      <c r="F404" s="65" t="s">
        <v>1612</v>
      </c>
      <c r="G404" s="65">
        <v>234.0</v>
      </c>
      <c r="H404" s="65">
        <v>2.009042E7</v>
      </c>
      <c r="I404" s="65">
        <v>0.0</v>
      </c>
      <c r="J404" s="65">
        <v>2.0</v>
      </c>
      <c r="K404" s="66"/>
      <c r="L404" s="66"/>
      <c r="M404" s="67" t="s">
        <v>1613</v>
      </c>
      <c r="N404" s="65">
        <v>235959.0</v>
      </c>
      <c r="O404" s="65">
        <v>2.009042E7</v>
      </c>
      <c r="P404" s="66"/>
      <c r="Q404" s="65">
        <v>15.0</v>
      </c>
      <c r="R404" s="65">
        <v>2.009042E7</v>
      </c>
      <c r="S404" s="68">
        <v>1.0</v>
      </c>
      <c r="T404" s="68">
        <v>1.0</v>
      </c>
      <c r="U404" s="69" t="s">
        <v>399</v>
      </c>
      <c r="V404" s="69" t="s">
        <v>400</v>
      </c>
      <c r="W404" s="69" t="s">
        <v>50</v>
      </c>
      <c r="X404" s="70"/>
      <c r="Y404" s="65" t="s">
        <v>20</v>
      </c>
    </row>
    <row r="405">
      <c r="A405" s="65" t="s">
        <v>69</v>
      </c>
      <c r="B405" s="65">
        <v>2390276.0</v>
      </c>
      <c r="C405" s="65" t="s">
        <v>1614</v>
      </c>
      <c r="D405" s="65" t="s">
        <v>112</v>
      </c>
      <c r="E405" s="65" t="s">
        <v>1615</v>
      </c>
      <c r="F405" s="65" t="s">
        <v>1616</v>
      </c>
      <c r="G405" s="65">
        <v>1740.0</v>
      </c>
      <c r="H405" s="65">
        <v>2.0160415E7</v>
      </c>
      <c r="I405" s="65">
        <v>0.0</v>
      </c>
      <c r="J405" s="65">
        <v>21.0</v>
      </c>
      <c r="K405" s="66"/>
      <c r="L405" s="66"/>
      <c r="M405" s="67" t="s">
        <v>1617</v>
      </c>
      <c r="N405" s="65">
        <v>235959.0</v>
      </c>
      <c r="O405" s="65">
        <v>2.0160415E7</v>
      </c>
      <c r="P405" s="65" t="s">
        <v>1618</v>
      </c>
      <c r="Q405" s="65">
        <v>75.0</v>
      </c>
      <c r="R405" s="65">
        <v>2.0160415E7</v>
      </c>
      <c r="S405" s="68">
        <v>1.0</v>
      </c>
      <c r="T405" s="68">
        <v>1.0</v>
      </c>
      <c r="U405" s="69" t="s">
        <v>399</v>
      </c>
      <c r="V405" s="69" t="s">
        <v>400</v>
      </c>
      <c r="W405" s="69" t="s">
        <v>50</v>
      </c>
      <c r="X405" s="70"/>
      <c r="Y405" s="65" t="s">
        <v>20</v>
      </c>
    </row>
    <row r="406">
      <c r="A406" s="65" t="s">
        <v>79</v>
      </c>
      <c r="B406" s="65">
        <v>5.2845973E7</v>
      </c>
      <c r="C406" s="65" t="s">
        <v>1619</v>
      </c>
      <c r="D406" s="65" t="s">
        <v>153</v>
      </c>
      <c r="E406" s="65" t="s">
        <v>1620</v>
      </c>
      <c r="F406" s="65" t="s">
        <v>1621</v>
      </c>
      <c r="G406" s="65">
        <v>639.0</v>
      </c>
      <c r="H406" s="65">
        <v>2.0111124E7</v>
      </c>
      <c r="I406" s="65">
        <v>0.0</v>
      </c>
      <c r="J406" s="65">
        <v>16.0</v>
      </c>
      <c r="K406" s="66"/>
      <c r="L406" s="66"/>
      <c r="M406" s="67" t="s">
        <v>1622</v>
      </c>
      <c r="N406" s="65">
        <v>235959.0</v>
      </c>
      <c r="O406" s="65">
        <v>2.0111124E7</v>
      </c>
      <c r="P406" s="65" t="s">
        <v>493</v>
      </c>
      <c r="Q406" s="65">
        <v>34.0</v>
      </c>
      <c r="R406" s="65">
        <v>2.0111124E7</v>
      </c>
      <c r="S406" s="74">
        <v>1.0</v>
      </c>
      <c r="T406" s="74">
        <v>0.0</v>
      </c>
      <c r="U406" s="69" t="s">
        <v>399</v>
      </c>
      <c r="V406" s="69" t="s">
        <v>400</v>
      </c>
      <c r="W406" s="69" t="s">
        <v>50</v>
      </c>
      <c r="X406" s="70"/>
      <c r="Y406" s="65" t="s">
        <v>14</v>
      </c>
    </row>
    <row r="407">
      <c r="A407" s="67" t="s">
        <v>24</v>
      </c>
      <c r="B407" s="65">
        <v>1.3197389E7</v>
      </c>
      <c r="C407" s="65" t="s">
        <v>1623</v>
      </c>
      <c r="D407" s="65" t="s">
        <v>112</v>
      </c>
      <c r="E407" s="65" t="s">
        <v>1624</v>
      </c>
      <c r="F407" s="65" t="s">
        <v>1625</v>
      </c>
      <c r="G407" s="65">
        <v>92.0</v>
      </c>
      <c r="H407" s="65">
        <v>2.0101025E7</v>
      </c>
      <c r="I407" s="65">
        <v>0.0</v>
      </c>
      <c r="J407" s="65">
        <v>2.0</v>
      </c>
      <c r="K407" s="66"/>
      <c r="L407" s="66"/>
      <c r="M407" s="67" t="s">
        <v>1626</v>
      </c>
      <c r="N407" s="65">
        <v>235959.0</v>
      </c>
      <c r="O407" s="65">
        <v>2.0101025E7</v>
      </c>
      <c r="P407" s="65" t="s">
        <v>625</v>
      </c>
      <c r="Q407" s="65">
        <v>5.0</v>
      </c>
      <c r="R407" s="65">
        <v>2.0101025E7</v>
      </c>
      <c r="S407" s="68">
        <v>1.0</v>
      </c>
      <c r="T407" s="68">
        <v>1.0</v>
      </c>
      <c r="U407" s="69" t="s">
        <v>399</v>
      </c>
      <c r="V407" s="69" t="s">
        <v>400</v>
      </c>
      <c r="W407" s="69" t="s">
        <v>50</v>
      </c>
      <c r="X407" s="70"/>
      <c r="Y407" s="65" t="s">
        <v>20</v>
      </c>
    </row>
    <row r="408">
      <c r="A408" s="73" t="s">
        <v>37</v>
      </c>
      <c r="B408" s="65">
        <v>4.943534E7</v>
      </c>
      <c r="C408" s="72" t="s">
        <v>1627</v>
      </c>
      <c r="D408" s="72" t="s">
        <v>112</v>
      </c>
      <c r="E408" s="72" t="s">
        <v>1628</v>
      </c>
      <c r="F408" s="65" t="s">
        <v>1629</v>
      </c>
      <c r="G408" s="65">
        <v>227.0</v>
      </c>
      <c r="H408" s="65">
        <v>2.0180607E7</v>
      </c>
      <c r="I408" s="65">
        <v>0.0</v>
      </c>
      <c r="J408" s="65">
        <v>8.0</v>
      </c>
      <c r="K408" s="66"/>
      <c r="L408" s="66"/>
      <c r="M408" s="67" t="s">
        <v>1630</v>
      </c>
      <c r="N408" s="65">
        <v>235959.0</v>
      </c>
      <c r="O408" s="65">
        <v>2.0180607E7</v>
      </c>
      <c r="P408" s="65" t="s">
        <v>1631</v>
      </c>
      <c r="Q408" s="65">
        <v>13.0</v>
      </c>
      <c r="R408" s="65">
        <v>2.0180607E7</v>
      </c>
      <c r="S408" s="68">
        <v>1.0</v>
      </c>
      <c r="T408" s="68">
        <v>1.0</v>
      </c>
      <c r="U408" s="69" t="s">
        <v>399</v>
      </c>
      <c r="V408" s="69" t="s">
        <v>400</v>
      </c>
      <c r="W408" s="69" t="s">
        <v>50</v>
      </c>
      <c r="X408" s="70"/>
      <c r="Y408" s="65" t="s">
        <v>20</v>
      </c>
    </row>
    <row r="409">
      <c r="A409" s="67" t="s">
        <v>59</v>
      </c>
      <c r="B409" s="65">
        <v>8.4340511E7</v>
      </c>
      <c r="C409" s="65" t="s">
        <v>1632</v>
      </c>
      <c r="D409" s="65" t="s">
        <v>217</v>
      </c>
      <c r="E409" s="65" t="s">
        <v>1633</v>
      </c>
      <c r="F409" s="65" t="s">
        <v>1634</v>
      </c>
      <c r="G409" s="65">
        <v>327.0</v>
      </c>
      <c r="H409" s="65">
        <v>2.0081128E7</v>
      </c>
      <c r="I409" s="65">
        <v>0.0</v>
      </c>
      <c r="J409" s="65">
        <v>1.0</v>
      </c>
      <c r="K409" s="66"/>
      <c r="L409" s="66"/>
      <c r="M409" s="67" t="s">
        <v>1635</v>
      </c>
      <c r="N409" s="65">
        <v>235959.0</v>
      </c>
      <c r="O409" s="65">
        <v>2.0081128E7</v>
      </c>
      <c r="P409" s="66"/>
      <c r="Q409" s="65">
        <v>19.0</v>
      </c>
      <c r="R409" s="65">
        <v>2.0081128E7</v>
      </c>
      <c r="S409" s="68">
        <v>1.0</v>
      </c>
      <c r="T409" s="68">
        <v>1.0</v>
      </c>
      <c r="U409" s="69" t="s">
        <v>399</v>
      </c>
      <c r="V409" s="69" t="s">
        <v>400</v>
      </c>
      <c r="W409" s="69" t="s">
        <v>50</v>
      </c>
      <c r="X409" s="70"/>
      <c r="Y409" s="65" t="s">
        <v>20</v>
      </c>
    </row>
    <row r="410">
      <c r="A410" s="65" t="s">
        <v>60</v>
      </c>
      <c r="B410" s="65">
        <v>1.47795991E8</v>
      </c>
      <c r="C410" s="65" t="s">
        <v>1636</v>
      </c>
      <c r="D410" s="65" t="s">
        <v>217</v>
      </c>
      <c r="E410" s="65" t="s">
        <v>1637</v>
      </c>
      <c r="F410" s="65" t="s">
        <v>1638</v>
      </c>
      <c r="G410" s="65">
        <v>226.0</v>
      </c>
      <c r="H410" s="65">
        <v>2.0041117E7</v>
      </c>
      <c r="I410" s="65">
        <v>0.0</v>
      </c>
      <c r="J410" s="65">
        <v>1.0</v>
      </c>
      <c r="K410" s="66"/>
      <c r="L410" s="66"/>
      <c r="M410" s="67" t="s">
        <v>1639</v>
      </c>
      <c r="N410" s="65">
        <v>235959.0</v>
      </c>
      <c r="O410" s="65">
        <v>2.0041117E7</v>
      </c>
      <c r="P410" s="66"/>
      <c r="Q410" s="65">
        <v>11.0</v>
      </c>
      <c r="R410" s="65">
        <v>2.0041117E7</v>
      </c>
      <c r="S410" s="68">
        <v>1.0</v>
      </c>
      <c r="T410" s="68">
        <v>1.0</v>
      </c>
      <c r="U410" s="69" t="s">
        <v>399</v>
      </c>
      <c r="V410" s="69" t="s">
        <v>400</v>
      </c>
      <c r="W410" s="69" t="s">
        <v>50</v>
      </c>
      <c r="X410" s="70"/>
      <c r="Y410" s="65" t="s">
        <v>20</v>
      </c>
    </row>
    <row r="411">
      <c r="A411" s="65" t="s">
        <v>60</v>
      </c>
      <c r="B411" s="65">
        <v>1.52907571E8</v>
      </c>
      <c r="C411" s="65" t="s">
        <v>1640</v>
      </c>
      <c r="D411" s="65" t="s">
        <v>153</v>
      </c>
      <c r="E411" s="65" t="s">
        <v>1641</v>
      </c>
      <c r="F411" s="65" t="s">
        <v>1642</v>
      </c>
      <c r="G411" s="65">
        <v>619.0</v>
      </c>
      <c r="H411" s="65">
        <v>2.0050114E7</v>
      </c>
      <c r="I411" s="65">
        <v>0.0</v>
      </c>
      <c r="J411" s="65">
        <v>2.0</v>
      </c>
      <c r="K411" s="66"/>
      <c r="L411" s="66"/>
      <c r="M411" s="67" t="s">
        <v>1643</v>
      </c>
      <c r="N411" s="65">
        <v>235959.0</v>
      </c>
      <c r="O411" s="65">
        <v>2.0050114E7</v>
      </c>
      <c r="P411" s="65"/>
      <c r="Q411" s="65">
        <v>31.0</v>
      </c>
      <c r="R411" s="65">
        <v>2.0050114E7</v>
      </c>
      <c r="S411" s="74">
        <v>1.0</v>
      </c>
      <c r="T411" s="74">
        <v>0.0</v>
      </c>
      <c r="U411" s="69" t="s">
        <v>399</v>
      </c>
      <c r="V411" s="69" t="s">
        <v>400</v>
      </c>
      <c r="W411" s="69" t="s">
        <v>50</v>
      </c>
      <c r="X411" s="70"/>
      <c r="Y411" s="65" t="s">
        <v>14</v>
      </c>
    </row>
    <row r="412">
      <c r="A412" s="73" t="s">
        <v>59</v>
      </c>
      <c r="B412" s="65">
        <v>4.3689795E7</v>
      </c>
      <c r="C412" s="72" t="s">
        <v>1644</v>
      </c>
      <c r="D412" s="72" t="s">
        <v>112</v>
      </c>
      <c r="E412" s="72" t="s">
        <v>1645</v>
      </c>
      <c r="F412" s="65" t="s">
        <v>1646</v>
      </c>
      <c r="G412" s="65">
        <v>207.0</v>
      </c>
      <c r="H412" s="65">
        <v>2.0030616E7</v>
      </c>
      <c r="I412" s="65">
        <v>0.0</v>
      </c>
      <c r="J412" s="65">
        <v>1.0</v>
      </c>
      <c r="K412" s="66"/>
      <c r="L412" s="66"/>
      <c r="M412" s="67" t="s">
        <v>1647</v>
      </c>
      <c r="N412" s="65">
        <v>235959.0</v>
      </c>
      <c r="O412" s="65">
        <v>2.0030616E7</v>
      </c>
      <c r="P412" s="66"/>
      <c r="Q412" s="65">
        <v>9.0</v>
      </c>
      <c r="R412" s="65">
        <v>2.0030616E7</v>
      </c>
      <c r="S412" s="68">
        <v>1.0</v>
      </c>
      <c r="T412" s="68">
        <v>1.0</v>
      </c>
      <c r="U412" s="69" t="s">
        <v>399</v>
      </c>
      <c r="V412" s="69" t="s">
        <v>400</v>
      </c>
      <c r="W412" s="69" t="s">
        <v>50</v>
      </c>
      <c r="X412" s="70"/>
      <c r="Y412" s="65" t="s">
        <v>20</v>
      </c>
    </row>
    <row r="413">
      <c r="A413" s="65" t="s">
        <v>60</v>
      </c>
      <c r="B413" s="65">
        <v>6.7087911E7</v>
      </c>
      <c r="C413" s="65" t="s">
        <v>1648</v>
      </c>
      <c r="D413" s="65" t="s">
        <v>378</v>
      </c>
      <c r="E413" s="65" t="s">
        <v>1649</v>
      </c>
      <c r="F413" s="65" t="s">
        <v>1650</v>
      </c>
      <c r="G413" s="65">
        <v>338.0</v>
      </c>
      <c r="H413" s="65">
        <v>2.0020103E7</v>
      </c>
      <c r="I413" s="65">
        <v>0.0</v>
      </c>
      <c r="J413" s="65">
        <v>1.0</v>
      </c>
      <c r="K413" s="66"/>
      <c r="L413" s="66"/>
      <c r="M413" s="67" t="s">
        <v>1651</v>
      </c>
      <c r="N413" s="65">
        <v>235959.0</v>
      </c>
      <c r="O413" s="65">
        <v>2.0020103E7</v>
      </c>
      <c r="P413" s="65"/>
      <c r="Q413" s="65">
        <v>26.0</v>
      </c>
      <c r="R413" s="65">
        <v>2.0020103E7</v>
      </c>
      <c r="S413" s="74">
        <v>1.0</v>
      </c>
      <c r="T413" s="74">
        <v>0.0</v>
      </c>
      <c r="U413" s="69" t="s">
        <v>399</v>
      </c>
      <c r="V413" s="69" t="s">
        <v>400</v>
      </c>
      <c r="W413" s="69" t="s">
        <v>50</v>
      </c>
      <c r="X413" s="70"/>
      <c r="Y413" s="65" t="s">
        <v>14</v>
      </c>
    </row>
    <row r="414">
      <c r="A414" s="73" t="s">
        <v>60</v>
      </c>
      <c r="B414" s="65">
        <v>1.59506795E8</v>
      </c>
      <c r="C414" s="72" t="s">
        <v>1652</v>
      </c>
      <c r="D414" s="72" t="s">
        <v>112</v>
      </c>
      <c r="E414" s="72" t="s">
        <v>1653</v>
      </c>
      <c r="F414" s="65" t="s">
        <v>1654</v>
      </c>
      <c r="G414" s="65">
        <v>686.0</v>
      </c>
      <c r="H414" s="65">
        <v>2.0050408E7</v>
      </c>
      <c r="I414" s="65">
        <v>0.0</v>
      </c>
      <c r="J414" s="65">
        <v>1.0</v>
      </c>
      <c r="K414" s="66"/>
      <c r="L414" s="66"/>
      <c r="M414" s="67" t="s">
        <v>1655</v>
      </c>
      <c r="N414" s="65">
        <v>235959.0</v>
      </c>
      <c r="O414" s="65">
        <v>2.0050408E7</v>
      </c>
      <c r="P414" s="66"/>
      <c r="Q414" s="65">
        <v>39.0</v>
      </c>
      <c r="R414" s="65">
        <v>2.0050408E7</v>
      </c>
      <c r="S414" s="68">
        <v>1.0</v>
      </c>
      <c r="T414" s="68">
        <v>1.0</v>
      </c>
      <c r="U414" s="69" t="s">
        <v>399</v>
      </c>
      <c r="V414" s="69" t="s">
        <v>400</v>
      </c>
      <c r="W414" s="69" t="s">
        <v>50</v>
      </c>
      <c r="X414" s="70"/>
      <c r="Y414" s="65" t="s">
        <v>20</v>
      </c>
    </row>
    <row r="415">
      <c r="A415" s="65" t="s">
        <v>76</v>
      </c>
      <c r="B415" s="65">
        <v>9590989.0</v>
      </c>
      <c r="C415" s="65" t="s">
        <v>1656</v>
      </c>
      <c r="D415" s="65" t="s">
        <v>378</v>
      </c>
      <c r="E415" s="65" t="s">
        <v>1657</v>
      </c>
      <c r="F415" s="65" t="s">
        <v>1658</v>
      </c>
      <c r="G415" s="65">
        <v>3125.0</v>
      </c>
      <c r="H415" s="65">
        <v>2.0121227E7</v>
      </c>
      <c r="I415" s="65">
        <v>0.0</v>
      </c>
      <c r="J415" s="65">
        <v>32.0</v>
      </c>
      <c r="K415" s="66"/>
      <c r="L415" s="66"/>
      <c r="M415" s="67" t="s">
        <v>1659</v>
      </c>
      <c r="N415" s="65">
        <v>235959.0</v>
      </c>
      <c r="O415" s="65">
        <v>2.0121227E7</v>
      </c>
      <c r="P415" s="65"/>
      <c r="Q415" s="65">
        <v>172.0</v>
      </c>
      <c r="R415" s="65">
        <v>2.0121227E7</v>
      </c>
      <c r="S415" s="74">
        <v>1.0</v>
      </c>
      <c r="T415" s="74">
        <v>0.0</v>
      </c>
      <c r="U415" s="69" t="s">
        <v>399</v>
      </c>
      <c r="V415" s="69" t="s">
        <v>400</v>
      </c>
      <c r="W415" s="69" t="s">
        <v>50</v>
      </c>
      <c r="X415" s="70"/>
      <c r="Y415" s="65" t="s">
        <v>14</v>
      </c>
    </row>
    <row r="416">
      <c r="A416" s="73" t="s">
        <v>37</v>
      </c>
      <c r="B416" s="65">
        <v>2.4788282E7</v>
      </c>
      <c r="C416" s="72" t="s">
        <v>1660</v>
      </c>
      <c r="D416" s="72" t="s">
        <v>112</v>
      </c>
      <c r="E416" s="72" t="s">
        <v>1661</v>
      </c>
      <c r="F416" s="65" t="s">
        <v>1662</v>
      </c>
      <c r="G416" s="65">
        <v>122.0</v>
      </c>
      <c r="H416" s="65">
        <v>2.0111126E7</v>
      </c>
      <c r="I416" s="65">
        <v>0.0</v>
      </c>
      <c r="J416" s="65">
        <v>2.0</v>
      </c>
      <c r="K416" s="66"/>
      <c r="L416" s="66"/>
      <c r="M416" s="65" t="s">
        <v>117</v>
      </c>
      <c r="N416" s="65">
        <v>235959.0</v>
      </c>
      <c r="O416" s="65">
        <v>2.0111126E7</v>
      </c>
      <c r="P416" s="65"/>
      <c r="Q416" s="65">
        <v>9.0</v>
      </c>
      <c r="R416" s="65">
        <v>2.0111126E7</v>
      </c>
      <c r="S416" s="68">
        <v>1.0</v>
      </c>
      <c r="T416" s="68">
        <v>1.0</v>
      </c>
      <c r="U416" s="69" t="s">
        <v>399</v>
      </c>
      <c r="V416" s="69" t="s">
        <v>400</v>
      </c>
      <c r="W416" s="69" t="s">
        <v>50</v>
      </c>
      <c r="X416" s="70"/>
      <c r="Y416" s="65" t="s">
        <v>20</v>
      </c>
    </row>
    <row r="417">
      <c r="A417" s="65" t="s">
        <v>30</v>
      </c>
      <c r="B417" s="65">
        <v>1094988.0</v>
      </c>
      <c r="C417" s="65" t="s">
        <v>1663</v>
      </c>
      <c r="D417" s="65" t="s">
        <v>112</v>
      </c>
      <c r="E417" s="65" t="s">
        <v>1664</v>
      </c>
      <c r="F417" s="65" t="s">
        <v>1665</v>
      </c>
      <c r="G417" s="65">
        <v>318.0</v>
      </c>
      <c r="H417" s="65">
        <v>2.0080506E7</v>
      </c>
      <c r="I417" s="65">
        <v>0.0</v>
      </c>
      <c r="J417" s="65">
        <v>9.0</v>
      </c>
      <c r="K417" s="66"/>
      <c r="L417" s="66"/>
      <c r="M417" s="67" t="s">
        <v>1666</v>
      </c>
      <c r="N417" s="65">
        <v>235959.0</v>
      </c>
      <c r="O417" s="65">
        <v>2.0080506E7</v>
      </c>
      <c r="P417" s="66"/>
      <c r="Q417" s="65">
        <v>16.0</v>
      </c>
      <c r="R417" s="65">
        <v>2.0080506E7</v>
      </c>
      <c r="S417" s="68">
        <v>1.0</v>
      </c>
      <c r="T417" s="68">
        <v>1.0</v>
      </c>
      <c r="U417" s="69" t="s">
        <v>399</v>
      </c>
      <c r="V417" s="69" t="s">
        <v>400</v>
      </c>
      <c r="W417" s="69" t="s">
        <v>50</v>
      </c>
      <c r="X417" s="70"/>
      <c r="Y417" s="65" t="s">
        <v>20</v>
      </c>
    </row>
    <row r="418">
      <c r="A418" s="67" t="s">
        <v>59</v>
      </c>
      <c r="B418" s="65">
        <v>7.1530219E7</v>
      </c>
      <c r="C418" s="65" t="s">
        <v>1667</v>
      </c>
      <c r="D418" s="65" t="s">
        <v>153</v>
      </c>
      <c r="E418" s="65" t="s">
        <v>1668</v>
      </c>
      <c r="F418" s="65" t="s">
        <v>1669</v>
      </c>
      <c r="G418" s="65">
        <v>454.0</v>
      </c>
      <c r="H418" s="65">
        <v>2.0070411E7</v>
      </c>
      <c r="I418" s="65">
        <v>0.0</v>
      </c>
      <c r="J418" s="65">
        <v>1.0</v>
      </c>
      <c r="K418" s="66"/>
      <c r="L418" s="66"/>
      <c r="M418" s="67" t="s">
        <v>1670</v>
      </c>
      <c r="N418" s="65">
        <v>235959.0</v>
      </c>
      <c r="O418" s="65">
        <v>2.0070411E7</v>
      </c>
      <c r="P418" s="65"/>
      <c r="Q418" s="65">
        <v>25.0</v>
      </c>
      <c r="R418" s="65">
        <v>2.0070411E7</v>
      </c>
      <c r="S418" s="74">
        <v>1.0</v>
      </c>
      <c r="T418" s="74">
        <v>0.0</v>
      </c>
      <c r="U418" s="69" t="s">
        <v>399</v>
      </c>
      <c r="V418" s="69" t="s">
        <v>400</v>
      </c>
      <c r="W418" s="69" t="s">
        <v>50</v>
      </c>
      <c r="X418" s="70"/>
      <c r="Y418" s="65" t="s">
        <v>14</v>
      </c>
    </row>
    <row r="419">
      <c r="A419" s="71" t="s">
        <v>24</v>
      </c>
      <c r="B419" s="65">
        <v>4.3601132E7</v>
      </c>
      <c r="C419" s="72" t="s">
        <v>1671</v>
      </c>
      <c r="D419" s="72" t="s">
        <v>112</v>
      </c>
      <c r="E419" s="72" t="s">
        <v>1672</v>
      </c>
      <c r="F419" s="65" t="s">
        <v>1673</v>
      </c>
      <c r="G419" s="65">
        <v>3827.0</v>
      </c>
      <c r="H419" s="65">
        <v>2.0160129E7</v>
      </c>
      <c r="I419" s="65">
        <v>0.0</v>
      </c>
      <c r="J419" s="65">
        <v>20.0</v>
      </c>
      <c r="K419" s="66"/>
      <c r="L419" s="66"/>
      <c r="M419" s="65" t="s">
        <v>117</v>
      </c>
      <c r="N419" s="65">
        <v>235959.0</v>
      </c>
      <c r="O419" s="65">
        <v>2.0160129E7</v>
      </c>
      <c r="P419" s="65"/>
      <c r="Q419" s="65">
        <v>314.0</v>
      </c>
      <c r="R419" s="65">
        <v>2.0160129E7</v>
      </c>
      <c r="S419" s="68">
        <v>1.0</v>
      </c>
      <c r="T419" s="68">
        <v>1.0</v>
      </c>
      <c r="U419" s="69" t="s">
        <v>399</v>
      </c>
      <c r="V419" s="69" t="s">
        <v>400</v>
      </c>
      <c r="W419" s="69" t="s">
        <v>50</v>
      </c>
      <c r="X419" s="70"/>
      <c r="Y419" s="65" t="s">
        <v>20</v>
      </c>
    </row>
    <row r="420">
      <c r="A420" s="67" t="s">
        <v>59</v>
      </c>
      <c r="B420" s="65">
        <v>1.11108945E8</v>
      </c>
      <c r="C420" s="65" t="s">
        <v>1674</v>
      </c>
      <c r="D420" s="65" t="s">
        <v>112</v>
      </c>
      <c r="E420" s="65" t="s">
        <v>1675</v>
      </c>
      <c r="F420" s="65" t="s">
        <v>1676</v>
      </c>
      <c r="G420" s="65">
        <v>73.0</v>
      </c>
      <c r="H420" s="65">
        <v>2.0111116E7</v>
      </c>
      <c r="I420" s="65">
        <v>0.0</v>
      </c>
      <c r="J420" s="65">
        <v>1.0</v>
      </c>
      <c r="K420" s="66"/>
      <c r="L420" s="66"/>
      <c r="M420" s="67" t="s">
        <v>1677</v>
      </c>
      <c r="N420" s="65">
        <v>235959.0</v>
      </c>
      <c r="O420" s="65">
        <v>2.0111116E7</v>
      </c>
      <c r="P420" s="65"/>
      <c r="Q420" s="65">
        <v>3.0</v>
      </c>
      <c r="R420" s="65">
        <v>2.0111116E7</v>
      </c>
      <c r="S420" s="68">
        <v>1.0</v>
      </c>
      <c r="T420" s="68">
        <v>1.0</v>
      </c>
      <c r="U420" s="69" t="s">
        <v>399</v>
      </c>
      <c r="V420" s="69" t="s">
        <v>400</v>
      </c>
      <c r="W420" s="69" t="s">
        <v>50</v>
      </c>
      <c r="X420" s="70"/>
      <c r="Y420" s="65" t="s">
        <v>20</v>
      </c>
    </row>
    <row r="421">
      <c r="A421" s="65" t="s">
        <v>37</v>
      </c>
      <c r="B421" s="65">
        <v>2.6811342E7</v>
      </c>
      <c r="C421" s="65" t="s">
        <v>1678</v>
      </c>
      <c r="D421" s="65" t="s">
        <v>112</v>
      </c>
      <c r="E421" s="65" t="s">
        <v>1679</v>
      </c>
      <c r="F421" s="65" t="s">
        <v>1680</v>
      </c>
      <c r="G421" s="65">
        <v>130.0</v>
      </c>
      <c r="H421" s="65">
        <v>2.0120608E7</v>
      </c>
      <c r="I421" s="65">
        <v>0.0</v>
      </c>
      <c r="J421" s="65">
        <v>3.0</v>
      </c>
      <c r="K421" s="66"/>
      <c r="L421" s="66"/>
      <c r="M421" s="65" t="s">
        <v>117</v>
      </c>
      <c r="N421" s="65">
        <v>235959.0</v>
      </c>
      <c r="O421" s="65">
        <v>2.0120608E7</v>
      </c>
      <c r="P421" s="66"/>
      <c r="Q421" s="65">
        <v>7.0</v>
      </c>
      <c r="R421" s="65">
        <v>2.0120608E7</v>
      </c>
      <c r="S421" s="68">
        <v>1.0</v>
      </c>
      <c r="T421" s="68">
        <v>1.0</v>
      </c>
      <c r="U421" s="69" t="s">
        <v>399</v>
      </c>
      <c r="V421" s="69" t="s">
        <v>400</v>
      </c>
      <c r="W421" s="69" t="s">
        <v>50</v>
      </c>
      <c r="X421" s="70"/>
      <c r="Y421" s="65" t="s">
        <v>20</v>
      </c>
    </row>
    <row r="422">
      <c r="A422" s="65" t="s">
        <v>79</v>
      </c>
      <c r="B422" s="65">
        <v>8.2005039E7</v>
      </c>
      <c r="C422" s="65" t="s">
        <v>1681</v>
      </c>
      <c r="D422" s="65" t="s">
        <v>106</v>
      </c>
      <c r="E422" s="65" t="s">
        <v>1682</v>
      </c>
      <c r="F422" s="65" t="s">
        <v>1683</v>
      </c>
      <c r="G422" s="65">
        <v>523.0</v>
      </c>
      <c r="H422" s="65">
        <v>2.0140807E7</v>
      </c>
      <c r="I422" s="65">
        <v>0.0</v>
      </c>
      <c r="J422" s="65">
        <v>15.0</v>
      </c>
      <c r="K422" s="66"/>
      <c r="L422" s="66"/>
      <c r="M422" s="67" t="s">
        <v>1684</v>
      </c>
      <c r="N422" s="65">
        <v>235959.0</v>
      </c>
      <c r="O422" s="65">
        <v>2.0140807E7</v>
      </c>
      <c r="P422" s="65" t="s">
        <v>1685</v>
      </c>
      <c r="Q422" s="65">
        <v>33.0</v>
      </c>
      <c r="R422" s="65">
        <v>2.0140807E7</v>
      </c>
      <c r="S422" s="68">
        <v>1.0</v>
      </c>
      <c r="T422" s="68">
        <v>1.0</v>
      </c>
      <c r="U422" s="69" t="s">
        <v>399</v>
      </c>
      <c r="V422" s="69" t="s">
        <v>400</v>
      </c>
      <c r="W422" s="69" t="s">
        <v>50</v>
      </c>
      <c r="X422" s="70"/>
      <c r="Y422" s="65" t="s">
        <v>20</v>
      </c>
    </row>
    <row r="423">
      <c r="A423" s="67" t="s">
        <v>59</v>
      </c>
      <c r="B423" s="65">
        <v>9.1086085E7</v>
      </c>
      <c r="C423" s="65" t="s">
        <v>1686</v>
      </c>
      <c r="D423" s="65" t="s">
        <v>106</v>
      </c>
      <c r="E423" s="65" t="s">
        <v>1687</v>
      </c>
      <c r="F423" s="65" t="s">
        <v>1688</v>
      </c>
      <c r="G423" s="65">
        <v>331.0</v>
      </c>
      <c r="H423" s="65">
        <v>2.009083E7</v>
      </c>
      <c r="I423" s="65">
        <v>0.0</v>
      </c>
      <c r="J423" s="65">
        <v>2.0</v>
      </c>
      <c r="K423" s="66"/>
      <c r="L423" s="66"/>
      <c r="M423" s="67" t="s">
        <v>1689</v>
      </c>
      <c r="N423" s="65">
        <v>235959.0</v>
      </c>
      <c r="O423" s="65">
        <v>2.009083E7</v>
      </c>
      <c r="P423" s="66"/>
      <c r="Q423" s="65">
        <v>18.0</v>
      </c>
      <c r="R423" s="65">
        <v>2.009083E7</v>
      </c>
      <c r="S423" s="68">
        <v>1.0</v>
      </c>
      <c r="T423" s="68">
        <v>1.0</v>
      </c>
      <c r="U423" s="69" t="s">
        <v>399</v>
      </c>
      <c r="V423" s="69" t="s">
        <v>400</v>
      </c>
      <c r="W423" s="69" t="s">
        <v>50</v>
      </c>
      <c r="X423" s="70"/>
      <c r="Y423" s="65" t="s">
        <v>20</v>
      </c>
    </row>
    <row r="424">
      <c r="A424" s="67" t="s">
        <v>24</v>
      </c>
      <c r="B424" s="65">
        <v>6.4739424E7</v>
      </c>
      <c r="C424" s="65" t="s">
        <v>1690</v>
      </c>
      <c r="D424" s="65" t="s">
        <v>378</v>
      </c>
      <c r="E424" s="65" t="s">
        <v>1691</v>
      </c>
      <c r="F424" s="65" t="s">
        <v>1692</v>
      </c>
      <c r="G424" s="65">
        <v>1028.0</v>
      </c>
      <c r="H424" s="65">
        <v>2.0190803E7</v>
      </c>
      <c r="I424" s="65">
        <v>0.0</v>
      </c>
      <c r="J424" s="65">
        <v>24.0</v>
      </c>
      <c r="K424" s="66"/>
      <c r="L424" s="66"/>
      <c r="M424" s="67" t="s">
        <v>1693</v>
      </c>
      <c r="N424" s="65">
        <v>235959.0</v>
      </c>
      <c r="O424" s="65">
        <v>2.0190803E7</v>
      </c>
      <c r="P424" s="65" t="s">
        <v>1694</v>
      </c>
      <c r="Q424" s="65">
        <v>61.0</v>
      </c>
      <c r="R424" s="65">
        <v>2.0190803E7</v>
      </c>
      <c r="S424" s="68">
        <v>1.0</v>
      </c>
      <c r="T424" s="68">
        <v>0.0</v>
      </c>
      <c r="U424" s="69" t="s">
        <v>399</v>
      </c>
      <c r="V424" s="69" t="s">
        <v>400</v>
      </c>
      <c r="W424" s="69" t="s">
        <v>50</v>
      </c>
      <c r="X424" s="70"/>
      <c r="Y424" s="65" t="s">
        <v>14</v>
      </c>
    </row>
    <row r="425">
      <c r="A425" s="72" t="s">
        <v>37</v>
      </c>
      <c r="B425" s="65">
        <v>9998307.0</v>
      </c>
      <c r="C425" s="72" t="s">
        <v>1695</v>
      </c>
      <c r="D425" s="72" t="s">
        <v>106</v>
      </c>
      <c r="E425" s="72" t="s">
        <v>1696</v>
      </c>
      <c r="F425" s="65" t="s">
        <v>1697</v>
      </c>
      <c r="G425" s="65">
        <v>181.0</v>
      </c>
      <c r="H425" s="65">
        <v>2.0070822E7</v>
      </c>
      <c r="I425" s="65">
        <v>0.0</v>
      </c>
      <c r="J425" s="65">
        <v>2.0</v>
      </c>
      <c r="K425" s="66"/>
      <c r="L425" s="66"/>
      <c r="M425" s="65" t="s">
        <v>117</v>
      </c>
      <c r="N425" s="65">
        <v>235959.0</v>
      </c>
      <c r="O425" s="65">
        <v>2.0070822E7</v>
      </c>
      <c r="P425" s="66"/>
      <c r="Q425" s="65">
        <v>13.0</v>
      </c>
      <c r="R425" s="65">
        <v>2.0070822E7</v>
      </c>
      <c r="S425" s="68">
        <v>1.0</v>
      </c>
      <c r="T425" s="68">
        <v>1.0</v>
      </c>
      <c r="U425" s="69" t="s">
        <v>399</v>
      </c>
      <c r="V425" s="69" t="s">
        <v>400</v>
      </c>
      <c r="W425" s="69" t="s">
        <v>50</v>
      </c>
      <c r="X425" s="70"/>
      <c r="Y425" s="65" t="s">
        <v>20</v>
      </c>
    </row>
    <row r="426">
      <c r="A426" s="71" t="s">
        <v>59</v>
      </c>
      <c r="B426" s="65">
        <v>2.08140453E8</v>
      </c>
      <c r="C426" s="72" t="s">
        <v>1698</v>
      </c>
      <c r="D426" s="72" t="s">
        <v>139</v>
      </c>
      <c r="E426" s="72" t="s">
        <v>1699</v>
      </c>
      <c r="F426" s="65" t="s">
        <v>1700</v>
      </c>
      <c r="G426" s="65">
        <v>229.0</v>
      </c>
      <c r="H426" s="65">
        <v>2.0190507E7</v>
      </c>
      <c r="I426" s="65">
        <v>0.0</v>
      </c>
      <c r="J426" s="65">
        <v>3.0</v>
      </c>
      <c r="K426" s="66"/>
      <c r="L426" s="66"/>
      <c r="M426" s="67" t="s">
        <v>1701</v>
      </c>
      <c r="N426" s="65">
        <v>235959.0</v>
      </c>
      <c r="O426" s="65">
        <v>2.0190507E7</v>
      </c>
      <c r="P426" s="65" t="s">
        <v>1702</v>
      </c>
      <c r="Q426" s="65">
        <v>9.0</v>
      </c>
      <c r="R426" s="65">
        <v>2.0190507E7</v>
      </c>
      <c r="S426" s="68">
        <v>1.0</v>
      </c>
      <c r="T426" s="68">
        <v>1.0</v>
      </c>
      <c r="U426" s="69" t="s">
        <v>399</v>
      </c>
      <c r="V426" s="69" t="s">
        <v>400</v>
      </c>
      <c r="W426" s="69" t="s">
        <v>50</v>
      </c>
      <c r="X426" s="70"/>
      <c r="Y426" s="65" t="s">
        <v>20</v>
      </c>
    </row>
    <row r="427">
      <c r="A427" s="65" t="s">
        <v>79</v>
      </c>
      <c r="B427" s="65">
        <v>1.28391978E8</v>
      </c>
      <c r="C427" s="65" t="s">
        <v>1703</v>
      </c>
      <c r="D427" s="65" t="s">
        <v>153</v>
      </c>
      <c r="E427" s="65" t="s">
        <v>1704</v>
      </c>
      <c r="F427" s="65" t="s">
        <v>1705</v>
      </c>
      <c r="G427" s="65">
        <v>2959.0</v>
      </c>
      <c r="H427" s="65">
        <v>2.0180428E7</v>
      </c>
      <c r="I427" s="65">
        <v>0.0</v>
      </c>
      <c r="J427" s="65">
        <v>50.0</v>
      </c>
      <c r="K427" s="66"/>
      <c r="L427" s="66"/>
      <c r="M427" s="67" t="s">
        <v>1706</v>
      </c>
      <c r="N427" s="65">
        <v>235959.0</v>
      </c>
      <c r="O427" s="65">
        <v>2.0180428E7</v>
      </c>
      <c r="P427" s="65" t="s">
        <v>1707</v>
      </c>
      <c r="Q427" s="65">
        <v>171.0</v>
      </c>
      <c r="R427" s="65">
        <v>2.0180428E7</v>
      </c>
      <c r="S427" s="74">
        <v>1.0</v>
      </c>
      <c r="T427" s="74">
        <v>0.0</v>
      </c>
      <c r="U427" s="69" t="s">
        <v>399</v>
      </c>
      <c r="V427" s="69" t="s">
        <v>400</v>
      </c>
      <c r="W427" s="69" t="s">
        <v>50</v>
      </c>
      <c r="X427" s="70"/>
      <c r="Y427" s="65" t="s">
        <v>14</v>
      </c>
    </row>
    <row r="428">
      <c r="A428" s="65" t="s">
        <v>60</v>
      </c>
      <c r="B428" s="65">
        <v>3.81147982E8</v>
      </c>
      <c r="C428" s="65" t="s">
        <v>1708</v>
      </c>
      <c r="D428" s="65" t="s">
        <v>153</v>
      </c>
      <c r="E428" s="65" t="s">
        <v>1709</v>
      </c>
      <c r="F428" s="65" t="s">
        <v>1710</v>
      </c>
      <c r="G428" s="65">
        <v>523.0</v>
      </c>
      <c r="H428" s="65">
        <v>2.0150821E7</v>
      </c>
      <c r="I428" s="65">
        <v>0.0</v>
      </c>
      <c r="J428" s="65">
        <v>1.0</v>
      </c>
      <c r="K428" s="66"/>
      <c r="L428" s="66"/>
      <c r="M428" s="67" t="s">
        <v>1711</v>
      </c>
      <c r="N428" s="65">
        <v>235959.0</v>
      </c>
      <c r="O428" s="65">
        <v>2.0150821E7</v>
      </c>
      <c r="P428" s="66"/>
      <c r="Q428" s="65">
        <v>27.0</v>
      </c>
      <c r="R428" s="65">
        <v>2.0150821E7</v>
      </c>
      <c r="S428" s="74">
        <v>1.0</v>
      </c>
      <c r="T428" s="74">
        <v>0.0</v>
      </c>
      <c r="U428" s="69" t="s">
        <v>399</v>
      </c>
      <c r="V428" s="69" t="s">
        <v>400</v>
      </c>
      <c r="W428" s="69" t="s">
        <v>50</v>
      </c>
      <c r="X428" s="70"/>
      <c r="Y428" s="65" t="s">
        <v>14</v>
      </c>
    </row>
    <row r="429">
      <c r="A429" s="65" t="s">
        <v>60</v>
      </c>
      <c r="B429" s="65">
        <v>3.13399507E8</v>
      </c>
      <c r="C429" s="65" t="s">
        <v>1712</v>
      </c>
      <c r="D429" s="65" t="s">
        <v>112</v>
      </c>
      <c r="E429" s="65" t="s">
        <v>1713</v>
      </c>
      <c r="F429" s="65" t="s">
        <v>1714</v>
      </c>
      <c r="G429" s="65">
        <v>330.0</v>
      </c>
      <c r="H429" s="65">
        <v>2.0111114E7</v>
      </c>
      <c r="I429" s="65">
        <v>0.0</v>
      </c>
      <c r="J429" s="65">
        <v>1.0</v>
      </c>
      <c r="K429" s="66"/>
      <c r="L429" s="66"/>
      <c r="M429" s="67" t="s">
        <v>1715</v>
      </c>
      <c r="N429" s="65">
        <v>235959.0</v>
      </c>
      <c r="O429" s="65">
        <v>2.0111114E7</v>
      </c>
      <c r="P429" s="66"/>
      <c r="Q429" s="65">
        <v>15.0</v>
      </c>
      <c r="R429" s="65">
        <v>2.0111114E7</v>
      </c>
      <c r="S429" s="68">
        <v>1.0</v>
      </c>
      <c r="T429" s="68">
        <v>1.0</v>
      </c>
      <c r="U429" s="69" t="s">
        <v>399</v>
      </c>
      <c r="V429" s="69" t="s">
        <v>400</v>
      </c>
      <c r="W429" s="69" t="s">
        <v>50</v>
      </c>
      <c r="X429" s="70"/>
      <c r="Y429" s="65" t="s">
        <v>20</v>
      </c>
    </row>
    <row r="430">
      <c r="A430" s="67" t="s">
        <v>59</v>
      </c>
      <c r="B430" s="65">
        <v>1.90748934E8</v>
      </c>
      <c r="C430" s="65" t="s">
        <v>1716</v>
      </c>
      <c r="D430" s="65" t="s">
        <v>112</v>
      </c>
      <c r="E430" s="65" t="s">
        <v>1717</v>
      </c>
      <c r="F430" s="65" t="s">
        <v>1718</v>
      </c>
      <c r="G430" s="65">
        <v>317.0</v>
      </c>
      <c r="H430" s="65">
        <v>2.0171217E7</v>
      </c>
      <c r="I430" s="65">
        <v>0.0</v>
      </c>
      <c r="J430" s="65">
        <v>5.0</v>
      </c>
      <c r="K430" s="66"/>
      <c r="L430" s="66"/>
      <c r="M430" s="67" t="s">
        <v>1719</v>
      </c>
      <c r="N430" s="65">
        <v>235959.0</v>
      </c>
      <c r="O430" s="65">
        <v>2.0171217E7</v>
      </c>
      <c r="P430" s="65"/>
      <c r="Q430" s="65">
        <v>17.0</v>
      </c>
      <c r="R430" s="65">
        <v>2.0171217E7</v>
      </c>
      <c r="S430" s="68">
        <v>1.0</v>
      </c>
      <c r="T430" s="68">
        <v>1.0</v>
      </c>
      <c r="U430" s="69" t="s">
        <v>399</v>
      </c>
      <c r="V430" s="69" t="s">
        <v>400</v>
      </c>
      <c r="W430" s="69" t="s">
        <v>50</v>
      </c>
      <c r="X430" s="70"/>
      <c r="Y430" s="65" t="s">
        <v>20</v>
      </c>
    </row>
    <row r="431">
      <c r="A431" s="67" t="s">
        <v>59</v>
      </c>
      <c r="B431" s="65">
        <v>1.44128609E8</v>
      </c>
      <c r="C431" s="65" t="s">
        <v>1720</v>
      </c>
      <c r="D431" s="65" t="s">
        <v>153</v>
      </c>
      <c r="E431" s="65" t="s">
        <v>1721</v>
      </c>
      <c r="F431" s="65" t="s">
        <v>1722</v>
      </c>
      <c r="G431" s="65">
        <v>141.0</v>
      </c>
      <c r="H431" s="65">
        <v>2.0140821E7</v>
      </c>
      <c r="I431" s="65">
        <v>0.0</v>
      </c>
      <c r="J431" s="65">
        <v>1.0</v>
      </c>
      <c r="K431" s="66"/>
      <c r="L431" s="66"/>
      <c r="M431" s="67" t="s">
        <v>1723</v>
      </c>
      <c r="N431" s="65">
        <v>235959.0</v>
      </c>
      <c r="O431" s="65">
        <v>2.0140821E7</v>
      </c>
      <c r="P431" s="66"/>
      <c r="Q431" s="65">
        <v>10.0</v>
      </c>
      <c r="R431" s="65">
        <v>2.0140821E7</v>
      </c>
      <c r="S431" s="74">
        <v>1.0</v>
      </c>
      <c r="T431" s="74">
        <v>0.0</v>
      </c>
      <c r="U431" s="69" t="s">
        <v>399</v>
      </c>
      <c r="V431" s="69" t="s">
        <v>400</v>
      </c>
      <c r="W431" s="69" t="s">
        <v>50</v>
      </c>
      <c r="X431" s="70"/>
      <c r="Y431" s="65" t="s">
        <v>14</v>
      </c>
    </row>
    <row r="432">
      <c r="A432" s="71" t="s">
        <v>59</v>
      </c>
      <c r="B432" s="65">
        <v>1.8978072E7</v>
      </c>
      <c r="C432" s="72" t="s">
        <v>242</v>
      </c>
      <c r="D432" s="72" t="s">
        <v>112</v>
      </c>
      <c r="E432" s="72" t="s">
        <v>243</v>
      </c>
      <c r="F432" s="65" t="s">
        <v>244</v>
      </c>
      <c r="G432" s="65">
        <v>381.0</v>
      </c>
      <c r="H432" s="65">
        <v>2.0000905E7</v>
      </c>
      <c r="I432" s="65">
        <v>0.0</v>
      </c>
      <c r="J432" s="65">
        <v>1.0</v>
      </c>
      <c r="K432" s="66"/>
      <c r="L432" s="66"/>
      <c r="M432" s="67" t="s">
        <v>1724</v>
      </c>
      <c r="N432" s="65">
        <v>235959.0</v>
      </c>
      <c r="O432" s="65">
        <v>2.0000905E7</v>
      </c>
      <c r="P432" s="65"/>
      <c r="Q432" s="65">
        <v>23.0</v>
      </c>
      <c r="R432" s="65">
        <v>2.0000905E7</v>
      </c>
      <c r="S432" s="68">
        <v>1.0</v>
      </c>
      <c r="T432" s="68">
        <v>1.0</v>
      </c>
      <c r="U432" s="69" t="s">
        <v>399</v>
      </c>
      <c r="V432" s="69" t="s">
        <v>400</v>
      </c>
      <c r="W432" s="69" t="s">
        <v>50</v>
      </c>
      <c r="X432" s="70"/>
      <c r="Y432" s="65" t="s">
        <v>20</v>
      </c>
    </row>
    <row r="433">
      <c r="A433" s="65" t="s">
        <v>79</v>
      </c>
      <c r="B433" s="65">
        <v>6.3077829E7</v>
      </c>
      <c r="C433" s="65" t="s">
        <v>1725</v>
      </c>
      <c r="D433" s="65" t="s">
        <v>153</v>
      </c>
      <c r="E433" s="65" t="s">
        <v>1726</v>
      </c>
      <c r="F433" s="65" t="s">
        <v>1727</v>
      </c>
      <c r="G433" s="65">
        <v>919.0</v>
      </c>
      <c r="H433" s="65">
        <v>2.0121124E7</v>
      </c>
      <c r="I433" s="65">
        <v>0.0</v>
      </c>
      <c r="J433" s="65">
        <v>26.0</v>
      </c>
      <c r="K433" s="66"/>
      <c r="L433" s="66"/>
      <c r="M433" s="67" t="s">
        <v>1728</v>
      </c>
      <c r="N433" s="65">
        <v>235959.0</v>
      </c>
      <c r="O433" s="65">
        <v>2.0121124E7</v>
      </c>
      <c r="P433" s="65" t="s">
        <v>1729</v>
      </c>
      <c r="Q433" s="65">
        <v>64.0</v>
      </c>
      <c r="R433" s="65">
        <v>2.0121124E7</v>
      </c>
      <c r="S433" s="74">
        <v>1.0</v>
      </c>
      <c r="T433" s="74">
        <v>0.0</v>
      </c>
      <c r="U433" s="69" t="s">
        <v>399</v>
      </c>
      <c r="V433" s="69" t="s">
        <v>400</v>
      </c>
      <c r="W433" s="69" t="s">
        <v>50</v>
      </c>
      <c r="X433" s="70"/>
      <c r="Y433" s="65" t="s">
        <v>14</v>
      </c>
    </row>
    <row r="434">
      <c r="A434" s="67" t="s">
        <v>59</v>
      </c>
      <c r="B434" s="65">
        <v>2.4780918E7</v>
      </c>
      <c r="C434" s="65" t="s">
        <v>246</v>
      </c>
      <c r="D434" s="65" t="s">
        <v>153</v>
      </c>
      <c r="E434" s="65" t="s">
        <v>247</v>
      </c>
      <c r="F434" s="65" t="s">
        <v>1730</v>
      </c>
      <c r="G434" s="65">
        <v>225.0</v>
      </c>
      <c r="H434" s="65">
        <v>2.0010407E7</v>
      </c>
      <c r="I434" s="65">
        <v>0.0</v>
      </c>
      <c r="J434" s="65">
        <v>1.0</v>
      </c>
      <c r="K434" s="66"/>
      <c r="L434" s="66"/>
      <c r="M434" s="67" t="s">
        <v>1731</v>
      </c>
      <c r="N434" s="65">
        <v>235959.0</v>
      </c>
      <c r="O434" s="65">
        <v>2.0010407E7</v>
      </c>
      <c r="P434" s="65"/>
      <c r="Q434" s="65">
        <v>13.0</v>
      </c>
      <c r="R434" s="65">
        <v>2.0010407E7</v>
      </c>
      <c r="S434" s="74">
        <v>1.0</v>
      </c>
      <c r="T434" s="74">
        <v>0.0</v>
      </c>
      <c r="U434" s="69" t="s">
        <v>399</v>
      </c>
      <c r="V434" s="69" t="s">
        <v>400</v>
      </c>
      <c r="W434" s="69" t="s">
        <v>50</v>
      </c>
      <c r="X434" s="70"/>
      <c r="Y434" s="65" t="s">
        <v>14</v>
      </c>
    </row>
    <row r="435">
      <c r="A435" s="65" t="s">
        <v>60</v>
      </c>
      <c r="B435" s="65">
        <v>2.54527917E8</v>
      </c>
      <c r="C435" s="65" t="s">
        <v>1732</v>
      </c>
      <c r="D435" s="65" t="s">
        <v>378</v>
      </c>
      <c r="E435" s="65" t="s">
        <v>1733</v>
      </c>
      <c r="F435" s="65" t="s">
        <v>1734</v>
      </c>
      <c r="G435" s="65">
        <v>885.0</v>
      </c>
      <c r="H435" s="65">
        <v>2.0081114E7</v>
      </c>
      <c r="I435" s="65">
        <v>0.0</v>
      </c>
      <c r="J435" s="65">
        <v>1.0</v>
      </c>
      <c r="K435" s="66"/>
      <c r="L435" s="66"/>
      <c r="M435" s="67" t="s">
        <v>1735</v>
      </c>
      <c r="N435" s="65">
        <v>235959.0</v>
      </c>
      <c r="O435" s="65">
        <v>2.0081114E7</v>
      </c>
      <c r="P435" s="65"/>
      <c r="Q435" s="65">
        <v>53.0</v>
      </c>
      <c r="R435" s="65">
        <v>2.0081114E7</v>
      </c>
      <c r="S435" s="74">
        <v>1.0</v>
      </c>
      <c r="T435" s="74">
        <v>0.0</v>
      </c>
      <c r="U435" s="69" t="s">
        <v>399</v>
      </c>
      <c r="V435" s="69" t="s">
        <v>400</v>
      </c>
      <c r="W435" s="69" t="s">
        <v>50</v>
      </c>
      <c r="X435" s="70"/>
      <c r="Y435" s="65" t="s">
        <v>14</v>
      </c>
    </row>
    <row r="436">
      <c r="A436" s="72" t="s">
        <v>79</v>
      </c>
      <c r="B436" s="65">
        <v>1.11840322E8</v>
      </c>
      <c r="C436" s="72" t="s">
        <v>1736</v>
      </c>
      <c r="D436" s="72" t="s">
        <v>106</v>
      </c>
      <c r="E436" s="72" t="s">
        <v>1737</v>
      </c>
      <c r="F436" s="65" t="s">
        <v>1738</v>
      </c>
      <c r="G436" s="65">
        <v>455.0</v>
      </c>
      <c r="H436" s="65">
        <v>2.0170102E7</v>
      </c>
      <c r="I436" s="65">
        <v>0.0</v>
      </c>
      <c r="J436" s="65">
        <v>9.0</v>
      </c>
      <c r="K436" s="66"/>
      <c r="L436" s="66"/>
      <c r="M436" s="67" t="s">
        <v>1739</v>
      </c>
      <c r="N436" s="65">
        <v>235959.0</v>
      </c>
      <c r="O436" s="65">
        <v>2.0170102E7</v>
      </c>
      <c r="P436" s="65" t="s">
        <v>1740</v>
      </c>
      <c r="Q436" s="65">
        <v>25.0</v>
      </c>
      <c r="R436" s="65">
        <v>2.0170102E7</v>
      </c>
      <c r="S436" s="68">
        <v>1.0</v>
      </c>
      <c r="T436" s="68">
        <v>1.0</v>
      </c>
      <c r="U436" s="69" t="s">
        <v>399</v>
      </c>
      <c r="V436" s="69" t="s">
        <v>400</v>
      </c>
      <c r="W436" s="69" t="s">
        <v>50</v>
      </c>
      <c r="X436" s="70"/>
      <c r="Y436" s="65" t="s">
        <v>20</v>
      </c>
    </row>
    <row r="437">
      <c r="A437" s="72" t="s">
        <v>37</v>
      </c>
      <c r="B437" s="65">
        <v>3.7198015E7</v>
      </c>
      <c r="C437" s="72" t="s">
        <v>1741</v>
      </c>
      <c r="D437" s="72" t="s">
        <v>112</v>
      </c>
      <c r="E437" s="72" t="s">
        <v>1742</v>
      </c>
      <c r="F437" s="65" t="s">
        <v>1743</v>
      </c>
      <c r="G437" s="65">
        <v>1985.0</v>
      </c>
      <c r="H437" s="65">
        <v>2.0150521E7</v>
      </c>
      <c r="I437" s="65">
        <v>0.0</v>
      </c>
      <c r="J437" s="65">
        <v>4.0</v>
      </c>
      <c r="K437" s="66"/>
      <c r="L437" s="66"/>
      <c r="M437" s="65" t="s">
        <v>117</v>
      </c>
      <c r="N437" s="65">
        <v>235959.0</v>
      </c>
      <c r="O437" s="65">
        <v>2.0150521E7</v>
      </c>
      <c r="P437" s="65"/>
      <c r="Q437" s="65">
        <v>111.0</v>
      </c>
      <c r="R437" s="65">
        <v>2.0150521E7</v>
      </c>
      <c r="S437" s="68">
        <v>1.0</v>
      </c>
      <c r="T437" s="68">
        <v>1.0</v>
      </c>
      <c r="U437" s="69" t="s">
        <v>399</v>
      </c>
      <c r="V437" s="69" t="s">
        <v>400</v>
      </c>
      <c r="W437" s="69" t="s">
        <v>50</v>
      </c>
      <c r="X437" s="70"/>
      <c r="Y437" s="65" t="s">
        <v>20</v>
      </c>
    </row>
    <row r="438">
      <c r="A438" s="67" t="s">
        <v>59</v>
      </c>
      <c r="B438" s="65">
        <v>1.73440069E8</v>
      </c>
      <c r="C438" s="65" t="s">
        <v>1744</v>
      </c>
      <c r="D438" s="65" t="s">
        <v>378</v>
      </c>
      <c r="E438" s="65" t="s">
        <v>1745</v>
      </c>
      <c r="F438" s="65" t="s">
        <v>1746</v>
      </c>
      <c r="G438" s="65">
        <v>462.0</v>
      </c>
      <c r="H438" s="65">
        <v>2.0160911E7</v>
      </c>
      <c r="I438" s="65">
        <v>0.0</v>
      </c>
      <c r="J438" s="65">
        <v>12.0</v>
      </c>
      <c r="K438" s="66"/>
      <c r="L438" s="66"/>
      <c r="M438" s="67" t="s">
        <v>1747</v>
      </c>
      <c r="N438" s="65">
        <v>235959.0</v>
      </c>
      <c r="O438" s="65">
        <v>2.0160911E7</v>
      </c>
      <c r="P438" s="65"/>
      <c r="Q438" s="65">
        <v>19.0</v>
      </c>
      <c r="R438" s="65">
        <v>2.0160911E7</v>
      </c>
      <c r="S438" s="74">
        <v>1.0</v>
      </c>
      <c r="T438" s="74">
        <v>0.0</v>
      </c>
      <c r="U438" s="69" t="s">
        <v>399</v>
      </c>
      <c r="V438" s="69" t="s">
        <v>400</v>
      </c>
      <c r="W438" s="69" t="s">
        <v>50</v>
      </c>
      <c r="X438" s="70"/>
      <c r="Y438" s="65" t="s">
        <v>14</v>
      </c>
    </row>
    <row r="439">
      <c r="A439" s="67" t="s">
        <v>24</v>
      </c>
      <c r="B439" s="65">
        <v>3.1038314E7</v>
      </c>
      <c r="C439" s="65" t="s">
        <v>250</v>
      </c>
      <c r="D439" s="65" t="s">
        <v>106</v>
      </c>
      <c r="E439" s="65" t="s">
        <v>251</v>
      </c>
      <c r="F439" s="65" t="s">
        <v>252</v>
      </c>
      <c r="G439" s="65">
        <v>3836.0</v>
      </c>
      <c r="H439" s="65">
        <v>2.0140114E7</v>
      </c>
      <c r="I439" s="65">
        <v>0.0</v>
      </c>
      <c r="J439" s="65">
        <v>55.0</v>
      </c>
      <c r="K439" s="66"/>
      <c r="L439" s="66"/>
      <c r="M439" s="67" t="s">
        <v>1748</v>
      </c>
      <c r="N439" s="65">
        <v>235959.0</v>
      </c>
      <c r="O439" s="65">
        <v>2.0140114E7</v>
      </c>
      <c r="P439" s="65" t="s">
        <v>1749</v>
      </c>
      <c r="Q439" s="65">
        <v>202.0</v>
      </c>
      <c r="R439" s="65">
        <v>2.0140114E7</v>
      </c>
      <c r="S439" s="68">
        <v>1.0</v>
      </c>
      <c r="T439" s="68">
        <v>1.0</v>
      </c>
      <c r="U439" s="69" t="s">
        <v>399</v>
      </c>
      <c r="V439" s="69" t="s">
        <v>400</v>
      </c>
      <c r="W439" s="69" t="s">
        <v>50</v>
      </c>
      <c r="X439" s="70"/>
      <c r="Y439" s="65" t="s">
        <v>20</v>
      </c>
    </row>
    <row r="440">
      <c r="A440" s="65" t="s">
        <v>67</v>
      </c>
      <c r="B440" s="65">
        <v>1.3950222E7</v>
      </c>
      <c r="C440" s="65" t="s">
        <v>1750</v>
      </c>
      <c r="D440" s="65" t="s">
        <v>935</v>
      </c>
      <c r="E440" s="65" t="s">
        <v>1751</v>
      </c>
      <c r="F440" s="65" t="s">
        <v>1752</v>
      </c>
      <c r="G440" s="65">
        <v>326.0</v>
      </c>
      <c r="H440" s="65">
        <v>2.0181225E7</v>
      </c>
      <c r="I440" s="65">
        <v>0.0</v>
      </c>
      <c r="J440" s="65">
        <v>6.0</v>
      </c>
      <c r="K440" s="66"/>
      <c r="L440" s="66"/>
      <c r="M440" s="65" t="s">
        <v>117</v>
      </c>
      <c r="N440" s="65">
        <v>235959.0</v>
      </c>
      <c r="O440" s="65">
        <v>2.0181225E7</v>
      </c>
      <c r="P440" s="66"/>
      <c r="Q440" s="65">
        <v>12.0</v>
      </c>
      <c r="R440" s="65">
        <v>2.0181225E7</v>
      </c>
      <c r="S440" s="68">
        <v>1.0</v>
      </c>
      <c r="T440" s="68">
        <v>1.0</v>
      </c>
      <c r="U440" s="69" t="s">
        <v>399</v>
      </c>
      <c r="V440" s="69" t="s">
        <v>400</v>
      </c>
      <c r="W440" s="69" t="s">
        <v>50</v>
      </c>
      <c r="X440" s="69"/>
      <c r="Y440" s="65" t="s">
        <v>20</v>
      </c>
    </row>
    <row r="441">
      <c r="A441" s="65" t="s">
        <v>37</v>
      </c>
      <c r="B441" s="65">
        <v>2.7847172E7</v>
      </c>
      <c r="C441" s="65" t="s">
        <v>1753</v>
      </c>
      <c r="D441" s="65" t="s">
        <v>112</v>
      </c>
      <c r="E441" s="65" t="s">
        <v>1754</v>
      </c>
      <c r="F441" s="65" t="s">
        <v>1755</v>
      </c>
      <c r="G441" s="65">
        <v>531.0</v>
      </c>
      <c r="H441" s="65">
        <v>2.0120926E7</v>
      </c>
      <c r="I441" s="65">
        <v>0.0</v>
      </c>
      <c r="J441" s="65">
        <v>2.0</v>
      </c>
      <c r="K441" s="66"/>
      <c r="L441" s="66"/>
      <c r="M441" s="65" t="s">
        <v>117</v>
      </c>
      <c r="N441" s="65">
        <v>235959.0</v>
      </c>
      <c r="O441" s="65">
        <v>2.0120926E7</v>
      </c>
      <c r="P441" s="66"/>
      <c r="Q441" s="65">
        <v>52.0</v>
      </c>
      <c r="R441" s="65">
        <v>2.0120926E7</v>
      </c>
      <c r="S441" s="68">
        <v>1.0</v>
      </c>
      <c r="T441" s="68">
        <v>1.0</v>
      </c>
      <c r="U441" s="69" t="s">
        <v>399</v>
      </c>
      <c r="V441" s="69" t="s">
        <v>400</v>
      </c>
      <c r="W441" s="69" t="s">
        <v>50</v>
      </c>
      <c r="X441" s="70"/>
      <c r="Y441" s="65" t="s">
        <v>20</v>
      </c>
    </row>
    <row r="442">
      <c r="A442" s="73" t="s">
        <v>37</v>
      </c>
      <c r="B442" s="65">
        <v>4.7906514E7</v>
      </c>
      <c r="C442" s="72" t="s">
        <v>1756</v>
      </c>
      <c r="D442" s="72" t="s">
        <v>112</v>
      </c>
      <c r="E442" s="72" t="s">
        <v>1757</v>
      </c>
      <c r="F442" s="65" t="s">
        <v>1758</v>
      </c>
      <c r="G442" s="65">
        <v>411.0</v>
      </c>
      <c r="H442" s="65">
        <v>2.0180123E7</v>
      </c>
      <c r="I442" s="65">
        <v>0.0</v>
      </c>
      <c r="J442" s="65">
        <v>14.0</v>
      </c>
      <c r="K442" s="66"/>
      <c r="L442" s="66"/>
      <c r="M442" s="67" t="s">
        <v>1759</v>
      </c>
      <c r="N442" s="65">
        <v>235959.0</v>
      </c>
      <c r="O442" s="65">
        <v>2.0180123E7</v>
      </c>
      <c r="P442" s="65" t="s">
        <v>273</v>
      </c>
      <c r="Q442" s="65">
        <v>27.0</v>
      </c>
      <c r="R442" s="65">
        <v>2.0180123E7</v>
      </c>
      <c r="S442" s="68">
        <v>1.0</v>
      </c>
      <c r="T442" s="68">
        <v>1.0</v>
      </c>
      <c r="U442" s="69" t="s">
        <v>399</v>
      </c>
      <c r="V442" s="69" t="s">
        <v>400</v>
      </c>
      <c r="W442" s="69" t="s">
        <v>50</v>
      </c>
      <c r="X442" s="70"/>
      <c r="Y442" s="65" t="s">
        <v>20</v>
      </c>
    </row>
    <row r="443">
      <c r="A443" s="65" t="s">
        <v>72</v>
      </c>
      <c r="B443" s="65">
        <v>4176583.0</v>
      </c>
      <c r="C443" s="65" t="s">
        <v>1760</v>
      </c>
      <c r="D443" s="65" t="s">
        <v>106</v>
      </c>
      <c r="E443" s="65" t="s">
        <v>1761</v>
      </c>
      <c r="F443" s="65" t="s">
        <v>1762</v>
      </c>
      <c r="G443" s="65">
        <v>53832.0</v>
      </c>
      <c r="H443" s="65">
        <v>2.0051231E7</v>
      </c>
      <c r="I443" s="65">
        <v>0.0</v>
      </c>
      <c r="J443" s="65">
        <v>102.0</v>
      </c>
      <c r="K443" s="66"/>
      <c r="L443" s="66"/>
      <c r="M443" s="65"/>
      <c r="N443" s="65">
        <v>235959.0</v>
      </c>
      <c r="O443" s="65">
        <v>2.0050101E7</v>
      </c>
      <c r="P443" s="65" t="s">
        <v>1763</v>
      </c>
      <c r="Q443" s="65">
        <v>3160.0</v>
      </c>
      <c r="R443" s="65">
        <v>2.0050101E7</v>
      </c>
      <c r="S443" s="68">
        <v>1.0</v>
      </c>
      <c r="T443" s="68">
        <v>1.0</v>
      </c>
      <c r="U443" s="69" t="s">
        <v>399</v>
      </c>
      <c r="V443" s="69" t="s">
        <v>400</v>
      </c>
      <c r="W443" s="69" t="s">
        <v>50</v>
      </c>
      <c r="X443" s="70"/>
      <c r="Y443" s="65" t="s">
        <v>20</v>
      </c>
    </row>
    <row r="444">
      <c r="A444" s="72" t="s">
        <v>60</v>
      </c>
      <c r="B444" s="65">
        <v>2.85035733E8</v>
      </c>
      <c r="C444" s="72" t="s">
        <v>1764</v>
      </c>
      <c r="D444" s="72" t="s">
        <v>106</v>
      </c>
      <c r="E444" s="72" t="s">
        <v>1765</v>
      </c>
      <c r="F444" s="65" t="s">
        <v>1766</v>
      </c>
      <c r="G444" s="65">
        <v>203.0</v>
      </c>
      <c r="H444" s="65">
        <v>2.0100414E7</v>
      </c>
      <c r="I444" s="65">
        <v>0.0</v>
      </c>
      <c r="J444" s="65">
        <v>1.0</v>
      </c>
      <c r="K444" s="66"/>
      <c r="L444" s="66"/>
      <c r="M444" s="67" t="s">
        <v>1767</v>
      </c>
      <c r="N444" s="65">
        <v>235959.0</v>
      </c>
      <c r="O444" s="65">
        <v>2.0100414E7</v>
      </c>
      <c r="P444" s="65"/>
      <c r="Q444" s="65">
        <v>12.0</v>
      </c>
      <c r="R444" s="65">
        <v>2.0100414E7</v>
      </c>
      <c r="S444" s="68">
        <v>1.0</v>
      </c>
      <c r="T444" s="68">
        <v>1.0</v>
      </c>
      <c r="U444" s="69" t="s">
        <v>399</v>
      </c>
      <c r="V444" s="69" t="s">
        <v>400</v>
      </c>
      <c r="W444" s="69" t="s">
        <v>50</v>
      </c>
      <c r="X444" s="72"/>
      <c r="Y444" s="65" t="s">
        <v>20</v>
      </c>
    </row>
    <row r="445">
      <c r="A445" s="71" t="s">
        <v>59</v>
      </c>
      <c r="B445" s="65">
        <v>1.24185881E8</v>
      </c>
      <c r="C445" s="72" t="s">
        <v>1768</v>
      </c>
      <c r="D445" s="72" t="s">
        <v>112</v>
      </c>
      <c r="E445" s="72" t="s">
        <v>1769</v>
      </c>
      <c r="F445" s="65" t="s">
        <v>1770</v>
      </c>
      <c r="G445" s="65">
        <v>163.0</v>
      </c>
      <c r="H445" s="65">
        <v>2.0121227E7</v>
      </c>
      <c r="I445" s="65">
        <v>0.0</v>
      </c>
      <c r="J445" s="65">
        <v>1.0</v>
      </c>
      <c r="K445" s="66"/>
      <c r="L445" s="66"/>
      <c r="M445" s="67" t="s">
        <v>1771</v>
      </c>
      <c r="N445" s="65">
        <v>235959.0</v>
      </c>
      <c r="O445" s="65">
        <v>2.0121227E7</v>
      </c>
      <c r="P445" s="65"/>
      <c r="Q445" s="65">
        <v>7.0</v>
      </c>
      <c r="R445" s="65">
        <v>2.0121227E7</v>
      </c>
      <c r="S445" s="68">
        <v>1.0</v>
      </c>
      <c r="T445" s="68">
        <v>1.0</v>
      </c>
      <c r="U445" s="69" t="s">
        <v>399</v>
      </c>
      <c r="V445" s="69" t="s">
        <v>400</v>
      </c>
      <c r="W445" s="69" t="s">
        <v>50</v>
      </c>
      <c r="X445" s="70"/>
      <c r="Y445" s="65" t="s">
        <v>20</v>
      </c>
    </row>
    <row r="446">
      <c r="A446" s="65" t="s">
        <v>37</v>
      </c>
      <c r="B446" s="65">
        <v>2.1753384E7</v>
      </c>
      <c r="C446" s="65" t="s">
        <v>1772</v>
      </c>
      <c r="D446" s="65" t="s">
        <v>153</v>
      </c>
      <c r="E446" s="65" t="s">
        <v>1773</v>
      </c>
      <c r="F446" s="65" t="s">
        <v>1774</v>
      </c>
      <c r="G446" s="65">
        <v>233.0</v>
      </c>
      <c r="H446" s="65">
        <v>2.0110207E7</v>
      </c>
      <c r="I446" s="65">
        <v>0.0</v>
      </c>
      <c r="J446" s="65">
        <v>2.0</v>
      </c>
      <c r="K446" s="66"/>
      <c r="L446" s="66"/>
      <c r="M446" s="65" t="s">
        <v>117</v>
      </c>
      <c r="N446" s="65">
        <v>235959.0</v>
      </c>
      <c r="O446" s="65">
        <v>2.0110207E7</v>
      </c>
      <c r="P446" s="66"/>
      <c r="Q446" s="65">
        <v>11.0</v>
      </c>
      <c r="R446" s="65">
        <v>2.0110207E7</v>
      </c>
      <c r="S446" s="74">
        <v>1.0</v>
      </c>
      <c r="T446" s="74">
        <v>0.0</v>
      </c>
      <c r="U446" s="69" t="s">
        <v>399</v>
      </c>
      <c r="V446" s="69" t="s">
        <v>400</v>
      </c>
      <c r="W446" s="69" t="s">
        <v>50</v>
      </c>
      <c r="X446" s="70"/>
      <c r="Y446" s="65" t="s">
        <v>14</v>
      </c>
    </row>
    <row r="447">
      <c r="A447" s="65" t="s">
        <v>63</v>
      </c>
      <c r="B447" s="65">
        <v>9146722.0</v>
      </c>
      <c r="C447" s="65" t="s">
        <v>1775</v>
      </c>
      <c r="D447" s="65" t="s">
        <v>112</v>
      </c>
      <c r="E447" s="65" t="s">
        <v>1776</v>
      </c>
      <c r="F447" s="65" t="s">
        <v>1777</v>
      </c>
      <c r="G447" s="65">
        <v>206.0</v>
      </c>
      <c r="H447" s="65">
        <v>2.0120516E7</v>
      </c>
      <c r="I447" s="65">
        <v>0.0</v>
      </c>
      <c r="J447" s="65">
        <v>4.0</v>
      </c>
      <c r="K447" s="66"/>
      <c r="L447" s="66"/>
      <c r="M447" s="67" t="s">
        <v>1778</v>
      </c>
      <c r="N447" s="65">
        <v>235959.0</v>
      </c>
      <c r="O447" s="65">
        <v>2.0120516E7</v>
      </c>
      <c r="P447" s="65"/>
      <c r="Q447" s="65">
        <v>11.0</v>
      </c>
      <c r="R447" s="65">
        <v>2.0120516E7</v>
      </c>
      <c r="S447" s="68">
        <v>1.0</v>
      </c>
      <c r="T447" s="68">
        <v>1.0</v>
      </c>
      <c r="U447" s="69" t="s">
        <v>399</v>
      </c>
      <c r="V447" s="69" t="s">
        <v>400</v>
      </c>
      <c r="W447" s="69" t="s">
        <v>50</v>
      </c>
      <c r="X447" s="70"/>
      <c r="Y447" s="65" t="s">
        <v>20</v>
      </c>
    </row>
    <row r="448">
      <c r="A448" s="65" t="s">
        <v>60</v>
      </c>
      <c r="B448" s="65">
        <v>4.19902573E8</v>
      </c>
      <c r="C448" s="65" t="s">
        <v>1779</v>
      </c>
      <c r="D448" s="65" t="s">
        <v>112</v>
      </c>
      <c r="E448" s="65" t="s">
        <v>1780</v>
      </c>
      <c r="F448" s="65" t="s">
        <v>1781</v>
      </c>
      <c r="G448" s="65">
        <v>366.0</v>
      </c>
      <c r="H448" s="65">
        <v>2.0171025E7</v>
      </c>
      <c r="I448" s="65">
        <v>0.0</v>
      </c>
      <c r="J448" s="65">
        <v>1.0</v>
      </c>
      <c r="K448" s="66"/>
      <c r="L448" s="66"/>
      <c r="M448" s="67" t="s">
        <v>1782</v>
      </c>
      <c r="N448" s="65">
        <v>235959.0</v>
      </c>
      <c r="O448" s="65">
        <v>2.0171025E7</v>
      </c>
      <c r="P448" s="65"/>
      <c r="Q448" s="65">
        <v>18.0</v>
      </c>
      <c r="R448" s="65">
        <v>2.0171025E7</v>
      </c>
      <c r="S448" s="68">
        <v>1.0</v>
      </c>
      <c r="T448" s="68">
        <v>1.0</v>
      </c>
      <c r="U448" s="69" t="s">
        <v>399</v>
      </c>
      <c r="V448" s="69" t="s">
        <v>400</v>
      </c>
      <c r="W448" s="69" t="s">
        <v>50</v>
      </c>
      <c r="X448" s="70"/>
      <c r="Y448" s="65" t="s">
        <v>20</v>
      </c>
    </row>
    <row r="449">
      <c r="A449" s="67" t="s">
        <v>59</v>
      </c>
      <c r="B449" s="65">
        <v>1.10874523E8</v>
      </c>
      <c r="C449" s="65" t="s">
        <v>1783</v>
      </c>
      <c r="D449" s="65" t="s">
        <v>112</v>
      </c>
      <c r="E449" s="65" t="s">
        <v>1784</v>
      </c>
      <c r="F449" s="65" t="s">
        <v>1785</v>
      </c>
      <c r="G449" s="65">
        <v>164.0</v>
      </c>
      <c r="H449" s="65">
        <v>2.0111125E7</v>
      </c>
      <c r="I449" s="65">
        <v>0.0</v>
      </c>
      <c r="J449" s="65">
        <v>1.0</v>
      </c>
      <c r="K449" s="66"/>
      <c r="L449" s="66"/>
      <c r="M449" s="67" t="s">
        <v>1786</v>
      </c>
      <c r="N449" s="65">
        <v>235959.0</v>
      </c>
      <c r="O449" s="65">
        <v>2.0111125E7</v>
      </c>
      <c r="P449" s="65"/>
      <c r="Q449" s="65">
        <v>7.0</v>
      </c>
      <c r="R449" s="65">
        <v>2.0111125E7</v>
      </c>
      <c r="S449" s="68">
        <v>1.0</v>
      </c>
      <c r="T449" s="68">
        <v>1.0</v>
      </c>
      <c r="U449" s="69" t="s">
        <v>399</v>
      </c>
      <c r="V449" s="69" t="s">
        <v>400</v>
      </c>
      <c r="W449" s="69" t="s">
        <v>50</v>
      </c>
      <c r="X449" s="70"/>
      <c r="Y449" s="65" t="s">
        <v>20</v>
      </c>
    </row>
    <row r="450">
      <c r="A450" s="72" t="s">
        <v>37</v>
      </c>
      <c r="B450" s="65">
        <v>3.6457553E7</v>
      </c>
      <c r="C450" s="72" t="s">
        <v>1787</v>
      </c>
      <c r="D450" s="72" t="s">
        <v>153</v>
      </c>
      <c r="E450" s="72" t="s">
        <v>1788</v>
      </c>
      <c r="F450" s="65" t="s">
        <v>1789</v>
      </c>
      <c r="G450" s="65">
        <v>223.0</v>
      </c>
      <c r="H450" s="65">
        <v>2.0150221E7</v>
      </c>
      <c r="I450" s="65">
        <v>0.0</v>
      </c>
      <c r="J450" s="65">
        <v>4.0</v>
      </c>
      <c r="K450" s="66"/>
      <c r="L450" s="66"/>
      <c r="M450" s="65" t="s">
        <v>117</v>
      </c>
      <c r="N450" s="65">
        <v>235959.0</v>
      </c>
      <c r="O450" s="65">
        <v>2.0150221E7</v>
      </c>
      <c r="P450" s="66"/>
      <c r="Q450" s="65">
        <v>12.0</v>
      </c>
      <c r="R450" s="65">
        <v>2.0150221E7</v>
      </c>
      <c r="S450" s="74">
        <v>1.0</v>
      </c>
      <c r="T450" s="74">
        <v>0.0</v>
      </c>
      <c r="U450" s="69" t="s">
        <v>399</v>
      </c>
      <c r="V450" s="69" t="s">
        <v>400</v>
      </c>
      <c r="W450" s="69" t="s">
        <v>50</v>
      </c>
      <c r="X450" s="70"/>
      <c r="Y450" s="65" t="s">
        <v>14</v>
      </c>
    </row>
    <row r="451">
      <c r="A451" s="71" t="s">
        <v>59</v>
      </c>
      <c r="B451" s="65">
        <v>1.4946288E8</v>
      </c>
      <c r="C451" s="72" t="s">
        <v>1790</v>
      </c>
      <c r="D451" s="72" t="s">
        <v>112</v>
      </c>
      <c r="E451" s="72" t="s">
        <v>1791</v>
      </c>
      <c r="F451" s="65" t="s">
        <v>1792</v>
      </c>
      <c r="G451" s="65">
        <v>855.0</v>
      </c>
      <c r="H451" s="65">
        <v>2.0150122E7</v>
      </c>
      <c r="I451" s="65">
        <v>0.0</v>
      </c>
      <c r="J451" s="65">
        <v>1.0</v>
      </c>
      <c r="K451" s="66"/>
      <c r="L451" s="66"/>
      <c r="M451" s="67" t="s">
        <v>1793</v>
      </c>
      <c r="N451" s="65">
        <v>235959.0</v>
      </c>
      <c r="O451" s="65">
        <v>2.0150122E7</v>
      </c>
      <c r="P451" s="66"/>
      <c r="Q451" s="65">
        <v>45.0</v>
      </c>
      <c r="R451" s="65">
        <v>2.0150122E7</v>
      </c>
      <c r="S451" s="68">
        <v>1.0</v>
      </c>
      <c r="T451" s="68">
        <v>1.0</v>
      </c>
      <c r="U451" s="69" t="s">
        <v>399</v>
      </c>
      <c r="V451" s="69" t="s">
        <v>400</v>
      </c>
      <c r="W451" s="69" t="s">
        <v>50</v>
      </c>
      <c r="X451" s="70"/>
      <c r="Y451" s="65" t="s">
        <v>20</v>
      </c>
    </row>
    <row r="452">
      <c r="A452" s="67" t="s">
        <v>59</v>
      </c>
      <c r="B452" s="65">
        <v>1.49463012E8</v>
      </c>
      <c r="C452" s="65" t="s">
        <v>1794</v>
      </c>
      <c r="D452" s="65" t="s">
        <v>112</v>
      </c>
      <c r="E452" s="65" t="s">
        <v>1795</v>
      </c>
      <c r="F452" s="65" t="s">
        <v>1792</v>
      </c>
      <c r="G452" s="65">
        <v>855.0</v>
      </c>
      <c r="H452" s="65">
        <v>2.0150122E7</v>
      </c>
      <c r="I452" s="65">
        <v>0.0</v>
      </c>
      <c r="J452" s="65">
        <v>1.0</v>
      </c>
      <c r="K452" s="66"/>
      <c r="L452" s="66"/>
      <c r="M452" s="67" t="s">
        <v>1793</v>
      </c>
      <c r="N452" s="65">
        <v>235959.0</v>
      </c>
      <c r="O452" s="65">
        <v>2.0150122E7</v>
      </c>
      <c r="P452" s="65"/>
      <c r="Q452" s="65">
        <v>45.0</v>
      </c>
      <c r="R452" s="65">
        <v>2.0150122E7</v>
      </c>
      <c r="S452" s="68">
        <v>1.0</v>
      </c>
      <c r="T452" s="68">
        <v>1.0</v>
      </c>
      <c r="U452" s="69" t="s">
        <v>399</v>
      </c>
      <c r="V452" s="69" t="s">
        <v>400</v>
      </c>
      <c r="W452" s="69" t="s">
        <v>50</v>
      </c>
      <c r="X452" s="66"/>
      <c r="Y452" s="65" t="s">
        <v>20</v>
      </c>
    </row>
    <row r="453">
      <c r="A453" s="67" t="s">
        <v>59</v>
      </c>
      <c r="B453" s="65">
        <v>1.38206829E8</v>
      </c>
      <c r="C453" s="65" t="s">
        <v>1796</v>
      </c>
      <c r="D453" s="65" t="s">
        <v>112</v>
      </c>
      <c r="E453" s="65" t="s">
        <v>1797</v>
      </c>
      <c r="F453" s="65" t="s">
        <v>1798</v>
      </c>
      <c r="G453" s="65">
        <v>394.0</v>
      </c>
      <c r="H453" s="65">
        <v>2.0140205E7</v>
      </c>
      <c r="I453" s="65">
        <v>0.0</v>
      </c>
      <c r="J453" s="65">
        <v>1.0</v>
      </c>
      <c r="K453" s="66"/>
      <c r="L453" s="66"/>
      <c r="M453" s="67" t="s">
        <v>1799</v>
      </c>
      <c r="N453" s="65">
        <v>235959.0</v>
      </c>
      <c r="O453" s="65">
        <v>2.0140205E7</v>
      </c>
      <c r="P453" s="65"/>
      <c r="Q453" s="65">
        <v>23.0</v>
      </c>
      <c r="R453" s="65">
        <v>2.0140205E7</v>
      </c>
      <c r="S453" s="68">
        <v>1.0</v>
      </c>
      <c r="T453" s="68">
        <v>1.0</v>
      </c>
      <c r="U453" s="69" t="s">
        <v>399</v>
      </c>
      <c r="V453" s="69" t="s">
        <v>400</v>
      </c>
      <c r="W453" s="69" t="s">
        <v>50</v>
      </c>
      <c r="X453" s="70"/>
      <c r="Y453" s="65" t="s">
        <v>20</v>
      </c>
    </row>
    <row r="454">
      <c r="A454" s="67" t="s">
        <v>59</v>
      </c>
      <c r="B454" s="65">
        <v>8.7176778E7</v>
      </c>
      <c r="C454" s="65" t="s">
        <v>1800</v>
      </c>
      <c r="D454" s="65" t="s">
        <v>112</v>
      </c>
      <c r="E454" s="65" t="s">
        <v>1801</v>
      </c>
      <c r="F454" s="65" t="s">
        <v>1802</v>
      </c>
      <c r="G454" s="65">
        <v>176.0</v>
      </c>
      <c r="H454" s="65">
        <v>2.0090303E7</v>
      </c>
      <c r="I454" s="65">
        <v>0.0</v>
      </c>
      <c r="J454" s="65">
        <v>1.0</v>
      </c>
      <c r="K454" s="66"/>
      <c r="L454" s="66"/>
      <c r="M454" s="67" t="s">
        <v>1803</v>
      </c>
      <c r="N454" s="65">
        <v>235959.0</v>
      </c>
      <c r="O454" s="65">
        <v>2.0090303E7</v>
      </c>
      <c r="P454" s="66"/>
      <c r="Q454" s="65">
        <v>10.0</v>
      </c>
      <c r="R454" s="65">
        <v>2.0090303E7</v>
      </c>
      <c r="S454" s="68">
        <v>1.0</v>
      </c>
      <c r="T454" s="68">
        <v>1.0</v>
      </c>
      <c r="U454" s="69" t="s">
        <v>399</v>
      </c>
      <c r="V454" s="69" t="s">
        <v>400</v>
      </c>
      <c r="W454" s="69" t="s">
        <v>50</v>
      </c>
      <c r="X454" s="70"/>
      <c r="Y454" s="65" t="s">
        <v>20</v>
      </c>
    </row>
    <row r="455">
      <c r="A455" s="71" t="s">
        <v>11</v>
      </c>
      <c r="B455" s="65">
        <v>3053909.0</v>
      </c>
      <c r="C455" s="72" t="s">
        <v>1804</v>
      </c>
      <c r="D455" s="72" t="s">
        <v>112</v>
      </c>
      <c r="E455" s="72" t="s">
        <v>1805</v>
      </c>
      <c r="F455" s="65" t="s">
        <v>1806</v>
      </c>
      <c r="G455" s="65">
        <v>122.0</v>
      </c>
      <c r="H455" s="65">
        <v>2.0151117E7</v>
      </c>
      <c r="I455" s="65">
        <v>0.0</v>
      </c>
      <c r="J455" s="65">
        <v>5.0</v>
      </c>
      <c r="K455" s="66"/>
      <c r="L455" s="66"/>
      <c r="M455" s="67" t="s">
        <v>1807</v>
      </c>
      <c r="N455" s="65">
        <v>235959.0</v>
      </c>
      <c r="O455" s="65">
        <v>2.0151117E7</v>
      </c>
      <c r="P455" s="65" t="s">
        <v>463</v>
      </c>
      <c r="Q455" s="65">
        <v>8.0</v>
      </c>
      <c r="R455" s="65">
        <v>2.0151117E7</v>
      </c>
      <c r="S455" s="68">
        <v>1.0</v>
      </c>
      <c r="T455" s="68">
        <v>1.0</v>
      </c>
      <c r="U455" s="69" t="s">
        <v>399</v>
      </c>
      <c r="V455" s="69" t="s">
        <v>400</v>
      </c>
      <c r="W455" s="69" t="s">
        <v>50</v>
      </c>
      <c r="X455" s="70"/>
      <c r="Y455" s="65" t="s">
        <v>20</v>
      </c>
    </row>
    <row r="456">
      <c r="A456" s="65" t="s">
        <v>79</v>
      </c>
      <c r="B456" s="65">
        <v>3.712398E7</v>
      </c>
      <c r="C456" s="65" t="s">
        <v>1808</v>
      </c>
      <c r="D456" s="65" t="s">
        <v>112</v>
      </c>
      <c r="E456" s="65" t="s">
        <v>1809</v>
      </c>
      <c r="F456" s="65" t="s">
        <v>1810</v>
      </c>
      <c r="G456" s="65">
        <v>212.0</v>
      </c>
      <c r="H456" s="65">
        <v>2.0100326E7</v>
      </c>
      <c r="I456" s="65">
        <v>0.0</v>
      </c>
      <c r="J456" s="65">
        <v>5.0</v>
      </c>
      <c r="K456" s="66"/>
      <c r="L456" s="66"/>
      <c r="M456" s="67" t="s">
        <v>1811</v>
      </c>
      <c r="N456" s="65">
        <v>235959.0</v>
      </c>
      <c r="O456" s="65">
        <v>2.0100326E7</v>
      </c>
      <c r="P456" s="66"/>
      <c r="Q456" s="65">
        <v>15.0</v>
      </c>
      <c r="R456" s="65">
        <v>2.0100326E7</v>
      </c>
      <c r="S456" s="68">
        <v>1.0</v>
      </c>
      <c r="T456" s="68">
        <v>1.0</v>
      </c>
      <c r="U456" s="69" t="s">
        <v>399</v>
      </c>
      <c r="V456" s="69" t="s">
        <v>400</v>
      </c>
      <c r="W456" s="69" t="s">
        <v>50</v>
      </c>
      <c r="X456" s="70"/>
      <c r="Y456" s="65" t="s">
        <v>20</v>
      </c>
    </row>
    <row r="457">
      <c r="A457" s="72" t="s">
        <v>60</v>
      </c>
      <c r="B457" s="65">
        <v>2.26664759E8</v>
      </c>
      <c r="C457" s="72" t="s">
        <v>1812</v>
      </c>
      <c r="D457" s="72" t="s">
        <v>217</v>
      </c>
      <c r="E457" s="72" t="s">
        <v>1813</v>
      </c>
      <c r="F457" s="65" t="s">
        <v>1814</v>
      </c>
      <c r="G457" s="65">
        <v>796.0</v>
      </c>
      <c r="H457" s="65">
        <v>2.0071006E7</v>
      </c>
      <c r="I457" s="65">
        <v>0.0</v>
      </c>
      <c r="J457" s="65">
        <v>1.0</v>
      </c>
      <c r="K457" s="66"/>
      <c r="L457" s="66"/>
      <c r="M457" s="67" t="s">
        <v>1815</v>
      </c>
      <c r="N457" s="65">
        <v>235959.0</v>
      </c>
      <c r="O457" s="65">
        <v>2.0071006E7</v>
      </c>
      <c r="P457" s="65"/>
      <c r="Q457" s="65">
        <v>46.0</v>
      </c>
      <c r="R457" s="65">
        <v>2.0071006E7</v>
      </c>
      <c r="S457" s="68">
        <v>1.0</v>
      </c>
      <c r="T457" s="68">
        <v>1.0</v>
      </c>
      <c r="U457" s="69" t="s">
        <v>399</v>
      </c>
      <c r="V457" s="69" t="s">
        <v>400</v>
      </c>
      <c r="W457" s="69" t="s">
        <v>50</v>
      </c>
      <c r="X457" s="70"/>
      <c r="Y457" s="65" t="s">
        <v>20</v>
      </c>
    </row>
    <row r="458">
      <c r="A458" s="65" t="s">
        <v>79</v>
      </c>
      <c r="B458" s="65">
        <v>7.3607551E7</v>
      </c>
      <c r="C458" s="65" t="s">
        <v>1816</v>
      </c>
      <c r="D458" s="65" t="s">
        <v>112</v>
      </c>
      <c r="E458" s="65" t="s">
        <v>1817</v>
      </c>
      <c r="F458" s="65" t="s">
        <v>1818</v>
      </c>
      <c r="G458" s="65">
        <v>326.0</v>
      </c>
      <c r="H458" s="65">
        <v>2.0131217E7</v>
      </c>
      <c r="I458" s="65">
        <v>0.0</v>
      </c>
      <c r="J458" s="65">
        <v>8.0</v>
      </c>
      <c r="K458" s="66"/>
      <c r="L458" s="66"/>
      <c r="M458" s="67" t="s">
        <v>1819</v>
      </c>
      <c r="N458" s="65">
        <v>235959.0</v>
      </c>
      <c r="O458" s="65">
        <v>2.0131217E7</v>
      </c>
      <c r="P458" s="65" t="s">
        <v>1820</v>
      </c>
      <c r="Q458" s="65">
        <v>18.0</v>
      </c>
      <c r="R458" s="65">
        <v>2.0131217E7</v>
      </c>
      <c r="S458" s="68">
        <v>1.0</v>
      </c>
      <c r="T458" s="68">
        <v>1.0</v>
      </c>
      <c r="U458" s="69" t="s">
        <v>399</v>
      </c>
      <c r="V458" s="69" t="s">
        <v>400</v>
      </c>
      <c r="W458" s="69" t="s">
        <v>49</v>
      </c>
      <c r="X458" s="70"/>
      <c r="Y458" s="65" t="s">
        <v>18</v>
      </c>
    </row>
    <row r="459">
      <c r="A459" s="65" t="s">
        <v>79</v>
      </c>
      <c r="B459" s="65">
        <v>1.12347321E8</v>
      </c>
      <c r="C459" s="65" t="s">
        <v>1821</v>
      </c>
      <c r="D459" s="65" t="s">
        <v>112</v>
      </c>
      <c r="E459" s="65" t="s">
        <v>1822</v>
      </c>
      <c r="F459" s="65" t="s">
        <v>1823</v>
      </c>
      <c r="G459" s="65">
        <v>372.0</v>
      </c>
      <c r="H459" s="65">
        <v>2.0170201E7</v>
      </c>
      <c r="I459" s="65">
        <v>0.0</v>
      </c>
      <c r="J459" s="65">
        <v>10.0</v>
      </c>
      <c r="K459" s="66"/>
      <c r="L459" s="66"/>
      <c r="M459" s="67" t="s">
        <v>1824</v>
      </c>
      <c r="N459" s="65">
        <v>235959.0</v>
      </c>
      <c r="O459" s="65">
        <v>2.0170201E7</v>
      </c>
      <c r="P459" s="65" t="s">
        <v>1825</v>
      </c>
      <c r="Q459" s="65">
        <v>21.0</v>
      </c>
      <c r="R459" s="65">
        <v>2.0170201E7</v>
      </c>
      <c r="S459" s="68">
        <v>1.0</v>
      </c>
      <c r="T459" s="68">
        <v>1.0</v>
      </c>
      <c r="U459" s="69" t="s">
        <v>399</v>
      </c>
      <c r="V459" s="69" t="s">
        <v>400</v>
      </c>
      <c r="W459" s="69" t="s">
        <v>49</v>
      </c>
      <c r="X459" s="70"/>
      <c r="Y459" s="65" t="s">
        <v>18</v>
      </c>
    </row>
    <row r="460">
      <c r="A460" s="65" t="s">
        <v>37</v>
      </c>
      <c r="B460" s="65">
        <v>5.2909062E7</v>
      </c>
      <c r="C460" s="65" t="s">
        <v>1826</v>
      </c>
      <c r="D460" s="65" t="s">
        <v>112</v>
      </c>
      <c r="E460" s="65" t="s">
        <v>1827</v>
      </c>
      <c r="F460" s="65" t="s">
        <v>1828</v>
      </c>
      <c r="G460" s="65">
        <v>226.0</v>
      </c>
      <c r="H460" s="65">
        <v>2.0190307E7</v>
      </c>
      <c r="I460" s="65">
        <v>0.0</v>
      </c>
      <c r="J460" s="65">
        <v>10.0</v>
      </c>
      <c r="K460" s="66"/>
      <c r="L460" s="66"/>
      <c r="M460" s="67" t="s">
        <v>1829</v>
      </c>
      <c r="N460" s="65">
        <v>235959.0</v>
      </c>
      <c r="O460" s="65">
        <v>2.0190307E7</v>
      </c>
      <c r="P460" s="65" t="s">
        <v>273</v>
      </c>
      <c r="Q460" s="65">
        <v>16.0</v>
      </c>
      <c r="R460" s="65">
        <v>2.0190307E7</v>
      </c>
      <c r="S460" s="68">
        <v>1.0</v>
      </c>
      <c r="T460" s="68">
        <v>1.0</v>
      </c>
      <c r="U460" s="69" t="s">
        <v>399</v>
      </c>
      <c r="V460" s="69" t="s">
        <v>400</v>
      </c>
      <c r="W460" s="69" t="s">
        <v>49</v>
      </c>
      <c r="X460" s="70"/>
      <c r="Y460" s="65" t="s">
        <v>18</v>
      </c>
    </row>
    <row r="461">
      <c r="A461" s="65" t="s">
        <v>60</v>
      </c>
      <c r="B461" s="65">
        <v>3.17049202E8</v>
      </c>
      <c r="C461" s="65" t="s">
        <v>1830</v>
      </c>
      <c r="D461" s="65" t="s">
        <v>112</v>
      </c>
      <c r="E461" s="65" t="s">
        <v>1831</v>
      </c>
      <c r="F461" s="65" t="s">
        <v>1832</v>
      </c>
      <c r="G461" s="65">
        <v>260.0</v>
      </c>
      <c r="H461" s="65">
        <v>2.0120109E7</v>
      </c>
      <c r="I461" s="65">
        <v>0.0</v>
      </c>
      <c r="J461" s="65">
        <v>1.0</v>
      </c>
      <c r="K461" s="66"/>
      <c r="L461" s="66"/>
      <c r="M461" s="67" t="s">
        <v>1833</v>
      </c>
      <c r="N461" s="65">
        <v>235959.0</v>
      </c>
      <c r="O461" s="65">
        <v>2.0120109E7</v>
      </c>
      <c r="P461" s="66"/>
      <c r="Q461" s="65">
        <v>11.0</v>
      </c>
      <c r="R461" s="65">
        <v>2.0120109E7</v>
      </c>
      <c r="S461" s="68">
        <v>1.0</v>
      </c>
      <c r="T461" s="68">
        <v>1.0</v>
      </c>
      <c r="U461" s="69" t="s">
        <v>399</v>
      </c>
      <c r="V461" s="69" t="s">
        <v>400</v>
      </c>
      <c r="W461" s="69" t="s">
        <v>49</v>
      </c>
      <c r="X461" s="70"/>
      <c r="Y461" s="65" t="s">
        <v>18</v>
      </c>
    </row>
    <row r="462">
      <c r="A462" s="65" t="s">
        <v>79</v>
      </c>
      <c r="B462" s="65">
        <v>6.1692051E7</v>
      </c>
      <c r="C462" s="65" t="s">
        <v>1834</v>
      </c>
      <c r="D462" s="65" t="s">
        <v>106</v>
      </c>
      <c r="E462" s="65" t="s">
        <v>1835</v>
      </c>
      <c r="F462" s="65" t="s">
        <v>1836</v>
      </c>
      <c r="G462" s="65">
        <v>128.0</v>
      </c>
      <c r="H462" s="65">
        <v>2.0121026E7</v>
      </c>
      <c r="I462" s="65">
        <v>0.0</v>
      </c>
      <c r="J462" s="65">
        <v>5.0</v>
      </c>
      <c r="K462" s="66"/>
      <c r="L462" s="66"/>
      <c r="M462" s="67" t="s">
        <v>1837</v>
      </c>
      <c r="N462" s="65">
        <v>235959.0</v>
      </c>
      <c r="O462" s="65">
        <v>2.0121026E7</v>
      </c>
      <c r="P462" s="66"/>
      <c r="Q462" s="65">
        <v>7.0</v>
      </c>
      <c r="R462" s="65">
        <v>2.0121026E7</v>
      </c>
      <c r="S462" s="68">
        <v>1.0</v>
      </c>
      <c r="T462" s="68">
        <v>1.0</v>
      </c>
      <c r="U462" s="69" t="s">
        <v>399</v>
      </c>
      <c r="V462" s="69" t="s">
        <v>400</v>
      </c>
      <c r="W462" s="69" t="s">
        <v>49</v>
      </c>
      <c r="X462" s="69"/>
      <c r="Y462" s="65" t="s">
        <v>18</v>
      </c>
    </row>
    <row r="463">
      <c r="A463" s="65" t="s">
        <v>72</v>
      </c>
      <c r="B463" s="65">
        <v>2403804.0</v>
      </c>
      <c r="C463" s="65" t="s">
        <v>1838</v>
      </c>
      <c r="D463" s="65" t="s">
        <v>106</v>
      </c>
      <c r="E463" s="65" t="s">
        <v>1839</v>
      </c>
      <c r="F463" s="65" t="s">
        <v>1840</v>
      </c>
      <c r="G463" s="65">
        <v>62733.0</v>
      </c>
      <c r="H463" s="65">
        <v>1.9901231E7</v>
      </c>
      <c r="I463" s="65">
        <v>0.0</v>
      </c>
      <c r="J463" s="65">
        <v>1896.0</v>
      </c>
      <c r="K463" s="66"/>
      <c r="L463" s="66"/>
      <c r="M463" s="65"/>
      <c r="N463" s="65">
        <v>235959.0</v>
      </c>
      <c r="O463" s="65">
        <v>1.9900101E7</v>
      </c>
      <c r="P463" s="65" t="s">
        <v>1841</v>
      </c>
      <c r="Q463" s="65">
        <v>5321.0</v>
      </c>
      <c r="R463" s="65">
        <v>1.9900101E7</v>
      </c>
      <c r="S463" s="68">
        <v>1.0</v>
      </c>
      <c r="T463" s="68">
        <v>1.0</v>
      </c>
      <c r="U463" s="69" t="s">
        <v>399</v>
      </c>
      <c r="V463" s="69" t="s">
        <v>400</v>
      </c>
      <c r="W463" s="69" t="s">
        <v>49</v>
      </c>
      <c r="X463" s="70"/>
      <c r="Y463" s="65" t="s">
        <v>18</v>
      </c>
    </row>
    <row r="464">
      <c r="A464" s="72" t="s">
        <v>72</v>
      </c>
      <c r="B464" s="65">
        <v>1879593.0</v>
      </c>
      <c r="C464" s="72" t="s">
        <v>1842</v>
      </c>
      <c r="D464" s="72" t="s">
        <v>106</v>
      </c>
      <c r="E464" s="72" t="s">
        <v>1843</v>
      </c>
      <c r="F464" s="65" t="s">
        <v>1844</v>
      </c>
      <c r="G464" s="65">
        <v>48619.0</v>
      </c>
      <c r="H464" s="65">
        <v>1.9881231E7</v>
      </c>
      <c r="I464" s="65">
        <v>0.0</v>
      </c>
      <c r="J464" s="65">
        <v>1754.0</v>
      </c>
      <c r="K464" s="66"/>
      <c r="L464" s="66"/>
      <c r="M464" s="65"/>
      <c r="N464" s="65">
        <v>235959.0</v>
      </c>
      <c r="O464" s="65">
        <v>1.9880101E7</v>
      </c>
      <c r="P464" s="65" t="s">
        <v>1841</v>
      </c>
      <c r="Q464" s="65">
        <v>4308.0</v>
      </c>
      <c r="R464" s="65">
        <v>1.9880101E7</v>
      </c>
      <c r="S464" s="68">
        <v>1.0</v>
      </c>
      <c r="T464" s="68">
        <v>1.0</v>
      </c>
      <c r="U464" s="69" t="s">
        <v>399</v>
      </c>
      <c r="V464" s="69" t="s">
        <v>400</v>
      </c>
      <c r="W464" s="69" t="s">
        <v>49</v>
      </c>
      <c r="X464" s="70"/>
      <c r="Y464" s="65" t="s">
        <v>18</v>
      </c>
    </row>
    <row r="465">
      <c r="A465" s="65" t="s">
        <v>60</v>
      </c>
      <c r="B465" s="65">
        <v>4.43355086E8</v>
      </c>
      <c r="C465" s="65" t="s">
        <v>1845</v>
      </c>
      <c r="D465" s="65" t="s">
        <v>106</v>
      </c>
      <c r="E465" s="65" t="s">
        <v>1846</v>
      </c>
      <c r="F465" s="65" t="s">
        <v>1847</v>
      </c>
      <c r="G465" s="65">
        <v>1642.0</v>
      </c>
      <c r="H465" s="65">
        <v>2.0190311E7</v>
      </c>
      <c r="I465" s="65">
        <v>0.0</v>
      </c>
      <c r="J465" s="65">
        <v>33.0</v>
      </c>
      <c r="K465" s="66"/>
      <c r="L465" s="66"/>
      <c r="M465" s="65" t="s">
        <v>117</v>
      </c>
      <c r="N465" s="65">
        <v>235959.0</v>
      </c>
      <c r="O465" s="65">
        <v>2.0190311E7</v>
      </c>
      <c r="P465" s="65"/>
      <c r="Q465" s="65">
        <v>80.0</v>
      </c>
      <c r="R465" s="65">
        <v>2.0190311E7</v>
      </c>
      <c r="S465" s="68">
        <v>1.0</v>
      </c>
      <c r="T465" s="68">
        <v>1.0</v>
      </c>
      <c r="U465" s="69" t="s">
        <v>399</v>
      </c>
      <c r="V465" s="69" t="s">
        <v>400</v>
      </c>
      <c r="W465" s="69" t="s">
        <v>49</v>
      </c>
      <c r="X465" s="70"/>
      <c r="Y465" s="65" t="s">
        <v>18</v>
      </c>
    </row>
    <row r="466">
      <c r="A466" s="65" t="s">
        <v>37</v>
      </c>
      <c r="B466" s="65">
        <v>3.7779957E7</v>
      </c>
      <c r="C466" s="65" t="s">
        <v>1848</v>
      </c>
      <c r="D466" s="65" t="s">
        <v>112</v>
      </c>
      <c r="E466" s="65" t="s">
        <v>1849</v>
      </c>
      <c r="F466" s="65" t="s">
        <v>1850</v>
      </c>
      <c r="G466" s="65">
        <v>197.0</v>
      </c>
      <c r="H466" s="65">
        <v>2.0150715E7</v>
      </c>
      <c r="I466" s="65">
        <v>0.0</v>
      </c>
      <c r="J466" s="65">
        <v>2.0</v>
      </c>
      <c r="K466" s="66"/>
      <c r="L466" s="66"/>
      <c r="M466" s="65" t="s">
        <v>117</v>
      </c>
      <c r="N466" s="65">
        <v>235959.0</v>
      </c>
      <c r="O466" s="65">
        <v>2.0150715E7</v>
      </c>
      <c r="P466" s="65"/>
      <c r="Q466" s="65">
        <v>13.0</v>
      </c>
      <c r="R466" s="65">
        <v>2.0150715E7</v>
      </c>
      <c r="S466" s="68">
        <v>1.0</v>
      </c>
      <c r="T466" s="68">
        <v>1.0</v>
      </c>
      <c r="U466" s="69" t="s">
        <v>399</v>
      </c>
      <c r="V466" s="69" t="s">
        <v>400</v>
      </c>
      <c r="W466" s="69" t="s">
        <v>49</v>
      </c>
      <c r="X466" s="70"/>
      <c r="Y466" s="65" t="s">
        <v>18</v>
      </c>
    </row>
    <row r="467">
      <c r="A467" s="65" t="s">
        <v>37</v>
      </c>
      <c r="B467" s="65">
        <v>2.2644346E7</v>
      </c>
      <c r="C467" s="65" t="s">
        <v>1851</v>
      </c>
      <c r="D467" s="65" t="s">
        <v>112</v>
      </c>
      <c r="E467" s="65" t="s">
        <v>1852</v>
      </c>
      <c r="F467" s="65" t="s">
        <v>1853</v>
      </c>
      <c r="G467" s="65">
        <v>232.0</v>
      </c>
      <c r="H467" s="65">
        <v>2.0110509E7</v>
      </c>
      <c r="I467" s="65">
        <v>0.0</v>
      </c>
      <c r="J467" s="65">
        <v>2.0</v>
      </c>
      <c r="K467" s="66"/>
      <c r="L467" s="66"/>
      <c r="M467" s="65" t="s">
        <v>117</v>
      </c>
      <c r="N467" s="65">
        <v>235959.0</v>
      </c>
      <c r="O467" s="65">
        <v>2.0110509E7</v>
      </c>
      <c r="P467" s="66"/>
      <c r="Q467" s="65">
        <v>16.0</v>
      </c>
      <c r="R467" s="65">
        <v>2.0110509E7</v>
      </c>
      <c r="S467" s="68">
        <v>1.0</v>
      </c>
      <c r="T467" s="68">
        <v>1.0</v>
      </c>
      <c r="U467" s="69" t="s">
        <v>399</v>
      </c>
      <c r="V467" s="69" t="s">
        <v>400</v>
      </c>
      <c r="W467" s="69" t="s">
        <v>49</v>
      </c>
      <c r="X467" s="70"/>
      <c r="Y467" s="65" t="s">
        <v>18</v>
      </c>
    </row>
    <row r="468">
      <c r="A468" s="65" t="s">
        <v>37</v>
      </c>
      <c r="B468" s="65">
        <v>1.8969892E7</v>
      </c>
      <c r="C468" s="65" t="s">
        <v>1854</v>
      </c>
      <c r="D468" s="65" t="s">
        <v>112</v>
      </c>
      <c r="E468" s="65" t="s">
        <v>1855</v>
      </c>
      <c r="F468" s="65" t="s">
        <v>1856</v>
      </c>
      <c r="G468" s="65">
        <v>135.0</v>
      </c>
      <c r="H468" s="65">
        <v>2.0100531E7</v>
      </c>
      <c r="I468" s="65">
        <v>0.0</v>
      </c>
      <c r="J468" s="65">
        <v>4.0</v>
      </c>
      <c r="K468" s="66"/>
      <c r="L468" s="66"/>
      <c r="M468" s="65" t="s">
        <v>117</v>
      </c>
      <c r="N468" s="65">
        <v>235959.0</v>
      </c>
      <c r="O468" s="65">
        <v>2.0100531E7</v>
      </c>
      <c r="P468" s="66"/>
      <c r="Q468" s="65">
        <v>4.0</v>
      </c>
      <c r="R468" s="65">
        <v>2.0100531E7</v>
      </c>
      <c r="S468" s="68">
        <v>1.0</v>
      </c>
      <c r="T468" s="68">
        <v>1.0</v>
      </c>
      <c r="U468" s="69" t="s">
        <v>399</v>
      </c>
      <c r="V468" s="69" t="s">
        <v>400</v>
      </c>
      <c r="W468" s="69" t="s">
        <v>49</v>
      </c>
      <c r="X468" s="66"/>
      <c r="Y468" s="65" t="s">
        <v>18</v>
      </c>
    </row>
    <row r="469">
      <c r="A469" s="67" t="s">
        <v>59</v>
      </c>
      <c r="B469" s="65">
        <v>1.0441027E8</v>
      </c>
      <c r="C469" s="65" t="s">
        <v>1857</v>
      </c>
      <c r="D469" s="65" t="s">
        <v>112</v>
      </c>
      <c r="E469" s="65" t="s">
        <v>1858</v>
      </c>
      <c r="F469" s="65" t="s">
        <v>1859</v>
      </c>
      <c r="G469" s="65">
        <v>192.0</v>
      </c>
      <c r="H469" s="65">
        <v>2.0110326E7</v>
      </c>
      <c r="I469" s="65">
        <v>0.0</v>
      </c>
      <c r="J469" s="65">
        <v>1.0</v>
      </c>
      <c r="K469" s="66"/>
      <c r="L469" s="66"/>
      <c r="M469" s="67" t="s">
        <v>1860</v>
      </c>
      <c r="N469" s="65">
        <v>235959.0</v>
      </c>
      <c r="O469" s="65">
        <v>2.0110326E7</v>
      </c>
      <c r="P469" s="65"/>
      <c r="Q469" s="65">
        <v>11.0</v>
      </c>
      <c r="R469" s="65">
        <v>2.0110326E7</v>
      </c>
      <c r="S469" s="68">
        <v>1.0</v>
      </c>
      <c r="T469" s="68">
        <v>1.0</v>
      </c>
      <c r="U469" s="69" t="s">
        <v>399</v>
      </c>
      <c r="V469" s="69" t="s">
        <v>400</v>
      </c>
      <c r="W469" s="69" t="s">
        <v>50</v>
      </c>
      <c r="X469" s="70"/>
      <c r="Y469" s="65" t="s">
        <v>20</v>
      </c>
    </row>
    <row r="470">
      <c r="A470" s="67" t="s">
        <v>59</v>
      </c>
      <c r="B470" s="65">
        <v>1.16015942E8</v>
      </c>
      <c r="C470" s="65" t="s">
        <v>1861</v>
      </c>
      <c r="D470" s="65" t="s">
        <v>112</v>
      </c>
      <c r="E470" s="65" t="s">
        <v>1862</v>
      </c>
      <c r="F470" s="65" t="s">
        <v>1863</v>
      </c>
      <c r="G470" s="65">
        <v>187.0</v>
      </c>
      <c r="H470" s="65">
        <v>2.0120414E7</v>
      </c>
      <c r="I470" s="65">
        <v>0.0</v>
      </c>
      <c r="J470" s="65">
        <v>1.0</v>
      </c>
      <c r="K470" s="66"/>
      <c r="L470" s="66"/>
      <c r="M470" s="67" t="s">
        <v>1864</v>
      </c>
      <c r="N470" s="65">
        <v>235959.0</v>
      </c>
      <c r="O470" s="65">
        <v>2.0120414E7</v>
      </c>
      <c r="P470" s="66"/>
      <c r="Q470" s="65">
        <v>9.0</v>
      </c>
      <c r="R470" s="65">
        <v>2.0120414E7</v>
      </c>
      <c r="S470" s="68">
        <v>1.0</v>
      </c>
      <c r="T470" s="68">
        <v>1.0</v>
      </c>
      <c r="U470" s="69" t="s">
        <v>399</v>
      </c>
      <c r="V470" s="69" t="s">
        <v>400</v>
      </c>
      <c r="W470" s="69" t="s">
        <v>50</v>
      </c>
      <c r="X470" s="70"/>
      <c r="Y470" s="65" t="s">
        <v>20</v>
      </c>
    </row>
    <row r="471">
      <c r="A471" s="67" t="s">
        <v>59</v>
      </c>
      <c r="B471" s="65">
        <v>5.9075562E7</v>
      </c>
      <c r="C471" s="65" t="s">
        <v>1865</v>
      </c>
      <c r="D471" s="65" t="s">
        <v>112</v>
      </c>
      <c r="E471" s="65" t="s">
        <v>1866</v>
      </c>
      <c r="F471" s="65" t="s">
        <v>1867</v>
      </c>
      <c r="G471" s="65">
        <v>392.0</v>
      </c>
      <c r="H471" s="65">
        <v>2.0050926E7</v>
      </c>
      <c r="I471" s="65">
        <v>0.0</v>
      </c>
      <c r="J471" s="65">
        <v>1.0</v>
      </c>
      <c r="K471" s="66"/>
      <c r="L471" s="66"/>
      <c r="M471" s="67" t="s">
        <v>1868</v>
      </c>
      <c r="N471" s="65">
        <v>235959.0</v>
      </c>
      <c r="O471" s="65">
        <v>2.0050926E7</v>
      </c>
      <c r="P471" s="65"/>
      <c r="Q471" s="65">
        <v>19.0</v>
      </c>
      <c r="R471" s="65">
        <v>2.0050926E7</v>
      </c>
      <c r="S471" s="68">
        <v>1.0</v>
      </c>
      <c r="T471" s="68">
        <v>1.0</v>
      </c>
      <c r="U471" s="69" t="s">
        <v>399</v>
      </c>
      <c r="V471" s="69" t="s">
        <v>400</v>
      </c>
      <c r="W471" s="69" t="s">
        <v>49</v>
      </c>
      <c r="X471" s="70"/>
      <c r="Y471" s="65" t="s">
        <v>18</v>
      </c>
    </row>
    <row r="472">
      <c r="A472" s="65" t="s">
        <v>60</v>
      </c>
      <c r="B472" s="65">
        <v>2.3824296E8</v>
      </c>
      <c r="C472" s="65" t="s">
        <v>1869</v>
      </c>
      <c r="D472" s="65" t="s">
        <v>112</v>
      </c>
      <c r="E472" s="65" t="s">
        <v>1870</v>
      </c>
      <c r="F472" s="65" t="s">
        <v>1871</v>
      </c>
      <c r="G472" s="65">
        <v>136.0</v>
      </c>
      <c r="H472" s="65">
        <v>2.0080426E7</v>
      </c>
      <c r="I472" s="65">
        <v>0.0</v>
      </c>
      <c r="J472" s="65">
        <v>1.0</v>
      </c>
      <c r="K472" s="66"/>
      <c r="L472" s="66"/>
      <c r="M472" s="67" t="s">
        <v>1872</v>
      </c>
      <c r="N472" s="65">
        <v>235959.0</v>
      </c>
      <c r="O472" s="65">
        <v>2.0080426E7</v>
      </c>
      <c r="P472" s="65"/>
      <c r="Q472" s="65">
        <v>6.0</v>
      </c>
      <c r="R472" s="65">
        <v>2.0080426E7</v>
      </c>
      <c r="S472" s="68">
        <v>1.0</v>
      </c>
      <c r="T472" s="68">
        <v>1.0</v>
      </c>
      <c r="U472" s="69" t="s">
        <v>399</v>
      </c>
      <c r="V472" s="69" t="s">
        <v>400</v>
      </c>
      <c r="W472" s="69" t="s">
        <v>50</v>
      </c>
      <c r="X472" s="70"/>
      <c r="Y472" s="65" t="s">
        <v>20</v>
      </c>
    </row>
    <row r="473">
      <c r="A473" s="65" t="s">
        <v>30</v>
      </c>
      <c r="B473" s="65">
        <v>1793748.0</v>
      </c>
      <c r="C473" s="65" t="s">
        <v>1873</v>
      </c>
      <c r="D473" s="65" t="s">
        <v>112</v>
      </c>
      <c r="E473" s="65" t="s">
        <v>1874</v>
      </c>
      <c r="F473" s="65" t="s">
        <v>1875</v>
      </c>
      <c r="G473" s="65">
        <v>221.0</v>
      </c>
      <c r="H473" s="65">
        <v>2.0081231E7</v>
      </c>
      <c r="I473" s="65">
        <v>0.0</v>
      </c>
      <c r="J473" s="65">
        <v>4.0</v>
      </c>
      <c r="K473" s="66"/>
      <c r="L473" s="66"/>
      <c r="M473" s="67" t="s">
        <v>1876</v>
      </c>
      <c r="N473" s="65">
        <v>235959.0</v>
      </c>
      <c r="O473" s="65">
        <v>2.0081231E7</v>
      </c>
      <c r="P473" s="65"/>
      <c r="Q473" s="65">
        <v>8.0</v>
      </c>
      <c r="R473" s="65">
        <v>2.0081231E7</v>
      </c>
      <c r="S473" s="68">
        <v>1.0</v>
      </c>
      <c r="T473" s="68">
        <v>1.0</v>
      </c>
      <c r="U473" s="69" t="s">
        <v>399</v>
      </c>
      <c r="V473" s="69" t="s">
        <v>400</v>
      </c>
      <c r="W473" s="69" t="s">
        <v>49</v>
      </c>
      <c r="X473" s="70"/>
      <c r="Y473" s="65" t="s">
        <v>18</v>
      </c>
    </row>
    <row r="474">
      <c r="A474" s="67" t="s">
        <v>59</v>
      </c>
      <c r="B474" s="65">
        <v>3.5627431E7</v>
      </c>
      <c r="C474" s="65" t="s">
        <v>1877</v>
      </c>
      <c r="D474" s="65" t="s">
        <v>106</v>
      </c>
      <c r="E474" s="65" t="s">
        <v>1878</v>
      </c>
      <c r="F474" s="65" t="s">
        <v>1879</v>
      </c>
      <c r="G474" s="65">
        <v>135.0</v>
      </c>
      <c r="H474" s="65">
        <v>2.0020625E7</v>
      </c>
      <c r="I474" s="65">
        <v>0.0</v>
      </c>
      <c r="J474" s="65">
        <v>1.0</v>
      </c>
      <c r="K474" s="66"/>
      <c r="L474" s="66"/>
      <c r="M474" s="67" t="s">
        <v>1880</v>
      </c>
      <c r="N474" s="65">
        <v>235959.0</v>
      </c>
      <c r="O474" s="65">
        <v>2.0020625E7</v>
      </c>
      <c r="P474" s="66"/>
      <c r="Q474" s="65">
        <v>6.0</v>
      </c>
      <c r="R474" s="65">
        <v>2.0020625E7</v>
      </c>
      <c r="S474" s="68">
        <v>1.0</v>
      </c>
      <c r="T474" s="68">
        <v>1.0</v>
      </c>
      <c r="U474" s="69" t="s">
        <v>399</v>
      </c>
      <c r="V474" s="69" t="s">
        <v>400</v>
      </c>
      <c r="W474" s="69" t="s">
        <v>49</v>
      </c>
      <c r="X474" s="70"/>
      <c r="Y474" s="65" t="s">
        <v>18</v>
      </c>
    </row>
    <row r="475">
      <c r="A475" s="65" t="s">
        <v>37</v>
      </c>
      <c r="B475" s="65">
        <v>3.4481003E7</v>
      </c>
      <c r="C475" s="65" t="s">
        <v>1881</v>
      </c>
      <c r="D475" s="65" t="s">
        <v>112</v>
      </c>
      <c r="E475" s="65" t="s">
        <v>1882</v>
      </c>
      <c r="F475" s="65" t="s">
        <v>1883</v>
      </c>
      <c r="G475" s="65">
        <v>112.0</v>
      </c>
      <c r="H475" s="65">
        <v>2.0140703E7</v>
      </c>
      <c r="I475" s="65">
        <v>0.0</v>
      </c>
      <c r="J475" s="65">
        <v>2.0</v>
      </c>
      <c r="K475" s="66"/>
      <c r="L475" s="66"/>
      <c r="M475" s="65" t="s">
        <v>117</v>
      </c>
      <c r="N475" s="65">
        <v>235959.0</v>
      </c>
      <c r="O475" s="65">
        <v>2.0140703E7</v>
      </c>
      <c r="P475" s="66"/>
      <c r="Q475" s="65">
        <v>8.0</v>
      </c>
      <c r="R475" s="65">
        <v>2.0140703E7</v>
      </c>
      <c r="S475" s="68">
        <v>1.0</v>
      </c>
      <c r="T475" s="68">
        <v>1.0</v>
      </c>
      <c r="U475" s="69" t="s">
        <v>399</v>
      </c>
      <c r="V475" s="69" t="s">
        <v>400</v>
      </c>
      <c r="W475" s="69" t="s">
        <v>49</v>
      </c>
      <c r="X475" s="70"/>
      <c r="Y475" s="65" t="s">
        <v>18</v>
      </c>
    </row>
    <row r="476">
      <c r="A476" s="65" t="s">
        <v>60</v>
      </c>
      <c r="B476" s="65">
        <v>3.81990588E8</v>
      </c>
      <c r="C476" s="65" t="s">
        <v>1884</v>
      </c>
      <c r="D476" s="65" t="s">
        <v>106</v>
      </c>
      <c r="E476" s="65" t="s">
        <v>1885</v>
      </c>
      <c r="F476" s="65" t="s">
        <v>1886</v>
      </c>
      <c r="G476" s="65">
        <v>494.0</v>
      </c>
      <c r="H476" s="65">
        <v>2.0150924E7</v>
      </c>
      <c r="I476" s="65">
        <v>0.0</v>
      </c>
      <c r="J476" s="65">
        <v>1.0</v>
      </c>
      <c r="K476" s="66"/>
      <c r="L476" s="66"/>
      <c r="M476" s="67" t="s">
        <v>1887</v>
      </c>
      <c r="N476" s="65">
        <v>235959.0</v>
      </c>
      <c r="O476" s="65">
        <v>2.0150924E7</v>
      </c>
      <c r="P476" s="66"/>
      <c r="Q476" s="65">
        <v>32.0</v>
      </c>
      <c r="R476" s="65">
        <v>2.0150924E7</v>
      </c>
      <c r="S476" s="68">
        <v>1.0</v>
      </c>
      <c r="T476" s="68">
        <v>1.0</v>
      </c>
      <c r="U476" s="69" t="s">
        <v>399</v>
      </c>
      <c r="V476" s="69" t="s">
        <v>400</v>
      </c>
      <c r="W476" s="69" t="s">
        <v>49</v>
      </c>
      <c r="X476" s="70"/>
      <c r="Y476" s="65" t="s">
        <v>18</v>
      </c>
    </row>
    <row r="477">
      <c r="A477" s="67" t="s">
        <v>59</v>
      </c>
      <c r="B477" s="65">
        <v>5.5416486E7</v>
      </c>
      <c r="C477" s="65" t="s">
        <v>1888</v>
      </c>
      <c r="D477" s="65" t="s">
        <v>112</v>
      </c>
      <c r="E477" s="65" t="s">
        <v>1889</v>
      </c>
      <c r="F477" s="65" t="s">
        <v>1890</v>
      </c>
      <c r="G477" s="65">
        <v>234.0</v>
      </c>
      <c r="H477" s="65">
        <v>2.0050201E7</v>
      </c>
      <c r="I477" s="65">
        <v>0.0</v>
      </c>
      <c r="J477" s="65">
        <v>1.0</v>
      </c>
      <c r="K477" s="66"/>
      <c r="L477" s="66"/>
      <c r="M477" s="67" t="s">
        <v>1891</v>
      </c>
      <c r="N477" s="65">
        <v>235959.0</v>
      </c>
      <c r="O477" s="65">
        <v>2.0050201E7</v>
      </c>
      <c r="P477" s="65"/>
      <c r="Q477" s="65">
        <v>11.0</v>
      </c>
      <c r="R477" s="65">
        <v>2.0050201E7</v>
      </c>
      <c r="S477" s="68">
        <v>1.0</v>
      </c>
      <c r="T477" s="68">
        <v>1.0</v>
      </c>
      <c r="U477" s="69" t="s">
        <v>399</v>
      </c>
      <c r="V477" s="69" t="s">
        <v>400</v>
      </c>
      <c r="W477" s="69" t="s">
        <v>50</v>
      </c>
      <c r="X477" s="70"/>
      <c r="Y477" s="65" t="s">
        <v>20</v>
      </c>
    </row>
    <row r="478">
      <c r="A478" s="65" t="s">
        <v>79</v>
      </c>
      <c r="B478" s="65">
        <v>2432128.0</v>
      </c>
      <c r="C478" s="65" t="s">
        <v>1892</v>
      </c>
      <c r="D478" s="65" t="s">
        <v>112</v>
      </c>
      <c r="E478" s="65" t="s">
        <v>1893</v>
      </c>
      <c r="F478" s="65" t="s">
        <v>1894</v>
      </c>
      <c r="G478" s="65">
        <v>250.0</v>
      </c>
      <c r="H478" s="65">
        <v>2.0041008E7</v>
      </c>
      <c r="I478" s="65">
        <v>0.0</v>
      </c>
      <c r="J478" s="65">
        <v>2.0</v>
      </c>
      <c r="K478" s="66"/>
      <c r="L478" s="66"/>
      <c r="M478" s="67" t="s">
        <v>1895</v>
      </c>
      <c r="N478" s="65">
        <v>235959.0</v>
      </c>
      <c r="O478" s="65">
        <v>2.0041008E7</v>
      </c>
      <c r="P478" s="66"/>
      <c r="Q478" s="65">
        <v>10.0</v>
      </c>
      <c r="R478" s="65">
        <v>2.0041008E7</v>
      </c>
      <c r="S478" s="68">
        <v>1.0</v>
      </c>
      <c r="T478" s="68">
        <v>1.0</v>
      </c>
      <c r="U478" s="69" t="s">
        <v>399</v>
      </c>
      <c r="V478" s="69" t="s">
        <v>400</v>
      </c>
      <c r="W478" s="69" t="s">
        <v>50</v>
      </c>
      <c r="X478" s="70"/>
      <c r="Y478" s="65" t="s">
        <v>20</v>
      </c>
    </row>
    <row r="479">
      <c r="A479" s="67" t="s">
        <v>59</v>
      </c>
      <c r="B479" s="65">
        <v>1.60717969E8</v>
      </c>
      <c r="C479" s="65" t="s">
        <v>1896</v>
      </c>
      <c r="D479" s="65" t="s">
        <v>112</v>
      </c>
      <c r="E479" s="65" t="s">
        <v>1897</v>
      </c>
      <c r="F479" s="65" t="s">
        <v>1898</v>
      </c>
      <c r="G479" s="65">
        <v>128.0</v>
      </c>
      <c r="H479" s="65">
        <v>2.0151109E7</v>
      </c>
      <c r="I479" s="65">
        <v>0.0</v>
      </c>
      <c r="J479" s="65">
        <v>1.0</v>
      </c>
      <c r="K479" s="66"/>
      <c r="L479" s="66"/>
      <c r="M479" s="67" t="s">
        <v>1899</v>
      </c>
      <c r="N479" s="65">
        <v>235959.0</v>
      </c>
      <c r="O479" s="65">
        <v>2.0151109E7</v>
      </c>
      <c r="P479" s="66"/>
      <c r="Q479" s="65">
        <v>6.0</v>
      </c>
      <c r="R479" s="65">
        <v>2.0151109E7</v>
      </c>
      <c r="S479" s="68">
        <v>1.0</v>
      </c>
      <c r="T479" s="68">
        <v>1.0</v>
      </c>
      <c r="U479" s="69" t="s">
        <v>399</v>
      </c>
      <c r="V479" s="69" t="s">
        <v>400</v>
      </c>
      <c r="W479" s="69" t="s">
        <v>49</v>
      </c>
      <c r="X479" s="69"/>
      <c r="Y479" s="65" t="s">
        <v>18</v>
      </c>
    </row>
    <row r="480">
      <c r="A480" s="71" t="s">
        <v>59</v>
      </c>
      <c r="B480" s="65">
        <v>1.1754531E8</v>
      </c>
      <c r="C480" s="72" t="s">
        <v>1900</v>
      </c>
      <c r="D480" s="72" t="s">
        <v>112</v>
      </c>
      <c r="E480" s="72" t="s">
        <v>1901</v>
      </c>
      <c r="F480" s="65" t="s">
        <v>1902</v>
      </c>
      <c r="G480" s="65">
        <v>185.0</v>
      </c>
      <c r="H480" s="65">
        <v>2.0120522E7</v>
      </c>
      <c r="I480" s="65">
        <v>0.0</v>
      </c>
      <c r="J480" s="65">
        <v>2.0</v>
      </c>
      <c r="K480" s="66"/>
      <c r="L480" s="66"/>
      <c r="M480" s="67" t="s">
        <v>1903</v>
      </c>
      <c r="N480" s="65">
        <v>235959.0</v>
      </c>
      <c r="O480" s="65">
        <v>2.0120522E7</v>
      </c>
      <c r="P480" s="66"/>
      <c r="Q480" s="65">
        <v>10.0</v>
      </c>
      <c r="R480" s="65">
        <v>2.0120522E7</v>
      </c>
      <c r="S480" s="68">
        <v>1.0</v>
      </c>
      <c r="T480" s="68">
        <v>1.0</v>
      </c>
      <c r="U480" s="69" t="s">
        <v>399</v>
      </c>
      <c r="V480" s="69" t="s">
        <v>400</v>
      </c>
      <c r="W480" s="69" t="s">
        <v>49</v>
      </c>
      <c r="X480" s="70"/>
      <c r="Y480" s="65" t="s">
        <v>18</v>
      </c>
    </row>
    <row r="481">
      <c r="A481" s="72" t="s">
        <v>37</v>
      </c>
      <c r="B481" s="65">
        <v>2.6513955E7</v>
      </c>
      <c r="C481" s="72" t="s">
        <v>1904</v>
      </c>
      <c r="D481" s="72" t="s">
        <v>112</v>
      </c>
      <c r="E481" s="72" t="s">
        <v>1905</v>
      </c>
      <c r="F481" s="65" t="s">
        <v>1906</v>
      </c>
      <c r="G481" s="65">
        <v>170.0</v>
      </c>
      <c r="H481" s="65">
        <v>2.0120515E7</v>
      </c>
      <c r="I481" s="65">
        <v>0.0</v>
      </c>
      <c r="J481" s="65">
        <v>2.0</v>
      </c>
      <c r="K481" s="66"/>
      <c r="L481" s="66"/>
      <c r="M481" s="65" t="s">
        <v>117</v>
      </c>
      <c r="N481" s="65">
        <v>235959.0</v>
      </c>
      <c r="O481" s="65">
        <v>2.0120515E7</v>
      </c>
      <c r="P481" s="65"/>
      <c r="Q481" s="65">
        <v>10.0</v>
      </c>
      <c r="R481" s="65">
        <v>2.0120515E7</v>
      </c>
      <c r="S481" s="68">
        <v>1.0</v>
      </c>
      <c r="T481" s="68">
        <v>1.0</v>
      </c>
      <c r="U481" s="69" t="s">
        <v>399</v>
      </c>
      <c r="V481" s="69" t="s">
        <v>400</v>
      </c>
      <c r="W481" s="69" t="s">
        <v>50</v>
      </c>
      <c r="X481" s="70"/>
      <c r="Y481" s="65" t="s">
        <v>20</v>
      </c>
    </row>
    <row r="482">
      <c r="A482" s="65" t="s">
        <v>60</v>
      </c>
      <c r="B482" s="65">
        <v>1.61233238E8</v>
      </c>
      <c r="C482" s="65" t="s">
        <v>1907</v>
      </c>
      <c r="D482" s="65" t="s">
        <v>153</v>
      </c>
      <c r="E482" s="65" t="s">
        <v>1908</v>
      </c>
      <c r="F482" s="65" t="s">
        <v>1909</v>
      </c>
      <c r="G482" s="65">
        <v>645.0</v>
      </c>
      <c r="H482" s="65">
        <v>2.0050531E7</v>
      </c>
      <c r="I482" s="65">
        <v>0.0</v>
      </c>
      <c r="J482" s="65">
        <v>2.0</v>
      </c>
      <c r="K482" s="66"/>
      <c r="L482" s="66"/>
      <c r="M482" s="67" t="s">
        <v>1910</v>
      </c>
      <c r="N482" s="65">
        <v>235959.0</v>
      </c>
      <c r="O482" s="65">
        <v>2.0050531E7</v>
      </c>
      <c r="P482" s="66"/>
      <c r="Q482" s="65">
        <v>33.0</v>
      </c>
      <c r="R482" s="65">
        <v>2.0050531E7</v>
      </c>
      <c r="S482" s="74">
        <v>1.0</v>
      </c>
      <c r="T482" s="74">
        <v>0.0</v>
      </c>
      <c r="U482" s="69" t="s">
        <v>399</v>
      </c>
      <c r="V482" s="69" t="s">
        <v>400</v>
      </c>
      <c r="W482" s="69" t="s">
        <v>49</v>
      </c>
      <c r="X482" s="70"/>
      <c r="Y482" s="65" t="s">
        <v>12</v>
      </c>
    </row>
    <row r="483">
      <c r="A483" s="65" t="s">
        <v>62</v>
      </c>
      <c r="B483" s="65">
        <v>9996837.0</v>
      </c>
      <c r="C483" s="65" t="s">
        <v>1911</v>
      </c>
      <c r="D483" s="65" t="s">
        <v>112</v>
      </c>
      <c r="E483" s="65" t="s">
        <v>1912</v>
      </c>
      <c r="F483" s="65" t="s">
        <v>120</v>
      </c>
      <c r="G483" s="65">
        <v>176.0</v>
      </c>
      <c r="H483" s="65">
        <v>2.0090604E7</v>
      </c>
      <c r="I483" s="65">
        <v>0.0</v>
      </c>
      <c r="J483" s="65">
        <v>6.0</v>
      </c>
      <c r="K483" s="66"/>
      <c r="L483" s="66"/>
      <c r="M483" s="65" t="s">
        <v>117</v>
      </c>
      <c r="N483" s="65">
        <v>235959.0</v>
      </c>
      <c r="O483" s="65">
        <v>2.0090604E7</v>
      </c>
      <c r="P483" s="66"/>
      <c r="Q483" s="65">
        <v>9.0</v>
      </c>
      <c r="R483" s="65">
        <v>2.0090604E7</v>
      </c>
      <c r="S483" s="68">
        <v>1.0</v>
      </c>
      <c r="T483" s="68">
        <v>1.0</v>
      </c>
      <c r="U483" s="69" t="s">
        <v>399</v>
      </c>
      <c r="V483" s="69" t="s">
        <v>400</v>
      </c>
      <c r="W483" s="69" t="s">
        <v>49</v>
      </c>
      <c r="X483" s="70"/>
      <c r="Y483" s="65" t="s">
        <v>18</v>
      </c>
    </row>
    <row r="484">
      <c r="A484" s="65" t="s">
        <v>60</v>
      </c>
      <c r="B484" s="65">
        <v>1.78191073E8</v>
      </c>
      <c r="C484" s="65" t="s">
        <v>1913</v>
      </c>
      <c r="D484" s="65" t="s">
        <v>106</v>
      </c>
      <c r="E484" s="65" t="s">
        <v>1914</v>
      </c>
      <c r="F484" s="65" t="s">
        <v>1915</v>
      </c>
      <c r="G484" s="65">
        <v>4003.0</v>
      </c>
      <c r="H484" s="65">
        <v>2.0051228E7</v>
      </c>
      <c r="I484" s="65">
        <v>0.0</v>
      </c>
      <c r="J484" s="65">
        <v>1.0</v>
      </c>
      <c r="K484" s="66"/>
      <c r="L484" s="66"/>
      <c r="M484" s="67" t="s">
        <v>1916</v>
      </c>
      <c r="N484" s="65">
        <v>235959.0</v>
      </c>
      <c r="O484" s="65">
        <v>2.0051228E7</v>
      </c>
      <c r="P484" s="66"/>
      <c r="Q484" s="65">
        <v>220.0</v>
      </c>
      <c r="R484" s="65">
        <v>2.0051228E7</v>
      </c>
      <c r="S484" s="68">
        <v>1.0</v>
      </c>
      <c r="T484" s="68">
        <v>1.0</v>
      </c>
      <c r="U484" s="69" t="s">
        <v>399</v>
      </c>
      <c r="V484" s="69" t="s">
        <v>400</v>
      </c>
      <c r="W484" s="69" t="s">
        <v>49</v>
      </c>
      <c r="X484" s="70"/>
      <c r="Y484" s="65" t="s">
        <v>18</v>
      </c>
    </row>
    <row r="485">
      <c r="A485" s="72" t="s">
        <v>79</v>
      </c>
      <c r="B485" s="65">
        <v>1.04173573E8</v>
      </c>
      <c r="C485" s="72" t="s">
        <v>1917</v>
      </c>
      <c r="D485" s="72" t="s">
        <v>106</v>
      </c>
      <c r="E485" s="72" t="s">
        <v>1918</v>
      </c>
      <c r="F485" s="65" t="s">
        <v>1919</v>
      </c>
      <c r="G485" s="65">
        <v>140.0</v>
      </c>
      <c r="H485" s="65">
        <v>2.0160512E7</v>
      </c>
      <c r="I485" s="65">
        <v>0.0</v>
      </c>
      <c r="J485" s="65">
        <v>4.0</v>
      </c>
      <c r="K485" s="66"/>
      <c r="L485" s="66"/>
      <c r="M485" s="67" t="s">
        <v>1920</v>
      </c>
      <c r="N485" s="65">
        <v>235959.0</v>
      </c>
      <c r="O485" s="65">
        <v>2.0160512E7</v>
      </c>
      <c r="P485" s="65" t="s">
        <v>984</v>
      </c>
      <c r="Q485" s="65">
        <v>5.0</v>
      </c>
      <c r="R485" s="65">
        <v>2.0160512E7</v>
      </c>
      <c r="S485" s="68">
        <v>1.0</v>
      </c>
      <c r="T485" s="68">
        <v>1.0</v>
      </c>
      <c r="U485" s="69" t="s">
        <v>399</v>
      </c>
      <c r="V485" s="69" t="s">
        <v>400</v>
      </c>
      <c r="W485" s="69" t="s">
        <v>49</v>
      </c>
      <c r="X485" s="70"/>
      <c r="Y485" s="65" t="s">
        <v>18</v>
      </c>
    </row>
    <row r="486">
      <c r="A486" s="65" t="s">
        <v>37</v>
      </c>
      <c r="B486" s="65">
        <v>2.8427214E7</v>
      </c>
      <c r="C486" s="65" t="s">
        <v>1921</v>
      </c>
      <c r="D486" s="65" t="s">
        <v>112</v>
      </c>
      <c r="E486" s="65" t="s">
        <v>1922</v>
      </c>
      <c r="F486" s="65" t="s">
        <v>1923</v>
      </c>
      <c r="G486" s="65">
        <v>128.0</v>
      </c>
      <c r="H486" s="65">
        <v>2.0121104E7</v>
      </c>
      <c r="I486" s="65">
        <v>0.0</v>
      </c>
      <c r="J486" s="65">
        <v>2.0</v>
      </c>
      <c r="K486" s="66"/>
      <c r="L486" s="66"/>
      <c r="M486" s="65" t="s">
        <v>117</v>
      </c>
      <c r="N486" s="65">
        <v>235959.0</v>
      </c>
      <c r="O486" s="65">
        <v>2.0121104E7</v>
      </c>
      <c r="P486" s="66"/>
      <c r="Q486" s="65">
        <v>13.0</v>
      </c>
      <c r="R486" s="65">
        <v>2.0121104E7</v>
      </c>
      <c r="S486" s="68">
        <v>1.0</v>
      </c>
      <c r="T486" s="68">
        <v>1.0</v>
      </c>
      <c r="U486" s="69" t="s">
        <v>399</v>
      </c>
      <c r="V486" s="69" t="s">
        <v>400</v>
      </c>
      <c r="W486" s="69" t="s">
        <v>49</v>
      </c>
      <c r="X486" s="70"/>
      <c r="Y486" s="65" t="s">
        <v>18</v>
      </c>
    </row>
    <row r="487">
      <c r="A487" s="67" t="s">
        <v>59</v>
      </c>
      <c r="B487" s="65">
        <v>1.1594673E7</v>
      </c>
      <c r="C487" s="65" t="s">
        <v>1924</v>
      </c>
      <c r="D487" s="65" t="s">
        <v>225</v>
      </c>
      <c r="E487" s="65" t="s">
        <v>1925</v>
      </c>
      <c r="F487" s="65" t="s">
        <v>1926</v>
      </c>
      <c r="G487" s="65">
        <v>276.0</v>
      </c>
      <c r="H487" s="65">
        <v>1.9991009E7</v>
      </c>
      <c r="I487" s="65">
        <v>0.0</v>
      </c>
      <c r="J487" s="65">
        <v>4.0</v>
      </c>
      <c r="K487" s="66"/>
      <c r="L487" s="66"/>
      <c r="M487" s="67" t="s">
        <v>1927</v>
      </c>
      <c r="N487" s="65">
        <v>235959.0</v>
      </c>
      <c r="O487" s="65">
        <v>1.9991009E7</v>
      </c>
      <c r="P487" s="66"/>
      <c r="Q487" s="65">
        <v>13.0</v>
      </c>
      <c r="R487" s="65">
        <v>1.9991009E7</v>
      </c>
      <c r="S487" s="74">
        <v>1.0</v>
      </c>
      <c r="T487" s="74">
        <v>0.0</v>
      </c>
      <c r="U487" s="69" t="s">
        <v>399</v>
      </c>
      <c r="V487" s="69" t="s">
        <v>400</v>
      </c>
      <c r="W487" s="69" t="s">
        <v>49</v>
      </c>
      <c r="X487" s="70"/>
      <c r="Y487" s="65" t="s">
        <v>12</v>
      </c>
    </row>
    <row r="488">
      <c r="A488" s="65" t="s">
        <v>76</v>
      </c>
      <c r="B488" s="65">
        <v>1.1004949E7</v>
      </c>
      <c r="C488" s="65" t="s">
        <v>1928</v>
      </c>
      <c r="D488" s="65" t="s">
        <v>112</v>
      </c>
      <c r="E488" s="65" t="s">
        <v>1929</v>
      </c>
      <c r="F488" s="65" t="s">
        <v>1930</v>
      </c>
      <c r="G488" s="65">
        <v>506.0</v>
      </c>
      <c r="H488" s="65">
        <v>2.0140625E7</v>
      </c>
      <c r="I488" s="65">
        <v>0.0</v>
      </c>
      <c r="J488" s="65">
        <v>1.0</v>
      </c>
      <c r="K488" s="66"/>
      <c r="L488" s="66"/>
      <c r="M488" s="67" t="s">
        <v>1931</v>
      </c>
      <c r="N488" s="65">
        <v>235959.0</v>
      </c>
      <c r="O488" s="65">
        <v>2.0140625E7</v>
      </c>
      <c r="P488" s="66"/>
      <c r="Q488" s="65">
        <v>43.0</v>
      </c>
      <c r="R488" s="65">
        <v>2.0140625E7</v>
      </c>
      <c r="S488" s="68">
        <v>1.0</v>
      </c>
      <c r="T488" s="68">
        <v>1.0</v>
      </c>
      <c r="U488" s="69" t="s">
        <v>399</v>
      </c>
      <c r="V488" s="69" t="s">
        <v>400</v>
      </c>
      <c r="W488" s="69" t="s">
        <v>49</v>
      </c>
      <c r="X488" s="70"/>
      <c r="Y488" s="65" t="s">
        <v>18</v>
      </c>
    </row>
    <row r="489">
      <c r="A489" s="67" t="s">
        <v>59</v>
      </c>
      <c r="B489" s="65">
        <v>1.13249085E8</v>
      </c>
      <c r="C489" s="65" t="s">
        <v>1932</v>
      </c>
      <c r="D489" s="65" t="s">
        <v>112</v>
      </c>
      <c r="E489" s="65" t="s">
        <v>1933</v>
      </c>
      <c r="F489" s="65" t="s">
        <v>1934</v>
      </c>
      <c r="G489" s="65">
        <v>100.0</v>
      </c>
      <c r="H489" s="65">
        <v>2.0120118E7</v>
      </c>
      <c r="I489" s="65">
        <v>0.0</v>
      </c>
      <c r="J489" s="65">
        <v>1.0</v>
      </c>
      <c r="K489" s="66"/>
      <c r="L489" s="66"/>
      <c r="M489" s="65" t="s">
        <v>117</v>
      </c>
      <c r="N489" s="65">
        <v>235959.0</v>
      </c>
      <c r="O489" s="65">
        <v>2.0120118E7</v>
      </c>
      <c r="P489" s="66"/>
      <c r="Q489" s="65">
        <v>7.0</v>
      </c>
      <c r="R489" s="65">
        <v>2.0120118E7</v>
      </c>
      <c r="S489" s="68">
        <v>1.0</v>
      </c>
      <c r="T489" s="68">
        <v>1.0</v>
      </c>
      <c r="U489" s="69" t="s">
        <v>399</v>
      </c>
      <c r="V489" s="69" t="s">
        <v>400</v>
      </c>
      <c r="W489" s="69" t="s">
        <v>49</v>
      </c>
      <c r="X489" s="70"/>
      <c r="Y489" s="65" t="s">
        <v>18</v>
      </c>
    </row>
    <row r="490">
      <c r="A490" s="65" t="s">
        <v>60</v>
      </c>
      <c r="B490" s="65">
        <v>4.55346128E8</v>
      </c>
      <c r="C490" s="65" t="s">
        <v>1935</v>
      </c>
      <c r="D490" s="65" t="s">
        <v>106</v>
      </c>
      <c r="E490" s="65" t="s">
        <v>1936</v>
      </c>
      <c r="F490" s="65" t="s">
        <v>1937</v>
      </c>
      <c r="G490" s="65">
        <v>860.0</v>
      </c>
      <c r="H490" s="65">
        <v>2.0191221E7</v>
      </c>
      <c r="I490" s="65">
        <v>0.0</v>
      </c>
      <c r="J490" s="65">
        <v>18.0</v>
      </c>
      <c r="K490" s="66"/>
      <c r="L490" s="66"/>
      <c r="M490" s="65" t="s">
        <v>117</v>
      </c>
      <c r="N490" s="65">
        <v>235959.0</v>
      </c>
      <c r="O490" s="65">
        <v>2.0191221E7</v>
      </c>
      <c r="P490" s="65"/>
      <c r="Q490" s="65">
        <v>33.0</v>
      </c>
      <c r="R490" s="65">
        <v>2.0191221E7</v>
      </c>
      <c r="S490" s="68">
        <v>1.0</v>
      </c>
      <c r="T490" s="68">
        <v>1.0</v>
      </c>
      <c r="U490" s="69" t="s">
        <v>399</v>
      </c>
      <c r="V490" s="69" t="s">
        <v>400</v>
      </c>
      <c r="W490" s="69" t="s">
        <v>49</v>
      </c>
      <c r="X490" s="70"/>
      <c r="Y490" s="65" t="s">
        <v>18</v>
      </c>
    </row>
    <row r="491">
      <c r="A491" s="65" t="s">
        <v>60</v>
      </c>
      <c r="B491" s="65">
        <v>1.65625965E8</v>
      </c>
      <c r="C491" s="65" t="s">
        <v>1938</v>
      </c>
      <c r="D491" s="65" t="s">
        <v>153</v>
      </c>
      <c r="E491" s="65" t="s">
        <v>1939</v>
      </c>
      <c r="F491" s="65" t="s">
        <v>1940</v>
      </c>
      <c r="G491" s="65">
        <v>1053.0</v>
      </c>
      <c r="H491" s="65">
        <v>2.0050718E7</v>
      </c>
      <c r="I491" s="65">
        <v>0.0</v>
      </c>
      <c r="J491" s="65">
        <v>1.0</v>
      </c>
      <c r="K491" s="66"/>
      <c r="L491" s="66"/>
      <c r="M491" s="67" t="s">
        <v>1941</v>
      </c>
      <c r="N491" s="65">
        <v>235959.0</v>
      </c>
      <c r="O491" s="65">
        <v>2.0050718E7</v>
      </c>
      <c r="P491" s="65"/>
      <c r="Q491" s="65">
        <v>49.0</v>
      </c>
      <c r="R491" s="65">
        <v>2.0050718E7</v>
      </c>
      <c r="S491" s="74">
        <v>1.0</v>
      </c>
      <c r="T491" s="74">
        <v>0.0</v>
      </c>
      <c r="U491" s="69" t="s">
        <v>399</v>
      </c>
      <c r="V491" s="69" t="s">
        <v>400</v>
      </c>
      <c r="W491" s="69" t="s">
        <v>49</v>
      </c>
      <c r="X491" s="70"/>
      <c r="Y491" s="65" t="s">
        <v>12</v>
      </c>
    </row>
    <row r="492">
      <c r="A492" s="67" t="s">
        <v>59</v>
      </c>
      <c r="B492" s="65">
        <v>1.17766016E8</v>
      </c>
      <c r="C492" s="65" t="s">
        <v>1942</v>
      </c>
      <c r="D492" s="65" t="s">
        <v>378</v>
      </c>
      <c r="E492" s="65" t="s">
        <v>1943</v>
      </c>
      <c r="F492" s="65" t="s">
        <v>1944</v>
      </c>
      <c r="G492" s="65">
        <v>98.0</v>
      </c>
      <c r="H492" s="65">
        <v>2.0120611E7</v>
      </c>
      <c r="I492" s="65">
        <v>0.0</v>
      </c>
      <c r="J492" s="65">
        <v>1.0</v>
      </c>
      <c r="K492" s="66"/>
      <c r="L492" s="66"/>
      <c r="M492" s="67" t="s">
        <v>1945</v>
      </c>
      <c r="N492" s="65">
        <v>235959.0</v>
      </c>
      <c r="O492" s="65">
        <v>2.0120611E7</v>
      </c>
      <c r="P492" s="65"/>
      <c r="Q492" s="65">
        <v>4.0</v>
      </c>
      <c r="R492" s="65">
        <v>2.0120611E7</v>
      </c>
      <c r="S492" s="74">
        <v>1.0</v>
      </c>
      <c r="T492" s="74">
        <v>0.0</v>
      </c>
      <c r="U492" s="69" t="s">
        <v>399</v>
      </c>
      <c r="V492" s="69" t="s">
        <v>400</v>
      </c>
      <c r="W492" s="69" t="s">
        <v>50</v>
      </c>
      <c r="X492" s="70"/>
      <c r="Y492" s="65" t="s">
        <v>14</v>
      </c>
    </row>
    <row r="493">
      <c r="A493" s="65" t="s">
        <v>63</v>
      </c>
      <c r="B493" s="65">
        <v>1.8475474E7</v>
      </c>
      <c r="C493" s="65" t="s">
        <v>1946</v>
      </c>
      <c r="D493" s="65" t="s">
        <v>112</v>
      </c>
      <c r="E493" s="65" t="s">
        <v>1947</v>
      </c>
      <c r="F493" s="65" t="s">
        <v>1948</v>
      </c>
      <c r="G493" s="65">
        <v>32.0</v>
      </c>
      <c r="H493" s="65">
        <v>2.0140114E7</v>
      </c>
      <c r="I493" s="65">
        <v>0.0</v>
      </c>
      <c r="J493" s="65">
        <v>1.0</v>
      </c>
      <c r="K493" s="66"/>
      <c r="L493" s="66"/>
      <c r="M493" s="67" t="s">
        <v>1949</v>
      </c>
      <c r="N493" s="65">
        <v>235959.0</v>
      </c>
      <c r="O493" s="65">
        <v>2.0140114E7</v>
      </c>
      <c r="P493" s="66"/>
      <c r="Q493" s="65">
        <v>2.0</v>
      </c>
      <c r="R493" s="65">
        <v>2.0140114E7</v>
      </c>
      <c r="S493" s="68">
        <v>1.0</v>
      </c>
      <c r="T493" s="68">
        <v>1.0</v>
      </c>
      <c r="U493" s="69" t="s">
        <v>399</v>
      </c>
      <c r="V493" s="69" t="s">
        <v>400</v>
      </c>
      <c r="W493" s="69" t="s">
        <v>49</v>
      </c>
      <c r="X493" s="70"/>
      <c r="Y493" s="65" t="s">
        <v>18</v>
      </c>
    </row>
    <row r="494">
      <c r="A494" s="71" t="s">
        <v>59</v>
      </c>
      <c r="B494" s="65">
        <v>1.87433595E8</v>
      </c>
      <c r="C494" s="72" t="s">
        <v>1950</v>
      </c>
      <c r="D494" s="72" t="s">
        <v>112</v>
      </c>
      <c r="E494" s="72" t="s">
        <v>254</v>
      </c>
      <c r="F494" s="65" t="s">
        <v>255</v>
      </c>
      <c r="G494" s="65">
        <v>281.0</v>
      </c>
      <c r="H494" s="65">
        <v>2.0170907E7</v>
      </c>
      <c r="I494" s="65">
        <v>0.0</v>
      </c>
      <c r="J494" s="65">
        <v>5.0</v>
      </c>
      <c r="K494" s="66"/>
      <c r="L494" s="66"/>
      <c r="M494" s="67" t="s">
        <v>1951</v>
      </c>
      <c r="N494" s="65">
        <v>235959.0</v>
      </c>
      <c r="O494" s="65">
        <v>2.0170907E7</v>
      </c>
      <c r="P494" s="65" t="s">
        <v>290</v>
      </c>
      <c r="Q494" s="65">
        <v>16.0</v>
      </c>
      <c r="R494" s="65">
        <v>2.0170907E7</v>
      </c>
      <c r="S494" s="68">
        <v>1.0</v>
      </c>
      <c r="T494" s="68">
        <v>1.0</v>
      </c>
      <c r="U494" s="69" t="s">
        <v>399</v>
      </c>
      <c r="V494" s="69" t="s">
        <v>400</v>
      </c>
      <c r="W494" s="69" t="s">
        <v>49</v>
      </c>
      <c r="X494" s="70"/>
      <c r="Y494" s="65" t="s">
        <v>18</v>
      </c>
    </row>
    <row r="495">
      <c r="A495" s="65" t="s">
        <v>79</v>
      </c>
      <c r="B495" s="65">
        <v>9.2717545E7</v>
      </c>
      <c r="C495" s="65" t="s">
        <v>1952</v>
      </c>
      <c r="D495" s="65" t="s">
        <v>106</v>
      </c>
      <c r="E495" s="65" t="s">
        <v>1953</v>
      </c>
      <c r="F495" s="65" t="s">
        <v>1954</v>
      </c>
      <c r="G495" s="65">
        <v>761.0</v>
      </c>
      <c r="H495" s="65">
        <v>2.0150619E7</v>
      </c>
      <c r="I495" s="65">
        <v>0.0</v>
      </c>
      <c r="J495" s="65">
        <v>17.0</v>
      </c>
      <c r="K495" s="66"/>
      <c r="L495" s="66"/>
      <c r="M495" s="67" t="s">
        <v>1955</v>
      </c>
      <c r="N495" s="65">
        <v>235959.0</v>
      </c>
      <c r="O495" s="65">
        <v>2.0150619E7</v>
      </c>
      <c r="P495" s="65" t="s">
        <v>493</v>
      </c>
      <c r="Q495" s="65">
        <v>38.0</v>
      </c>
      <c r="R495" s="65">
        <v>2.0150619E7</v>
      </c>
      <c r="S495" s="68">
        <v>1.0</v>
      </c>
      <c r="T495" s="68">
        <v>1.0</v>
      </c>
      <c r="U495" s="69" t="s">
        <v>399</v>
      </c>
      <c r="V495" s="69" t="s">
        <v>400</v>
      </c>
      <c r="W495" s="69" t="s">
        <v>49</v>
      </c>
      <c r="X495" s="70"/>
      <c r="Y495" s="65" t="s">
        <v>18</v>
      </c>
    </row>
    <row r="496">
      <c r="A496" s="65" t="s">
        <v>79</v>
      </c>
      <c r="B496" s="65">
        <v>4.8630861E7</v>
      </c>
      <c r="C496" s="65" t="s">
        <v>1956</v>
      </c>
      <c r="D496" s="65" t="s">
        <v>106</v>
      </c>
      <c r="E496" s="65" t="s">
        <v>1957</v>
      </c>
      <c r="F496" s="65" t="s">
        <v>1958</v>
      </c>
      <c r="G496" s="65">
        <v>398.0</v>
      </c>
      <c r="H496" s="65">
        <v>2.011063E7</v>
      </c>
      <c r="I496" s="65">
        <v>0.0</v>
      </c>
      <c r="J496" s="65">
        <v>5.0</v>
      </c>
      <c r="K496" s="66"/>
      <c r="L496" s="66"/>
      <c r="M496" s="67" t="s">
        <v>1959</v>
      </c>
      <c r="N496" s="65">
        <v>235959.0</v>
      </c>
      <c r="O496" s="65">
        <v>2.011063E7</v>
      </c>
      <c r="P496" s="66"/>
      <c r="Q496" s="65">
        <v>23.0</v>
      </c>
      <c r="R496" s="65">
        <v>2.011063E7</v>
      </c>
      <c r="S496" s="68">
        <v>1.0</v>
      </c>
      <c r="T496" s="68">
        <v>1.0</v>
      </c>
      <c r="U496" s="69" t="s">
        <v>399</v>
      </c>
      <c r="V496" s="69" t="s">
        <v>400</v>
      </c>
      <c r="W496" s="69" t="s">
        <v>49</v>
      </c>
      <c r="X496" s="70"/>
      <c r="Y496" s="65" t="s">
        <v>18</v>
      </c>
    </row>
    <row r="497">
      <c r="A497" s="65" t="s">
        <v>60</v>
      </c>
      <c r="B497" s="65">
        <v>2.49684931E8</v>
      </c>
      <c r="C497" s="65" t="s">
        <v>1960</v>
      </c>
      <c r="D497" s="65" t="s">
        <v>112</v>
      </c>
      <c r="E497" s="65" t="s">
        <v>1961</v>
      </c>
      <c r="F497" s="65" t="s">
        <v>1962</v>
      </c>
      <c r="G497" s="65">
        <v>1230.0</v>
      </c>
      <c r="H497" s="65">
        <v>2.0080808E7</v>
      </c>
      <c r="I497" s="65">
        <v>0.0</v>
      </c>
      <c r="J497" s="65">
        <v>1.0</v>
      </c>
      <c r="K497" s="66"/>
      <c r="L497" s="66"/>
      <c r="M497" s="67" t="s">
        <v>1963</v>
      </c>
      <c r="N497" s="65">
        <v>235959.0</v>
      </c>
      <c r="O497" s="65">
        <v>2.0080808E7</v>
      </c>
      <c r="P497" s="66"/>
      <c r="Q497" s="65">
        <v>86.0</v>
      </c>
      <c r="R497" s="65">
        <v>2.0080808E7</v>
      </c>
      <c r="S497" s="68">
        <v>1.0</v>
      </c>
      <c r="T497" s="68">
        <v>1.0</v>
      </c>
      <c r="U497" s="69" t="s">
        <v>399</v>
      </c>
      <c r="V497" s="69" t="s">
        <v>400</v>
      </c>
      <c r="W497" s="69" t="s">
        <v>49</v>
      </c>
      <c r="X497" s="69"/>
      <c r="Y497" s="65" t="s">
        <v>18</v>
      </c>
    </row>
    <row r="498">
      <c r="A498" s="73" t="s">
        <v>37</v>
      </c>
      <c r="B498" s="65">
        <v>5.2240835E7</v>
      </c>
      <c r="C498" s="72" t="s">
        <v>1964</v>
      </c>
      <c r="D498" s="72" t="s">
        <v>112</v>
      </c>
      <c r="E498" s="72" t="s">
        <v>1965</v>
      </c>
      <c r="F498" s="65" t="s">
        <v>1966</v>
      </c>
      <c r="G498" s="65">
        <v>218.0</v>
      </c>
      <c r="H498" s="65">
        <v>2.0190121E7</v>
      </c>
      <c r="I498" s="65">
        <v>0.0</v>
      </c>
      <c r="J498" s="65">
        <v>9.0</v>
      </c>
      <c r="K498" s="66"/>
      <c r="L498" s="66"/>
      <c r="M498" s="67" t="s">
        <v>1967</v>
      </c>
      <c r="N498" s="65">
        <v>235959.0</v>
      </c>
      <c r="O498" s="65">
        <v>2.0190121E7</v>
      </c>
      <c r="P498" s="65" t="s">
        <v>273</v>
      </c>
      <c r="Q498" s="65">
        <v>16.0</v>
      </c>
      <c r="R498" s="65">
        <v>2.0190121E7</v>
      </c>
      <c r="S498" s="68">
        <v>1.0</v>
      </c>
      <c r="T498" s="68">
        <v>1.0</v>
      </c>
      <c r="U498" s="69" t="s">
        <v>399</v>
      </c>
      <c r="V498" s="69" t="s">
        <v>400</v>
      </c>
      <c r="W498" s="69" t="s">
        <v>49</v>
      </c>
      <c r="X498" s="70"/>
      <c r="Y498" s="65" t="s">
        <v>18</v>
      </c>
    </row>
    <row r="499">
      <c r="A499" s="67" t="s">
        <v>59</v>
      </c>
      <c r="B499" s="65">
        <v>1.13117214E8</v>
      </c>
      <c r="C499" s="65" t="s">
        <v>1968</v>
      </c>
      <c r="D499" s="65" t="s">
        <v>106</v>
      </c>
      <c r="E499" s="65" t="s">
        <v>1969</v>
      </c>
      <c r="F499" s="65" t="s">
        <v>1970</v>
      </c>
      <c r="G499" s="65">
        <v>210.0</v>
      </c>
      <c r="H499" s="65">
        <v>2.0120112E7</v>
      </c>
      <c r="I499" s="65">
        <v>0.0</v>
      </c>
      <c r="J499" s="65">
        <v>1.0</v>
      </c>
      <c r="K499" s="66"/>
      <c r="L499" s="66"/>
      <c r="M499" s="67" t="s">
        <v>1971</v>
      </c>
      <c r="N499" s="65">
        <v>235959.0</v>
      </c>
      <c r="O499" s="65">
        <v>2.0120112E7</v>
      </c>
      <c r="P499" s="65"/>
      <c r="Q499" s="65">
        <v>9.0</v>
      </c>
      <c r="R499" s="65">
        <v>2.0120112E7</v>
      </c>
      <c r="S499" s="68">
        <v>1.0</v>
      </c>
      <c r="T499" s="68">
        <v>1.0</v>
      </c>
      <c r="U499" s="69" t="s">
        <v>399</v>
      </c>
      <c r="V499" s="69" t="s">
        <v>400</v>
      </c>
      <c r="W499" s="69" t="s">
        <v>49</v>
      </c>
      <c r="X499" s="70"/>
      <c r="Y499" s="65" t="s">
        <v>18</v>
      </c>
    </row>
    <row r="500">
      <c r="A500" s="72" t="s">
        <v>79</v>
      </c>
      <c r="B500" s="65">
        <v>2.4189645E7</v>
      </c>
      <c r="C500" s="72" t="s">
        <v>1972</v>
      </c>
      <c r="D500" s="72" t="s">
        <v>217</v>
      </c>
      <c r="E500" s="72" t="s">
        <v>1973</v>
      </c>
      <c r="F500" s="65" t="s">
        <v>1974</v>
      </c>
      <c r="G500" s="65">
        <v>136.0</v>
      </c>
      <c r="H500" s="65">
        <v>2.0080521E7</v>
      </c>
      <c r="I500" s="65">
        <v>0.0</v>
      </c>
      <c r="J500" s="65">
        <v>4.0</v>
      </c>
      <c r="K500" s="66"/>
      <c r="L500" s="66"/>
      <c r="M500" s="67" t="s">
        <v>1975</v>
      </c>
      <c r="N500" s="65">
        <v>235959.0</v>
      </c>
      <c r="O500" s="65">
        <v>2.0080521E7</v>
      </c>
      <c r="P500" s="66"/>
      <c r="Q500" s="65">
        <v>7.0</v>
      </c>
      <c r="R500" s="65">
        <v>2.0080521E7</v>
      </c>
      <c r="S500" s="68">
        <v>1.0</v>
      </c>
      <c r="T500" s="68">
        <v>1.0</v>
      </c>
      <c r="U500" s="69" t="s">
        <v>399</v>
      </c>
      <c r="V500" s="69" t="s">
        <v>400</v>
      </c>
      <c r="W500" s="69" t="s">
        <v>49</v>
      </c>
      <c r="X500" s="70"/>
      <c r="Y500" s="65" t="s">
        <v>18</v>
      </c>
    </row>
    <row r="501">
      <c r="A501" s="65" t="s">
        <v>60</v>
      </c>
      <c r="B501" s="65">
        <v>2.17720408E8</v>
      </c>
      <c r="C501" s="65" t="s">
        <v>1976</v>
      </c>
      <c r="D501" s="65" t="s">
        <v>378</v>
      </c>
      <c r="E501" s="65" t="s">
        <v>1977</v>
      </c>
      <c r="F501" s="65" t="s">
        <v>1978</v>
      </c>
      <c r="G501" s="65">
        <v>1194.0</v>
      </c>
      <c r="H501" s="65">
        <v>2.0070615E7</v>
      </c>
      <c r="I501" s="65">
        <v>0.0</v>
      </c>
      <c r="J501" s="65">
        <v>1.0</v>
      </c>
      <c r="K501" s="66"/>
      <c r="L501" s="66"/>
      <c r="M501" s="67" t="s">
        <v>1979</v>
      </c>
      <c r="N501" s="65">
        <v>235959.0</v>
      </c>
      <c r="O501" s="65">
        <v>2.0070615E7</v>
      </c>
      <c r="P501" s="66"/>
      <c r="Q501" s="65">
        <v>69.0</v>
      </c>
      <c r="R501" s="65">
        <v>2.0070615E7</v>
      </c>
      <c r="S501" s="74">
        <v>1.0</v>
      </c>
      <c r="T501" s="74">
        <v>0.0</v>
      </c>
      <c r="U501" s="69" t="s">
        <v>399</v>
      </c>
      <c r="V501" s="69" t="s">
        <v>400</v>
      </c>
      <c r="W501" s="69" t="s">
        <v>49</v>
      </c>
      <c r="X501" s="70"/>
      <c r="Y501" s="65" t="s">
        <v>12</v>
      </c>
    </row>
    <row r="502">
      <c r="A502" s="65" t="s">
        <v>63</v>
      </c>
      <c r="B502" s="65">
        <v>3.345152E7</v>
      </c>
      <c r="C502" s="65" t="s">
        <v>1980</v>
      </c>
      <c r="D502" s="65" t="s">
        <v>935</v>
      </c>
      <c r="E502" s="65" t="s">
        <v>1981</v>
      </c>
      <c r="F502" s="65" t="s">
        <v>1982</v>
      </c>
      <c r="G502" s="65">
        <v>284.0</v>
      </c>
      <c r="H502" s="65">
        <v>2.0160211E7</v>
      </c>
      <c r="I502" s="65">
        <v>0.0</v>
      </c>
      <c r="J502" s="65">
        <v>5.0</v>
      </c>
      <c r="K502" s="66"/>
      <c r="L502" s="66"/>
      <c r="M502" s="67" t="s">
        <v>1983</v>
      </c>
      <c r="N502" s="65">
        <v>235959.0</v>
      </c>
      <c r="O502" s="65">
        <v>2.0160211E7</v>
      </c>
      <c r="P502" s="65" t="s">
        <v>1984</v>
      </c>
      <c r="Q502" s="65">
        <v>17.0</v>
      </c>
      <c r="R502" s="65">
        <v>2.0160211E7</v>
      </c>
      <c r="S502" s="68">
        <v>1.0</v>
      </c>
      <c r="T502" s="68">
        <v>1.0</v>
      </c>
      <c r="U502" s="69" t="s">
        <v>399</v>
      </c>
      <c r="V502" s="69" t="s">
        <v>400</v>
      </c>
      <c r="W502" s="69" t="s">
        <v>49</v>
      </c>
      <c r="X502" s="70"/>
      <c r="Y502" s="65" t="s">
        <v>18</v>
      </c>
    </row>
    <row r="503">
      <c r="A503" s="71" t="s">
        <v>59</v>
      </c>
      <c r="B503" s="65">
        <v>4.1908234E7</v>
      </c>
      <c r="C503" s="72" t="s">
        <v>1985</v>
      </c>
      <c r="D503" s="72" t="s">
        <v>153</v>
      </c>
      <c r="E503" s="72" t="s">
        <v>1986</v>
      </c>
      <c r="F503" s="65" t="s">
        <v>1987</v>
      </c>
      <c r="G503" s="65">
        <v>401.0</v>
      </c>
      <c r="H503" s="65">
        <v>2.0030324E7</v>
      </c>
      <c r="I503" s="65">
        <v>0.0</v>
      </c>
      <c r="J503" s="65">
        <v>1.0</v>
      </c>
      <c r="K503" s="66"/>
      <c r="L503" s="66"/>
      <c r="M503" s="67" t="s">
        <v>1988</v>
      </c>
      <c r="N503" s="65">
        <v>235959.0</v>
      </c>
      <c r="O503" s="65">
        <v>2.0030324E7</v>
      </c>
      <c r="P503" s="66"/>
      <c r="Q503" s="65">
        <v>15.0</v>
      </c>
      <c r="R503" s="65">
        <v>2.0030324E7</v>
      </c>
      <c r="S503" s="74">
        <v>1.0</v>
      </c>
      <c r="T503" s="74">
        <v>0.0</v>
      </c>
      <c r="U503" s="69" t="s">
        <v>399</v>
      </c>
      <c r="V503" s="69" t="s">
        <v>400</v>
      </c>
      <c r="W503" s="69" t="s">
        <v>49</v>
      </c>
      <c r="X503" s="70"/>
      <c r="Y503" s="65" t="s">
        <v>12</v>
      </c>
    </row>
    <row r="504">
      <c r="A504" s="65" t="s">
        <v>37</v>
      </c>
      <c r="B504" s="65">
        <v>2.3118456E7</v>
      </c>
      <c r="C504" s="65" t="s">
        <v>1989</v>
      </c>
      <c r="D504" s="65" t="s">
        <v>112</v>
      </c>
      <c r="E504" s="65" t="s">
        <v>1990</v>
      </c>
      <c r="F504" s="65" t="s">
        <v>1991</v>
      </c>
      <c r="G504" s="65">
        <v>222.0</v>
      </c>
      <c r="H504" s="65">
        <v>2.0110623E7</v>
      </c>
      <c r="I504" s="65">
        <v>0.0</v>
      </c>
      <c r="J504" s="65">
        <v>3.0</v>
      </c>
      <c r="K504" s="66"/>
      <c r="L504" s="66"/>
      <c r="M504" s="65" t="s">
        <v>117</v>
      </c>
      <c r="N504" s="65">
        <v>235959.0</v>
      </c>
      <c r="O504" s="65">
        <v>2.0110623E7</v>
      </c>
      <c r="P504" s="66"/>
      <c r="Q504" s="65">
        <v>12.0</v>
      </c>
      <c r="R504" s="65">
        <v>2.0110623E7</v>
      </c>
      <c r="S504" s="68">
        <v>1.0</v>
      </c>
      <c r="T504" s="68">
        <v>1.0</v>
      </c>
      <c r="U504" s="69" t="s">
        <v>399</v>
      </c>
      <c r="V504" s="69" t="s">
        <v>400</v>
      </c>
      <c r="W504" s="69" t="s">
        <v>50</v>
      </c>
      <c r="X504" s="70"/>
      <c r="Y504" s="65" t="s">
        <v>20</v>
      </c>
    </row>
    <row r="505">
      <c r="A505" s="65" t="s">
        <v>79</v>
      </c>
      <c r="B505" s="65">
        <v>1.2518413E7</v>
      </c>
      <c r="C505" s="65" t="s">
        <v>1992</v>
      </c>
      <c r="D505" s="65" t="s">
        <v>112</v>
      </c>
      <c r="E505" s="65" t="s">
        <v>1993</v>
      </c>
      <c r="F505" s="65" t="s">
        <v>1994</v>
      </c>
      <c r="G505" s="65">
        <v>148.0</v>
      </c>
      <c r="H505" s="65">
        <v>2.0060926E7</v>
      </c>
      <c r="I505" s="65">
        <v>0.0</v>
      </c>
      <c r="J505" s="65">
        <v>6.0</v>
      </c>
      <c r="K505" s="66"/>
      <c r="L505" s="66"/>
      <c r="M505" s="67" t="s">
        <v>1995</v>
      </c>
      <c r="N505" s="65">
        <v>235959.0</v>
      </c>
      <c r="O505" s="65">
        <v>2.0060926E7</v>
      </c>
      <c r="P505" s="66"/>
      <c r="Q505" s="65">
        <v>6.0</v>
      </c>
      <c r="R505" s="65">
        <v>2.0060926E7</v>
      </c>
      <c r="S505" s="68">
        <v>1.0</v>
      </c>
      <c r="T505" s="68">
        <v>1.0</v>
      </c>
      <c r="U505" s="69" t="s">
        <v>399</v>
      </c>
      <c r="V505" s="69" t="s">
        <v>400</v>
      </c>
      <c r="W505" s="69" t="s">
        <v>49</v>
      </c>
      <c r="X505" s="70"/>
      <c r="Y505" s="65" t="s">
        <v>18</v>
      </c>
    </row>
    <row r="506">
      <c r="A506" s="65" t="s">
        <v>79</v>
      </c>
      <c r="B506" s="65">
        <v>7.292494E7</v>
      </c>
      <c r="C506" s="65" t="s">
        <v>1996</v>
      </c>
      <c r="D506" s="65" t="s">
        <v>225</v>
      </c>
      <c r="E506" s="65" t="s">
        <v>1997</v>
      </c>
      <c r="F506" s="65" t="s">
        <v>1998</v>
      </c>
      <c r="G506" s="65">
        <v>222.0</v>
      </c>
      <c r="H506" s="65">
        <v>2.0131121E7</v>
      </c>
      <c r="I506" s="65">
        <v>0.0</v>
      </c>
      <c r="J506" s="65">
        <v>4.0</v>
      </c>
      <c r="K506" s="66"/>
      <c r="L506" s="66"/>
      <c r="M506" s="67" t="s">
        <v>1999</v>
      </c>
      <c r="N506" s="65">
        <v>235959.0</v>
      </c>
      <c r="O506" s="65">
        <v>2.0131121E7</v>
      </c>
      <c r="P506" s="65" t="s">
        <v>2000</v>
      </c>
      <c r="Q506" s="65">
        <v>13.0</v>
      </c>
      <c r="R506" s="65">
        <v>2.0131121E7</v>
      </c>
      <c r="S506" s="74">
        <v>1.0</v>
      </c>
      <c r="T506" s="74">
        <v>0.0</v>
      </c>
      <c r="U506" s="69" t="s">
        <v>399</v>
      </c>
      <c r="V506" s="69" t="s">
        <v>400</v>
      </c>
      <c r="W506" s="69" t="s">
        <v>50</v>
      </c>
      <c r="X506" s="70"/>
      <c r="Y506" s="65" t="s">
        <v>14</v>
      </c>
    </row>
    <row r="507">
      <c r="A507" s="73" t="s">
        <v>60</v>
      </c>
      <c r="B507" s="65">
        <v>9.0691934E7</v>
      </c>
      <c r="C507" s="72" t="s">
        <v>2001</v>
      </c>
      <c r="D507" s="72" t="s">
        <v>106</v>
      </c>
      <c r="E507" s="72" t="s">
        <v>2002</v>
      </c>
      <c r="F507" s="65" t="s">
        <v>2003</v>
      </c>
      <c r="G507" s="65">
        <v>229.0</v>
      </c>
      <c r="H507" s="65">
        <v>2.0021119E7</v>
      </c>
      <c r="I507" s="65">
        <v>0.0</v>
      </c>
      <c r="J507" s="65">
        <v>1.0</v>
      </c>
      <c r="K507" s="66"/>
      <c r="L507" s="66"/>
      <c r="M507" s="67" t="s">
        <v>2004</v>
      </c>
      <c r="N507" s="65">
        <v>235959.0</v>
      </c>
      <c r="O507" s="65">
        <v>2.0021119E7</v>
      </c>
      <c r="P507" s="65"/>
      <c r="Q507" s="65">
        <v>15.0</v>
      </c>
      <c r="R507" s="65">
        <v>2.0021119E7</v>
      </c>
      <c r="S507" s="68">
        <v>1.0</v>
      </c>
      <c r="T507" s="68">
        <v>1.0</v>
      </c>
      <c r="U507" s="69" t="s">
        <v>399</v>
      </c>
      <c r="V507" s="69" t="s">
        <v>400</v>
      </c>
      <c r="W507" s="69" t="s">
        <v>50</v>
      </c>
      <c r="X507" s="70"/>
      <c r="Y507" s="65" t="s">
        <v>20</v>
      </c>
    </row>
    <row r="508">
      <c r="A508" s="73" t="s">
        <v>79</v>
      </c>
      <c r="B508" s="65">
        <v>6.5232346E7</v>
      </c>
      <c r="C508" s="72" t="s">
        <v>2005</v>
      </c>
      <c r="D508" s="72" t="s">
        <v>112</v>
      </c>
      <c r="E508" s="72" t="s">
        <v>2006</v>
      </c>
      <c r="F508" s="65" t="s">
        <v>2007</v>
      </c>
      <c r="G508" s="65">
        <v>89.0</v>
      </c>
      <c r="H508" s="65">
        <v>2.0130202E7</v>
      </c>
      <c r="I508" s="65">
        <v>0.0</v>
      </c>
      <c r="J508" s="65">
        <v>3.0</v>
      </c>
      <c r="K508" s="66"/>
      <c r="L508" s="66"/>
      <c r="M508" s="67" t="s">
        <v>2008</v>
      </c>
      <c r="N508" s="65">
        <v>235959.0</v>
      </c>
      <c r="O508" s="65">
        <v>2.0130202E7</v>
      </c>
      <c r="P508" s="65"/>
      <c r="Q508" s="65">
        <v>8.0</v>
      </c>
      <c r="R508" s="65">
        <v>2.0130202E7</v>
      </c>
      <c r="S508" s="68">
        <v>1.0</v>
      </c>
      <c r="T508" s="68">
        <v>1.0</v>
      </c>
      <c r="U508" s="69" t="s">
        <v>399</v>
      </c>
      <c r="V508" s="69" t="s">
        <v>400</v>
      </c>
      <c r="W508" s="69" t="s">
        <v>50</v>
      </c>
      <c r="X508" s="70"/>
      <c r="Y508" s="65" t="s">
        <v>20</v>
      </c>
    </row>
    <row r="509">
      <c r="A509" s="72" t="s">
        <v>79</v>
      </c>
      <c r="B509" s="65">
        <v>6.2317707E7</v>
      </c>
      <c r="C509" s="72" t="s">
        <v>2009</v>
      </c>
      <c r="D509" s="72" t="s">
        <v>217</v>
      </c>
      <c r="E509" s="72" t="s">
        <v>2010</v>
      </c>
      <c r="F509" s="65" t="s">
        <v>2011</v>
      </c>
      <c r="G509" s="65">
        <v>119.0</v>
      </c>
      <c r="H509" s="65">
        <v>2.0121107E7</v>
      </c>
      <c r="I509" s="65">
        <v>0.0</v>
      </c>
      <c r="J509" s="65">
        <v>4.0</v>
      </c>
      <c r="K509" s="66"/>
      <c r="L509" s="66"/>
      <c r="M509" s="67" t="s">
        <v>2012</v>
      </c>
      <c r="N509" s="65">
        <v>235959.0</v>
      </c>
      <c r="O509" s="65">
        <v>2.0121107E7</v>
      </c>
      <c r="P509" s="66"/>
      <c r="Q509" s="65">
        <v>11.0</v>
      </c>
      <c r="R509" s="65">
        <v>2.0121107E7</v>
      </c>
      <c r="S509" s="68">
        <v>1.0</v>
      </c>
      <c r="T509" s="68">
        <v>1.0</v>
      </c>
      <c r="U509" s="69" t="s">
        <v>399</v>
      </c>
      <c r="V509" s="69" t="s">
        <v>400</v>
      </c>
      <c r="W509" s="69" t="s">
        <v>50</v>
      </c>
      <c r="X509" s="70"/>
      <c r="Y509" s="65" t="s">
        <v>20</v>
      </c>
    </row>
    <row r="510">
      <c r="A510" s="72" t="s">
        <v>67</v>
      </c>
      <c r="B510" s="65">
        <v>919338.0</v>
      </c>
      <c r="C510" s="72" t="s">
        <v>2013</v>
      </c>
      <c r="D510" s="72" t="s">
        <v>112</v>
      </c>
      <c r="E510" s="72" t="s">
        <v>2014</v>
      </c>
      <c r="F510" s="65" t="s">
        <v>2015</v>
      </c>
      <c r="G510" s="65">
        <v>449.0</v>
      </c>
      <c r="H510" s="65">
        <v>2.0050726E7</v>
      </c>
      <c r="I510" s="65">
        <v>0.0</v>
      </c>
      <c r="J510" s="65">
        <v>10.0</v>
      </c>
      <c r="K510" s="66"/>
      <c r="L510" s="66"/>
      <c r="M510" s="65" t="s">
        <v>117</v>
      </c>
      <c r="N510" s="65">
        <v>235959.0</v>
      </c>
      <c r="O510" s="65">
        <v>2.0050726E7</v>
      </c>
      <c r="P510" s="65"/>
      <c r="Q510" s="65">
        <v>18.0</v>
      </c>
      <c r="R510" s="65">
        <v>2.0050726E7</v>
      </c>
      <c r="S510" s="68">
        <v>1.0</v>
      </c>
      <c r="T510" s="68">
        <v>1.0</v>
      </c>
      <c r="U510" s="69" t="s">
        <v>399</v>
      </c>
      <c r="V510" s="69" t="s">
        <v>400</v>
      </c>
      <c r="W510" s="69" t="s">
        <v>50</v>
      </c>
      <c r="X510" s="70"/>
      <c r="Y510" s="65" t="s">
        <v>20</v>
      </c>
    </row>
    <row r="511">
      <c r="A511" s="73" t="s">
        <v>45</v>
      </c>
      <c r="B511" s="65">
        <v>734780.0</v>
      </c>
      <c r="C511" s="72" t="s">
        <v>2016</v>
      </c>
      <c r="D511" s="72" t="s">
        <v>378</v>
      </c>
      <c r="E511" s="72" t="s">
        <v>2017</v>
      </c>
      <c r="F511" s="65" t="s">
        <v>2018</v>
      </c>
      <c r="G511" s="65">
        <v>578.0</v>
      </c>
      <c r="H511" s="65">
        <v>2.019012E7</v>
      </c>
      <c r="I511" s="65">
        <v>0.0</v>
      </c>
      <c r="J511" s="65">
        <v>9.0</v>
      </c>
      <c r="K511" s="66"/>
      <c r="L511" s="66"/>
      <c r="M511" s="67" t="s">
        <v>2019</v>
      </c>
      <c r="N511" s="65">
        <v>235959.0</v>
      </c>
      <c r="O511" s="65">
        <v>2.019012E7</v>
      </c>
      <c r="P511" s="65"/>
      <c r="Q511" s="65">
        <v>27.0</v>
      </c>
      <c r="R511" s="65">
        <v>2.019012E7</v>
      </c>
      <c r="S511" s="74">
        <v>1.0</v>
      </c>
      <c r="T511" s="74">
        <v>0.0</v>
      </c>
      <c r="U511" s="69" t="s">
        <v>399</v>
      </c>
      <c r="V511" s="69" t="s">
        <v>400</v>
      </c>
      <c r="W511" s="69" t="s">
        <v>50</v>
      </c>
      <c r="X511" s="70"/>
      <c r="Y511" s="65" t="s">
        <v>14</v>
      </c>
    </row>
    <row r="512">
      <c r="A512" s="65" t="s">
        <v>67</v>
      </c>
      <c r="B512" s="65">
        <v>7072439.0</v>
      </c>
      <c r="C512" s="65" t="s">
        <v>2020</v>
      </c>
      <c r="D512" s="65" t="s">
        <v>112</v>
      </c>
      <c r="E512" s="65" t="s">
        <v>2021</v>
      </c>
      <c r="F512" s="65" t="s">
        <v>2022</v>
      </c>
      <c r="G512" s="65">
        <v>596.0</v>
      </c>
      <c r="H512" s="65">
        <v>2.0110523E7</v>
      </c>
      <c r="I512" s="65">
        <v>0.0</v>
      </c>
      <c r="J512" s="65">
        <v>17.0</v>
      </c>
      <c r="K512" s="66"/>
      <c r="L512" s="66"/>
      <c r="M512" s="65" t="s">
        <v>117</v>
      </c>
      <c r="N512" s="65">
        <v>235959.0</v>
      </c>
      <c r="O512" s="65">
        <v>2.0110523E7</v>
      </c>
      <c r="P512" s="66"/>
      <c r="Q512" s="65">
        <v>45.0</v>
      </c>
      <c r="R512" s="65">
        <v>2.0110523E7</v>
      </c>
      <c r="S512" s="68">
        <v>1.0</v>
      </c>
      <c r="T512" s="68">
        <v>1.0</v>
      </c>
      <c r="U512" s="69" t="s">
        <v>399</v>
      </c>
      <c r="V512" s="69" t="s">
        <v>400</v>
      </c>
      <c r="W512" s="69" t="s">
        <v>50</v>
      </c>
      <c r="X512" s="70"/>
      <c r="Y512" s="65" t="s">
        <v>20</v>
      </c>
    </row>
    <row r="513">
      <c r="A513" s="65" t="s">
        <v>79</v>
      </c>
      <c r="B513" s="65">
        <v>1.3941155E8</v>
      </c>
      <c r="C513" s="65" t="s">
        <v>2023</v>
      </c>
      <c r="D513" s="65" t="s">
        <v>153</v>
      </c>
      <c r="E513" s="65" t="s">
        <v>2024</v>
      </c>
      <c r="F513" s="65" t="s">
        <v>2025</v>
      </c>
      <c r="G513" s="65">
        <v>1914.0</v>
      </c>
      <c r="H513" s="65">
        <v>2.0190214E7</v>
      </c>
      <c r="I513" s="65">
        <v>0.0</v>
      </c>
      <c r="J513" s="65">
        <v>42.0</v>
      </c>
      <c r="K513" s="66"/>
      <c r="L513" s="66"/>
      <c r="M513" s="67" t="s">
        <v>2026</v>
      </c>
      <c r="N513" s="65">
        <v>235959.0</v>
      </c>
      <c r="O513" s="65">
        <v>2.0190214E7</v>
      </c>
      <c r="P513" s="65" t="s">
        <v>2027</v>
      </c>
      <c r="Q513" s="65">
        <v>133.0</v>
      </c>
      <c r="R513" s="65">
        <v>2.0190214E7</v>
      </c>
      <c r="S513" s="74">
        <v>1.0</v>
      </c>
      <c r="T513" s="74">
        <v>0.0</v>
      </c>
      <c r="U513" s="69" t="s">
        <v>399</v>
      </c>
      <c r="V513" s="69" t="s">
        <v>400</v>
      </c>
      <c r="W513" s="69" t="s">
        <v>50</v>
      </c>
      <c r="X513" s="70"/>
      <c r="Y513" s="65" t="s">
        <v>14</v>
      </c>
    </row>
    <row r="514">
      <c r="A514" s="65" t="s">
        <v>79</v>
      </c>
      <c r="B514" s="65">
        <v>1.39411413E8</v>
      </c>
      <c r="C514" s="65" t="s">
        <v>2028</v>
      </c>
      <c r="D514" s="65" t="s">
        <v>717</v>
      </c>
      <c r="E514" s="65" t="s">
        <v>2029</v>
      </c>
      <c r="F514" s="65" t="s">
        <v>2025</v>
      </c>
      <c r="G514" s="65">
        <v>1914.0</v>
      </c>
      <c r="H514" s="65">
        <v>2.0190214E7</v>
      </c>
      <c r="I514" s="65">
        <v>0.0</v>
      </c>
      <c r="J514" s="65">
        <v>42.0</v>
      </c>
      <c r="K514" s="66"/>
      <c r="L514" s="66"/>
      <c r="M514" s="67" t="s">
        <v>2026</v>
      </c>
      <c r="N514" s="65">
        <v>235959.0</v>
      </c>
      <c r="O514" s="65">
        <v>2.0190214E7</v>
      </c>
      <c r="P514" s="65" t="s">
        <v>2027</v>
      </c>
      <c r="Q514" s="65">
        <v>133.0</v>
      </c>
      <c r="R514" s="65">
        <v>2.0190214E7</v>
      </c>
      <c r="S514" s="74">
        <v>1.0</v>
      </c>
      <c r="T514" s="74">
        <v>0.0</v>
      </c>
      <c r="U514" s="69" t="s">
        <v>399</v>
      </c>
      <c r="V514" s="69" t="s">
        <v>400</v>
      </c>
      <c r="W514" s="69" t="s">
        <v>50</v>
      </c>
      <c r="X514" s="70"/>
      <c r="Y514" s="65" t="s">
        <v>14</v>
      </c>
    </row>
    <row r="515">
      <c r="A515" s="72" t="s">
        <v>79</v>
      </c>
      <c r="B515" s="65">
        <v>7383607.0</v>
      </c>
      <c r="C515" s="72" t="s">
        <v>2030</v>
      </c>
      <c r="D515" s="72" t="s">
        <v>112</v>
      </c>
      <c r="E515" s="72" t="s">
        <v>2031</v>
      </c>
      <c r="F515" s="65" t="s">
        <v>2032</v>
      </c>
      <c r="G515" s="65">
        <v>284.0</v>
      </c>
      <c r="H515" s="65">
        <v>2.0050727E7</v>
      </c>
      <c r="I515" s="65">
        <v>0.0</v>
      </c>
      <c r="J515" s="65">
        <v>5.0</v>
      </c>
      <c r="K515" s="66"/>
      <c r="L515" s="66"/>
      <c r="M515" s="67" t="s">
        <v>2033</v>
      </c>
      <c r="N515" s="65">
        <v>235959.0</v>
      </c>
      <c r="O515" s="65">
        <v>2.0050727E7</v>
      </c>
      <c r="P515" s="65"/>
      <c r="Q515" s="65">
        <v>14.0</v>
      </c>
      <c r="R515" s="65">
        <v>2.0050727E7</v>
      </c>
      <c r="S515" s="68">
        <v>1.0</v>
      </c>
      <c r="T515" s="68">
        <v>1.0</v>
      </c>
      <c r="U515" s="69" t="s">
        <v>399</v>
      </c>
      <c r="V515" s="69" t="s">
        <v>400</v>
      </c>
      <c r="W515" s="69" t="s">
        <v>50</v>
      </c>
      <c r="X515" s="70"/>
      <c r="Y515" s="65" t="s">
        <v>20</v>
      </c>
    </row>
    <row r="516">
      <c r="A516" s="65" t="s">
        <v>60</v>
      </c>
      <c r="B516" s="65">
        <v>2.46467513E8</v>
      </c>
      <c r="C516" s="65" t="s">
        <v>2034</v>
      </c>
      <c r="D516" s="65" t="s">
        <v>112</v>
      </c>
      <c r="E516" s="65" t="s">
        <v>2035</v>
      </c>
      <c r="F516" s="65" t="s">
        <v>2036</v>
      </c>
      <c r="G516" s="65">
        <v>3338.0</v>
      </c>
      <c r="H516" s="65">
        <v>2.0080714E7</v>
      </c>
      <c r="I516" s="65">
        <v>0.0</v>
      </c>
      <c r="J516" s="65">
        <v>1.0</v>
      </c>
      <c r="K516" s="66"/>
      <c r="L516" s="66"/>
      <c r="M516" s="67" t="s">
        <v>2037</v>
      </c>
      <c r="N516" s="65">
        <v>235959.0</v>
      </c>
      <c r="O516" s="65">
        <v>2.0080714E7</v>
      </c>
      <c r="P516" s="66"/>
      <c r="Q516" s="65">
        <v>132.0</v>
      </c>
      <c r="R516" s="65">
        <v>2.0080714E7</v>
      </c>
      <c r="S516" s="68">
        <v>1.0</v>
      </c>
      <c r="T516" s="68">
        <v>1.0</v>
      </c>
      <c r="U516" s="69" t="s">
        <v>399</v>
      </c>
      <c r="V516" s="69" t="s">
        <v>400</v>
      </c>
      <c r="W516" s="69" t="s">
        <v>50</v>
      </c>
      <c r="X516" s="70"/>
      <c r="Y516" s="65" t="s">
        <v>20</v>
      </c>
    </row>
    <row r="517">
      <c r="A517" s="65" t="s">
        <v>67</v>
      </c>
      <c r="B517" s="65">
        <v>5505425.0</v>
      </c>
      <c r="C517" s="65" t="s">
        <v>2038</v>
      </c>
      <c r="D517" s="65" t="s">
        <v>217</v>
      </c>
      <c r="E517" s="65" t="s">
        <v>2039</v>
      </c>
      <c r="F517" s="65" t="s">
        <v>2040</v>
      </c>
      <c r="G517" s="65">
        <v>302.0</v>
      </c>
      <c r="H517" s="65">
        <v>2.0091027E7</v>
      </c>
      <c r="I517" s="65">
        <v>0.0</v>
      </c>
      <c r="J517" s="65">
        <v>8.0</v>
      </c>
      <c r="K517" s="66"/>
      <c r="L517" s="66"/>
      <c r="M517" s="65" t="s">
        <v>117</v>
      </c>
      <c r="N517" s="65">
        <v>235959.0</v>
      </c>
      <c r="O517" s="65">
        <v>2.0091027E7</v>
      </c>
      <c r="P517" s="65"/>
      <c r="Q517" s="65">
        <v>24.0</v>
      </c>
      <c r="R517" s="65">
        <v>2.0091027E7</v>
      </c>
      <c r="S517" s="68">
        <v>1.0</v>
      </c>
      <c r="T517" s="68">
        <v>1.0</v>
      </c>
      <c r="U517" s="69" t="s">
        <v>399</v>
      </c>
      <c r="V517" s="69" t="s">
        <v>400</v>
      </c>
      <c r="W517" s="69" t="s">
        <v>50</v>
      </c>
      <c r="X517" s="70"/>
      <c r="Y517" s="65" t="s">
        <v>20</v>
      </c>
    </row>
    <row r="518">
      <c r="A518" s="67" t="s">
        <v>59</v>
      </c>
      <c r="B518" s="65">
        <v>1.3087531E8</v>
      </c>
      <c r="C518" s="65" t="s">
        <v>2041</v>
      </c>
      <c r="D518" s="65" t="s">
        <v>153</v>
      </c>
      <c r="E518" s="65" t="s">
        <v>2042</v>
      </c>
      <c r="F518" s="65" t="s">
        <v>2043</v>
      </c>
      <c r="G518" s="65">
        <v>194.0</v>
      </c>
      <c r="H518" s="65">
        <v>2.0130722E7</v>
      </c>
      <c r="I518" s="65">
        <v>0.0</v>
      </c>
      <c r="J518" s="65">
        <v>1.0</v>
      </c>
      <c r="K518" s="66"/>
      <c r="L518" s="66"/>
      <c r="M518" s="67" t="s">
        <v>2044</v>
      </c>
      <c r="N518" s="65">
        <v>235959.0</v>
      </c>
      <c r="O518" s="65">
        <v>2.0130722E7</v>
      </c>
      <c r="P518" s="65"/>
      <c r="Q518" s="65">
        <v>11.0</v>
      </c>
      <c r="R518" s="65">
        <v>2.0130722E7</v>
      </c>
      <c r="S518" s="74">
        <v>1.0</v>
      </c>
      <c r="T518" s="74">
        <v>0.0</v>
      </c>
      <c r="U518" s="69" t="s">
        <v>399</v>
      </c>
      <c r="V518" s="69" t="s">
        <v>400</v>
      </c>
      <c r="W518" s="69" t="s">
        <v>50</v>
      </c>
      <c r="X518" s="70"/>
      <c r="Y518" s="65" t="s">
        <v>14</v>
      </c>
    </row>
    <row r="519">
      <c r="A519" s="72" t="s">
        <v>37</v>
      </c>
      <c r="B519" s="65">
        <v>2.8755203E7</v>
      </c>
      <c r="C519" s="72" t="s">
        <v>2045</v>
      </c>
      <c r="D519" s="72" t="s">
        <v>112</v>
      </c>
      <c r="E519" s="72" t="s">
        <v>2046</v>
      </c>
      <c r="F519" s="65" t="s">
        <v>2047</v>
      </c>
      <c r="G519" s="65">
        <v>128.0</v>
      </c>
      <c r="H519" s="65">
        <v>2.0130104E7</v>
      </c>
      <c r="I519" s="65">
        <v>0.0</v>
      </c>
      <c r="J519" s="65">
        <v>2.0</v>
      </c>
      <c r="K519" s="66"/>
      <c r="L519" s="66"/>
      <c r="M519" s="65" t="s">
        <v>117</v>
      </c>
      <c r="N519" s="65">
        <v>235959.0</v>
      </c>
      <c r="O519" s="65">
        <v>2.0130104E7</v>
      </c>
      <c r="P519" s="65"/>
      <c r="Q519" s="65">
        <v>7.0</v>
      </c>
      <c r="R519" s="65">
        <v>2.0130104E7</v>
      </c>
      <c r="S519" s="68">
        <v>1.0</v>
      </c>
      <c r="T519" s="68">
        <v>1.0</v>
      </c>
      <c r="U519" s="69" t="s">
        <v>399</v>
      </c>
      <c r="V519" s="69" t="s">
        <v>400</v>
      </c>
      <c r="W519" s="69" t="s">
        <v>49</v>
      </c>
      <c r="X519" s="70"/>
      <c r="Y519" s="65" t="s">
        <v>18</v>
      </c>
    </row>
    <row r="520">
      <c r="A520" s="72" t="s">
        <v>37</v>
      </c>
      <c r="B520" s="65">
        <v>4.5525683E7</v>
      </c>
      <c r="C520" s="72" t="s">
        <v>2048</v>
      </c>
      <c r="D520" s="72" t="s">
        <v>112</v>
      </c>
      <c r="E520" s="72" t="s">
        <v>2049</v>
      </c>
      <c r="F520" s="65" t="s">
        <v>2050</v>
      </c>
      <c r="G520" s="65">
        <v>186.0</v>
      </c>
      <c r="H520" s="65">
        <v>2.017063E7</v>
      </c>
      <c r="I520" s="65">
        <v>0.0</v>
      </c>
      <c r="J520" s="65">
        <v>5.0</v>
      </c>
      <c r="K520" s="66"/>
      <c r="L520" s="66"/>
      <c r="M520" s="67" t="s">
        <v>2051</v>
      </c>
      <c r="N520" s="65">
        <v>235959.0</v>
      </c>
      <c r="O520" s="65">
        <v>2.017063E7</v>
      </c>
      <c r="P520" s="65" t="s">
        <v>273</v>
      </c>
      <c r="Q520" s="65">
        <v>13.0</v>
      </c>
      <c r="R520" s="65">
        <v>2.017063E7</v>
      </c>
      <c r="S520" s="68">
        <v>1.0</v>
      </c>
      <c r="T520" s="68">
        <v>1.0</v>
      </c>
      <c r="U520" s="69" t="s">
        <v>399</v>
      </c>
      <c r="V520" s="69" t="s">
        <v>400</v>
      </c>
      <c r="W520" s="69" t="s">
        <v>50</v>
      </c>
      <c r="X520" s="70"/>
      <c r="Y520" s="65" t="s">
        <v>20</v>
      </c>
    </row>
    <row r="521">
      <c r="A521" s="65" t="s">
        <v>37</v>
      </c>
      <c r="B521" s="65">
        <v>2.3933005E7</v>
      </c>
      <c r="C521" s="65" t="s">
        <v>2052</v>
      </c>
      <c r="D521" s="65" t="s">
        <v>378</v>
      </c>
      <c r="E521" s="65" t="s">
        <v>2053</v>
      </c>
      <c r="F521" s="65" t="s">
        <v>2054</v>
      </c>
      <c r="G521" s="65">
        <v>193.0</v>
      </c>
      <c r="H521" s="65">
        <v>2.0110811E7</v>
      </c>
      <c r="I521" s="65">
        <v>0.0</v>
      </c>
      <c r="J521" s="65">
        <v>2.0</v>
      </c>
      <c r="K521" s="66"/>
      <c r="L521" s="66"/>
      <c r="M521" s="65" t="s">
        <v>117</v>
      </c>
      <c r="N521" s="65">
        <v>235959.0</v>
      </c>
      <c r="O521" s="65">
        <v>2.0110811E7</v>
      </c>
      <c r="P521" s="65"/>
      <c r="Q521" s="65">
        <v>13.0</v>
      </c>
      <c r="R521" s="65">
        <v>2.0110811E7</v>
      </c>
      <c r="S521" s="68">
        <v>1.0</v>
      </c>
      <c r="T521" s="68">
        <v>0.0</v>
      </c>
      <c r="U521" s="69" t="s">
        <v>399</v>
      </c>
      <c r="V521" s="69" t="s">
        <v>400</v>
      </c>
      <c r="W521" s="69" t="s">
        <v>50</v>
      </c>
      <c r="X521" s="70"/>
      <c r="Y521" s="65" t="s">
        <v>14</v>
      </c>
    </row>
    <row r="522">
      <c r="A522" s="65" t="s">
        <v>37</v>
      </c>
      <c r="B522" s="65">
        <v>1.4753668E7</v>
      </c>
      <c r="C522" s="65" t="s">
        <v>2055</v>
      </c>
      <c r="D522" s="65" t="s">
        <v>112</v>
      </c>
      <c r="E522" s="65" t="s">
        <v>2056</v>
      </c>
      <c r="F522" s="65" t="s">
        <v>2057</v>
      </c>
      <c r="G522" s="65">
        <v>239.0</v>
      </c>
      <c r="H522" s="65">
        <v>2.0090211E7</v>
      </c>
      <c r="I522" s="65">
        <v>0.0</v>
      </c>
      <c r="J522" s="65">
        <v>2.0</v>
      </c>
      <c r="K522" s="66"/>
      <c r="L522" s="66"/>
      <c r="M522" s="65" t="s">
        <v>117</v>
      </c>
      <c r="N522" s="65">
        <v>235959.0</v>
      </c>
      <c r="O522" s="65">
        <v>2.0090211E7</v>
      </c>
      <c r="P522" s="66"/>
      <c r="Q522" s="65">
        <v>10.0</v>
      </c>
      <c r="R522" s="65">
        <v>2.0090211E7</v>
      </c>
      <c r="S522" s="68">
        <v>1.0</v>
      </c>
      <c r="T522" s="68">
        <v>1.0</v>
      </c>
      <c r="U522" s="69" t="s">
        <v>399</v>
      </c>
      <c r="V522" s="69" t="s">
        <v>400</v>
      </c>
      <c r="W522" s="69" t="s">
        <v>49</v>
      </c>
      <c r="X522" s="70"/>
      <c r="Y522" s="65" t="s">
        <v>18</v>
      </c>
    </row>
    <row r="523">
      <c r="A523" s="67" t="s">
        <v>59</v>
      </c>
      <c r="B523" s="65">
        <v>2.103761E7</v>
      </c>
      <c r="C523" s="65" t="s">
        <v>257</v>
      </c>
      <c r="D523" s="65" t="s">
        <v>112</v>
      </c>
      <c r="E523" s="65" t="s">
        <v>258</v>
      </c>
      <c r="F523" s="65" t="s">
        <v>259</v>
      </c>
      <c r="G523" s="65">
        <v>690.0</v>
      </c>
      <c r="H523" s="65">
        <v>2.0001213E7</v>
      </c>
      <c r="I523" s="65">
        <v>0.0</v>
      </c>
      <c r="J523" s="65">
        <v>1.0</v>
      </c>
      <c r="K523" s="66"/>
      <c r="L523" s="66"/>
      <c r="M523" s="67" t="s">
        <v>2058</v>
      </c>
      <c r="N523" s="65">
        <v>235959.0</v>
      </c>
      <c r="O523" s="65">
        <v>2.0001213E7</v>
      </c>
      <c r="P523" s="65"/>
      <c r="Q523" s="65">
        <v>28.0</v>
      </c>
      <c r="R523" s="65">
        <v>2.0001213E7</v>
      </c>
      <c r="S523" s="68">
        <v>1.0</v>
      </c>
      <c r="T523" s="68">
        <v>1.0</v>
      </c>
      <c r="U523" s="69" t="s">
        <v>399</v>
      </c>
      <c r="V523" s="69" t="s">
        <v>400</v>
      </c>
      <c r="W523" s="69" t="s">
        <v>50</v>
      </c>
      <c r="X523" s="70"/>
      <c r="Y523" s="65" t="s">
        <v>20</v>
      </c>
    </row>
    <row r="524">
      <c r="A524" s="72" t="s">
        <v>60</v>
      </c>
      <c r="B524" s="65">
        <v>1.51374774E8</v>
      </c>
      <c r="C524" s="72" t="s">
        <v>2059</v>
      </c>
      <c r="D524" s="72" t="s">
        <v>112</v>
      </c>
      <c r="E524" s="72" t="s">
        <v>2060</v>
      </c>
      <c r="F524" s="65" t="s">
        <v>2061</v>
      </c>
      <c r="G524" s="65">
        <v>334.0</v>
      </c>
      <c r="H524" s="65">
        <v>2.005011E7</v>
      </c>
      <c r="I524" s="65">
        <v>0.0</v>
      </c>
      <c r="J524" s="65">
        <v>1.0</v>
      </c>
      <c r="K524" s="66"/>
      <c r="L524" s="66"/>
      <c r="M524" s="67" t="s">
        <v>2062</v>
      </c>
      <c r="N524" s="65">
        <v>235959.0</v>
      </c>
      <c r="O524" s="65">
        <v>2.005011E7</v>
      </c>
      <c r="P524" s="65"/>
      <c r="Q524" s="65">
        <v>12.0</v>
      </c>
      <c r="R524" s="65">
        <v>2.005011E7</v>
      </c>
      <c r="S524" s="68">
        <v>1.0</v>
      </c>
      <c r="T524" s="68">
        <v>1.0</v>
      </c>
      <c r="U524" s="69" t="s">
        <v>399</v>
      </c>
      <c r="V524" s="69" t="s">
        <v>400</v>
      </c>
      <c r="W524" s="69" t="s">
        <v>50</v>
      </c>
      <c r="X524" s="70"/>
      <c r="Y524" s="65" t="s">
        <v>20</v>
      </c>
    </row>
    <row r="525">
      <c r="A525" s="65" t="s">
        <v>60</v>
      </c>
      <c r="B525" s="65">
        <v>2.66086365E8</v>
      </c>
      <c r="C525" s="65" t="s">
        <v>2063</v>
      </c>
      <c r="D525" s="65" t="s">
        <v>112</v>
      </c>
      <c r="E525" s="65" t="s">
        <v>2064</v>
      </c>
      <c r="F525" s="65" t="s">
        <v>2065</v>
      </c>
      <c r="G525" s="65">
        <v>1623.0</v>
      </c>
      <c r="H525" s="65">
        <v>2.0090529E7</v>
      </c>
      <c r="I525" s="65">
        <v>0.0</v>
      </c>
      <c r="J525" s="65">
        <v>2.0</v>
      </c>
      <c r="K525" s="66"/>
      <c r="L525" s="66"/>
      <c r="M525" s="67" t="s">
        <v>2066</v>
      </c>
      <c r="N525" s="65">
        <v>235959.0</v>
      </c>
      <c r="O525" s="65">
        <v>2.0090529E7</v>
      </c>
      <c r="P525" s="65"/>
      <c r="Q525" s="65">
        <v>101.0</v>
      </c>
      <c r="R525" s="65">
        <v>2.0090529E7</v>
      </c>
      <c r="S525" s="68">
        <v>1.0</v>
      </c>
      <c r="T525" s="68">
        <v>1.0</v>
      </c>
      <c r="U525" s="69" t="s">
        <v>399</v>
      </c>
      <c r="V525" s="69" t="s">
        <v>400</v>
      </c>
      <c r="W525" s="69" t="s">
        <v>49</v>
      </c>
      <c r="X525" s="70"/>
      <c r="Y525" s="65" t="s">
        <v>18</v>
      </c>
    </row>
    <row r="526">
      <c r="A526" s="67" t="s">
        <v>59</v>
      </c>
      <c r="B526" s="65">
        <v>7.5263844E7</v>
      </c>
      <c r="C526" s="65" t="s">
        <v>2067</v>
      </c>
      <c r="D526" s="65" t="s">
        <v>217</v>
      </c>
      <c r="E526" s="65" t="s">
        <v>2068</v>
      </c>
      <c r="F526" s="65" t="s">
        <v>2069</v>
      </c>
      <c r="G526" s="65">
        <v>196.0</v>
      </c>
      <c r="H526" s="65">
        <v>2.0071123E7</v>
      </c>
      <c r="I526" s="65">
        <v>0.0</v>
      </c>
      <c r="J526" s="65">
        <v>1.0</v>
      </c>
      <c r="K526" s="66"/>
      <c r="L526" s="66"/>
      <c r="M526" s="67" t="s">
        <v>2070</v>
      </c>
      <c r="N526" s="65">
        <v>235959.0</v>
      </c>
      <c r="O526" s="65">
        <v>2.0071123E7</v>
      </c>
      <c r="P526" s="66"/>
      <c r="Q526" s="65">
        <v>9.0</v>
      </c>
      <c r="R526" s="65">
        <v>2.0071123E7</v>
      </c>
      <c r="S526" s="68">
        <v>1.0</v>
      </c>
      <c r="T526" s="68">
        <v>1.0</v>
      </c>
      <c r="U526" s="69" t="s">
        <v>399</v>
      </c>
      <c r="V526" s="69" t="s">
        <v>400</v>
      </c>
      <c r="W526" s="69" t="s">
        <v>49</v>
      </c>
      <c r="X526" s="70"/>
      <c r="Y526" s="65" t="s">
        <v>18</v>
      </c>
    </row>
    <row r="527">
      <c r="A527" s="65" t="s">
        <v>79</v>
      </c>
      <c r="B527" s="65">
        <v>1.10027063E8</v>
      </c>
      <c r="C527" s="65" t="s">
        <v>2071</v>
      </c>
      <c r="D527" s="65" t="s">
        <v>378</v>
      </c>
      <c r="E527" s="65" t="s">
        <v>2072</v>
      </c>
      <c r="F527" s="65" t="s">
        <v>2073</v>
      </c>
      <c r="G527" s="65">
        <v>344.0</v>
      </c>
      <c r="H527" s="65">
        <v>2.0161104E7</v>
      </c>
      <c r="I527" s="65">
        <v>0.0</v>
      </c>
      <c r="J527" s="65">
        <v>7.0</v>
      </c>
      <c r="K527" s="66"/>
      <c r="L527" s="66"/>
      <c r="M527" s="67" t="s">
        <v>2074</v>
      </c>
      <c r="N527" s="65">
        <v>235959.0</v>
      </c>
      <c r="O527" s="65">
        <v>2.0161104E7</v>
      </c>
      <c r="P527" s="65" t="s">
        <v>2075</v>
      </c>
      <c r="Q527" s="65">
        <v>15.0</v>
      </c>
      <c r="R527" s="65">
        <v>2.0161104E7</v>
      </c>
      <c r="S527" s="74">
        <v>1.0</v>
      </c>
      <c r="T527" s="74">
        <v>0.0</v>
      </c>
      <c r="U527" s="69" t="s">
        <v>399</v>
      </c>
      <c r="V527" s="69" t="s">
        <v>400</v>
      </c>
      <c r="W527" s="69" t="s">
        <v>49</v>
      </c>
      <c r="X527" s="69"/>
      <c r="Y527" s="65" t="s">
        <v>12</v>
      </c>
    </row>
    <row r="528">
      <c r="A528" s="67" t="s">
        <v>24</v>
      </c>
      <c r="B528" s="65">
        <v>2.0839716E7</v>
      </c>
      <c r="C528" s="65" t="s">
        <v>2076</v>
      </c>
      <c r="D528" s="65" t="s">
        <v>106</v>
      </c>
      <c r="E528" s="65" t="s">
        <v>2077</v>
      </c>
      <c r="F528" s="65" t="s">
        <v>2078</v>
      </c>
      <c r="G528" s="65">
        <v>282.0</v>
      </c>
      <c r="H528" s="65">
        <v>2.0120523E7</v>
      </c>
      <c r="I528" s="65">
        <v>0.0</v>
      </c>
      <c r="J528" s="65">
        <v>5.0</v>
      </c>
      <c r="K528" s="66"/>
      <c r="L528" s="66"/>
      <c r="M528" s="67" t="s">
        <v>2079</v>
      </c>
      <c r="N528" s="65">
        <v>235959.0</v>
      </c>
      <c r="O528" s="65">
        <v>2.0120523E7</v>
      </c>
      <c r="P528" s="65" t="s">
        <v>625</v>
      </c>
      <c r="Q528" s="65">
        <v>12.0</v>
      </c>
      <c r="R528" s="65">
        <v>2.0120523E7</v>
      </c>
      <c r="S528" s="68">
        <v>1.0</v>
      </c>
      <c r="T528" s="68">
        <v>1.0</v>
      </c>
      <c r="U528" s="69" t="s">
        <v>399</v>
      </c>
      <c r="V528" s="69" t="s">
        <v>400</v>
      </c>
      <c r="W528" s="69" t="s">
        <v>50</v>
      </c>
      <c r="X528" s="70"/>
      <c r="Y528" s="65" t="s">
        <v>20</v>
      </c>
    </row>
    <row r="529">
      <c r="A529" s="65" t="s">
        <v>79</v>
      </c>
      <c r="B529" s="65">
        <v>6.6680313E7</v>
      </c>
      <c r="C529" s="65" t="s">
        <v>2080</v>
      </c>
      <c r="D529" s="65" t="s">
        <v>112</v>
      </c>
      <c r="E529" s="65" t="s">
        <v>2081</v>
      </c>
      <c r="F529" s="65" t="s">
        <v>2082</v>
      </c>
      <c r="G529" s="65">
        <v>141.0</v>
      </c>
      <c r="H529" s="65">
        <v>2.0130424E7</v>
      </c>
      <c r="I529" s="65">
        <v>0.0</v>
      </c>
      <c r="J529" s="65">
        <v>5.0</v>
      </c>
      <c r="K529" s="66"/>
      <c r="L529" s="66"/>
      <c r="M529" s="67" t="s">
        <v>2083</v>
      </c>
      <c r="N529" s="65">
        <v>235959.0</v>
      </c>
      <c r="O529" s="65">
        <v>2.0130424E7</v>
      </c>
      <c r="P529" s="65"/>
      <c r="Q529" s="65">
        <v>11.0</v>
      </c>
      <c r="R529" s="65">
        <v>2.0130424E7</v>
      </c>
      <c r="S529" s="68">
        <v>1.0</v>
      </c>
      <c r="T529" s="68">
        <v>1.0</v>
      </c>
      <c r="U529" s="69" t="s">
        <v>399</v>
      </c>
      <c r="V529" s="69" t="s">
        <v>400</v>
      </c>
      <c r="W529" s="69" t="s">
        <v>49</v>
      </c>
      <c r="X529" s="70"/>
      <c r="Y529" s="65" t="s">
        <v>18</v>
      </c>
    </row>
    <row r="530">
      <c r="A530" s="72" t="s">
        <v>60</v>
      </c>
      <c r="B530" s="65">
        <v>2.80883367E8</v>
      </c>
      <c r="C530" s="72" t="s">
        <v>2084</v>
      </c>
      <c r="D530" s="72" t="s">
        <v>112</v>
      </c>
      <c r="E530" s="72" t="s">
        <v>2085</v>
      </c>
      <c r="F530" s="65" t="s">
        <v>2086</v>
      </c>
      <c r="G530" s="65">
        <v>545.0</v>
      </c>
      <c r="H530" s="65">
        <v>2.0100215E7</v>
      </c>
      <c r="I530" s="65">
        <v>0.0</v>
      </c>
      <c r="J530" s="65">
        <v>1.0</v>
      </c>
      <c r="K530" s="66"/>
      <c r="L530" s="66"/>
      <c r="M530" s="67" t="s">
        <v>2087</v>
      </c>
      <c r="N530" s="65">
        <v>235959.0</v>
      </c>
      <c r="O530" s="65">
        <v>2.0100215E7</v>
      </c>
      <c r="P530" s="66"/>
      <c r="Q530" s="65">
        <v>31.0</v>
      </c>
      <c r="R530" s="65">
        <v>2.0100215E7</v>
      </c>
      <c r="S530" s="68">
        <v>1.0</v>
      </c>
      <c r="T530" s="68">
        <v>1.0</v>
      </c>
      <c r="U530" s="69" t="s">
        <v>399</v>
      </c>
      <c r="V530" s="69" t="s">
        <v>400</v>
      </c>
      <c r="W530" s="69" t="s">
        <v>49</v>
      </c>
      <c r="X530" s="70"/>
      <c r="Y530" s="65" t="s">
        <v>18</v>
      </c>
    </row>
    <row r="531">
      <c r="A531" s="67" t="s">
        <v>59</v>
      </c>
      <c r="B531" s="65">
        <v>4.3551088E7</v>
      </c>
      <c r="C531" s="65" t="s">
        <v>2088</v>
      </c>
      <c r="D531" s="65" t="s">
        <v>112</v>
      </c>
      <c r="E531" s="65" t="s">
        <v>2089</v>
      </c>
      <c r="F531" s="65" t="s">
        <v>2090</v>
      </c>
      <c r="G531" s="65">
        <v>385.0</v>
      </c>
      <c r="H531" s="65">
        <v>2.0030616E7</v>
      </c>
      <c r="I531" s="65">
        <v>0.0</v>
      </c>
      <c r="J531" s="65">
        <v>1.0</v>
      </c>
      <c r="K531" s="66"/>
      <c r="L531" s="66"/>
      <c r="M531" s="67" t="s">
        <v>2091</v>
      </c>
      <c r="N531" s="65">
        <v>235959.0</v>
      </c>
      <c r="O531" s="65">
        <v>2.0030616E7</v>
      </c>
      <c r="P531" s="66"/>
      <c r="Q531" s="65">
        <v>16.0</v>
      </c>
      <c r="R531" s="65">
        <v>2.0030616E7</v>
      </c>
      <c r="S531" s="68">
        <v>1.0</v>
      </c>
      <c r="T531" s="68">
        <v>1.0</v>
      </c>
      <c r="U531" s="69" t="s">
        <v>399</v>
      </c>
      <c r="V531" s="69" t="s">
        <v>400</v>
      </c>
      <c r="W531" s="69" t="s">
        <v>49</v>
      </c>
      <c r="X531" s="70"/>
      <c r="Y531" s="65" t="s">
        <v>18</v>
      </c>
    </row>
    <row r="532">
      <c r="A532" s="67" t="s">
        <v>59</v>
      </c>
      <c r="B532" s="65">
        <v>9.3697631E7</v>
      </c>
      <c r="C532" s="65" t="s">
        <v>2092</v>
      </c>
      <c r="D532" s="65" t="s">
        <v>112</v>
      </c>
      <c r="E532" s="65" t="s">
        <v>2093</v>
      </c>
      <c r="F532" s="65" t="s">
        <v>2094</v>
      </c>
      <c r="G532" s="65">
        <v>194.0</v>
      </c>
      <c r="H532" s="65">
        <v>2.0091208E7</v>
      </c>
      <c r="I532" s="65">
        <v>0.0</v>
      </c>
      <c r="J532" s="65">
        <v>1.0</v>
      </c>
      <c r="K532" s="66"/>
      <c r="L532" s="66"/>
      <c r="M532" s="67" t="s">
        <v>2095</v>
      </c>
      <c r="N532" s="65">
        <v>235959.0</v>
      </c>
      <c r="O532" s="65">
        <v>2.0091208E7</v>
      </c>
      <c r="P532" s="65"/>
      <c r="Q532" s="65">
        <v>7.0</v>
      </c>
      <c r="R532" s="65">
        <v>2.0091208E7</v>
      </c>
      <c r="S532" s="68">
        <v>1.0</v>
      </c>
      <c r="T532" s="68">
        <v>1.0</v>
      </c>
      <c r="U532" s="69" t="s">
        <v>399</v>
      </c>
      <c r="V532" s="69" t="s">
        <v>400</v>
      </c>
      <c r="W532" s="69" t="s">
        <v>49</v>
      </c>
      <c r="X532" s="69"/>
      <c r="Y532" s="65" t="s">
        <v>18</v>
      </c>
    </row>
    <row r="533">
      <c r="A533" s="65" t="s">
        <v>79</v>
      </c>
      <c r="B533" s="65">
        <v>6.8187283E7</v>
      </c>
      <c r="C533" s="65" t="s">
        <v>2096</v>
      </c>
      <c r="D533" s="65" t="s">
        <v>112</v>
      </c>
      <c r="E533" s="65" t="s">
        <v>2097</v>
      </c>
      <c r="F533" s="65" t="s">
        <v>2098</v>
      </c>
      <c r="G533" s="65">
        <v>619.0</v>
      </c>
      <c r="H533" s="65">
        <v>2.0130619E7</v>
      </c>
      <c r="I533" s="65">
        <v>0.0</v>
      </c>
      <c r="J533" s="65">
        <v>26.0</v>
      </c>
      <c r="K533" s="66"/>
      <c r="L533" s="66"/>
      <c r="M533" s="67" t="s">
        <v>2099</v>
      </c>
      <c r="N533" s="65">
        <v>235959.0</v>
      </c>
      <c r="O533" s="65">
        <v>2.0130619E7</v>
      </c>
      <c r="P533" s="65" t="s">
        <v>1381</v>
      </c>
      <c r="Q533" s="65">
        <v>35.0</v>
      </c>
      <c r="R533" s="65">
        <v>2.0130619E7</v>
      </c>
      <c r="S533" s="68">
        <v>1.0</v>
      </c>
      <c r="T533" s="68">
        <v>1.0</v>
      </c>
      <c r="U533" s="69" t="s">
        <v>399</v>
      </c>
      <c r="V533" s="69" t="s">
        <v>400</v>
      </c>
      <c r="W533" s="69" t="s">
        <v>49</v>
      </c>
      <c r="X533" s="70"/>
      <c r="Y533" s="65" t="s">
        <v>18</v>
      </c>
    </row>
    <row r="534">
      <c r="A534" s="72" t="s">
        <v>37</v>
      </c>
      <c r="B534" s="65">
        <v>2.1949595E7</v>
      </c>
      <c r="C534" s="72" t="s">
        <v>2100</v>
      </c>
      <c r="D534" s="72" t="s">
        <v>112</v>
      </c>
      <c r="E534" s="72" t="s">
        <v>2101</v>
      </c>
      <c r="F534" s="65" t="s">
        <v>2102</v>
      </c>
      <c r="G534" s="65">
        <v>90.0</v>
      </c>
      <c r="H534" s="65">
        <v>2.0110317E7</v>
      </c>
      <c r="I534" s="65">
        <v>0.0</v>
      </c>
      <c r="J534" s="65">
        <v>2.0</v>
      </c>
      <c r="K534" s="66"/>
      <c r="L534" s="66"/>
      <c r="M534" s="65" t="s">
        <v>117</v>
      </c>
      <c r="N534" s="65">
        <v>235959.0</v>
      </c>
      <c r="O534" s="65">
        <v>2.0110317E7</v>
      </c>
      <c r="P534" s="65"/>
      <c r="Q534" s="65">
        <v>7.0</v>
      </c>
      <c r="R534" s="65">
        <v>2.0110317E7</v>
      </c>
      <c r="S534" s="68">
        <v>1.0</v>
      </c>
      <c r="T534" s="68">
        <v>1.0</v>
      </c>
      <c r="U534" s="69" t="s">
        <v>399</v>
      </c>
      <c r="V534" s="69" t="s">
        <v>400</v>
      </c>
      <c r="W534" s="69" t="s">
        <v>49</v>
      </c>
      <c r="X534" s="70"/>
      <c r="Y534" s="65" t="s">
        <v>18</v>
      </c>
    </row>
    <row r="535">
      <c r="A535" s="67" t="s">
        <v>24</v>
      </c>
      <c r="B535" s="65">
        <v>4.360106E7</v>
      </c>
      <c r="C535" s="65" t="s">
        <v>2103</v>
      </c>
      <c r="D535" s="65" t="s">
        <v>112</v>
      </c>
      <c r="E535" s="65" t="s">
        <v>2104</v>
      </c>
      <c r="F535" s="65" t="s">
        <v>1673</v>
      </c>
      <c r="G535" s="65">
        <v>3827.0</v>
      </c>
      <c r="H535" s="65">
        <v>2.0160129E7</v>
      </c>
      <c r="I535" s="65">
        <v>0.0</v>
      </c>
      <c r="J535" s="65">
        <v>20.0</v>
      </c>
      <c r="K535" s="66"/>
      <c r="L535" s="66"/>
      <c r="M535" s="65" t="s">
        <v>117</v>
      </c>
      <c r="N535" s="65">
        <v>235959.0</v>
      </c>
      <c r="O535" s="65">
        <v>2.0160129E7</v>
      </c>
      <c r="P535" s="65"/>
      <c r="Q535" s="65">
        <v>314.0</v>
      </c>
      <c r="R535" s="65">
        <v>2.0160129E7</v>
      </c>
      <c r="S535" s="68">
        <v>1.0</v>
      </c>
      <c r="T535" s="68">
        <v>1.0</v>
      </c>
      <c r="U535" s="69" t="s">
        <v>399</v>
      </c>
      <c r="V535" s="69" t="s">
        <v>400</v>
      </c>
      <c r="W535" s="69" t="s">
        <v>49</v>
      </c>
      <c r="X535" s="69"/>
      <c r="Y535" s="65" t="s">
        <v>18</v>
      </c>
    </row>
    <row r="536">
      <c r="A536" s="67" t="s">
        <v>59</v>
      </c>
      <c r="B536" s="65">
        <v>1.60718032E8</v>
      </c>
      <c r="C536" s="65" t="s">
        <v>2105</v>
      </c>
      <c r="D536" s="65" t="s">
        <v>112</v>
      </c>
      <c r="E536" s="65" t="s">
        <v>2106</v>
      </c>
      <c r="F536" s="65" t="s">
        <v>1898</v>
      </c>
      <c r="G536" s="65">
        <v>128.0</v>
      </c>
      <c r="H536" s="65">
        <v>2.0151109E7</v>
      </c>
      <c r="I536" s="65">
        <v>0.0</v>
      </c>
      <c r="J536" s="65">
        <v>1.0</v>
      </c>
      <c r="K536" s="66"/>
      <c r="L536" s="66"/>
      <c r="M536" s="67" t="s">
        <v>1899</v>
      </c>
      <c r="N536" s="65">
        <v>235959.0</v>
      </c>
      <c r="O536" s="65">
        <v>2.0151109E7</v>
      </c>
      <c r="P536" s="66"/>
      <c r="Q536" s="65">
        <v>6.0</v>
      </c>
      <c r="R536" s="65">
        <v>2.0151109E7</v>
      </c>
      <c r="S536" s="68">
        <v>1.0</v>
      </c>
      <c r="T536" s="68">
        <v>1.0</v>
      </c>
      <c r="U536" s="69" t="s">
        <v>399</v>
      </c>
      <c r="V536" s="69" t="s">
        <v>400</v>
      </c>
      <c r="W536" s="69" t="s">
        <v>49</v>
      </c>
      <c r="X536" s="69"/>
      <c r="Y536" s="65" t="s">
        <v>18</v>
      </c>
    </row>
    <row r="537">
      <c r="A537" s="65" t="s">
        <v>79</v>
      </c>
      <c r="B537" s="65">
        <v>1.41627349E8</v>
      </c>
      <c r="C537" s="65" t="s">
        <v>2107</v>
      </c>
      <c r="D537" s="65" t="s">
        <v>112</v>
      </c>
      <c r="E537" s="65" t="s">
        <v>2108</v>
      </c>
      <c r="F537" s="65" t="s">
        <v>2109</v>
      </c>
      <c r="G537" s="65">
        <v>123.0</v>
      </c>
      <c r="H537" s="65">
        <v>2.0190404E7</v>
      </c>
      <c r="I537" s="65">
        <v>0.0</v>
      </c>
      <c r="J537" s="65">
        <v>4.0</v>
      </c>
      <c r="K537" s="66"/>
      <c r="L537" s="66"/>
      <c r="M537" s="67" t="s">
        <v>2110</v>
      </c>
      <c r="N537" s="65">
        <v>235959.0</v>
      </c>
      <c r="O537" s="65">
        <v>2.0190404E7</v>
      </c>
      <c r="P537" s="65" t="s">
        <v>989</v>
      </c>
      <c r="Q537" s="65">
        <v>9.0</v>
      </c>
      <c r="R537" s="65">
        <v>2.0190404E7</v>
      </c>
      <c r="S537" s="68">
        <v>1.0</v>
      </c>
      <c r="T537" s="68">
        <v>1.0</v>
      </c>
      <c r="U537" s="69" t="s">
        <v>399</v>
      </c>
      <c r="V537" s="69" t="s">
        <v>400</v>
      </c>
      <c r="W537" s="69" t="s">
        <v>49</v>
      </c>
      <c r="X537" s="70"/>
      <c r="Y537" s="65" t="s">
        <v>18</v>
      </c>
    </row>
    <row r="538">
      <c r="A538" s="67" t="s">
        <v>59</v>
      </c>
      <c r="B538" s="65">
        <v>2.8926092E7</v>
      </c>
      <c r="C538" s="65" t="s">
        <v>2111</v>
      </c>
      <c r="D538" s="65" t="s">
        <v>153</v>
      </c>
      <c r="E538" s="65" t="s">
        <v>2112</v>
      </c>
      <c r="F538" s="65" t="s">
        <v>2113</v>
      </c>
      <c r="G538" s="65">
        <v>222.0</v>
      </c>
      <c r="H538" s="65">
        <v>2.0010919E7</v>
      </c>
      <c r="I538" s="65">
        <v>0.0</v>
      </c>
      <c r="J538" s="65">
        <v>1.0</v>
      </c>
      <c r="K538" s="66"/>
      <c r="L538" s="66"/>
      <c r="M538" s="67" t="s">
        <v>2114</v>
      </c>
      <c r="N538" s="65">
        <v>235959.0</v>
      </c>
      <c r="O538" s="65">
        <v>2.0010919E7</v>
      </c>
      <c r="P538" s="66"/>
      <c r="Q538" s="65">
        <v>11.0</v>
      </c>
      <c r="R538" s="65">
        <v>2.0010919E7</v>
      </c>
      <c r="S538" s="74">
        <v>1.0</v>
      </c>
      <c r="T538" s="74">
        <v>0.0</v>
      </c>
      <c r="U538" s="69" t="s">
        <v>399</v>
      </c>
      <c r="V538" s="69" t="s">
        <v>400</v>
      </c>
      <c r="W538" s="69" t="s">
        <v>49</v>
      </c>
      <c r="X538" s="70"/>
      <c r="Y538" s="65" t="s">
        <v>12</v>
      </c>
    </row>
    <row r="539">
      <c r="A539" s="73" t="s">
        <v>59</v>
      </c>
      <c r="B539" s="65">
        <v>1.58033159E8</v>
      </c>
      <c r="C539" s="72" t="s">
        <v>2115</v>
      </c>
      <c r="D539" s="72" t="s">
        <v>153</v>
      </c>
      <c r="E539" s="72" t="s">
        <v>2116</v>
      </c>
      <c r="F539" s="65" t="s">
        <v>2117</v>
      </c>
      <c r="G539" s="65">
        <v>293.0</v>
      </c>
      <c r="H539" s="65">
        <v>2.0150908E7</v>
      </c>
      <c r="I539" s="65">
        <v>0.0</v>
      </c>
      <c r="J539" s="65">
        <v>1.0</v>
      </c>
      <c r="K539" s="66"/>
      <c r="L539" s="66"/>
      <c r="M539" s="67" t="s">
        <v>2118</v>
      </c>
      <c r="N539" s="65">
        <v>235959.0</v>
      </c>
      <c r="O539" s="65">
        <v>2.0150908E7</v>
      </c>
      <c r="P539" s="65"/>
      <c r="Q539" s="65">
        <v>14.0</v>
      </c>
      <c r="R539" s="65">
        <v>2.0150908E7</v>
      </c>
      <c r="S539" s="74">
        <v>1.0</v>
      </c>
      <c r="T539" s="74">
        <v>0.0</v>
      </c>
      <c r="U539" s="69" t="s">
        <v>399</v>
      </c>
      <c r="V539" s="69" t="s">
        <v>400</v>
      </c>
      <c r="W539" s="69" t="s">
        <v>49</v>
      </c>
      <c r="X539" s="70"/>
      <c r="Y539" s="65" t="s">
        <v>12</v>
      </c>
    </row>
    <row r="540">
      <c r="A540" s="67" t="s">
        <v>59</v>
      </c>
      <c r="B540" s="65">
        <v>1.33525097E8</v>
      </c>
      <c r="C540" s="65" t="s">
        <v>2119</v>
      </c>
      <c r="D540" s="65" t="s">
        <v>112</v>
      </c>
      <c r="E540" s="65" t="s">
        <v>2120</v>
      </c>
      <c r="F540" s="65" t="s">
        <v>2121</v>
      </c>
      <c r="G540" s="65">
        <v>194.0</v>
      </c>
      <c r="H540" s="65">
        <v>2.0131006E7</v>
      </c>
      <c r="I540" s="65">
        <v>0.0</v>
      </c>
      <c r="J540" s="65">
        <v>1.0</v>
      </c>
      <c r="K540" s="66"/>
      <c r="L540" s="66"/>
      <c r="M540" s="67" t="s">
        <v>2122</v>
      </c>
      <c r="N540" s="65">
        <v>235959.0</v>
      </c>
      <c r="O540" s="65">
        <v>2.0131006E7</v>
      </c>
      <c r="P540" s="66"/>
      <c r="Q540" s="65">
        <v>10.0</v>
      </c>
      <c r="R540" s="65">
        <v>2.0131006E7</v>
      </c>
      <c r="S540" s="68">
        <v>1.0</v>
      </c>
      <c r="T540" s="68">
        <v>1.0</v>
      </c>
      <c r="U540" s="69" t="s">
        <v>399</v>
      </c>
      <c r="V540" s="69" t="s">
        <v>400</v>
      </c>
      <c r="W540" s="69" t="s">
        <v>49</v>
      </c>
      <c r="X540" s="70"/>
      <c r="Y540" s="65" t="s">
        <v>18</v>
      </c>
    </row>
    <row r="541">
      <c r="A541" s="71" t="s">
        <v>59</v>
      </c>
      <c r="B541" s="65">
        <v>7.9732733E7</v>
      </c>
      <c r="C541" s="72" t="s">
        <v>2123</v>
      </c>
      <c r="D541" s="72" t="s">
        <v>112</v>
      </c>
      <c r="E541" s="72" t="s">
        <v>2124</v>
      </c>
      <c r="F541" s="65" t="s">
        <v>2125</v>
      </c>
      <c r="G541" s="65">
        <v>374.0</v>
      </c>
      <c r="H541" s="65">
        <v>2.0080509E7</v>
      </c>
      <c r="I541" s="65">
        <v>0.0</v>
      </c>
      <c r="J541" s="65">
        <v>2.0</v>
      </c>
      <c r="K541" s="66"/>
      <c r="L541" s="66"/>
      <c r="M541" s="67" t="s">
        <v>2126</v>
      </c>
      <c r="N541" s="65">
        <v>235959.0</v>
      </c>
      <c r="O541" s="65">
        <v>2.0080509E7</v>
      </c>
      <c r="P541" s="66"/>
      <c r="Q541" s="65">
        <v>21.0</v>
      </c>
      <c r="R541" s="65">
        <v>2.0080509E7</v>
      </c>
      <c r="S541" s="68">
        <v>1.0</v>
      </c>
      <c r="T541" s="68">
        <v>1.0</v>
      </c>
      <c r="U541" s="69" t="s">
        <v>399</v>
      </c>
      <c r="V541" s="69" t="s">
        <v>400</v>
      </c>
      <c r="W541" s="69" t="s">
        <v>49</v>
      </c>
      <c r="X541" s="70"/>
      <c r="Y541" s="65" t="s">
        <v>18</v>
      </c>
    </row>
    <row r="542">
      <c r="A542" s="67" t="s">
        <v>59</v>
      </c>
      <c r="B542" s="65">
        <v>1.17438881E8</v>
      </c>
      <c r="C542" s="65" t="s">
        <v>2127</v>
      </c>
      <c r="D542" s="65" t="s">
        <v>153</v>
      </c>
      <c r="E542" s="65" t="s">
        <v>2128</v>
      </c>
      <c r="F542" s="65" t="s">
        <v>2129</v>
      </c>
      <c r="G542" s="65">
        <v>69.0</v>
      </c>
      <c r="H542" s="65">
        <v>2.0120524E7</v>
      </c>
      <c r="I542" s="65">
        <v>0.0</v>
      </c>
      <c r="J542" s="65">
        <v>1.0</v>
      </c>
      <c r="K542" s="66"/>
      <c r="L542" s="66"/>
      <c r="M542" s="67" t="s">
        <v>2130</v>
      </c>
      <c r="N542" s="65">
        <v>235959.0</v>
      </c>
      <c r="O542" s="65">
        <v>2.0120524E7</v>
      </c>
      <c r="P542" s="65"/>
      <c r="Q542" s="65">
        <v>3.0</v>
      </c>
      <c r="R542" s="65">
        <v>2.0120524E7</v>
      </c>
      <c r="S542" s="74">
        <v>1.0</v>
      </c>
      <c r="T542" s="74">
        <v>0.0</v>
      </c>
      <c r="U542" s="69" t="s">
        <v>399</v>
      </c>
      <c r="V542" s="69" t="s">
        <v>400</v>
      </c>
      <c r="W542" s="69" t="s">
        <v>49</v>
      </c>
      <c r="X542" s="70"/>
      <c r="Y542" s="65" t="s">
        <v>12</v>
      </c>
    </row>
    <row r="543">
      <c r="A543" s="71" t="s">
        <v>59</v>
      </c>
      <c r="B543" s="65">
        <v>5.7056271E7</v>
      </c>
      <c r="C543" s="72" t="s">
        <v>2131</v>
      </c>
      <c r="D543" s="72" t="s">
        <v>139</v>
      </c>
      <c r="E543" s="72" t="s">
        <v>2132</v>
      </c>
      <c r="F543" s="65" t="s">
        <v>2133</v>
      </c>
      <c r="G543" s="65">
        <v>33.0</v>
      </c>
      <c r="H543" s="65">
        <v>2.0050509E7</v>
      </c>
      <c r="I543" s="65">
        <v>0.0</v>
      </c>
      <c r="J543" s="65">
        <v>1.0</v>
      </c>
      <c r="K543" s="66"/>
      <c r="L543" s="66"/>
      <c r="M543" s="67" t="s">
        <v>2134</v>
      </c>
      <c r="N543" s="65">
        <v>235959.0</v>
      </c>
      <c r="O543" s="65">
        <v>2.0050509E7</v>
      </c>
      <c r="P543" s="66"/>
      <c r="Q543" s="65">
        <v>1.0</v>
      </c>
      <c r="R543" s="65">
        <v>2.0050509E7</v>
      </c>
      <c r="S543" s="68">
        <v>1.0</v>
      </c>
      <c r="T543" s="68">
        <v>1.0</v>
      </c>
      <c r="U543" s="69" t="s">
        <v>399</v>
      </c>
      <c r="V543" s="69" t="s">
        <v>400</v>
      </c>
      <c r="W543" s="69" t="s">
        <v>49</v>
      </c>
      <c r="X543" s="70"/>
      <c r="Y543" s="65" t="s">
        <v>18</v>
      </c>
    </row>
    <row r="544">
      <c r="A544" s="72" t="s">
        <v>79</v>
      </c>
      <c r="B544" s="65">
        <v>4.8630786E7</v>
      </c>
      <c r="C544" s="72" t="s">
        <v>2135</v>
      </c>
      <c r="D544" s="72" t="s">
        <v>106</v>
      </c>
      <c r="E544" s="72" t="s">
        <v>2136</v>
      </c>
      <c r="F544" s="65" t="s">
        <v>1958</v>
      </c>
      <c r="G544" s="65">
        <v>398.0</v>
      </c>
      <c r="H544" s="65">
        <v>2.011063E7</v>
      </c>
      <c r="I544" s="65">
        <v>0.0</v>
      </c>
      <c r="J544" s="65">
        <v>5.0</v>
      </c>
      <c r="K544" s="66"/>
      <c r="L544" s="66"/>
      <c r="M544" s="67" t="s">
        <v>1959</v>
      </c>
      <c r="N544" s="65">
        <v>235959.0</v>
      </c>
      <c r="O544" s="65">
        <v>2.011063E7</v>
      </c>
      <c r="P544" s="65"/>
      <c r="Q544" s="65">
        <v>23.0</v>
      </c>
      <c r="R544" s="65">
        <v>2.011063E7</v>
      </c>
      <c r="S544" s="68">
        <v>1.0</v>
      </c>
      <c r="T544" s="68">
        <v>1.0</v>
      </c>
      <c r="U544" s="69" t="s">
        <v>399</v>
      </c>
      <c r="V544" s="69" t="s">
        <v>400</v>
      </c>
      <c r="W544" s="69" t="s">
        <v>50</v>
      </c>
      <c r="X544" s="70"/>
      <c r="Y544" s="65" t="s">
        <v>20</v>
      </c>
    </row>
    <row r="545">
      <c r="A545" s="65" t="s">
        <v>79</v>
      </c>
      <c r="B545" s="65">
        <v>6.0295769E7</v>
      </c>
      <c r="C545" s="65" t="s">
        <v>2137</v>
      </c>
      <c r="D545" s="65" t="s">
        <v>112</v>
      </c>
      <c r="E545" s="65" t="s">
        <v>2138</v>
      </c>
      <c r="F545" s="65" t="s">
        <v>2139</v>
      </c>
      <c r="G545" s="65">
        <v>242.0</v>
      </c>
      <c r="H545" s="65">
        <v>2.0120822E7</v>
      </c>
      <c r="I545" s="65">
        <v>0.0</v>
      </c>
      <c r="J545" s="65">
        <v>6.0</v>
      </c>
      <c r="K545" s="66"/>
      <c r="L545" s="66"/>
      <c r="M545" s="67" t="s">
        <v>2140</v>
      </c>
      <c r="N545" s="65">
        <v>235959.0</v>
      </c>
      <c r="O545" s="65">
        <v>2.0120822E7</v>
      </c>
      <c r="P545" s="65" t="s">
        <v>493</v>
      </c>
      <c r="Q545" s="65">
        <v>14.0</v>
      </c>
      <c r="R545" s="65">
        <v>2.0120822E7</v>
      </c>
      <c r="S545" s="68">
        <v>1.0</v>
      </c>
      <c r="T545" s="68">
        <v>1.0</v>
      </c>
      <c r="U545" s="69" t="s">
        <v>399</v>
      </c>
      <c r="V545" s="69" t="s">
        <v>400</v>
      </c>
      <c r="W545" s="69" t="s">
        <v>49</v>
      </c>
      <c r="X545" s="70"/>
      <c r="Y545" s="65" t="s">
        <v>18</v>
      </c>
    </row>
    <row r="546">
      <c r="A546" s="65" t="s">
        <v>60</v>
      </c>
      <c r="B546" s="65">
        <v>3.68040019E8</v>
      </c>
      <c r="C546" s="65" t="s">
        <v>2141</v>
      </c>
      <c r="D546" s="65" t="s">
        <v>153</v>
      </c>
      <c r="E546" s="65" t="s">
        <v>2142</v>
      </c>
      <c r="F546" s="65" t="s">
        <v>2143</v>
      </c>
      <c r="G546" s="65">
        <v>2208.0</v>
      </c>
      <c r="H546" s="65">
        <v>2.0141109E7</v>
      </c>
      <c r="I546" s="65">
        <v>0.0</v>
      </c>
      <c r="J546" s="65">
        <v>1.0</v>
      </c>
      <c r="K546" s="66"/>
      <c r="L546" s="66"/>
      <c r="M546" s="67" t="s">
        <v>2144</v>
      </c>
      <c r="N546" s="65">
        <v>235959.0</v>
      </c>
      <c r="O546" s="65">
        <v>2.0141109E7</v>
      </c>
      <c r="P546" s="65"/>
      <c r="Q546" s="65">
        <v>119.0</v>
      </c>
      <c r="R546" s="65">
        <v>2.0141109E7</v>
      </c>
      <c r="S546" s="74">
        <v>1.0</v>
      </c>
      <c r="T546" s="74">
        <v>0.0</v>
      </c>
      <c r="U546" s="69" t="s">
        <v>399</v>
      </c>
      <c r="V546" s="69" t="s">
        <v>400</v>
      </c>
      <c r="W546" s="69" t="s">
        <v>50</v>
      </c>
      <c r="X546" s="70"/>
      <c r="Y546" s="65" t="s">
        <v>14</v>
      </c>
    </row>
    <row r="547">
      <c r="A547" s="65" t="s">
        <v>37</v>
      </c>
      <c r="B547" s="65">
        <v>4.0993438E7</v>
      </c>
      <c r="C547" s="65" t="s">
        <v>2145</v>
      </c>
      <c r="D547" s="65" t="s">
        <v>112</v>
      </c>
      <c r="E547" s="65" t="s">
        <v>2146</v>
      </c>
      <c r="F547" s="65" t="s">
        <v>2147</v>
      </c>
      <c r="G547" s="65">
        <v>134.0</v>
      </c>
      <c r="H547" s="65">
        <v>2.0160524E7</v>
      </c>
      <c r="I547" s="65">
        <v>0.0</v>
      </c>
      <c r="J547" s="65">
        <v>3.0</v>
      </c>
      <c r="K547" s="66"/>
      <c r="L547" s="66"/>
      <c r="M547" s="65" t="s">
        <v>117</v>
      </c>
      <c r="N547" s="65">
        <v>235959.0</v>
      </c>
      <c r="O547" s="65">
        <v>2.0160524E7</v>
      </c>
      <c r="P547" s="66"/>
      <c r="Q547" s="65">
        <v>7.0</v>
      </c>
      <c r="R547" s="65">
        <v>2.0160524E7</v>
      </c>
      <c r="S547" s="68">
        <v>1.0</v>
      </c>
      <c r="T547" s="68">
        <v>1.0</v>
      </c>
      <c r="U547" s="69" t="s">
        <v>399</v>
      </c>
      <c r="V547" s="69" t="s">
        <v>400</v>
      </c>
      <c r="W547" s="69" t="s">
        <v>49</v>
      </c>
      <c r="X547" s="70"/>
      <c r="Y547" s="65" t="s">
        <v>18</v>
      </c>
    </row>
    <row r="548">
      <c r="A548" s="65" t="s">
        <v>60</v>
      </c>
      <c r="B548" s="65">
        <v>5099831.0</v>
      </c>
      <c r="C548" s="65" t="s">
        <v>2148</v>
      </c>
      <c r="D548" s="65" t="s">
        <v>106</v>
      </c>
      <c r="E548" s="65" t="s">
        <v>2149</v>
      </c>
      <c r="F548" s="65" t="s">
        <v>2150</v>
      </c>
      <c r="G548" s="65">
        <v>359.0</v>
      </c>
      <c r="H548" s="65">
        <v>2.0000126E7</v>
      </c>
      <c r="I548" s="65">
        <v>0.0</v>
      </c>
      <c r="J548" s="65">
        <v>2.0</v>
      </c>
      <c r="K548" s="66"/>
      <c r="L548" s="66"/>
      <c r="M548" s="67" t="s">
        <v>2151</v>
      </c>
      <c r="N548" s="65">
        <v>235959.0</v>
      </c>
      <c r="O548" s="65">
        <v>2.0000126E7</v>
      </c>
      <c r="P548" s="66"/>
      <c r="Q548" s="65">
        <v>25.0</v>
      </c>
      <c r="R548" s="65">
        <v>2.0000126E7</v>
      </c>
      <c r="S548" s="68">
        <v>1.0</v>
      </c>
      <c r="T548" s="68">
        <v>1.0</v>
      </c>
      <c r="U548" s="69" t="s">
        <v>399</v>
      </c>
      <c r="V548" s="69" t="s">
        <v>400</v>
      </c>
      <c r="W548" s="69" t="s">
        <v>49</v>
      </c>
      <c r="X548" s="70"/>
      <c r="Y548" s="65" t="s">
        <v>18</v>
      </c>
    </row>
    <row r="549">
      <c r="A549" s="67" t="s">
        <v>59</v>
      </c>
      <c r="B549" s="65">
        <v>1.86095863E8</v>
      </c>
      <c r="C549" s="65" t="s">
        <v>2152</v>
      </c>
      <c r="D549" s="65" t="s">
        <v>112</v>
      </c>
      <c r="E549" s="65" t="s">
        <v>2153</v>
      </c>
      <c r="F549" s="65" t="s">
        <v>2154</v>
      </c>
      <c r="G549" s="65">
        <v>182.0</v>
      </c>
      <c r="H549" s="65">
        <v>2.0170809E7</v>
      </c>
      <c r="I549" s="65">
        <v>0.0</v>
      </c>
      <c r="J549" s="65">
        <v>5.0</v>
      </c>
      <c r="K549" s="66"/>
      <c r="L549" s="66"/>
      <c r="M549" s="67" t="s">
        <v>2155</v>
      </c>
      <c r="N549" s="65">
        <v>235959.0</v>
      </c>
      <c r="O549" s="65">
        <v>2.0170809E7</v>
      </c>
      <c r="P549" s="66"/>
      <c r="Q549" s="65">
        <v>11.0</v>
      </c>
      <c r="R549" s="65">
        <v>2.0170809E7</v>
      </c>
      <c r="S549" s="68">
        <v>1.0</v>
      </c>
      <c r="T549" s="68">
        <v>1.0</v>
      </c>
      <c r="U549" s="69" t="s">
        <v>399</v>
      </c>
      <c r="V549" s="69" t="s">
        <v>400</v>
      </c>
      <c r="W549" s="69" t="s">
        <v>49</v>
      </c>
      <c r="X549" s="69"/>
      <c r="Y549" s="65" t="s">
        <v>18</v>
      </c>
    </row>
    <row r="550">
      <c r="A550" s="65" t="s">
        <v>28</v>
      </c>
      <c r="B550" s="65">
        <v>2553218.0</v>
      </c>
      <c r="C550" s="65" t="s">
        <v>2156</v>
      </c>
      <c r="D550" s="65" t="s">
        <v>112</v>
      </c>
      <c r="E550" s="65" t="s">
        <v>2157</v>
      </c>
      <c r="F550" s="65" t="s">
        <v>2158</v>
      </c>
      <c r="G550" s="65">
        <v>86.0</v>
      </c>
      <c r="H550" s="65">
        <v>2.011063E7</v>
      </c>
      <c r="I550" s="65">
        <v>0.0</v>
      </c>
      <c r="J550" s="65">
        <v>1.0</v>
      </c>
      <c r="K550" s="66"/>
      <c r="L550" s="66"/>
      <c r="M550" s="67" t="s">
        <v>2159</v>
      </c>
      <c r="N550" s="65">
        <v>235959.0</v>
      </c>
      <c r="O550" s="65">
        <v>2.011063E7</v>
      </c>
      <c r="P550" s="66"/>
      <c r="Q550" s="65">
        <v>5.0</v>
      </c>
      <c r="R550" s="65">
        <v>2.011063E7</v>
      </c>
      <c r="S550" s="68">
        <v>1.0</v>
      </c>
      <c r="T550" s="68">
        <v>1.0</v>
      </c>
      <c r="U550" s="69" t="s">
        <v>399</v>
      </c>
      <c r="V550" s="69" t="s">
        <v>400</v>
      </c>
      <c r="W550" s="69" t="s">
        <v>49</v>
      </c>
      <c r="X550" s="70"/>
      <c r="Y550" s="65" t="s">
        <v>18</v>
      </c>
    </row>
    <row r="551">
      <c r="A551" s="72" t="s">
        <v>60</v>
      </c>
      <c r="B551" s="65">
        <v>2.45211688E8</v>
      </c>
      <c r="C551" s="72" t="s">
        <v>2160</v>
      </c>
      <c r="D551" s="72" t="s">
        <v>112</v>
      </c>
      <c r="E551" s="72" t="s">
        <v>2161</v>
      </c>
      <c r="F551" s="65" t="s">
        <v>2162</v>
      </c>
      <c r="G551" s="65">
        <v>300.0</v>
      </c>
      <c r="H551" s="65">
        <v>2.0080603E7</v>
      </c>
      <c r="I551" s="65">
        <v>0.0</v>
      </c>
      <c r="J551" s="65">
        <v>1.0</v>
      </c>
      <c r="K551" s="66"/>
      <c r="L551" s="66"/>
      <c r="M551" s="67" t="s">
        <v>2163</v>
      </c>
      <c r="N551" s="65">
        <v>235959.0</v>
      </c>
      <c r="O551" s="65">
        <v>2.0080603E7</v>
      </c>
      <c r="P551" s="66"/>
      <c r="Q551" s="65">
        <v>14.0</v>
      </c>
      <c r="R551" s="65">
        <v>2.0080603E7</v>
      </c>
      <c r="S551" s="68">
        <v>1.0</v>
      </c>
      <c r="T551" s="68">
        <v>1.0</v>
      </c>
      <c r="U551" s="69" t="s">
        <v>399</v>
      </c>
      <c r="V551" s="69" t="s">
        <v>400</v>
      </c>
      <c r="W551" s="69" t="s">
        <v>49</v>
      </c>
      <c r="X551" s="70"/>
      <c r="Y551" s="65" t="s">
        <v>18</v>
      </c>
    </row>
    <row r="552">
      <c r="A552" s="67" t="s">
        <v>59</v>
      </c>
      <c r="B552" s="65">
        <v>1.28281222E8</v>
      </c>
      <c r="C552" s="65" t="s">
        <v>2164</v>
      </c>
      <c r="D552" s="65" t="s">
        <v>112</v>
      </c>
      <c r="E552" s="65" t="s">
        <v>2165</v>
      </c>
      <c r="F552" s="65" t="s">
        <v>2166</v>
      </c>
      <c r="G552" s="65">
        <v>386.0</v>
      </c>
      <c r="H552" s="65">
        <v>2.0130412E7</v>
      </c>
      <c r="I552" s="65">
        <v>0.0</v>
      </c>
      <c r="J552" s="65">
        <v>1.0</v>
      </c>
      <c r="K552" s="66"/>
      <c r="L552" s="66"/>
      <c r="M552" s="67" t="s">
        <v>2167</v>
      </c>
      <c r="N552" s="65">
        <v>235959.0</v>
      </c>
      <c r="O552" s="65">
        <v>2.0130412E7</v>
      </c>
      <c r="P552" s="66"/>
      <c r="Q552" s="65">
        <v>22.0</v>
      </c>
      <c r="R552" s="65">
        <v>2.0130412E7</v>
      </c>
      <c r="S552" s="68">
        <v>1.0</v>
      </c>
      <c r="T552" s="68">
        <v>1.0</v>
      </c>
      <c r="U552" s="69" t="s">
        <v>399</v>
      </c>
      <c r="V552" s="69" t="s">
        <v>400</v>
      </c>
      <c r="W552" s="69" t="s">
        <v>49</v>
      </c>
      <c r="X552" s="70"/>
      <c r="Y552" s="65" t="s">
        <v>18</v>
      </c>
    </row>
    <row r="553">
      <c r="A553" s="73" t="s">
        <v>79</v>
      </c>
      <c r="B553" s="65">
        <v>1.49367246E8</v>
      </c>
      <c r="C553" s="72" t="s">
        <v>2168</v>
      </c>
      <c r="D553" s="72" t="s">
        <v>112</v>
      </c>
      <c r="E553" s="72" t="s">
        <v>2169</v>
      </c>
      <c r="F553" s="65" t="s">
        <v>2170</v>
      </c>
      <c r="G553" s="65">
        <v>366.0</v>
      </c>
      <c r="H553" s="65">
        <v>2.0191109E7</v>
      </c>
      <c r="I553" s="65">
        <v>0.0</v>
      </c>
      <c r="J553" s="65">
        <v>11.0</v>
      </c>
      <c r="K553" s="66"/>
      <c r="L553" s="66"/>
      <c r="M553" s="67" t="s">
        <v>2171</v>
      </c>
      <c r="N553" s="65">
        <v>235959.0</v>
      </c>
      <c r="O553" s="65">
        <v>2.0191109E7</v>
      </c>
      <c r="P553" s="65" t="s">
        <v>2172</v>
      </c>
      <c r="Q553" s="65">
        <v>25.0</v>
      </c>
      <c r="R553" s="65">
        <v>2.0191109E7</v>
      </c>
      <c r="S553" s="68">
        <v>1.0</v>
      </c>
      <c r="T553" s="68">
        <v>1.0</v>
      </c>
      <c r="U553" s="69" t="s">
        <v>399</v>
      </c>
      <c r="V553" s="69" t="s">
        <v>400</v>
      </c>
      <c r="W553" s="69" t="s">
        <v>49</v>
      </c>
      <c r="X553" s="72"/>
      <c r="Y553" s="65" t="s">
        <v>18</v>
      </c>
    </row>
    <row r="554">
      <c r="A554" s="67" t="s">
        <v>59</v>
      </c>
      <c r="B554" s="65">
        <v>1.3322146E8</v>
      </c>
      <c r="C554" s="65" t="s">
        <v>2173</v>
      </c>
      <c r="D554" s="65" t="s">
        <v>112</v>
      </c>
      <c r="E554" s="65" t="s">
        <v>2174</v>
      </c>
      <c r="F554" s="65" t="s">
        <v>2175</v>
      </c>
      <c r="G554" s="65">
        <v>160.0</v>
      </c>
      <c r="H554" s="65">
        <v>2.0130918E7</v>
      </c>
      <c r="I554" s="65">
        <v>0.0</v>
      </c>
      <c r="J554" s="65">
        <v>1.0</v>
      </c>
      <c r="K554" s="66"/>
      <c r="L554" s="66"/>
      <c r="M554" s="67" t="s">
        <v>2176</v>
      </c>
      <c r="N554" s="65">
        <v>235959.0</v>
      </c>
      <c r="O554" s="65">
        <v>2.0130918E7</v>
      </c>
      <c r="P554" s="65"/>
      <c r="Q554" s="65">
        <v>9.0</v>
      </c>
      <c r="R554" s="65">
        <v>2.0130918E7</v>
      </c>
      <c r="S554" s="68">
        <v>1.0</v>
      </c>
      <c r="T554" s="68">
        <v>1.0</v>
      </c>
      <c r="U554" s="69" t="s">
        <v>399</v>
      </c>
      <c r="V554" s="69" t="s">
        <v>400</v>
      </c>
      <c r="W554" s="69" t="s">
        <v>49</v>
      </c>
      <c r="X554" s="70"/>
      <c r="Y554" s="65" t="s">
        <v>18</v>
      </c>
    </row>
    <row r="555">
      <c r="A555" s="65" t="s">
        <v>62</v>
      </c>
      <c r="B555" s="65">
        <v>2.1494551E7</v>
      </c>
      <c r="C555" s="65" t="s">
        <v>2177</v>
      </c>
      <c r="D555" s="65" t="s">
        <v>153</v>
      </c>
      <c r="E555" s="65" t="s">
        <v>2178</v>
      </c>
      <c r="F555" s="65" t="s">
        <v>2179</v>
      </c>
      <c r="G555" s="65">
        <v>242.0</v>
      </c>
      <c r="H555" s="65">
        <v>2.0160207E7</v>
      </c>
      <c r="I555" s="65">
        <v>0.0</v>
      </c>
      <c r="J555" s="65">
        <v>9.0</v>
      </c>
      <c r="K555" s="66"/>
      <c r="L555" s="66"/>
      <c r="M555" s="65" t="s">
        <v>117</v>
      </c>
      <c r="N555" s="65">
        <v>235959.0</v>
      </c>
      <c r="O555" s="65">
        <v>2.0160207E7</v>
      </c>
      <c r="P555" s="66"/>
      <c r="Q555" s="65">
        <v>15.0</v>
      </c>
      <c r="R555" s="65">
        <v>2.0160207E7</v>
      </c>
      <c r="S555" s="74">
        <v>1.0</v>
      </c>
      <c r="T555" s="74">
        <v>0.0</v>
      </c>
      <c r="U555" s="69" t="s">
        <v>399</v>
      </c>
      <c r="V555" s="69" t="s">
        <v>400</v>
      </c>
      <c r="W555" s="69" t="s">
        <v>49</v>
      </c>
      <c r="X555" s="69"/>
      <c r="Y555" s="65" t="s">
        <v>12</v>
      </c>
    </row>
    <row r="556">
      <c r="A556" s="65" t="s">
        <v>66</v>
      </c>
      <c r="B556" s="65">
        <v>1.4473611E7</v>
      </c>
      <c r="C556" s="65" t="s">
        <v>2180</v>
      </c>
      <c r="D556" s="65" t="s">
        <v>153</v>
      </c>
      <c r="E556" s="65" t="s">
        <v>2181</v>
      </c>
      <c r="F556" s="65" t="s">
        <v>2182</v>
      </c>
      <c r="G556" s="65">
        <v>415.0</v>
      </c>
      <c r="H556" s="65">
        <v>2.0160207E7</v>
      </c>
      <c r="I556" s="65">
        <v>0.0</v>
      </c>
      <c r="J556" s="65">
        <v>15.0</v>
      </c>
      <c r="K556" s="66"/>
      <c r="L556" s="66"/>
      <c r="M556" s="65" t="s">
        <v>117</v>
      </c>
      <c r="N556" s="65">
        <v>235959.0</v>
      </c>
      <c r="O556" s="65">
        <v>2.0160207E7</v>
      </c>
      <c r="P556" s="65"/>
      <c r="Q556" s="65">
        <v>24.0</v>
      </c>
      <c r="R556" s="65">
        <v>2.0160207E7</v>
      </c>
      <c r="S556" s="74">
        <v>1.0</v>
      </c>
      <c r="T556" s="74">
        <v>0.0</v>
      </c>
      <c r="U556" s="69" t="s">
        <v>399</v>
      </c>
      <c r="V556" s="69" t="s">
        <v>400</v>
      </c>
      <c r="W556" s="69" t="s">
        <v>49</v>
      </c>
      <c r="X556" s="69"/>
      <c r="Y556" s="65" t="s">
        <v>12</v>
      </c>
    </row>
    <row r="557">
      <c r="A557" s="72" t="s">
        <v>28</v>
      </c>
      <c r="B557" s="65">
        <v>4677080.0</v>
      </c>
      <c r="C557" s="72" t="s">
        <v>261</v>
      </c>
      <c r="D557" s="72" t="s">
        <v>112</v>
      </c>
      <c r="E557" s="72" t="s">
        <v>262</v>
      </c>
      <c r="F557" s="65" t="s">
        <v>2183</v>
      </c>
      <c r="G557" s="65">
        <v>601.0</v>
      </c>
      <c r="H557" s="65">
        <v>2.0170829E7</v>
      </c>
      <c r="I557" s="65">
        <v>0.0</v>
      </c>
      <c r="J557" s="65">
        <v>17.0</v>
      </c>
      <c r="K557" s="66"/>
      <c r="L557" s="66"/>
      <c r="M557" s="67" t="s">
        <v>2184</v>
      </c>
      <c r="N557" s="65">
        <v>235959.0</v>
      </c>
      <c r="O557" s="65">
        <v>2.0170829E7</v>
      </c>
      <c r="P557" s="65"/>
      <c r="Q557" s="65">
        <v>30.0</v>
      </c>
      <c r="R557" s="65">
        <v>2.0170829E7</v>
      </c>
      <c r="S557" s="68">
        <v>1.0</v>
      </c>
      <c r="T557" s="68">
        <v>1.0</v>
      </c>
      <c r="U557" s="69" t="s">
        <v>399</v>
      </c>
      <c r="V557" s="69" t="s">
        <v>400</v>
      </c>
      <c r="W557" s="69" t="s">
        <v>49</v>
      </c>
      <c r="X557" s="70"/>
      <c r="Y557" s="65" t="s">
        <v>18</v>
      </c>
    </row>
    <row r="558">
      <c r="A558" s="65" t="s">
        <v>37</v>
      </c>
      <c r="B558" s="65">
        <v>2.4720092E7</v>
      </c>
      <c r="C558" s="65" t="s">
        <v>266</v>
      </c>
      <c r="D558" s="65" t="s">
        <v>112</v>
      </c>
      <c r="E558" s="65" t="s">
        <v>267</v>
      </c>
      <c r="F558" s="65" t="s">
        <v>2185</v>
      </c>
      <c r="G558" s="65">
        <v>2839.0</v>
      </c>
      <c r="H558" s="65">
        <v>2.0111123E7</v>
      </c>
      <c r="I558" s="65">
        <v>0.0</v>
      </c>
      <c r="J558" s="65">
        <v>34.0</v>
      </c>
      <c r="K558" s="66"/>
      <c r="L558" s="66"/>
      <c r="M558" s="67" t="s">
        <v>2186</v>
      </c>
      <c r="N558" s="65">
        <v>235959.0</v>
      </c>
      <c r="O558" s="65">
        <v>2.0111123E7</v>
      </c>
      <c r="P558" s="65" t="s">
        <v>2187</v>
      </c>
      <c r="Q558" s="65">
        <v>144.0</v>
      </c>
      <c r="R558" s="65">
        <v>2.0111123E7</v>
      </c>
      <c r="S558" s="68">
        <v>1.0</v>
      </c>
      <c r="T558" s="68">
        <v>1.0</v>
      </c>
      <c r="U558" s="69" t="s">
        <v>399</v>
      </c>
      <c r="V558" s="69" t="s">
        <v>400</v>
      </c>
      <c r="W558" s="69" t="s">
        <v>49</v>
      </c>
      <c r="X558" s="70"/>
      <c r="Y558" s="65" t="s">
        <v>18</v>
      </c>
    </row>
    <row r="559">
      <c r="A559" s="65" t="s">
        <v>37</v>
      </c>
      <c r="B559" s="65">
        <v>1.5549037E7</v>
      </c>
      <c r="C559" s="75" t="s">
        <v>2188</v>
      </c>
      <c r="D559" s="65" t="s">
        <v>153</v>
      </c>
      <c r="E559" s="65" t="s">
        <v>2189</v>
      </c>
      <c r="F559" s="65" t="s">
        <v>2190</v>
      </c>
      <c r="G559" s="65">
        <v>519.0</v>
      </c>
      <c r="H559" s="65">
        <v>2.0090508E7</v>
      </c>
      <c r="I559" s="65">
        <v>0.0</v>
      </c>
      <c r="J559" s="65">
        <v>3.0</v>
      </c>
      <c r="K559" s="66"/>
      <c r="L559" s="66"/>
      <c r="M559" s="65" t="s">
        <v>117</v>
      </c>
      <c r="N559" s="65">
        <v>235959.0</v>
      </c>
      <c r="O559" s="65">
        <v>2.0090508E7</v>
      </c>
      <c r="P559" s="66"/>
      <c r="Q559" s="65">
        <v>27.0</v>
      </c>
      <c r="R559" s="65">
        <v>2.0090508E7</v>
      </c>
      <c r="S559" s="74">
        <v>1.0</v>
      </c>
      <c r="T559" s="74">
        <v>0.0</v>
      </c>
      <c r="U559" s="69" t="s">
        <v>399</v>
      </c>
      <c r="V559" s="69" t="s">
        <v>400</v>
      </c>
      <c r="W559" s="69" t="s">
        <v>49</v>
      </c>
      <c r="X559" s="70"/>
      <c r="Y559" s="65" t="s">
        <v>12</v>
      </c>
    </row>
    <row r="560">
      <c r="A560" s="72" t="s">
        <v>37</v>
      </c>
      <c r="B560" s="65">
        <v>7080648.0</v>
      </c>
      <c r="C560" s="72" t="s">
        <v>2191</v>
      </c>
      <c r="D560" s="72" t="s">
        <v>112</v>
      </c>
      <c r="E560" s="72" t="s">
        <v>2192</v>
      </c>
      <c r="F560" s="65" t="s">
        <v>2193</v>
      </c>
      <c r="G560" s="65">
        <v>148.0</v>
      </c>
      <c r="H560" s="65">
        <v>2.0060602E7</v>
      </c>
      <c r="I560" s="65">
        <v>0.0</v>
      </c>
      <c r="J560" s="65">
        <v>2.0</v>
      </c>
      <c r="K560" s="66"/>
      <c r="L560" s="66"/>
      <c r="M560" s="65" t="s">
        <v>117</v>
      </c>
      <c r="N560" s="65">
        <v>235959.0</v>
      </c>
      <c r="O560" s="65">
        <v>2.0060602E7</v>
      </c>
      <c r="P560" s="66"/>
      <c r="Q560" s="65">
        <v>7.0</v>
      </c>
      <c r="R560" s="65">
        <v>2.0060602E7</v>
      </c>
      <c r="S560" s="68">
        <v>1.0</v>
      </c>
      <c r="T560" s="68">
        <v>1.0</v>
      </c>
      <c r="U560" s="69" t="s">
        <v>399</v>
      </c>
      <c r="V560" s="69" t="s">
        <v>400</v>
      </c>
      <c r="W560" s="69" t="s">
        <v>50</v>
      </c>
      <c r="X560" s="70"/>
      <c r="Y560" s="65" t="s">
        <v>20</v>
      </c>
    </row>
    <row r="561">
      <c r="A561" s="65" t="s">
        <v>60</v>
      </c>
      <c r="B561" s="65">
        <v>8.7182459E7</v>
      </c>
      <c r="C561" s="65" t="s">
        <v>2194</v>
      </c>
      <c r="D561" s="65" t="s">
        <v>106</v>
      </c>
      <c r="E561" s="65" t="s">
        <v>2195</v>
      </c>
      <c r="F561" s="65" t="s">
        <v>2196</v>
      </c>
      <c r="G561" s="65">
        <v>6151.0</v>
      </c>
      <c r="H561" s="65">
        <v>2.0020913E7</v>
      </c>
      <c r="I561" s="65">
        <v>0.0</v>
      </c>
      <c r="J561" s="65">
        <v>1.0</v>
      </c>
      <c r="K561" s="66"/>
      <c r="L561" s="66"/>
      <c r="M561" s="67" t="s">
        <v>2197</v>
      </c>
      <c r="N561" s="65">
        <v>235959.0</v>
      </c>
      <c r="O561" s="65">
        <v>2.0020913E7</v>
      </c>
      <c r="P561" s="65"/>
      <c r="Q561" s="65">
        <v>365.0</v>
      </c>
      <c r="R561" s="65">
        <v>2.0020913E7</v>
      </c>
      <c r="S561" s="68">
        <v>1.0</v>
      </c>
      <c r="T561" s="68">
        <v>1.0</v>
      </c>
      <c r="U561" s="69" t="s">
        <v>399</v>
      </c>
      <c r="V561" s="69" t="s">
        <v>400</v>
      </c>
      <c r="W561" s="69" t="s">
        <v>50</v>
      </c>
      <c r="X561" s="70"/>
      <c r="Y561" s="65" t="s">
        <v>20</v>
      </c>
    </row>
    <row r="562">
      <c r="A562" s="73" t="s">
        <v>37</v>
      </c>
      <c r="B562" s="65">
        <v>2258392.0</v>
      </c>
      <c r="C562" s="72" t="s">
        <v>2198</v>
      </c>
      <c r="D562" s="72" t="s">
        <v>112</v>
      </c>
      <c r="E562" s="72" t="s">
        <v>2199</v>
      </c>
      <c r="F562" s="65" t="s">
        <v>2200</v>
      </c>
      <c r="G562" s="65">
        <v>725.0</v>
      </c>
      <c r="H562" s="65">
        <v>2.0040413E7</v>
      </c>
      <c r="I562" s="65">
        <v>0.0</v>
      </c>
      <c r="J562" s="65">
        <v>3.0</v>
      </c>
      <c r="K562" s="66"/>
      <c r="L562" s="66"/>
      <c r="M562" s="65" t="s">
        <v>117</v>
      </c>
      <c r="N562" s="65">
        <v>235959.0</v>
      </c>
      <c r="O562" s="65">
        <v>2.0040413E7</v>
      </c>
      <c r="P562" s="66"/>
      <c r="Q562" s="65">
        <v>39.0</v>
      </c>
      <c r="R562" s="65">
        <v>2.0040413E7</v>
      </c>
      <c r="S562" s="68">
        <v>1.0</v>
      </c>
      <c r="T562" s="68">
        <v>1.0</v>
      </c>
      <c r="U562" s="69" t="s">
        <v>399</v>
      </c>
      <c r="V562" s="69" t="s">
        <v>400</v>
      </c>
      <c r="W562" s="69" t="s">
        <v>50</v>
      </c>
      <c r="X562" s="70"/>
      <c r="Y562" s="65" t="s">
        <v>20</v>
      </c>
    </row>
    <row r="563">
      <c r="A563" s="72" t="s">
        <v>60</v>
      </c>
      <c r="B563" s="65">
        <v>1.50820957E8</v>
      </c>
      <c r="C563" s="72" t="s">
        <v>2201</v>
      </c>
      <c r="D563" s="72" t="s">
        <v>378</v>
      </c>
      <c r="E563" s="72" t="s">
        <v>2202</v>
      </c>
      <c r="F563" s="65" t="s">
        <v>2203</v>
      </c>
      <c r="G563" s="65">
        <v>4703.0</v>
      </c>
      <c r="H563" s="65">
        <v>2.0050117E7</v>
      </c>
      <c r="I563" s="65">
        <v>0.0</v>
      </c>
      <c r="J563" s="65">
        <v>1.0</v>
      </c>
      <c r="K563" s="66"/>
      <c r="L563" s="66"/>
      <c r="M563" s="67" t="s">
        <v>2204</v>
      </c>
      <c r="N563" s="65">
        <v>235959.0</v>
      </c>
      <c r="O563" s="65">
        <v>2.0050117E7</v>
      </c>
      <c r="P563" s="65"/>
      <c r="Q563" s="65">
        <v>261.0</v>
      </c>
      <c r="R563" s="65">
        <v>2.0050117E7</v>
      </c>
      <c r="S563" s="74">
        <v>1.0</v>
      </c>
      <c r="T563" s="74">
        <v>0.0</v>
      </c>
      <c r="U563" s="69" t="s">
        <v>399</v>
      </c>
      <c r="V563" s="69" t="s">
        <v>400</v>
      </c>
      <c r="W563" s="69" t="s">
        <v>50</v>
      </c>
      <c r="X563" s="70"/>
      <c r="Y563" s="65" t="s">
        <v>14</v>
      </c>
    </row>
    <row r="564">
      <c r="A564" s="65" t="s">
        <v>60</v>
      </c>
      <c r="B564" s="65">
        <v>2.4675336E8</v>
      </c>
      <c r="C564" s="65" t="s">
        <v>2205</v>
      </c>
      <c r="D564" s="65" t="s">
        <v>153</v>
      </c>
      <c r="E564" s="65" t="s">
        <v>2206</v>
      </c>
      <c r="F564" s="65" t="s">
        <v>2207</v>
      </c>
      <c r="G564" s="65">
        <v>631.0</v>
      </c>
      <c r="H564" s="65">
        <v>2.0080707E7</v>
      </c>
      <c r="I564" s="65">
        <v>0.0</v>
      </c>
      <c r="J564" s="65">
        <v>1.0</v>
      </c>
      <c r="K564" s="66"/>
      <c r="L564" s="66"/>
      <c r="M564" s="67" t="s">
        <v>2208</v>
      </c>
      <c r="N564" s="65">
        <v>235959.0</v>
      </c>
      <c r="O564" s="65">
        <v>2.0080707E7</v>
      </c>
      <c r="P564" s="66"/>
      <c r="Q564" s="65">
        <v>58.0</v>
      </c>
      <c r="R564" s="65">
        <v>2.0080707E7</v>
      </c>
      <c r="S564" s="74">
        <v>1.0</v>
      </c>
      <c r="T564" s="74">
        <v>0.0</v>
      </c>
      <c r="U564" s="69" t="s">
        <v>399</v>
      </c>
      <c r="V564" s="69" t="s">
        <v>400</v>
      </c>
      <c r="W564" s="69" t="s">
        <v>50</v>
      </c>
      <c r="X564" s="70"/>
      <c r="Y564" s="65" t="s">
        <v>14</v>
      </c>
    </row>
    <row r="565">
      <c r="A565" s="67" t="s">
        <v>24</v>
      </c>
      <c r="B565" s="65">
        <v>5.2585686E7</v>
      </c>
      <c r="C565" s="65" t="s">
        <v>2209</v>
      </c>
      <c r="D565" s="65" t="s">
        <v>112</v>
      </c>
      <c r="E565" s="65" t="s">
        <v>2210</v>
      </c>
      <c r="F565" s="65" t="s">
        <v>2211</v>
      </c>
      <c r="G565" s="65">
        <v>122.0</v>
      </c>
      <c r="H565" s="65">
        <v>2.0180119E7</v>
      </c>
      <c r="I565" s="65">
        <v>0.0</v>
      </c>
      <c r="J565" s="65">
        <v>7.0</v>
      </c>
      <c r="K565" s="66"/>
      <c r="L565" s="66"/>
      <c r="M565" s="67" t="s">
        <v>2212</v>
      </c>
      <c r="N565" s="65">
        <v>235959.0</v>
      </c>
      <c r="O565" s="65">
        <v>2.0180119E7</v>
      </c>
      <c r="P565" s="65" t="s">
        <v>463</v>
      </c>
      <c r="Q565" s="65">
        <v>9.0</v>
      </c>
      <c r="R565" s="65">
        <v>2.0180119E7</v>
      </c>
      <c r="S565" s="68">
        <v>1.0</v>
      </c>
      <c r="T565" s="68">
        <v>1.0</v>
      </c>
      <c r="U565" s="69" t="s">
        <v>399</v>
      </c>
      <c r="V565" s="69" t="s">
        <v>400</v>
      </c>
      <c r="W565" s="69" t="s">
        <v>50</v>
      </c>
      <c r="X565" s="70"/>
      <c r="Y565" s="65" t="s">
        <v>20</v>
      </c>
    </row>
    <row r="566">
      <c r="A566" s="67" t="s">
        <v>59</v>
      </c>
      <c r="B566" s="65">
        <v>1.59124056E8</v>
      </c>
      <c r="C566" s="65" t="s">
        <v>2213</v>
      </c>
      <c r="D566" s="65" t="s">
        <v>106</v>
      </c>
      <c r="E566" s="65" t="s">
        <v>2214</v>
      </c>
      <c r="F566" s="65" t="s">
        <v>2215</v>
      </c>
      <c r="G566" s="65">
        <v>149.0</v>
      </c>
      <c r="H566" s="65">
        <v>2.0151022E7</v>
      </c>
      <c r="I566" s="65">
        <v>0.0</v>
      </c>
      <c r="J566" s="65">
        <v>2.0</v>
      </c>
      <c r="K566" s="66"/>
      <c r="L566" s="66"/>
      <c r="M566" s="67" t="s">
        <v>2216</v>
      </c>
      <c r="N566" s="65">
        <v>235959.0</v>
      </c>
      <c r="O566" s="65">
        <v>2.0151022E7</v>
      </c>
      <c r="P566" s="65"/>
      <c r="Q566" s="65">
        <v>7.0</v>
      </c>
      <c r="R566" s="65">
        <v>2.0151022E7</v>
      </c>
      <c r="S566" s="68">
        <v>1.0</v>
      </c>
      <c r="T566" s="68">
        <v>1.0</v>
      </c>
      <c r="U566" s="69" t="s">
        <v>399</v>
      </c>
      <c r="V566" s="69" t="s">
        <v>400</v>
      </c>
      <c r="W566" s="69" t="s">
        <v>50</v>
      </c>
      <c r="X566" s="70"/>
      <c r="Y566" s="65" t="s">
        <v>20</v>
      </c>
    </row>
    <row r="567">
      <c r="A567" s="67" t="s">
        <v>59</v>
      </c>
      <c r="B567" s="65">
        <v>1.39162847E8</v>
      </c>
      <c r="C567" s="65" t="s">
        <v>2217</v>
      </c>
      <c r="D567" s="65" t="s">
        <v>153</v>
      </c>
      <c r="E567" s="65" t="s">
        <v>2218</v>
      </c>
      <c r="F567" s="65" t="s">
        <v>2219</v>
      </c>
      <c r="G567" s="65">
        <v>146.0</v>
      </c>
      <c r="H567" s="65">
        <v>2.0140319E7</v>
      </c>
      <c r="I567" s="65">
        <v>0.0</v>
      </c>
      <c r="J567" s="65">
        <v>1.0</v>
      </c>
      <c r="K567" s="66"/>
      <c r="L567" s="66"/>
      <c r="M567" s="67" t="s">
        <v>2220</v>
      </c>
      <c r="N567" s="65">
        <v>235959.0</v>
      </c>
      <c r="O567" s="65">
        <v>2.0140319E7</v>
      </c>
      <c r="P567" s="66"/>
      <c r="Q567" s="65">
        <v>7.0</v>
      </c>
      <c r="R567" s="65">
        <v>2.0140319E7</v>
      </c>
      <c r="S567" s="74">
        <v>1.0</v>
      </c>
      <c r="T567" s="74">
        <v>0.0</v>
      </c>
      <c r="U567" s="69" t="s">
        <v>399</v>
      </c>
      <c r="V567" s="69" t="s">
        <v>400</v>
      </c>
      <c r="W567" s="69" t="s">
        <v>50</v>
      </c>
      <c r="X567" s="69"/>
      <c r="Y567" s="65" t="s">
        <v>14</v>
      </c>
    </row>
    <row r="568">
      <c r="A568" s="65" t="s">
        <v>79</v>
      </c>
      <c r="B568" s="65">
        <v>1.32445005E8</v>
      </c>
      <c r="C568" s="65" t="s">
        <v>2221</v>
      </c>
      <c r="D568" s="65" t="s">
        <v>378</v>
      </c>
      <c r="E568" s="65" t="s">
        <v>2222</v>
      </c>
      <c r="F568" s="65" t="s">
        <v>2223</v>
      </c>
      <c r="G568" s="65">
        <v>474.0</v>
      </c>
      <c r="H568" s="65">
        <v>2.018071E7</v>
      </c>
      <c r="I568" s="65">
        <v>0.0</v>
      </c>
      <c r="J568" s="65">
        <v>8.0</v>
      </c>
      <c r="K568" s="66"/>
      <c r="L568" s="66"/>
      <c r="M568" s="67" t="s">
        <v>2224</v>
      </c>
      <c r="N568" s="65">
        <v>235959.0</v>
      </c>
      <c r="O568" s="65">
        <v>2.018071E7</v>
      </c>
      <c r="P568" s="65" t="s">
        <v>1274</v>
      </c>
      <c r="Q568" s="65">
        <v>22.0</v>
      </c>
      <c r="R568" s="65">
        <v>2.018071E7</v>
      </c>
      <c r="S568" s="74">
        <v>1.0</v>
      </c>
      <c r="T568" s="74">
        <v>0.0</v>
      </c>
      <c r="U568" s="69" t="s">
        <v>399</v>
      </c>
      <c r="V568" s="69" t="s">
        <v>400</v>
      </c>
      <c r="W568" s="69" t="s">
        <v>50</v>
      </c>
      <c r="X568" s="70"/>
      <c r="Y568" s="65" t="s">
        <v>14</v>
      </c>
    </row>
    <row r="569">
      <c r="A569" s="67" t="s">
        <v>59</v>
      </c>
      <c r="B569" s="65">
        <v>4.997839E7</v>
      </c>
      <c r="C569" s="65" t="s">
        <v>2225</v>
      </c>
      <c r="D569" s="65" t="s">
        <v>112</v>
      </c>
      <c r="E569" s="65" t="s">
        <v>2226</v>
      </c>
      <c r="F569" s="65" t="s">
        <v>2227</v>
      </c>
      <c r="G569" s="65">
        <v>212.0</v>
      </c>
      <c r="H569" s="65">
        <v>2.0040405E7</v>
      </c>
      <c r="I569" s="65">
        <v>0.0</v>
      </c>
      <c r="J569" s="65">
        <v>1.0</v>
      </c>
      <c r="K569" s="66"/>
      <c r="L569" s="66"/>
      <c r="M569" s="67" t="s">
        <v>2228</v>
      </c>
      <c r="N569" s="65">
        <v>235959.0</v>
      </c>
      <c r="O569" s="65">
        <v>2.0040405E7</v>
      </c>
      <c r="P569" s="65"/>
      <c r="Q569" s="65">
        <v>10.0</v>
      </c>
      <c r="R569" s="65">
        <v>2.0040405E7</v>
      </c>
      <c r="S569" s="68">
        <v>1.0</v>
      </c>
      <c r="T569" s="68">
        <v>1.0</v>
      </c>
      <c r="U569" s="69" t="s">
        <v>399</v>
      </c>
      <c r="V569" s="69" t="s">
        <v>400</v>
      </c>
      <c r="W569" s="69" t="s">
        <v>50</v>
      </c>
      <c r="X569" s="70"/>
      <c r="Y569" s="65" t="s">
        <v>20</v>
      </c>
    </row>
    <row r="570">
      <c r="A570" s="73" t="s">
        <v>59</v>
      </c>
      <c r="B570" s="65">
        <v>1.56315504E8</v>
      </c>
      <c r="C570" s="72" t="s">
        <v>2229</v>
      </c>
      <c r="D570" s="72" t="s">
        <v>112</v>
      </c>
      <c r="E570" s="72" t="s">
        <v>2230</v>
      </c>
      <c r="F570" s="65" t="s">
        <v>2231</v>
      </c>
      <c r="G570" s="65">
        <v>221.0</v>
      </c>
      <c r="H570" s="65">
        <v>2.0150725E7</v>
      </c>
      <c r="I570" s="65">
        <v>0.0</v>
      </c>
      <c r="J570" s="65">
        <v>1.0</v>
      </c>
      <c r="K570" s="66"/>
      <c r="L570" s="66"/>
      <c r="M570" s="67" t="s">
        <v>2232</v>
      </c>
      <c r="N570" s="65">
        <v>235959.0</v>
      </c>
      <c r="O570" s="65">
        <v>2.0150725E7</v>
      </c>
      <c r="P570" s="65"/>
      <c r="Q570" s="65">
        <v>15.0</v>
      </c>
      <c r="R570" s="65">
        <v>2.0150725E7</v>
      </c>
      <c r="S570" s="68">
        <v>1.0</v>
      </c>
      <c r="T570" s="68">
        <v>1.0</v>
      </c>
      <c r="U570" s="69" t="s">
        <v>399</v>
      </c>
      <c r="V570" s="69" t="s">
        <v>400</v>
      </c>
      <c r="W570" s="69" t="s">
        <v>50</v>
      </c>
      <c r="X570" s="70"/>
      <c r="Y570" s="65" t="s">
        <v>20</v>
      </c>
    </row>
    <row r="571">
      <c r="A571" s="71" t="s">
        <v>59</v>
      </c>
      <c r="B571" s="65">
        <v>1.07396168E8</v>
      </c>
      <c r="C571" s="72" t="s">
        <v>2233</v>
      </c>
      <c r="D571" s="72" t="s">
        <v>112</v>
      </c>
      <c r="E571" s="72" t="s">
        <v>2234</v>
      </c>
      <c r="F571" s="65" t="s">
        <v>2235</v>
      </c>
      <c r="G571" s="65">
        <v>218.0</v>
      </c>
      <c r="H571" s="65">
        <v>2.0110615E7</v>
      </c>
      <c r="I571" s="65">
        <v>0.0</v>
      </c>
      <c r="J571" s="65">
        <v>1.0</v>
      </c>
      <c r="K571" s="66"/>
      <c r="L571" s="66"/>
      <c r="M571" s="67" t="s">
        <v>2236</v>
      </c>
      <c r="N571" s="65">
        <v>235959.0</v>
      </c>
      <c r="O571" s="65">
        <v>2.0110615E7</v>
      </c>
      <c r="P571" s="65"/>
      <c r="Q571" s="65">
        <v>12.0</v>
      </c>
      <c r="R571" s="65">
        <v>2.0110615E7</v>
      </c>
      <c r="S571" s="68">
        <v>1.0</v>
      </c>
      <c r="T571" s="68">
        <v>1.0</v>
      </c>
      <c r="U571" s="69" t="s">
        <v>399</v>
      </c>
      <c r="V571" s="69" t="s">
        <v>400</v>
      </c>
      <c r="W571" s="69" t="s">
        <v>50</v>
      </c>
      <c r="X571" s="70"/>
      <c r="Y571" s="65" t="s">
        <v>20</v>
      </c>
    </row>
    <row r="572">
      <c r="A572" s="67" t="s">
        <v>59</v>
      </c>
      <c r="B572" s="65">
        <v>9.9621259E7</v>
      </c>
      <c r="C572" s="65" t="s">
        <v>2237</v>
      </c>
      <c r="D572" s="65" t="s">
        <v>112</v>
      </c>
      <c r="E572" s="65" t="s">
        <v>2238</v>
      </c>
      <c r="F572" s="65" t="s">
        <v>2239</v>
      </c>
      <c r="G572" s="65">
        <v>101.0</v>
      </c>
      <c r="H572" s="65">
        <v>2.010082E7</v>
      </c>
      <c r="I572" s="65">
        <v>0.0</v>
      </c>
      <c r="J572" s="65">
        <v>1.0</v>
      </c>
      <c r="K572" s="66"/>
      <c r="L572" s="66"/>
      <c r="M572" s="67" t="s">
        <v>2240</v>
      </c>
      <c r="N572" s="65">
        <v>235959.0</v>
      </c>
      <c r="O572" s="65">
        <v>2.010082E7</v>
      </c>
      <c r="P572" s="65"/>
      <c r="Q572" s="65">
        <v>4.0</v>
      </c>
      <c r="R572" s="65">
        <v>2.010082E7</v>
      </c>
      <c r="S572" s="68">
        <v>1.0</v>
      </c>
      <c r="T572" s="68">
        <v>1.0</v>
      </c>
      <c r="U572" s="69" t="s">
        <v>399</v>
      </c>
      <c r="V572" s="69" t="s">
        <v>400</v>
      </c>
      <c r="W572" s="69" t="s">
        <v>50</v>
      </c>
      <c r="X572" s="70"/>
      <c r="Y572" s="65" t="s">
        <v>20</v>
      </c>
    </row>
    <row r="573">
      <c r="A573" s="73" t="s">
        <v>59</v>
      </c>
      <c r="B573" s="65">
        <v>1.27448194E8</v>
      </c>
      <c r="C573" s="72" t="s">
        <v>2241</v>
      </c>
      <c r="D573" s="72" t="s">
        <v>112</v>
      </c>
      <c r="E573" s="72" t="s">
        <v>2242</v>
      </c>
      <c r="F573" s="65" t="s">
        <v>2243</v>
      </c>
      <c r="G573" s="65">
        <v>127.0</v>
      </c>
      <c r="H573" s="65">
        <v>2.013032E7</v>
      </c>
      <c r="I573" s="65">
        <v>0.0</v>
      </c>
      <c r="J573" s="65">
        <v>1.0</v>
      </c>
      <c r="K573" s="66"/>
      <c r="L573" s="66"/>
      <c r="M573" s="67" t="s">
        <v>2244</v>
      </c>
      <c r="N573" s="65">
        <v>235959.0</v>
      </c>
      <c r="O573" s="65">
        <v>2.013032E7</v>
      </c>
      <c r="P573" s="65"/>
      <c r="Q573" s="65">
        <v>6.0</v>
      </c>
      <c r="R573" s="65">
        <v>2.013032E7</v>
      </c>
      <c r="S573" s="68">
        <v>1.0</v>
      </c>
      <c r="T573" s="68">
        <v>1.0</v>
      </c>
      <c r="U573" s="69" t="s">
        <v>399</v>
      </c>
      <c r="V573" s="69" t="s">
        <v>400</v>
      </c>
      <c r="W573" s="69" t="s">
        <v>50</v>
      </c>
      <c r="X573" s="70"/>
      <c r="Y573" s="65" t="s">
        <v>20</v>
      </c>
    </row>
    <row r="574">
      <c r="A574" s="67" t="s">
        <v>59</v>
      </c>
      <c r="B574" s="65">
        <v>5.8662584E7</v>
      </c>
      <c r="C574" s="65" t="s">
        <v>2245</v>
      </c>
      <c r="D574" s="65" t="s">
        <v>112</v>
      </c>
      <c r="E574" s="65" t="s">
        <v>2246</v>
      </c>
      <c r="F574" s="65" t="s">
        <v>2247</v>
      </c>
      <c r="G574" s="65">
        <v>32.0</v>
      </c>
      <c r="H574" s="65">
        <v>2.0050819E7</v>
      </c>
      <c r="I574" s="65">
        <v>0.0</v>
      </c>
      <c r="J574" s="65">
        <v>1.0</v>
      </c>
      <c r="K574" s="66"/>
      <c r="L574" s="66"/>
      <c r="M574" s="67" t="s">
        <v>2248</v>
      </c>
      <c r="N574" s="65">
        <v>235959.0</v>
      </c>
      <c r="O574" s="65">
        <v>2.0050819E7</v>
      </c>
      <c r="P574" s="66"/>
      <c r="Q574" s="65">
        <v>2.0</v>
      </c>
      <c r="R574" s="65">
        <v>2.0050819E7</v>
      </c>
      <c r="S574" s="68">
        <v>1.0</v>
      </c>
      <c r="T574" s="68">
        <v>1.0</v>
      </c>
      <c r="U574" s="69" t="s">
        <v>399</v>
      </c>
      <c r="V574" s="69" t="s">
        <v>400</v>
      </c>
      <c r="W574" s="69" t="s">
        <v>50</v>
      </c>
      <c r="X574" s="70"/>
      <c r="Y574" s="65" t="s">
        <v>20</v>
      </c>
    </row>
    <row r="575">
      <c r="A575" s="67" t="s">
        <v>59</v>
      </c>
      <c r="B575" s="65">
        <v>1.08614887E8</v>
      </c>
      <c r="C575" s="65" t="s">
        <v>2249</v>
      </c>
      <c r="D575" s="65" t="s">
        <v>2250</v>
      </c>
      <c r="E575" s="65" t="s">
        <v>2251</v>
      </c>
      <c r="F575" s="65" t="s">
        <v>2252</v>
      </c>
      <c r="G575" s="65">
        <v>59.0</v>
      </c>
      <c r="H575" s="65">
        <v>2.0110828E7</v>
      </c>
      <c r="I575" s="65">
        <v>0.0</v>
      </c>
      <c r="J575" s="65">
        <v>1.0</v>
      </c>
      <c r="K575" s="66"/>
      <c r="L575" s="66"/>
      <c r="M575" s="67" t="s">
        <v>2253</v>
      </c>
      <c r="N575" s="65">
        <v>235959.0</v>
      </c>
      <c r="O575" s="65">
        <v>2.0110828E7</v>
      </c>
      <c r="P575" s="65"/>
      <c r="Q575" s="65">
        <v>3.0</v>
      </c>
      <c r="R575" s="65">
        <v>2.0110828E7</v>
      </c>
      <c r="S575" s="68">
        <v>1.0</v>
      </c>
      <c r="T575" s="68">
        <v>1.0</v>
      </c>
      <c r="U575" s="69" t="s">
        <v>399</v>
      </c>
      <c r="V575" s="69" t="s">
        <v>400</v>
      </c>
      <c r="W575" s="69" t="s">
        <v>50</v>
      </c>
      <c r="X575" s="70"/>
      <c r="Y575" s="65" t="s">
        <v>20</v>
      </c>
    </row>
    <row r="576">
      <c r="A576" s="67" t="s">
        <v>59</v>
      </c>
      <c r="B576" s="65">
        <v>4.4846448E7</v>
      </c>
      <c r="C576" s="65" t="s">
        <v>282</v>
      </c>
      <c r="D576" s="65" t="s">
        <v>106</v>
      </c>
      <c r="E576" s="65" t="s">
        <v>283</v>
      </c>
      <c r="F576" s="65" t="s">
        <v>2254</v>
      </c>
      <c r="G576" s="65">
        <v>302.0</v>
      </c>
      <c r="H576" s="65">
        <v>2.003082E7</v>
      </c>
      <c r="I576" s="65">
        <v>0.0</v>
      </c>
      <c r="J576" s="65">
        <v>1.0</v>
      </c>
      <c r="K576" s="66"/>
      <c r="L576" s="66"/>
      <c r="M576" s="67" t="s">
        <v>2255</v>
      </c>
      <c r="N576" s="65">
        <v>235959.0</v>
      </c>
      <c r="O576" s="65">
        <v>2.003082E7</v>
      </c>
      <c r="P576" s="66"/>
      <c r="Q576" s="65">
        <v>13.0</v>
      </c>
      <c r="R576" s="65">
        <v>2.003082E7</v>
      </c>
      <c r="S576" s="68">
        <v>1.0</v>
      </c>
      <c r="T576" s="68">
        <v>1.0</v>
      </c>
      <c r="U576" s="69" t="s">
        <v>399</v>
      </c>
      <c r="V576" s="69" t="s">
        <v>400</v>
      </c>
      <c r="W576" s="69" t="s">
        <v>50</v>
      </c>
      <c r="X576" s="70"/>
      <c r="Y576" s="65" t="s">
        <v>20</v>
      </c>
    </row>
    <row r="577">
      <c r="A577" s="73" t="s">
        <v>59</v>
      </c>
      <c r="B577" s="65">
        <v>1.6738718E8</v>
      </c>
      <c r="C577" s="72" t="s">
        <v>2256</v>
      </c>
      <c r="D577" s="72" t="s">
        <v>112</v>
      </c>
      <c r="E577" s="72" t="s">
        <v>2257</v>
      </c>
      <c r="F577" s="65" t="s">
        <v>2258</v>
      </c>
      <c r="G577" s="65">
        <v>156.0</v>
      </c>
      <c r="H577" s="65">
        <v>2.0160421E7</v>
      </c>
      <c r="I577" s="65">
        <v>0.0</v>
      </c>
      <c r="J577" s="65">
        <v>1.0</v>
      </c>
      <c r="K577" s="66"/>
      <c r="L577" s="66"/>
      <c r="M577" s="67" t="s">
        <v>2259</v>
      </c>
      <c r="N577" s="65">
        <v>235959.0</v>
      </c>
      <c r="O577" s="65">
        <v>2.0160421E7</v>
      </c>
      <c r="P577" s="66"/>
      <c r="Q577" s="65">
        <v>7.0</v>
      </c>
      <c r="R577" s="65">
        <v>2.0160421E7</v>
      </c>
      <c r="S577" s="68">
        <v>1.0</v>
      </c>
      <c r="T577" s="68">
        <v>1.0</v>
      </c>
      <c r="U577" s="69" t="s">
        <v>399</v>
      </c>
      <c r="V577" s="69" t="s">
        <v>400</v>
      </c>
      <c r="W577" s="69" t="s">
        <v>50</v>
      </c>
      <c r="X577" s="70"/>
      <c r="Y577" s="65" t="s">
        <v>20</v>
      </c>
    </row>
    <row r="578">
      <c r="A578" s="65" t="s">
        <v>79</v>
      </c>
      <c r="B578" s="65">
        <v>5.5936441E7</v>
      </c>
      <c r="C578" s="65" t="s">
        <v>2260</v>
      </c>
      <c r="D578" s="65" t="s">
        <v>153</v>
      </c>
      <c r="E578" s="65" t="s">
        <v>2261</v>
      </c>
      <c r="F578" s="65" t="s">
        <v>2262</v>
      </c>
      <c r="G578" s="65">
        <v>1589.0</v>
      </c>
      <c r="H578" s="65">
        <v>2.0120323E7</v>
      </c>
      <c r="I578" s="65">
        <v>0.0</v>
      </c>
      <c r="J578" s="65">
        <v>36.0</v>
      </c>
      <c r="K578" s="66"/>
      <c r="L578" s="66"/>
      <c r="M578" s="67" t="s">
        <v>2263</v>
      </c>
      <c r="N578" s="65">
        <v>235959.0</v>
      </c>
      <c r="O578" s="65">
        <v>2.0120323E7</v>
      </c>
      <c r="P578" s="65" t="s">
        <v>493</v>
      </c>
      <c r="Q578" s="65">
        <v>92.0</v>
      </c>
      <c r="R578" s="65">
        <v>2.0120323E7</v>
      </c>
      <c r="S578" s="74">
        <v>1.0</v>
      </c>
      <c r="T578" s="74">
        <v>0.0</v>
      </c>
      <c r="U578" s="69" t="s">
        <v>399</v>
      </c>
      <c r="V578" s="69" t="s">
        <v>400</v>
      </c>
      <c r="W578" s="69" t="s">
        <v>50</v>
      </c>
      <c r="X578" s="70"/>
      <c r="Y578" s="65" t="s">
        <v>14</v>
      </c>
    </row>
    <row r="579">
      <c r="A579" s="67" t="s">
        <v>24</v>
      </c>
      <c r="B579" s="65">
        <v>3.5616455E7</v>
      </c>
      <c r="C579" s="65" t="s">
        <v>2264</v>
      </c>
      <c r="D579" s="65" t="s">
        <v>106</v>
      </c>
      <c r="E579" s="65" t="s">
        <v>2265</v>
      </c>
      <c r="F579" s="65" t="s">
        <v>2266</v>
      </c>
      <c r="G579" s="65">
        <v>2965.0</v>
      </c>
      <c r="H579" s="65">
        <v>2.0140902E7</v>
      </c>
      <c r="I579" s="65">
        <v>0.0</v>
      </c>
      <c r="J579" s="65">
        <v>40.0</v>
      </c>
      <c r="K579" s="66"/>
      <c r="L579" s="66"/>
      <c r="M579" s="67" t="s">
        <v>2267</v>
      </c>
      <c r="N579" s="65">
        <v>235959.0</v>
      </c>
      <c r="O579" s="65">
        <v>2.0140902E7</v>
      </c>
      <c r="P579" s="65" t="s">
        <v>766</v>
      </c>
      <c r="Q579" s="65">
        <v>196.0</v>
      </c>
      <c r="R579" s="65">
        <v>2.0140902E7</v>
      </c>
      <c r="S579" s="68">
        <v>1.0</v>
      </c>
      <c r="T579" s="68">
        <v>1.0</v>
      </c>
      <c r="U579" s="69" t="s">
        <v>399</v>
      </c>
      <c r="V579" s="69" t="s">
        <v>400</v>
      </c>
      <c r="W579" s="69" t="s">
        <v>50</v>
      </c>
      <c r="X579" s="70"/>
      <c r="Y579" s="65" t="s">
        <v>20</v>
      </c>
    </row>
    <row r="580">
      <c r="A580" s="73" t="s">
        <v>59</v>
      </c>
      <c r="B580" s="65">
        <v>8.8045827E7</v>
      </c>
      <c r="C580" s="72" t="s">
        <v>2268</v>
      </c>
      <c r="D580" s="72" t="s">
        <v>112</v>
      </c>
      <c r="E580" s="72" t="s">
        <v>2269</v>
      </c>
      <c r="F580" s="65" t="s">
        <v>2270</v>
      </c>
      <c r="G580" s="65">
        <v>341.0</v>
      </c>
      <c r="H580" s="65">
        <v>2.0090426E7</v>
      </c>
      <c r="I580" s="65">
        <v>0.0</v>
      </c>
      <c r="J580" s="65">
        <v>1.0</v>
      </c>
      <c r="K580" s="66"/>
      <c r="L580" s="66"/>
      <c r="M580" s="67" t="s">
        <v>2271</v>
      </c>
      <c r="N580" s="65">
        <v>235959.0</v>
      </c>
      <c r="O580" s="65">
        <v>2.0090426E7</v>
      </c>
      <c r="P580" s="65"/>
      <c r="Q580" s="65">
        <v>21.0</v>
      </c>
      <c r="R580" s="65">
        <v>2.0090426E7</v>
      </c>
      <c r="S580" s="68">
        <v>1.0</v>
      </c>
      <c r="T580" s="68">
        <v>1.0</v>
      </c>
      <c r="U580" s="69" t="s">
        <v>399</v>
      </c>
      <c r="V580" s="69" t="s">
        <v>400</v>
      </c>
      <c r="W580" s="69" t="s">
        <v>50</v>
      </c>
      <c r="X580" s="70"/>
      <c r="Y580" s="65" t="s">
        <v>20</v>
      </c>
    </row>
    <row r="581">
      <c r="A581" s="73" t="s">
        <v>37</v>
      </c>
      <c r="B581" s="65">
        <v>4.3280737E7</v>
      </c>
      <c r="C581" s="72" t="s">
        <v>2272</v>
      </c>
      <c r="D581" s="72" t="s">
        <v>217</v>
      </c>
      <c r="E581" s="72" t="s">
        <v>2273</v>
      </c>
      <c r="F581" s="65" t="s">
        <v>2274</v>
      </c>
      <c r="G581" s="65">
        <v>372.0</v>
      </c>
      <c r="H581" s="65">
        <v>2.0161221E7</v>
      </c>
      <c r="I581" s="65">
        <v>0.0</v>
      </c>
      <c r="J581" s="65">
        <v>1.0</v>
      </c>
      <c r="K581" s="66"/>
      <c r="L581" s="66"/>
      <c r="M581" s="67" t="s">
        <v>2275</v>
      </c>
      <c r="N581" s="65">
        <v>235959.0</v>
      </c>
      <c r="O581" s="65">
        <v>2.0161221E7</v>
      </c>
      <c r="P581" s="65" t="s">
        <v>37</v>
      </c>
      <c r="Q581" s="65">
        <v>38.0</v>
      </c>
      <c r="R581" s="65">
        <v>2.0161221E7</v>
      </c>
      <c r="S581" s="68">
        <v>1.0</v>
      </c>
      <c r="T581" s="68">
        <v>1.0</v>
      </c>
      <c r="U581" s="69" t="s">
        <v>399</v>
      </c>
      <c r="V581" s="69" t="s">
        <v>400</v>
      </c>
      <c r="W581" s="69" t="s">
        <v>50</v>
      </c>
      <c r="X581" s="70"/>
      <c r="Y581" s="65" t="s">
        <v>20</v>
      </c>
    </row>
    <row r="582">
      <c r="A582" s="65" t="s">
        <v>37</v>
      </c>
      <c r="B582" s="65">
        <v>3.8937103E7</v>
      </c>
      <c r="C582" s="65" t="s">
        <v>2276</v>
      </c>
      <c r="D582" s="65" t="s">
        <v>112</v>
      </c>
      <c r="E582" s="65" t="s">
        <v>2277</v>
      </c>
      <c r="F582" s="65" t="s">
        <v>2278</v>
      </c>
      <c r="G582" s="65">
        <v>159.0</v>
      </c>
      <c r="H582" s="65">
        <v>2.015101E7</v>
      </c>
      <c r="I582" s="65">
        <v>0.0</v>
      </c>
      <c r="J582" s="65">
        <v>2.0</v>
      </c>
      <c r="K582" s="66"/>
      <c r="L582" s="66"/>
      <c r="M582" s="65" t="s">
        <v>117</v>
      </c>
      <c r="N582" s="65">
        <v>235959.0</v>
      </c>
      <c r="O582" s="65">
        <v>2.015101E7</v>
      </c>
      <c r="P582" s="66"/>
      <c r="Q582" s="65">
        <v>9.0</v>
      </c>
      <c r="R582" s="65">
        <v>2.015101E7</v>
      </c>
      <c r="S582" s="68">
        <v>1.0</v>
      </c>
      <c r="T582" s="68">
        <v>1.0</v>
      </c>
      <c r="U582" s="69" t="s">
        <v>399</v>
      </c>
      <c r="V582" s="69" t="s">
        <v>400</v>
      </c>
      <c r="W582" s="69" t="s">
        <v>49</v>
      </c>
      <c r="X582" s="70"/>
      <c r="Y582" s="65" t="s">
        <v>18</v>
      </c>
    </row>
    <row r="583">
      <c r="A583" s="67" t="s">
        <v>59</v>
      </c>
      <c r="B583" s="65">
        <v>1.93820384E8</v>
      </c>
      <c r="C583" s="65" t="s">
        <v>2279</v>
      </c>
      <c r="D583" s="65" t="s">
        <v>112</v>
      </c>
      <c r="E583" s="65" t="s">
        <v>2280</v>
      </c>
      <c r="F583" s="65" t="s">
        <v>2281</v>
      </c>
      <c r="G583" s="65">
        <v>1618.0</v>
      </c>
      <c r="H583" s="65">
        <v>2.0180325E7</v>
      </c>
      <c r="I583" s="65">
        <v>0.0</v>
      </c>
      <c r="J583" s="65">
        <v>27.0</v>
      </c>
      <c r="K583" s="66"/>
      <c r="L583" s="66"/>
      <c r="M583" s="67" t="s">
        <v>2282</v>
      </c>
      <c r="N583" s="65">
        <v>235959.0</v>
      </c>
      <c r="O583" s="65">
        <v>2.0180325E7</v>
      </c>
      <c r="P583" s="65" t="s">
        <v>2283</v>
      </c>
      <c r="Q583" s="65">
        <v>87.0</v>
      </c>
      <c r="R583" s="65">
        <v>2.0180325E7</v>
      </c>
      <c r="S583" s="68">
        <v>1.0</v>
      </c>
      <c r="T583" s="68">
        <v>1.0</v>
      </c>
      <c r="U583" s="69" t="s">
        <v>399</v>
      </c>
      <c r="V583" s="69" t="s">
        <v>400</v>
      </c>
      <c r="W583" s="69" t="s">
        <v>49</v>
      </c>
      <c r="X583" s="69"/>
      <c r="Y583" s="65" t="s">
        <v>18</v>
      </c>
    </row>
    <row r="584">
      <c r="A584" s="67" t="s">
        <v>59</v>
      </c>
      <c r="B584" s="65">
        <v>1.6176952E7</v>
      </c>
      <c r="C584" s="65" t="s">
        <v>2284</v>
      </c>
      <c r="D584" s="65" t="s">
        <v>112</v>
      </c>
      <c r="E584" s="65" t="s">
        <v>2285</v>
      </c>
      <c r="F584" s="65" t="s">
        <v>2286</v>
      </c>
      <c r="G584" s="65">
        <v>102.0</v>
      </c>
      <c r="H584" s="65">
        <v>2.0000628E7</v>
      </c>
      <c r="I584" s="65">
        <v>0.0</v>
      </c>
      <c r="J584" s="65">
        <v>1.0</v>
      </c>
      <c r="K584" s="66"/>
      <c r="L584" s="66"/>
      <c r="M584" s="67" t="s">
        <v>2287</v>
      </c>
      <c r="N584" s="65">
        <v>235959.0</v>
      </c>
      <c r="O584" s="65">
        <v>2.0000628E7</v>
      </c>
      <c r="P584" s="66"/>
      <c r="Q584" s="65">
        <v>5.0</v>
      </c>
      <c r="R584" s="65">
        <v>2.0000628E7</v>
      </c>
      <c r="S584" s="68">
        <v>1.0</v>
      </c>
      <c r="T584" s="68">
        <v>1.0</v>
      </c>
      <c r="U584" s="69" t="s">
        <v>399</v>
      </c>
      <c r="V584" s="69" t="s">
        <v>400</v>
      </c>
      <c r="W584" s="69" t="s">
        <v>49</v>
      </c>
      <c r="X584" s="70"/>
      <c r="Y584" s="65" t="s">
        <v>18</v>
      </c>
    </row>
    <row r="585">
      <c r="A585" s="67" t="s">
        <v>59</v>
      </c>
      <c r="B585" s="65">
        <v>6.2981129E7</v>
      </c>
      <c r="C585" s="65" t="s">
        <v>2288</v>
      </c>
      <c r="D585" s="65" t="s">
        <v>112</v>
      </c>
      <c r="E585" s="65" t="s">
        <v>2289</v>
      </c>
      <c r="F585" s="65" t="s">
        <v>2290</v>
      </c>
      <c r="G585" s="65">
        <v>298.0</v>
      </c>
      <c r="H585" s="65">
        <v>2.0060302E7</v>
      </c>
      <c r="I585" s="65">
        <v>0.0</v>
      </c>
      <c r="J585" s="65">
        <v>1.0</v>
      </c>
      <c r="K585" s="66"/>
      <c r="L585" s="66"/>
      <c r="M585" s="67" t="s">
        <v>2291</v>
      </c>
      <c r="N585" s="65">
        <v>235959.0</v>
      </c>
      <c r="O585" s="65">
        <v>2.0060302E7</v>
      </c>
      <c r="P585" s="65"/>
      <c r="Q585" s="65">
        <v>17.0</v>
      </c>
      <c r="R585" s="65">
        <v>2.0060302E7</v>
      </c>
      <c r="S585" s="68">
        <v>1.0</v>
      </c>
      <c r="T585" s="68">
        <v>1.0</v>
      </c>
      <c r="U585" s="69" t="s">
        <v>399</v>
      </c>
      <c r="V585" s="69" t="s">
        <v>400</v>
      </c>
      <c r="W585" s="69" t="s">
        <v>49</v>
      </c>
      <c r="X585" s="70"/>
      <c r="Y585" s="65" t="s">
        <v>18</v>
      </c>
    </row>
    <row r="586">
      <c r="A586" s="67" t="s">
        <v>24</v>
      </c>
      <c r="B586" s="65">
        <v>5.2431531E7</v>
      </c>
      <c r="C586" s="65" t="s">
        <v>2292</v>
      </c>
      <c r="D586" s="65" t="s">
        <v>106</v>
      </c>
      <c r="E586" s="65" t="s">
        <v>2293</v>
      </c>
      <c r="F586" s="65" t="s">
        <v>2294</v>
      </c>
      <c r="G586" s="65">
        <v>7298.0</v>
      </c>
      <c r="H586" s="65">
        <v>2.0171215E7</v>
      </c>
      <c r="I586" s="65">
        <v>0.0</v>
      </c>
      <c r="J586" s="65">
        <v>52.0</v>
      </c>
      <c r="K586" s="66"/>
      <c r="L586" s="66"/>
      <c r="M586" s="67" t="s">
        <v>2295</v>
      </c>
      <c r="N586" s="65">
        <v>235959.0</v>
      </c>
      <c r="O586" s="65">
        <v>2.0171215E7</v>
      </c>
      <c r="P586" s="65" t="s">
        <v>625</v>
      </c>
      <c r="Q586" s="65">
        <v>385.0</v>
      </c>
      <c r="R586" s="65">
        <v>2.0171215E7</v>
      </c>
      <c r="S586" s="68">
        <v>1.0</v>
      </c>
      <c r="T586" s="68">
        <v>1.0</v>
      </c>
      <c r="U586" s="69" t="s">
        <v>399</v>
      </c>
      <c r="V586" s="69" t="s">
        <v>400</v>
      </c>
      <c r="W586" s="69" t="s">
        <v>49</v>
      </c>
      <c r="X586" s="69"/>
      <c r="Y586" s="65" t="s">
        <v>18</v>
      </c>
    </row>
    <row r="587">
      <c r="A587" s="71" t="s">
        <v>59</v>
      </c>
      <c r="B587" s="65">
        <v>2.7100365E7</v>
      </c>
      <c r="C587" s="72" t="s">
        <v>291</v>
      </c>
      <c r="D587" s="72" t="s">
        <v>112</v>
      </c>
      <c r="E587" s="72" t="s">
        <v>292</v>
      </c>
      <c r="F587" s="65" t="s">
        <v>293</v>
      </c>
      <c r="G587" s="65">
        <v>292.0</v>
      </c>
      <c r="H587" s="65">
        <v>2.0010721E7</v>
      </c>
      <c r="I587" s="65">
        <v>0.0</v>
      </c>
      <c r="J587" s="65">
        <v>1.0</v>
      </c>
      <c r="K587" s="66"/>
      <c r="L587" s="66"/>
      <c r="M587" s="67" t="s">
        <v>2296</v>
      </c>
      <c r="N587" s="65">
        <v>235959.0</v>
      </c>
      <c r="O587" s="65">
        <v>2.0010721E7</v>
      </c>
      <c r="P587" s="66"/>
      <c r="Q587" s="65">
        <v>12.0</v>
      </c>
      <c r="R587" s="65">
        <v>2.0010721E7</v>
      </c>
      <c r="S587" s="68">
        <v>1.0</v>
      </c>
      <c r="T587" s="68">
        <v>1.0</v>
      </c>
      <c r="U587" s="69" t="s">
        <v>399</v>
      </c>
      <c r="V587" s="69" t="s">
        <v>400</v>
      </c>
      <c r="W587" s="69" t="s">
        <v>50</v>
      </c>
      <c r="X587" s="70"/>
      <c r="Y587" s="65" t="s">
        <v>20</v>
      </c>
    </row>
    <row r="588">
      <c r="A588" s="65" t="s">
        <v>37</v>
      </c>
      <c r="B588" s="65">
        <v>4.4609821E7</v>
      </c>
      <c r="C588" s="65" t="s">
        <v>2297</v>
      </c>
      <c r="D588" s="65" t="s">
        <v>153</v>
      </c>
      <c r="E588" s="65" t="s">
        <v>2298</v>
      </c>
      <c r="F588" s="65" t="s">
        <v>2299</v>
      </c>
      <c r="G588" s="65">
        <v>183.0</v>
      </c>
      <c r="H588" s="65">
        <v>2.017043E7</v>
      </c>
      <c r="I588" s="65">
        <v>0.0</v>
      </c>
      <c r="J588" s="65">
        <v>6.0</v>
      </c>
      <c r="K588" s="66"/>
      <c r="L588" s="66"/>
      <c r="M588" s="67" t="s">
        <v>2300</v>
      </c>
      <c r="N588" s="65">
        <v>235959.0</v>
      </c>
      <c r="O588" s="65">
        <v>2.017043E7</v>
      </c>
      <c r="P588" s="65" t="s">
        <v>2301</v>
      </c>
      <c r="Q588" s="65">
        <v>11.0</v>
      </c>
      <c r="R588" s="65">
        <v>2.017043E7</v>
      </c>
      <c r="S588" s="74">
        <v>1.0</v>
      </c>
      <c r="T588" s="74">
        <v>0.0</v>
      </c>
      <c r="U588" s="69" t="s">
        <v>399</v>
      </c>
      <c r="V588" s="69" t="s">
        <v>400</v>
      </c>
      <c r="W588" s="69" t="s">
        <v>50</v>
      </c>
      <c r="X588" s="70"/>
      <c r="Y588" s="65" t="s">
        <v>14</v>
      </c>
    </row>
    <row r="589">
      <c r="A589" s="73" t="s">
        <v>60</v>
      </c>
      <c r="B589" s="65">
        <v>1.68400047E8</v>
      </c>
      <c r="C589" s="72" t="s">
        <v>2302</v>
      </c>
      <c r="D589" s="72" t="s">
        <v>378</v>
      </c>
      <c r="E589" s="72" t="s">
        <v>2303</v>
      </c>
      <c r="F589" s="65" t="s">
        <v>2304</v>
      </c>
      <c r="G589" s="65">
        <v>369.0</v>
      </c>
      <c r="H589" s="65">
        <v>2.005081E7</v>
      </c>
      <c r="I589" s="65">
        <v>0.0</v>
      </c>
      <c r="J589" s="65">
        <v>1.0</v>
      </c>
      <c r="K589" s="66"/>
      <c r="L589" s="66"/>
      <c r="M589" s="67" t="s">
        <v>2305</v>
      </c>
      <c r="N589" s="65">
        <v>235959.0</v>
      </c>
      <c r="O589" s="65">
        <v>2.005081E7</v>
      </c>
      <c r="P589" s="66"/>
      <c r="Q589" s="65">
        <v>19.0</v>
      </c>
      <c r="R589" s="65">
        <v>2.005081E7</v>
      </c>
      <c r="S589" s="74">
        <v>1.0</v>
      </c>
      <c r="T589" s="74">
        <v>0.0</v>
      </c>
      <c r="U589" s="69" t="s">
        <v>399</v>
      </c>
      <c r="V589" s="69" t="s">
        <v>400</v>
      </c>
      <c r="W589" s="69" t="s">
        <v>50</v>
      </c>
      <c r="X589" s="70"/>
      <c r="Y589" s="65" t="s">
        <v>14</v>
      </c>
    </row>
    <row r="590">
      <c r="A590" s="67" t="s">
        <v>59</v>
      </c>
      <c r="B590" s="65">
        <v>2.02024792E8</v>
      </c>
      <c r="C590" s="65" t="s">
        <v>2306</v>
      </c>
      <c r="D590" s="65" t="s">
        <v>112</v>
      </c>
      <c r="E590" s="65" t="s">
        <v>2307</v>
      </c>
      <c r="F590" s="65" t="s">
        <v>2308</v>
      </c>
      <c r="G590" s="65">
        <v>256.0</v>
      </c>
      <c r="H590" s="65">
        <v>2.0181104E7</v>
      </c>
      <c r="I590" s="65">
        <v>0.0</v>
      </c>
      <c r="J590" s="65">
        <v>6.0</v>
      </c>
      <c r="K590" s="66"/>
      <c r="L590" s="66"/>
      <c r="M590" s="67" t="s">
        <v>2309</v>
      </c>
      <c r="N590" s="65">
        <v>235959.0</v>
      </c>
      <c r="O590" s="65">
        <v>2.0181104E7</v>
      </c>
      <c r="P590" s="65" t="s">
        <v>2310</v>
      </c>
      <c r="Q590" s="65">
        <v>15.0</v>
      </c>
      <c r="R590" s="65">
        <v>2.0181104E7</v>
      </c>
      <c r="S590" s="68">
        <v>1.0</v>
      </c>
      <c r="T590" s="68">
        <v>1.0</v>
      </c>
      <c r="U590" s="69" t="s">
        <v>399</v>
      </c>
      <c r="V590" s="69" t="s">
        <v>400</v>
      </c>
      <c r="W590" s="69" t="s">
        <v>50</v>
      </c>
      <c r="X590" s="70"/>
      <c r="Y590" s="65" t="s">
        <v>20</v>
      </c>
    </row>
    <row r="591">
      <c r="A591" s="73" t="s">
        <v>11</v>
      </c>
      <c r="B591" s="65">
        <v>783969.0</v>
      </c>
      <c r="C591" s="72" t="s">
        <v>2311</v>
      </c>
      <c r="D591" s="72" t="s">
        <v>112</v>
      </c>
      <c r="E591" s="72" t="s">
        <v>2312</v>
      </c>
      <c r="F591" s="65" t="s">
        <v>2313</v>
      </c>
      <c r="G591" s="65">
        <v>195.0</v>
      </c>
      <c r="H591" s="65">
        <v>2.0131118E7</v>
      </c>
      <c r="I591" s="65">
        <v>0.0</v>
      </c>
      <c r="J591" s="65">
        <v>8.0</v>
      </c>
      <c r="K591" s="66"/>
      <c r="L591" s="66"/>
      <c r="M591" s="67" t="s">
        <v>2314</v>
      </c>
      <c r="N591" s="65">
        <v>235959.0</v>
      </c>
      <c r="O591" s="65">
        <v>2.0131118E7</v>
      </c>
      <c r="P591" s="65" t="s">
        <v>2315</v>
      </c>
      <c r="Q591" s="65">
        <v>12.0</v>
      </c>
      <c r="R591" s="65">
        <v>2.0131118E7</v>
      </c>
      <c r="S591" s="68">
        <v>1.0</v>
      </c>
      <c r="T591" s="68">
        <v>1.0</v>
      </c>
      <c r="U591" s="69" t="s">
        <v>399</v>
      </c>
      <c r="V591" s="69" t="s">
        <v>400</v>
      </c>
      <c r="W591" s="69" t="s">
        <v>50</v>
      </c>
      <c r="X591" s="70"/>
      <c r="Y591" s="65" t="s">
        <v>20</v>
      </c>
    </row>
    <row r="592">
      <c r="A592" s="65" t="s">
        <v>79</v>
      </c>
      <c r="B592" s="65">
        <v>3.922015E7</v>
      </c>
      <c r="C592" s="65" t="s">
        <v>2316</v>
      </c>
      <c r="D592" s="65" t="s">
        <v>112</v>
      </c>
      <c r="E592" s="65" t="s">
        <v>2317</v>
      </c>
      <c r="F592" s="65" t="s">
        <v>2318</v>
      </c>
      <c r="G592" s="65">
        <v>151.0</v>
      </c>
      <c r="H592" s="65">
        <v>2.0100509E7</v>
      </c>
      <c r="I592" s="65">
        <v>0.0</v>
      </c>
      <c r="J592" s="65">
        <v>5.0</v>
      </c>
      <c r="K592" s="66"/>
      <c r="L592" s="66"/>
      <c r="M592" s="67" t="s">
        <v>2319</v>
      </c>
      <c r="N592" s="65">
        <v>235959.0</v>
      </c>
      <c r="O592" s="65">
        <v>2.0100509E7</v>
      </c>
      <c r="P592" s="65" t="s">
        <v>2320</v>
      </c>
      <c r="Q592" s="65">
        <v>8.0</v>
      </c>
      <c r="R592" s="65">
        <v>2.0100509E7</v>
      </c>
      <c r="S592" s="68">
        <v>1.0</v>
      </c>
      <c r="T592" s="68">
        <v>1.0</v>
      </c>
      <c r="U592" s="69" t="s">
        <v>399</v>
      </c>
      <c r="V592" s="69" t="s">
        <v>400</v>
      </c>
      <c r="W592" s="69" t="s">
        <v>50</v>
      </c>
      <c r="X592" s="70"/>
      <c r="Y592" s="65" t="s">
        <v>20</v>
      </c>
    </row>
    <row r="593">
      <c r="A593" s="65" t="s">
        <v>37</v>
      </c>
      <c r="B593" s="65">
        <v>4.7267879E7</v>
      </c>
      <c r="C593" s="65" t="s">
        <v>2321</v>
      </c>
      <c r="D593" s="65" t="s">
        <v>112</v>
      </c>
      <c r="E593" s="65" t="s">
        <v>2322</v>
      </c>
      <c r="F593" s="65" t="s">
        <v>2323</v>
      </c>
      <c r="G593" s="65">
        <v>317.0</v>
      </c>
      <c r="H593" s="65">
        <v>2.0171108E7</v>
      </c>
      <c r="I593" s="65">
        <v>0.0</v>
      </c>
      <c r="J593" s="65">
        <v>18.0</v>
      </c>
      <c r="K593" s="66"/>
      <c r="L593" s="66"/>
      <c r="M593" s="67" t="s">
        <v>2324</v>
      </c>
      <c r="N593" s="65">
        <v>235959.0</v>
      </c>
      <c r="O593" s="65">
        <v>2.0171108E7</v>
      </c>
      <c r="P593" s="65" t="s">
        <v>273</v>
      </c>
      <c r="Q593" s="65">
        <v>39.0</v>
      </c>
      <c r="R593" s="65">
        <v>2.0171108E7</v>
      </c>
      <c r="S593" s="68">
        <v>1.0</v>
      </c>
      <c r="T593" s="68">
        <v>1.0</v>
      </c>
      <c r="U593" s="69" t="s">
        <v>399</v>
      </c>
      <c r="V593" s="69" t="s">
        <v>400</v>
      </c>
      <c r="W593" s="69" t="s">
        <v>50</v>
      </c>
      <c r="X593" s="70"/>
      <c r="Y593" s="65" t="s">
        <v>20</v>
      </c>
    </row>
    <row r="594">
      <c r="A594" s="65" t="s">
        <v>63</v>
      </c>
      <c r="B594" s="65">
        <v>3.038966E7</v>
      </c>
      <c r="C594" s="65" t="s">
        <v>2325</v>
      </c>
      <c r="D594" s="65" t="s">
        <v>112</v>
      </c>
      <c r="E594" s="65" t="s">
        <v>2326</v>
      </c>
      <c r="F594" s="65" t="s">
        <v>2327</v>
      </c>
      <c r="G594" s="65">
        <v>241.0</v>
      </c>
      <c r="H594" s="65">
        <v>2.0150905E7</v>
      </c>
      <c r="I594" s="65">
        <v>0.0</v>
      </c>
      <c r="J594" s="65">
        <v>5.0</v>
      </c>
      <c r="K594" s="66"/>
      <c r="L594" s="66"/>
      <c r="M594" s="67" t="s">
        <v>2328</v>
      </c>
      <c r="N594" s="65">
        <v>235959.0</v>
      </c>
      <c r="O594" s="65">
        <v>2.0150905E7</v>
      </c>
      <c r="P594" s="65" t="s">
        <v>2329</v>
      </c>
      <c r="Q594" s="65">
        <v>10.0</v>
      </c>
      <c r="R594" s="65">
        <v>2.0150905E7</v>
      </c>
      <c r="S594" s="68">
        <v>1.0</v>
      </c>
      <c r="T594" s="68">
        <v>1.0</v>
      </c>
      <c r="U594" s="69" t="s">
        <v>399</v>
      </c>
      <c r="V594" s="69" t="s">
        <v>400</v>
      </c>
      <c r="W594" s="69" t="s">
        <v>50</v>
      </c>
      <c r="X594" s="70"/>
      <c r="Y594" s="65" t="s">
        <v>20</v>
      </c>
    </row>
    <row r="595">
      <c r="A595" s="67" t="s">
        <v>59</v>
      </c>
      <c r="B595" s="65">
        <v>1.58054447E8</v>
      </c>
      <c r="C595" s="65" t="s">
        <v>2330</v>
      </c>
      <c r="D595" s="65" t="s">
        <v>378</v>
      </c>
      <c r="E595" s="65" t="s">
        <v>2331</v>
      </c>
      <c r="F595" s="65" t="s">
        <v>2332</v>
      </c>
      <c r="G595" s="65">
        <v>242.0</v>
      </c>
      <c r="H595" s="65">
        <v>2.0150912E7</v>
      </c>
      <c r="I595" s="65">
        <v>0.0</v>
      </c>
      <c r="J595" s="65">
        <v>1.0</v>
      </c>
      <c r="K595" s="66"/>
      <c r="L595" s="66"/>
      <c r="M595" s="67" t="s">
        <v>2333</v>
      </c>
      <c r="N595" s="65">
        <v>235959.0</v>
      </c>
      <c r="O595" s="65">
        <v>2.0150912E7</v>
      </c>
      <c r="P595" s="66"/>
      <c r="Q595" s="65">
        <v>13.0</v>
      </c>
      <c r="R595" s="65">
        <v>2.0150912E7</v>
      </c>
      <c r="S595" s="74">
        <v>1.0</v>
      </c>
      <c r="T595" s="74">
        <v>0.0</v>
      </c>
      <c r="U595" s="69" t="s">
        <v>399</v>
      </c>
      <c r="V595" s="69" t="s">
        <v>400</v>
      </c>
      <c r="W595" s="69" t="s">
        <v>50</v>
      </c>
      <c r="X595" s="70"/>
      <c r="Y595" s="65" t="s">
        <v>14</v>
      </c>
    </row>
    <row r="596">
      <c r="A596" s="67" t="s">
        <v>59</v>
      </c>
      <c r="B596" s="65">
        <v>1.67757333E8</v>
      </c>
      <c r="C596" s="65" t="s">
        <v>2334</v>
      </c>
      <c r="D596" s="65" t="s">
        <v>106</v>
      </c>
      <c r="E596" s="65" t="s">
        <v>296</v>
      </c>
      <c r="F596" s="65" t="s">
        <v>2335</v>
      </c>
      <c r="G596" s="65">
        <v>330.0</v>
      </c>
      <c r="H596" s="65">
        <v>2.0160518E7</v>
      </c>
      <c r="I596" s="65">
        <v>0.0</v>
      </c>
      <c r="J596" s="65">
        <v>7.0</v>
      </c>
      <c r="K596" s="66"/>
      <c r="L596" s="66"/>
      <c r="M596" s="67" t="s">
        <v>2336</v>
      </c>
      <c r="N596" s="65">
        <v>235959.0</v>
      </c>
      <c r="O596" s="65">
        <v>2.0160518E7</v>
      </c>
      <c r="P596" s="65" t="s">
        <v>1702</v>
      </c>
      <c r="Q596" s="65">
        <v>20.0</v>
      </c>
      <c r="R596" s="65">
        <v>2.0160518E7</v>
      </c>
      <c r="S596" s="68">
        <v>1.0</v>
      </c>
      <c r="T596" s="68">
        <v>1.0</v>
      </c>
      <c r="U596" s="69" t="s">
        <v>399</v>
      </c>
      <c r="V596" s="69" t="s">
        <v>400</v>
      </c>
      <c r="W596" s="69" t="s">
        <v>50</v>
      </c>
      <c r="X596" s="70"/>
      <c r="Y596" s="65" t="s">
        <v>20</v>
      </c>
    </row>
    <row r="597">
      <c r="A597" s="72" t="s">
        <v>79</v>
      </c>
      <c r="B597" s="65">
        <v>2.701235E7</v>
      </c>
      <c r="C597" s="72" t="s">
        <v>2337</v>
      </c>
      <c r="D597" s="72" t="s">
        <v>935</v>
      </c>
      <c r="E597" s="72" t="s">
        <v>2338</v>
      </c>
      <c r="F597" s="65" t="s">
        <v>2339</v>
      </c>
      <c r="G597" s="65">
        <v>162.0</v>
      </c>
      <c r="H597" s="65">
        <v>2.0081116E7</v>
      </c>
      <c r="I597" s="65">
        <v>0.0</v>
      </c>
      <c r="J597" s="65">
        <v>5.0</v>
      </c>
      <c r="K597" s="66"/>
      <c r="L597" s="66"/>
      <c r="M597" s="67" t="s">
        <v>2340</v>
      </c>
      <c r="N597" s="65">
        <v>235959.0</v>
      </c>
      <c r="O597" s="65">
        <v>2.0081116E7</v>
      </c>
      <c r="P597" s="66"/>
      <c r="Q597" s="65">
        <v>6.0</v>
      </c>
      <c r="R597" s="65">
        <v>2.0081116E7</v>
      </c>
      <c r="S597" s="68">
        <v>1.0</v>
      </c>
      <c r="T597" s="68">
        <v>1.0</v>
      </c>
      <c r="U597" s="69" t="s">
        <v>399</v>
      </c>
      <c r="V597" s="69" t="s">
        <v>400</v>
      </c>
      <c r="W597" s="69" t="s">
        <v>50</v>
      </c>
      <c r="X597" s="70"/>
      <c r="Y597" s="65" t="s">
        <v>20</v>
      </c>
    </row>
    <row r="598">
      <c r="A598" s="65" t="s">
        <v>60</v>
      </c>
      <c r="B598" s="65">
        <v>2.69873042E8</v>
      </c>
      <c r="C598" s="65" t="s">
        <v>2341</v>
      </c>
      <c r="D598" s="65" t="s">
        <v>2342</v>
      </c>
      <c r="E598" s="65" t="s">
        <v>2343</v>
      </c>
      <c r="F598" s="65" t="s">
        <v>2344</v>
      </c>
      <c r="G598" s="65">
        <v>701.0</v>
      </c>
      <c r="H598" s="65">
        <v>2.0090708E7</v>
      </c>
      <c r="I598" s="65">
        <v>0.0</v>
      </c>
      <c r="J598" s="65">
        <v>1.0</v>
      </c>
      <c r="K598" s="66"/>
      <c r="L598" s="66"/>
      <c r="M598" s="67" t="s">
        <v>2345</v>
      </c>
      <c r="N598" s="65">
        <v>235959.0</v>
      </c>
      <c r="O598" s="65">
        <v>2.0090708E7</v>
      </c>
      <c r="P598" s="65"/>
      <c r="Q598" s="65">
        <v>34.0</v>
      </c>
      <c r="R598" s="65">
        <v>2.0090708E7</v>
      </c>
      <c r="S598" s="68">
        <v>1.0</v>
      </c>
      <c r="T598" s="68">
        <v>1.0</v>
      </c>
      <c r="U598" s="69" t="s">
        <v>399</v>
      </c>
      <c r="V598" s="69" t="s">
        <v>400</v>
      </c>
      <c r="W598" s="69" t="s">
        <v>50</v>
      </c>
      <c r="X598" s="70"/>
      <c r="Y598" s="65" t="s">
        <v>20</v>
      </c>
    </row>
    <row r="599">
      <c r="A599" s="73" t="s">
        <v>37</v>
      </c>
      <c r="B599" s="65">
        <v>3.8692E7</v>
      </c>
      <c r="C599" s="72" t="s">
        <v>2346</v>
      </c>
      <c r="D599" s="72" t="s">
        <v>112</v>
      </c>
      <c r="E599" s="72" t="s">
        <v>300</v>
      </c>
      <c r="F599" s="65" t="s">
        <v>301</v>
      </c>
      <c r="G599" s="65">
        <v>256.0</v>
      </c>
      <c r="H599" s="65">
        <v>2.0151026E7</v>
      </c>
      <c r="I599" s="65">
        <v>0.0</v>
      </c>
      <c r="J599" s="65">
        <v>2.0</v>
      </c>
      <c r="K599" s="66"/>
      <c r="L599" s="66"/>
      <c r="M599" s="65" t="s">
        <v>117</v>
      </c>
      <c r="N599" s="65">
        <v>235959.0</v>
      </c>
      <c r="O599" s="65">
        <v>2.0151026E7</v>
      </c>
      <c r="P599" s="65"/>
      <c r="Q599" s="65">
        <v>16.0</v>
      </c>
      <c r="R599" s="65">
        <v>2.0151026E7</v>
      </c>
      <c r="S599" s="68">
        <v>1.0</v>
      </c>
      <c r="T599" s="68">
        <v>1.0</v>
      </c>
      <c r="U599" s="69" t="s">
        <v>399</v>
      </c>
      <c r="V599" s="69" t="s">
        <v>400</v>
      </c>
      <c r="W599" s="69" t="s">
        <v>50</v>
      </c>
      <c r="X599" s="70"/>
      <c r="Y599" s="65" t="s">
        <v>20</v>
      </c>
    </row>
    <row r="600">
      <c r="A600" s="72" t="s">
        <v>60</v>
      </c>
      <c r="B600" s="65">
        <v>2.45014187E8</v>
      </c>
      <c r="C600" s="72" t="s">
        <v>2347</v>
      </c>
      <c r="D600" s="72" t="s">
        <v>112</v>
      </c>
      <c r="E600" s="72" t="s">
        <v>2348</v>
      </c>
      <c r="F600" s="65" t="s">
        <v>2349</v>
      </c>
      <c r="G600" s="65">
        <v>1514.0</v>
      </c>
      <c r="H600" s="65">
        <v>2.008063E7</v>
      </c>
      <c r="I600" s="65">
        <v>0.0</v>
      </c>
      <c r="J600" s="65">
        <v>2.0</v>
      </c>
      <c r="K600" s="66"/>
      <c r="L600" s="66"/>
      <c r="M600" s="67" t="s">
        <v>2350</v>
      </c>
      <c r="N600" s="65">
        <v>235959.0</v>
      </c>
      <c r="O600" s="65">
        <v>2.008063E7</v>
      </c>
      <c r="P600" s="66"/>
      <c r="Q600" s="65">
        <v>82.0</v>
      </c>
      <c r="R600" s="65">
        <v>2.008063E7</v>
      </c>
      <c r="S600" s="68">
        <v>1.0</v>
      </c>
      <c r="T600" s="68">
        <v>1.0</v>
      </c>
      <c r="U600" s="69" t="s">
        <v>399</v>
      </c>
      <c r="V600" s="69" t="s">
        <v>400</v>
      </c>
      <c r="W600" s="69" t="s">
        <v>50</v>
      </c>
      <c r="X600" s="70"/>
      <c r="Y600" s="65" t="s">
        <v>20</v>
      </c>
    </row>
    <row r="601">
      <c r="A601" s="65" t="s">
        <v>60</v>
      </c>
      <c r="B601" s="65">
        <v>2.18802831E8</v>
      </c>
      <c r="C601" s="65" t="s">
        <v>2351</v>
      </c>
      <c r="D601" s="65" t="s">
        <v>217</v>
      </c>
      <c r="E601" s="65" t="s">
        <v>2352</v>
      </c>
      <c r="F601" s="65" t="s">
        <v>2353</v>
      </c>
      <c r="G601" s="65">
        <v>532.0</v>
      </c>
      <c r="H601" s="65">
        <v>2.0070602E7</v>
      </c>
      <c r="I601" s="65">
        <v>0.0</v>
      </c>
      <c r="J601" s="65">
        <v>1.0</v>
      </c>
      <c r="K601" s="66"/>
      <c r="L601" s="66"/>
      <c r="M601" s="67" t="s">
        <v>2354</v>
      </c>
      <c r="N601" s="65">
        <v>235959.0</v>
      </c>
      <c r="O601" s="65">
        <v>2.0070602E7</v>
      </c>
      <c r="P601" s="66"/>
      <c r="Q601" s="65">
        <v>24.0</v>
      </c>
      <c r="R601" s="65">
        <v>2.0070602E7</v>
      </c>
      <c r="S601" s="68">
        <v>1.0</v>
      </c>
      <c r="T601" s="68">
        <v>1.0</v>
      </c>
      <c r="U601" s="69" t="s">
        <v>399</v>
      </c>
      <c r="V601" s="69" t="s">
        <v>400</v>
      </c>
      <c r="W601" s="69" t="s">
        <v>50</v>
      </c>
      <c r="X601" s="70"/>
      <c r="Y601" s="65" t="s">
        <v>20</v>
      </c>
    </row>
    <row r="602">
      <c r="A602" s="67" t="s">
        <v>59</v>
      </c>
      <c r="B602" s="65">
        <v>1.50045536E8</v>
      </c>
      <c r="C602" s="65" t="s">
        <v>302</v>
      </c>
      <c r="D602" s="65" t="s">
        <v>153</v>
      </c>
      <c r="E602" s="65" t="s">
        <v>303</v>
      </c>
      <c r="F602" s="65" t="s">
        <v>304</v>
      </c>
      <c r="G602" s="65">
        <v>204.0</v>
      </c>
      <c r="H602" s="65">
        <v>2.0150202E7</v>
      </c>
      <c r="I602" s="65">
        <v>0.0</v>
      </c>
      <c r="J602" s="65">
        <v>1.0</v>
      </c>
      <c r="K602" s="66"/>
      <c r="L602" s="66"/>
      <c r="M602" s="67" t="s">
        <v>2355</v>
      </c>
      <c r="N602" s="65">
        <v>235959.0</v>
      </c>
      <c r="O602" s="65">
        <v>2.0150202E7</v>
      </c>
      <c r="P602" s="66"/>
      <c r="Q602" s="65">
        <v>9.0</v>
      </c>
      <c r="R602" s="65">
        <v>2.0150202E7</v>
      </c>
      <c r="S602" s="74">
        <v>1.0</v>
      </c>
      <c r="T602" s="74">
        <v>0.0</v>
      </c>
      <c r="U602" s="69" t="s">
        <v>399</v>
      </c>
      <c r="V602" s="69" t="s">
        <v>400</v>
      </c>
      <c r="W602" s="69" t="s">
        <v>50</v>
      </c>
      <c r="X602" s="70"/>
      <c r="Y602" s="65" t="s">
        <v>14</v>
      </c>
    </row>
    <row r="603">
      <c r="A603" s="65" t="s">
        <v>37</v>
      </c>
      <c r="B603" s="65">
        <v>2.2055204E7</v>
      </c>
      <c r="C603" s="65" t="s">
        <v>2356</v>
      </c>
      <c r="D603" s="65" t="s">
        <v>153</v>
      </c>
      <c r="E603" s="65" t="s">
        <v>2357</v>
      </c>
      <c r="F603" s="65" t="s">
        <v>2358</v>
      </c>
      <c r="G603" s="65">
        <v>360.0</v>
      </c>
      <c r="H603" s="65">
        <v>2.0110326E7</v>
      </c>
      <c r="I603" s="65">
        <v>0.0</v>
      </c>
      <c r="J603" s="65">
        <v>2.0</v>
      </c>
      <c r="K603" s="66"/>
      <c r="L603" s="66"/>
      <c r="M603" s="65" t="s">
        <v>117</v>
      </c>
      <c r="N603" s="65">
        <v>235959.0</v>
      </c>
      <c r="O603" s="65">
        <v>2.0110326E7</v>
      </c>
      <c r="P603" s="65"/>
      <c r="Q603" s="65">
        <v>25.0</v>
      </c>
      <c r="R603" s="65">
        <v>2.0110326E7</v>
      </c>
      <c r="S603" s="74">
        <v>1.0</v>
      </c>
      <c r="T603" s="74">
        <v>0.0</v>
      </c>
      <c r="U603" s="69" t="s">
        <v>399</v>
      </c>
      <c r="V603" s="69" t="s">
        <v>400</v>
      </c>
      <c r="W603" s="69" t="s">
        <v>50</v>
      </c>
      <c r="X603" s="66"/>
      <c r="Y603" s="65" t="s">
        <v>14</v>
      </c>
    </row>
    <row r="604">
      <c r="A604" s="65" t="s">
        <v>60</v>
      </c>
      <c r="B604" s="65">
        <v>1.94879171E8</v>
      </c>
      <c r="C604" s="65" t="s">
        <v>2359</v>
      </c>
      <c r="D604" s="65" t="s">
        <v>112</v>
      </c>
      <c r="E604" s="65" t="s">
        <v>2360</v>
      </c>
      <c r="F604" s="65" t="s">
        <v>2361</v>
      </c>
      <c r="G604" s="65">
        <v>1167.0</v>
      </c>
      <c r="H604" s="65">
        <v>2.0060828E7</v>
      </c>
      <c r="I604" s="65">
        <v>0.0</v>
      </c>
      <c r="J604" s="65">
        <v>1.0</v>
      </c>
      <c r="K604" s="66"/>
      <c r="L604" s="66"/>
      <c r="M604" s="67" t="s">
        <v>2362</v>
      </c>
      <c r="N604" s="65">
        <v>235959.0</v>
      </c>
      <c r="O604" s="65">
        <v>2.0060828E7</v>
      </c>
      <c r="P604" s="65"/>
      <c r="Q604" s="65">
        <v>58.0</v>
      </c>
      <c r="R604" s="65">
        <v>2.0060828E7</v>
      </c>
      <c r="S604" s="68">
        <v>1.0</v>
      </c>
      <c r="T604" s="68">
        <v>1.0</v>
      </c>
      <c r="U604" s="69" t="s">
        <v>399</v>
      </c>
      <c r="V604" s="69" t="s">
        <v>400</v>
      </c>
      <c r="W604" s="69" t="s">
        <v>50</v>
      </c>
      <c r="X604" s="70"/>
      <c r="Y604" s="65" t="s">
        <v>20</v>
      </c>
    </row>
    <row r="605">
      <c r="A605" s="67" t="s">
        <v>59</v>
      </c>
      <c r="B605" s="65">
        <v>2.6786372E7</v>
      </c>
      <c r="C605" s="65" t="s">
        <v>2363</v>
      </c>
      <c r="D605" s="65" t="s">
        <v>153</v>
      </c>
      <c r="E605" s="65" t="s">
        <v>307</v>
      </c>
      <c r="F605" s="65" t="s">
        <v>308</v>
      </c>
      <c r="G605" s="65">
        <v>564.0</v>
      </c>
      <c r="H605" s="65">
        <v>2.0010607E7</v>
      </c>
      <c r="I605" s="65">
        <v>0.0</v>
      </c>
      <c r="J605" s="65">
        <v>1.0</v>
      </c>
      <c r="K605" s="66"/>
      <c r="L605" s="66"/>
      <c r="M605" s="65" t="s">
        <v>117</v>
      </c>
      <c r="N605" s="65">
        <v>235959.0</v>
      </c>
      <c r="O605" s="65">
        <v>2.0010607E7</v>
      </c>
      <c r="P605" s="65"/>
      <c r="Q605" s="65">
        <v>32.0</v>
      </c>
      <c r="R605" s="65">
        <v>2.0010607E7</v>
      </c>
      <c r="S605" s="74">
        <v>1.0</v>
      </c>
      <c r="T605" s="74">
        <v>0.0</v>
      </c>
      <c r="U605" s="69" t="s">
        <v>399</v>
      </c>
      <c r="V605" s="69" t="s">
        <v>400</v>
      </c>
      <c r="W605" s="69" t="s">
        <v>50</v>
      </c>
      <c r="X605" s="70"/>
      <c r="Y605" s="65" t="s">
        <v>14</v>
      </c>
    </row>
    <row r="606">
      <c r="A606" s="65" t="s">
        <v>60</v>
      </c>
      <c r="B606" s="65">
        <v>3.06721542E8</v>
      </c>
      <c r="C606" s="65" t="s">
        <v>2364</v>
      </c>
      <c r="D606" s="65" t="s">
        <v>112</v>
      </c>
      <c r="E606" s="65" t="s">
        <v>2365</v>
      </c>
      <c r="F606" s="65" t="s">
        <v>2366</v>
      </c>
      <c r="G606" s="65">
        <v>1043.0</v>
      </c>
      <c r="H606" s="65">
        <v>2.0110711E7</v>
      </c>
      <c r="I606" s="65">
        <v>0.0</v>
      </c>
      <c r="J606" s="65">
        <v>1.0</v>
      </c>
      <c r="K606" s="66"/>
      <c r="L606" s="66"/>
      <c r="M606" s="67" t="s">
        <v>2367</v>
      </c>
      <c r="N606" s="65">
        <v>235959.0</v>
      </c>
      <c r="O606" s="65">
        <v>2.0110711E7</v>
      </c>
      <c r="P606" s="66"/>
      <c r="Q606" s="65">
        <v>66.0</v>
      </c>
      <c r="R606" s="65">
        <v>2.0110711E7</v>
      </c>
      <c r="S606" s="68">
        <v>1.0</v>
      </c>
      <c r="T606" s="68">
        <v>1.0</v>
      </c>
      <c r="U606" s="69" t="s">
        <v>399</v>
      </c>
      <c r="V606" s="69" t="s">
        <v>400</v>
      </c>
      <c r="W606" s="69" t="s">
        <v>50</v>
      </c>
      <c r="X606" s="70"/>
      <c r="Y606" s="65" t="s">
        <v>20</v>
      </c>
    </row>
    <row r="607">
      <c r="A607" s="65" t="s">
        <v>79</v>
      </c>
      <c r="B607" s="65">
        <v>1.4765986E8</v>
      </c>
      <c r="C607" s="65" t="s">
        <v>2368</v>
      </c>
      <c r="D607" s="65" t="s">
        <v>153</v>
      </c>
      <c r="E607" s="65" t="s">
        <v>2369</v>
      </c>
      <c r="F607" s="65" t="s">
        <v>2370</v>
      </c>
      <c r="G607" s="65">
        <v>930.0</v>
      </c>
      <c r="H607" s="65">
        <v>2.0190921E7</v>
      </c>
      <c r="I607" s="65">
        <v>0.0</v>
      </c>
      <c r="J607" s="65">
        <v>31.0</v>
      </c>
      <c r="K607" s="66"/>
      <c r="L607" s="66"/>
      <c r="M607" s="67" t="s">
        <v>2371</v>
      </c>
      <c r="N607" s="65">
        <v>235959.0</v>
      </c>
      <c r="O607" s="65">
        <v>2.0190921E7</v>
      </c>
      <c r="P607" s="65" t="s">
        <v>2372</v>
      </c>
      <c r="Q607" s="65">
        <v>64.0</v>
      </c>
      <c r="R607" s="65">
        <v>2.0190921E7</v>
      </c>
      <c r="S607" s="74">
        <v>1.0</v>
      </c>
      <c r="T607" s="74">
        <v>0.0</v>
      </c>
      <c r="U607" s="69" t="s">
        <v>399</v>
      </c>
      <c r="V607" s="69" t="s">
        <v>400</v>
      </c>
      <c r="W607" s="69" t="s">
        <v>50</v>
      </c>
      <c r="X607" s="70"/>
      <c r="Y607" s="65" t="s">
        <v>14</v>
      </c>
    </row>
    <row r="608">
      <c r="A608" s="65" t="s">
        <v>40</v>
      </c>
      <c r="B608" s="65">
        <v>1.1686183E7</v>
      </c>
      <c r="C608" s="65" t="s">
        <v>2373</v>
      </c>
      <c r="D608" s="65" t="s">
        <v>378</v>
      </c>
      <c r="E608" s="65" t="s">
        <v>2374</v>
      </c>
      <c r="F608" s="65" t="s">
        <v>2375</v>
      </c>
      <c r="G608" s="65">
        <v>613.0</v>
      </c>
      <c r="H608" s="65">
        <v>2.0190801E7</v>
      </c>
      <c r="I608" s="65">
        <v>0.0</v>
      </c>
      <c r="J608" s="65">
        <v>18.0</v>
      </c>
      <c r="K608" s="66"/>
      <c r="L608" s="66"/>
      <c r="M608" s="67" t="s">
        <v>2376</v>
      </c>
      <c r="N608" s="65">
        <v>235959.0</v>
      </c>
      <c r="O608" s="65">
        <v>2.0190801E7</v>
      </c>
      <c r="P608" s="65" t="s">
        <v>2377</v>
      </c>
      <c r="Q608" s="65">
        <v>36.0</v>
      </c>
      <c r="R608" s="65">
        <v>2.0190801E7</v>
      </c>
      <c r="S608" s="74">
        <v>1.0</v>
      </c>
      <c r="T608" s="74">
        <v>0.0</v>
      </c>
      <c r="U608" s="69" t="s">
        <v>399</v>
      </c>
      <c r="V608" s="69" t="s">
        <v>400</v>
      </c>
      <c r="W608" s="69" t="s">
        <v>49</v>
      </c>
      <c r="X608" s="70"/>
      <c r="Y608" s="65" t="s">
        <v>12</v>
      </c>
    </row>
    <row r="609">
      <c r="A609" s="73" t="s">
        <v>37</v>
      </c>
      <c r="B609" s="65">
        <v>3.5821621E7</v>
      </c>
      <c r="C609" s="72" t="s">
        <v>2378</v>
      </c>
      <c r="D609" s="72" t="s">
        <v>153</v>
      </c>
      <c r="E609" s="72" t="s">
        <v>2379</v>
      </c>
      <c r="F609" s="65" t="s">
        <v>2380</v>
      </c>
      <c r="G609" s="65">
        <v>183.0</v>
      </c>
      <c r="H609" s="65">
        <v>2.0141227E7</v>
      </c>
      <c r="I609" s="65">
        <v>0.0</v>
      </c>
      <c r="J609" s="65">
        <v>6.0</v>
      </c>
      <c r="K609" s="66"/>
      <c r="L609" s="66"/>
      <c r="M609" s="65" t="s">
        <v>117</v>
      </c>
      <c r="N609" s="65">
        <v>235959.0</v>
      </c>
      <c r="O609" s="65">
        <v>2.0141227E7</v>
      </c>
      <c r="P609" s="65"/>
      <c r="Q609" s="65">
        <v>11.0</v>
      </c>
      <c r="R609" s="65">
        <v>2.0141227E7</v>
      </c>
      <c r="S609" s="74">
        <v>1.0</v>
      </c>
      <c r="T609" s="74">
        <v>0.0</v>
      </c>
      <c r="U609" s="69" t="s">
        <v>399</v>
      </c>
      <c r="V609" s="69" t="s">
        <v>400</v>
      </c>
      <c r="W609" s="69" t="s">
        <v>49</v>
      </c>
      <c r="X609" s="70"/>
      <c r="Y609" s="65" t="s">
        <v>12</v>
      </c>
    </row>
    <row r="610">
      <c r="A610" s="65" t="s">
        <v>37</v>
      </c>
      <c r="B610" s="65">
        <v>3.5821698E7</v>
      </c>
      <c r="C610" s="65" t="s">
        <v>2381</v>
      </c>
      <c r="D610" s="65" t="s">
        <v>153</v>
      </c>
      <c r="E610" s="65" t="s">
        <v>2382</v>
      </c>
      <c r="F610" s="65" t="s">
        <v>2380</v>
      </c>
      <c r="G610" s="65">
        <v>183.0</v>
      </c>
      <c r="H610" s="65">
        <v>2.0141227E7</v>
      </c>
      <c r="I610" s="65">
        <v>0.0</v>
      </c>
      <c r="J610" s="65">
        <v>6.0</v>
      </c>
      <c r="K610" s="66"/>
      <c r="L610" s="66"/>
      <c r="M610" s="65" t="s">
        <v>117</v>
      </c>
      <c r="N610" s="65">
        <v>235959.0</v>
      </c>
      <c r="O610" s="65">
        <v>2.0141227E7</v>
      </c>
      <c r="P610" s="66"/>
      <c r="Q610" s="65">
        <v>11.0</v>
      </c>
      <c r="R610" s="65">
        <v>2.0141227E7</v>
      </c>
      <c r="S610" s="74">
        <v>1.0</v>
      </c>
      <c r="T610" s="74">
        <v>0.0</v>
      </c>
      <c r="U610" s="69" t="s">
        <v>399</v>
      </c>
      <c r="V610" s="69" t="s">
        <v>400</v>
      </c>
      <c r="W610" s="69" t="s">
        <v>49</v>
      </c>
      <c r="X610" s="70"/>
      <c r="Y610" s="65" t="s">
        <v>12</v>
      </c>
    </row>
    <row r="611">
      <c r="A611" s="67" t="s">
        <v>59</v>
      </c>
      <c r="B611" s="65">
        <v>6.8317237E7</v>
      </c>
      <c r="C611" s="65" t="s">
        <v>2383</v>
      </c>
      <c r="D611" s="65" t="s">
        <v>112</v>
      </c>
      <c r="E611" s="65" t="s">
        <v>2384</v>
      </c>
      <c r="F611" s="65" t="s">
        <v>2385</v>
      </c>
      <c r="G611" s="65">
        <v>60.0</v>
      </c>
      <c r="H611" s="65">
        <v>2.0061126E7</v>
      </c>
      <c r="I611" s="65">
        <v>0.0</v>
      </c>
      <c r="J611" s="65">
        <v>1.0</v>
      </c>
      <c r="K611" s="66"/>
      <c r="L611" s="66"/>
      <c r="M611" s="67" t="s">
        <v>2386</v>
      </c>
      <c r="N611" s="65">
        <v>235959.0</v>
      </c>
      <c r="O611" s="65">
        <v>2.0061126E7</v>
      </c>
      <c r="P611" s="65"/>
      <c r="Q611" s="65">
        <v>3.0</v>
      </c>
      <c r="R611" s="65">
        <v>2.0061126E7</v>
      </c>
      <c r="S611" s="68">
        <v>1.0</v>
      </c>
      <c r="T611" s="68">
        <v>1.0</v>
      </c>
      <c r="U611" s="69" t="s">
        <v>399</v>
      </c>
      <c r="V611" s="69" t="s">
        <v>400</v>
      </c>
      <c r="W611" s="69" t="s">
        <v>49</v>
      </c>
      <c r="X611" s="70"/>
      <c r="Y611" s="65" t="s">
        <v>18</v>
      </c>
    </row>
    <row r="612">
      <c r="A612" s="67" t="s">
        <v>59</v>
      </c>
      <c r="B612" s="65">
        <v>1.11938055E8</v>
      </c>
      <c r="C612" s="65" t="s">
        <v>2387</v>
      </c>
      <c r="D612" s="65" t="s">
        <v>106</v>
      </c>
      <c r="E612" s="65" t="s">
        <v>311</v>
      </c>
      <c r="F612" s="65" t="s">
        <v>312</v>
      </c>
      <c r="G612" s="65">
        <v>177.0</v>
      </c>
      <c r="H612" s="65">
        <v>2.0111212E7</v>
      </c>
      <c r="I612" s="65">
        <v>0.0</v>
      </c>
      <c r="J612" s="65">
        <v>1.0</v>
      </c>
      <c r="K612" s="66"/>
      <c r="L612" s="66"/>
      <c r="M612" s="67" t="s">
        <v>2388</v>
      </c>
      <c r="N612" s="65">
        <v>235959.0</v>
      </c>
      <c r="O612" s="65">
        <v>2.0111212E7</v>
      </c>
      <c r="P612" s="66"/>
      <c r="Q612" s="65">
        <v>9.0</v>
      </c>
      <c r="R612" s="65">
        <v>2.0111212E7</v>
      </c>
      <c r="S612" s="68">
        <v>1.0</v>
      </c>
      <c r="T612" s="68">
        <v>1.0</v>
      </c>
      <c r="U612" s="69" t="s">
        <v>399</v>
      </c>
      <c r="V612" s="69" t="s">
        <v>400</v>
      </c>
      <c r="W612" s="69" t="s">
        <v>49</v>
      </c>
      <c r="X612" s="70"/>
      <c r="Y612" s="65" t="s">
        <v>18</v>
      </c>
    </row>
    <row r="613">
      <c r="A613" s="73" t="s">
        <v>60</v>
      </c>
      <c r="B613" s="65">
        <v>2.08042068E8</v>
      </c>
      <c r="C613" s="72" t="s">
        <v>2389</v>
      </c>
      <c r="D613" s="72" t="s">
        <v>153</v>
      </c>
      <c r="E613" s="72" t="s">
        <v>2390</v>
      </c>
      <c r="F613" s="65" t="s">
        <v>2391</v>
      </c>
      <c r="G613" s="65">
        <v>861.0</v>
      </c>
      <c r="H613" s="65">
        <v>2.0070129E7</v>
      </c>
      <c r="I613" s="65">
        <v>0.0</v>
      </c>
      <c r="J613" s="65">
        <v>1.0</v>
      </c>
      <c r="K613" s="66"/>
      <c r="L613" s="66"/>
      <c r="M613" s="67" t="s">
        <v>2392</v>
      </c>
      <c r="N613" s="65">
        <v>235959.0</v>
      </c>
      <c r="O613" s="65">
        <v>2.0070129E7</v>
      </c>
      <c r="P613" s="65"/>
      <c r="Q613" s="65">
        <v>38.0</v>
      </c>
      <c r="R613" s="65">
        <v>2.0070129E7</v>
      </c>
      <c r="S613" s="74">
        <v>1.0</v>
      </c>
      <c r="T613" s="74">
        <v>0.0</v>
      </c>
      <c r="U613" s="69" t="s">
        <v>399</v>
      </c>
      <c r="V613" s="69" t="s">
        <v>400</v>
      </c>
      <c r="W613" s="69" t="s">
        <v>49</v>
      </c>
      <c r="X613" s="70"/>
      <c r="Y613" s="65" t="s">
        <v>12</v>
      </c>
    </row>
    <row r="614">
      <c r="A614" s="72" t="s">
        <v>60</v>
      </c>
      <c r="B614" s="65">
        <v>2.92111506E8</v>
      </c>
      <c r="C614" s="72" t="s">
        <v>2393</v>
      </c>
      <c r="D614" s="72" t="s">
        <v>112</v>
      </c>
      <c r="E614" s="72" t="s">
        <v>2394</v>
      </c>
      <c r="F614" s="65" t="s">
        <v>2395</v>
      </c>
      <c r="G614" s="65">
        <v>2523.0</v>
      </c>
      <c r="H614" s="65">
        <v>2.0100918E7</v>
      </c>
      <c r="I614" s="65">
        <v>0.0</v>
      </c>
      <c r="J614" s="65">
        <v>1.0</v>
      </c>
      <c r="K614" s="66"/>
      <c r="L614" s="66"/>
      <c r="M614" s="67" t="s">
        <v>2396</v>
      </c>
      <c r="N614" s="65">
        <v>235959.0</v>
      </c>
      <c r="O614" s="65">
        <v>2.0100918E7</v>
      </c>
      <c r="P614" s="66"/>
      <c r="Q614" s="65">
        <v>158.0</v>
      </c>
      <c r="R614" s="65">
        <v>2.0100918E7</v>
      </c>
      <c r="S614" s="68">
        <v>1.0</v>
      </c>
      <c r="T614" s="68">
        <v>1.0</v>
      </c>
      <c r="U614" s="69" t="s">
        <v>399</v>
      </c>
      <c r="V614" s="69" t="s">
        <v>400</v>
      </c>
      <c r="W614" s="69" t="s">
        <v>49</v>
      </c>
      <c r="X614" s="70"/>
      <c r="Y614" s="65" t="s">
        <v>18</v>
      </c>
    </row>
    <row r="615">
      <c r="A615" s="67" t="s">
        <v>59</v>
      </c>
      <c r="B615" s="65">
        <v>6.6479509E7</v>
      </c>
      <c r="C615" s="65" t="s">
        <v>2397</v>
      </c>
      <c r="D615" s="65" t="s">
        <v>112</v>
      </c>
      <c r="E615" s="65" t="s">
        <v>2398</v>
      </c>
      <c r="F615" s="65" t="s">
        <v>2399</v>
      </c>
      <c r="G615" s="65">
        <v>362.0</v>
      </c>
      <c r="H615" s="65">
        <v>2.0060807E7</v>
      </c>
      <c r="I615" s="65">
        <v>0.0</v>
      </c>
      <c r="J615" s="65">
        <v>1.0</v>
      </c>
      <c r="K615" s="66"/>
      <c r="L615" s="66"/>
      <c r="M615" s="67" t="s">
        <v>2400</v>
      </c>
      <c r="N615" s="65">
        <v>235959.0</v>
      </c>
      <c r="O615" s="65">
        <v>2.0060807E7</v>
      </c>
      <c r="P615" s="66"/>
      <c r="Q615" s="65">
        <v>19.0</v>
      </c>
      <c r="R615" s="65">
        <v>2.0060807E7</v>
      </c>
      <c r="S615" s="68">
        <v>1.0</v>
      </c>
      <c r="T615" s="68">
        <v>1.0</v>
      </c>
      <c r="U615" s="69" t="s">
        <v>399</v>
      </c>
      <c r="V615" s="69" t="s">
        <v>400</v>
      </c>
      <c r="W615" s="69" t="s">
        <v>49</v>
      </c>
      <c r="X615" s="70"/>
      <c r="Y615" s="65" t="s">
        <v>18</v>
      </c>
    </row>
    <row r="616">
      <c r="A616" s="67" t="s">
        <v>59</v>
      </c>
      <c r="B616" s="65">
        <v>8.4618038E7</v>
      </c>
      <c r="C616" s="65" t="s">
        <v>2401</v>
      </c>
      <c r="D616" s="65" t="s">
        <v>217</v>
      </c>
      <c r="E616" s="65" t="s">
        <v>2402</v>
      </c>
      <c r="F616" s="65" t="s">
        <v>2403</v>
      </c>
      <c r="G616" s="65">
        <v>234.0</v>
      </c>
      <c r="H616" s="65">
        <v>2.0081229E7</v>
      </c>
      <c r="I616" s="65">
        <v>0.0</v>
      </c>
      <c r="J616" s="65">
        <v>1.0</v>
      </c>
      <c r="K616" s="66"/>
      <c r="L616" s="66"/>
      <c r="M616" s="67" t="s">
        <v>2404</v>
      </c>
      <c r="N616" s="65">
        <v>235959.0</v>
      </c>
      <c r="O616" s="65">
        <v>2.0081229E7</v>
      </c>
      <c r="P616" s="65"/>
      <c r="Q616" s="65">
        <v>11.0</v>
      </c>
      <c r="R616" s="65">
        <v>2.0081229E7</v>
      </c>
      <c r="S616" s="68">
        <v>1.0</v>
      </c>
      <c r="T616" s="68">
        <v>1.0</v>
      </c>
      <c r="U616" s="69" t="s">
        <v>399</v>
      </c>
      <c r="V616" s="69" t="s">
        <v>400</v>
      </c>
      <c r="W616" s="69" t="s">
        <v>50</v>
      </c>
      <c r="X616" s="70"/>
      <c r="Y616" s="65" t="s">
        <v>20</v>
      </c>
    </row>
    <row r="617">
      <c r="A617" s="65" t="s">
        <v>60</v>
      </c>
      <c r="B617" s="65">
        <v>2.20948783E8</v>
      </c>
      <c r="C617" s="65" t="s">
        <v>2405</v>
      </c>
      <c r="D617" s="65" t="s">
        <v>153</v>
      </c>
      <c r="E617" s="65" t="s">
        <v>2406</v>
      </c>
      <c r="F617" s="65" t="s">
        <v>2407</v>
      </c>
      <c r="G617" s="65">
        <v>167.0</v>
      </c>
      <c r="H617" s="65">
        <v>2.0070817E7</v>
      </c>
      <c r="I617" s="65">
        <v>0.0</v>
      </c>
      <c r="J617" s="65">
        <v>1.0</v>
      </c>
      <c r="K617" s="66"/>
      <c r="L617" s="66"/>
      <c r="M617" s="67" t="s">
        <v>2408</v>
      </c>
      <c r="N617" s="65">
        <v>235959.0</v>
      </c>
      <c r="O617" s="65">
        <v>2.0070817E7</v>
      </c>
      <c r="P617" s="65"/>
      <c r="Q617" s="65">
        <v>8.0</v>
      </c>
      <c r="R617" s="65">
        <v>2.0070817E7</v>
      </c>
      <c r="S617" s="74">
        <v>1.0</v>
      </c>
      <c r="T617" s="74">
        <v>0.0</v>
      </c>
      <c r="U617" s="69" t="s">
        <v>399</v>
      </c>
      <c r="V617" s="69" t="s">
        <v>400</v>
      </c>
      <c r="W617" s="69" t="s">
        <v>50</v>
      </c>
      <c r="X617" s="70"/>
      <c r="Y617" s="65" t="s">
        <v>14</v>
      </c>
    </row>
    <row r="618">
      <c r="A618" s="67" t="s">
        <v>59</v>
      </c>
      <c r="B618" s="65">
        <v>1.84554484E8</v>
      </c>
      <c r="C618" s="65" t="s">
        <v>2409</v>
      </c>
      <c r="D618" s="65" t="s">
        <v>112</v>
      </c>
      <c r="E618" s="65" t="s">
        <v>2410</v>
      </c>
      <c r="F618" s="65" t="s">
        <v>2411</v>
      </c>
      <c r="G618" s="65">
        <v>161.0</v>
      </c>
      <c r="H618" s="65">
        <v>2.0170728E7</v>
      </c>
      <c r="I618" s="65">
        <v>0.0</v>
      </c>
      <c r="J618" s="65">
        <v>5.0</v>
      </c>
      <c r="K618" s="66"/>
      <c r="L618" s="66"/>
      <c r="M618" s="67" t="s">
        <v>2412</v>
      </c>
      <c r="N618" s="65">
        <v>235959.0</v>
      </c>
      <c r="O618" s="65">
        <v>2.0170728E7</v>
      </c>
      <c r="P618" s="65"/>
      <c r="Q618" s="65">
        <v>7.0</v>
      </c>
      <c r="R618" s="65">
        <v>2.0170728E7</v>
      </c>
      <c r="S618" s="68">
        <v>1.0</v>
      </c>
      <c r="T618" s="68">
        <v>1.0</v>
      </c>
      <c r="U618" s="69" t="s">
        <v>399</v>
      </c>
      <c r="V618" s="69" t="s">
        <v>400</v>
      </c>
      <c r="W618" s="69" t="s">
        <v>49</v>
      </c>
      <c r="X618" s="70"/>
      <c r="Y618" s="65" t="s">
        <v>18</v>
      </c>
    </row>
    <row r="619">
      <c r="A619" s="65" t="s">
        <v>60</v>
      </c>
      <c r="B619" s="65">
        <v>3.71403631E8</v>
      </c>
      <c r="C619" s="65" t="s">
        <v>2413</v>
      </c>
      <c r="D619" s="65" t="s">
        <v>2414</v>
      </c>
      <c r="E619" s="65" t="s">
        <v>2415</v>
      </c>
      <c r="F619" s="65" t="s">
        <v>2416</v>
      </c>
      <c r="G619" s="65">
        <v>1738.0</v>
      </c>
      <c r="H619" s="65">
        <v>2.0150219E7</v>
      </c>
      <c r="I619" s="65">
        <v>0.0</v>
      </c>
      <c r="J619" s="65">
        <v>1.0</v>
      </c>
      <c r="K619" s="66"/>
      <c r="L619" s="66"/>
      <c r="M619" s="67" t="s">
        <v>2417</v>
      </c>
      <c r="N619" s="65">
        <v>235959.0</v>
      </c>
      <c r="O619" s="65">
        <v>2.0150219E7</v>
      </c>
      <c r="P619" s="65"/>
      <c r="Q619" s="65">
        <v>109.0</v>
      </c>
      <c r="R619" s="65">
        <v>2.0150219E7</v>
      </c>
      <c r="S619" s="74">
        <v>1.0</v>
      </c>
      <c r="T619" s="74">
        <v>0.0</v>
      </c>
      <c r="U619" s="69" t="s">
        <v>399</v>
      </c>
      <c r="V619" s="69" t="s">
        <v>400</v>
      </c>
      <c r="W619" s="69" t="s">
        <v>49</v>
      </c>
      <c r="X619" s="70"/>
      <c r="Y619" s="65" t="s">
        <v>12</v>
      </c>
    </row>
    <row r="620">
      <c r="A620" s="67" t="s">
        <v>24</v>
      </c>
      <c r="B620" s="65">
        <v>5.7964446E7</v>
      </c>
      <c r="C620" s="65" t="s">
        <v>2418</v>
      </c>
      <c r="D620" s="65" t="s">
        <v>112</v>
      </c>
      <c r="E620" s="65" t="s">
        <v>2419</v>
      </c>
      <c r="F620" s="65" t="s">
        <v>2420</v>
      </c>
      <c r="G620" s="65">
        <v>122.0</v>
      </c>
      <c r="H620" s="65">
        <v>2.0181029E7</v>
      </c>
      <c r="I620" s="65">
        <v>0.0</v>
      </c>
      <c r="J620" s="65">
        <v>6.0</v>
      </c>
      <c r="K620" s="66"/>
      <c r="L620" s="66"/>
      <c r="M620" s="67" t="s">
        <v>2421</v>
      </c>
      <c r="N620" s="65">
        <v>235959.0</v>
      </c>
      <c r="O620" s="65">
        <v>2.0181029E7</v>
      </c>
      <c r="P620" s="65" t="s">
        <v>2422</v>
      </c>
      <c r="Q620" s="65">
        <v>8.0</v>
      </c>
      <c r="R620" s="65">
        <v>2.0181029E7</v>
      </c>
      <c r="S620" s="68">
        <v>1.0</v>
      </c>
      <c r="T620" s="68">
        <v>1.0</v>
      </c>
      <c r="U620" s="69" t="s">
        <v>399</v>
      </c>
      <c r="V620" s="69" t="s">
        <v>400</v>
      </c>
      <c r="W620" s="69" t="s">
        <v>49</v>
      </c>
      <c r="X620" s="70"/>
      <c r="Y620" s="65" t="s">
        <v>18</v>
      </c>
    </row>
    <row r="621">
      <c r="A621" s="65" t="s">
        <v>37</v>
      </c>
      <c r="B621" s="65">
        <v>3.5545438E7</v>
      </c>
      <c r="C621" s="65" t="s">
        <v>2423</v>
      </c>
      <c r="D621" s="65" t="s">
        <v>112</v>
      </c>
      <c r="E621" s="65" t="s">
        <v>2424</v>
      </c>
      <c r="F621" s="65" t="s">
        <v>2425</v>
      </c>
      <c r="G621" s="65">
        <v>118.0</v>
      </c>
      <c r="H621" s="65">
        <v>2.0141103E7</v>
      </c>
      <c r="I621" s="65">
        <v>0.0</v>
      </c>
      <c r="J621" s="65">
        <v>2.0</v>
      </c>
      <c r="K621" s="66"/>
      <c r="L621" s="66"/>
      <c r="M621" s="65" t="s">
        <v>117</v>
      </c>
      <c r="N621" s="65">
        <v>235959.0</v>
      </c>
      <c r="O621" s="65">
        <v>2.0141103E7</v>
      </c>
      <c r="P621" s="66"/>
      <c r="Q621" s="65">
        <v>6.0</v>
      </c>
      <c r="R621" s="65">
        <v>2.0141103E7</v>
      </c>
      <c r="S621" s="68">
        <v>1.0</v>
      </c>
      <c r="T621" s="68">
        <v>1.0</v>
      </c>
      <c r="U621" s="69" t="s">
        <v>399</v>
      </c>
      <c r="V621" s="69" t="s">
        <v>400</v>
      </c>
      <c r="W621" s="69" t="s">
        <v>49</v>
      </c>
      <c r="X621" s="70"/>
      <c r="Y621" s="65" t="s">
        <v>18</v>
      </c>
    </row>
    <row r="622">
      <c r="A622" s="67" t="s">
        <v>59</v>
      </c>
      <c r="B622" s="65">
        <v>1.44657285E8</v>
      </c>
      <c r="C622" s="65" t="s">
        <v>2426</v>
      </c>
      <c r="D622" s="65" t="s">
        <v>217</v>
      </c>
      <c r="E622" s="65" t="s">
        <v>2427</v>
      </c>
      <c r="F622" s="65" t="s">
        <v>2428</v>
      </c>
      <c r="G622" s="65">
        <v>390.0</v>
      </c>
      <c r="H622" s="65">
        <v>2.0140912E7</v>
      </c>
      <c r="I622" s="65">
        <v>0.0</v>
      </c>
      <c r="J622" s="65">
        <v>1.0</v>
      </c>
      <c r="K622" s="66"/>
      <c r="L622" s="66"/>
      <c r="M622" s="67" t="s">
        <v>2429</v>
      </c>
      <c r="N622" s="65">
        <v>235959.0</v>
      </c>
      <c r="O622" s="65">
        <v>2.0140912E7</v>
      </c>
      <c r="P622" s="66"/>
      <c r="Q622" s="65">
        <v>18.0</v>
      </c>
      <c r="R622" s="65">
        <v>2.0140912E7</v>
      </c>
      <c r="S622" s="68">
        <v>1.0</v>
      </c>
      <c r="T622" s="68">
        <v>1.0</v>
      </c>
      <c r="U622" s="69" t="s">
        <v>399</v>
      </c>
      <c r="V622" s="69" t="s">
        <v>400</v>
      </c>
      <c r="W622" s="69" t="s">
        <v>49</v>
      </c>
      <c r="X622" s="70"/>
      <c r="Y622" s="65" t="s">
        <v>18</v>
      </c>
    </row>
    <row r="623">
      <c r="A623" s="72" t="s">
        <v>37</v>
      </c>
      <c r="B623" s="65">
        <v>3.9539214E7</v>
      </c>
      <c r="C623" s="72" t="s">
        <v>2430</v>
      </c>
      <c r="D623" s="72" t="s">
        <v>112</v>
      </c>
      <c r="E623" s="72" t="s">
        <v>2431</v>
      </c>
      <c r="F623" s="65" t="s">
        <v>2432</v>
      </c>
      <c r="G623" s="65">
        <v>215.0</v>
      </c>
      <c r="H623" s="65">
        <v>2.0160111E7</v>
      </c>
      <c r="I623" s="65">
        <v>0.0</v>
      </c>
      <c r="J623" s="65">
        <v>2.0</v>
      </c>
      <c r="K623" s="66"/>
      <c r="L623" s="66"/>
      <c r="M623" s="65" t="s">
        <v>117</v>
      </c>
      <c r="N623" s="65">
        <v>235959.0</v>
      </c>
      <c r="O623" s="65">
        <v>2.0160111E7</v>
      </c>
      <c r="P623" s="65"/>
      <c r="Q623" s="65">
        <v>12.0</v>
      </c>
      <c r="R623" s="65">
        <v>2.0160111E7</v>
      </c>
      <c r="S623" s="68">
        <v>1.0</v>
      </c>
      <c r="T623" s="68">
        <v>1.0</v>
      </c>
      <c r="U623" s="69" t="s">
        <v>399</v>
      </c>
      <c r="V623" s="69" t="s">
        <v>400</v>
      </c>
      <c r="W623" s="69" t="s">
        <v>49</v>
      </c>
      <c r="X623" s="70"/>
      <c r="Y623" s="65" t="s">
        <v>18</v>
      </c>
    </row>
    <row r="624">
      <c r="A624" s="67" t="s">
        <v>59</v>
      </c>
      <c r="B624" s="65">
        <v>1.22010809E8</v>
      </c>
      <c r="C624" s="65" t="s">
        <v>2433</v>
      </c>
      <c r="D624" s="65" t="s">
        <v>112</v>
      </c>
      <c r="E624" s="65" t="s">
        <v>2434</v>
      </c>
      <c r="F624" s="65" t="s">
        <v>2435</v>
      </c>
      <c r="G624" s="65">
        <v>88.0</v>
      </c>
      <c r="H624" s="65">
        <v>2.0121005E7</v>
      </c>
      <c r="I624" s="65">
        <v>0.0</v>
      </c>
      <c r="J624" s="65">
        <v>1.0</v>
      </c>
      <c r="K624" s="66"/>
      <c r="L624" s="66"/>
      <c r="M624" s="67" t="s">
        <v>2436</v>
      </c>
      <c r="N624" s="65">
        <v>235959.0</v>
      </c>
      <c r="O624" s="65">
        <v>2.0121005E7</v>
      </c>
      <c r="P624" s="66"/>
      <c r="Q624" s="65">
        <v>4.0</v>
      </c>
      <c r="R624" s="65">
        <v>2.0121005E7</v>
      </c>
      <c r="S624" s="68">
        <v>1.0</v>
      </c>
      <c r="T624" s="68">
        <v>1.0</v>
      </c>
      <c r="U624" s="69" t="s">
        <v>399</v>
      </c>
      <c r="V624" s="69" t="s">
        <v>400</v>
      </c>
      <c r="W624" s="69" t="s">
        <v>49</v>
      </c>
      <c r="X624" s="70"/>
      <c r="Y624" s="65" t="s">
        <v>18</v>
      </c>
    </row>
    <row r="625">
      <c r="A625" s="72" t="s">
        <v>37</v>
      </c>
      <c r="B625" s="65">
        <v>3.755298E7</v>
      </c>
      <c r="C625" s="72" t="s">
        <v>2437</v>
      </c>
      <c r="D625" s="72" t="s">
        <v>112</v>
      </c>
      <c r="E625" s="72" t="s">
        <v>2438</v>
      </c>
      <c r="F625" s="65" t="s">
        <v>2439</v>
      </c>
      <c r="G625" s="65">
        <v>126.0</v>
      </c>
      <c r="H625" s="65">
        <v>2.0150621E7</v>
      </c>
      <c r="I625" s="65">
        <v>0.0</v>
      </c>
      <c r="J625" s="65">
        <v>2.0</v>
      </c>
      <c r="K625" s="66"/>
      <c r="L625" s="66"/>
      <c r="M625" s="65" t="s">
        <v>117</v>
      </c>
      <c r="N625" s="65">
        <v>235959.0</v>
      </c>
      <c r="O625" s="65">
        <v>2.0150621E7</v>
      </c>
      <c r="P625" s="66"/>
      <c r="Q625" s="65">
        <v>5.0</v>
      </c>
      <c r="R625" s="65">
        <v>2.0150621E7</v>
      </c>
      <c r="S625" s="68">
        <v>1.0</v>
      </c>
      <c r="T625" s="68">
        <v>1.0</v>
      </c>
      <c r="U625" s="69" t="s">
        <v>399</v>
      </c>
      <c r="V625" s="69" t="s">
        <v>400</v>
      </c>
      <c r="W625" s="69" t="s">
        <v>49</v>
      </c>
      <c r="X625" s="70"/>
      <c r="Y625" s="65" t="s">
        <v>18</v>
      </c>
    </row>
    <row r="626">
      <c r="A626" s="67" t="s">
        <v>59</v>
      </c>
      <c r="B626" s="65">
        <v>1.18374785E8</v>
      </c>
      <c r="C626" s="65" t="s">
        <v>2440</v>
      </c>
      <c r="D626" s="65" t="s">
        <v>106</v>
      </c>
      <c r="E626" s="65" t="s">
        <v>2441</v>
      </c>
      <c r="F626" s="65" t="s">
        <v>2442</v>
      </c>
      <c r="G626" s="65">
        <v>142.0</v>
      </c>
      <c r="H626" s="65">
        <v>2.0120629E7</v>
      </c>
      <c r="I626" s="65">
        <v>0.0</v>
      </c>
      <c r="J626" s="65">
        <v>1.0</v>
      </c>
      <c r="K626" s="66"/>
      <c r="L626" s="66"/>
      <c r="M626" s="67" t="s">
        <v>2443</v>
      </c>
      <c r="N626" s="65">
        <v>235959.0</v>
      </c>
      <c r="O626" s="65">
        <v>2.0120629E7</v>
      </c>
      <c r="P626" s="65"/>
      <c r="Q626" s="65">
        <v>7.0</v>
      </c>
      <c r="R626" s="65">
        <v>2.0120629E7</v>
      </c>
      <c r="S626" s="68">
        <v>1.0</v>
      </c>
      <c r="T626" s="68">
        <v>1.0</v>
      </c>
      <c r="U626" s="69" t="s">
        <v>399</v>
      </c>
      <c r="V626" s="69" t="s">
        <v>400</v>
      </c>
      <c r="W626" s="69" t="s">
        <v>50</v>
      </c>
      <c r="X626" s="70"/>
      <c r="Y626" s="65" t="s">
        <v>20</v>
      </c>
    </row>
    <row r="627">
      <c r="A627" s="65" t="s">
        <v>63</v>
      </c>
      <c r="B627" s="65">
        <v>5.0171422E7</v>
      </c>
      <c r="C627" s="65" t="s">
        <v>2444</v>
      </c>
      <c r="D627" s="65" t="s">
        <v>106</v>
      </c>
      <c r="E627" s="65" t="s">
        <v>2445</v>
      </c>
      <c r="F627" s="65" t="s">
        <v>2446</v>
      </c>
      <c r="G627" s="65">
        <v>474.0</v>
      </c>
      <c r="H627" s="65">
        <v>2.0181107E7</v>
      </c>
      <c r="I627" s="65">
        <v>0.0</v>
      </c>
      <c r="J627" s="65">
        <v>11.0</v>
      </c>
      <c r="K627" s="66"/>
      <c r="L627" s="66"/>
      <c r="M627" s="67" t="s">
        <v>2447</v>
      </c>
      <c r="N627" s="65">
        <v>235959.0</v>
      </c>
      <c r="O627" s="65">
        <v>2.0181107E7</v>
      </c>
      <c r="P627" s="65" t="s">
        <v>2448</v>
      </c>
      <c r="Q627" s="65">
        <v>25.0</v>
      </c>
      <c r="R627" s="65">
        <v>2.0181107E7</v>
      </c>
      <c r="S627" s="68">
        <v>1.0</v>
      </c>
      <c r="T627" s="68">
        <v>1.0</v>
      </c>
      <c r="U627" s="69" t="s">
        <v>399</v>
      </c>
      <c r="V627" s="69" t="s">
        <v>400</v>
      </c>
      <c r="W627" s="69" t="s">
        <v>49</v>
      </c>
      <c r="X627" s="70"/>
      <c r="Y627" s="65" t="s">
        <v>18</v>
      </c>
    </row>
    <row r="628">
      <c r="A628" s="71" t="s">
        <v>24</v>
      </c>
      <c r="B628" s="65">
        <v>2.6986383E7</v>
      </c>
      <c r="C628" s="72" t="s">
        <v>2449</v>
      </c>
      <c r="D628" s="72" t="s">
        <v>112</v>
      </c>
      <c r="E628" s="72" t="s">
        <v>2450</v>
      </c>
      <c r="F628" s="65" t="s">
        <v>2451</v>
      </c>
      <c r="G628" s="65">
        <v>1036.0</v>
      </c>
      <c r="H628" s="65">
        <v>2.0130531E7</v>
      </c>
      <c r="I628" s="65">
        <v>0.0</v>
      </c>
      <c r="J628" s="65">
        <v>6.0</v>
      </c>
      <c r="K628" s="66"/>
      <c r="L628" s="66"/>
      <c r="M628" s="67" t="s">
        <v>2452</v>
      </c>
      <c r="N628" s="65">
        <v>235959.0</v>
      </c>
      <c r="O628" s="65">
        <v>2.0130531E7</v>
      </c>
      <c r="P628" s="65" t="s">
        <v>1618</v>
      </c>
      <c r="Q628" s="65">
        <v>58.0</v>
      </c>
      <c r="R628" s="65">
        <v>2.0130531E7</v>
      </c>
      <c r="S628" s="68">
        <v>1.0</v>
      </c>
      <c r="T628" s="68">
        <v>1.0</v>
      </c>
      <c r="U628" s="69" t="s">
        <v>399</v>
      </c>
      <c r="V628" s="69" t="s">
        <v>400</v>
      </c>
      <c r="W628" s="69" t="s">
        <v>49</v>
      </c>
      <c r="X628" s="72"/>
      <c r="Y628" s="65" t="s">
        <v>18</v>
      </c>
    </row>
    <row r="629">
      <c r="A629" s="65" t="s">
        <v>79</v>
      </c>
      <c r="B629" s="65">
        <v>1.10510028E8</v>
      </c>
      <c r="C629" s="65" t="s">
        <v>2453</v>
      </c>
      <c r="D629" s="65" t="s">
        <v>106</v>
      </c>
      <c r="E629" s="65" t="s">
        <v>2454</v>
      </c>
      <c r="F629" s="65" t="s">
        <v>2455</v>
      </c>
      <c r="G629" s="65">
        <v>405.0</v>
      </c>
      <c r="H629" s="65">
        <v>2.0161213E7</v>
      </c>
      <c r="I629" s="65">
        <v>0.0</v>
      </c>
      <c r="J629" s="65">
        <v>8.0</v>
      </c>
      <c r="K629" s="66"/>
      <c r="L629" s="66"/>
      <c r="M629" s="67" t="s">
        <v>2456</v>
      </c>
      <c r="N629" s="65">
        <v>235959.0</v>
      </c>
      <c r="O629" s="65">
        <v>2.0161213E7</v>
      </c>
      <c r="P629" s="65" t="s">
        <v>2457</v>
      </c>
      <c r="Q629" s="65">
        <v>27.0</v>
      </c>
      <c r="R629" s="65">
        <v>2.0161213E7</v>
      </c>
      <c r="S629" s="68">
        <v>1.0</v>
      </c>
      <c r="T629" s="68">
        <v>1.0</v>
      </c>
      <c r="U629" s="69" t="s">
        <v>399</v>
      </c>
      <c r="V629" s="69" t="s">
        <v>400</v>
      </c>
      <c r="W629" s="69" t="s">
        <v>49</v>
      </c>
      <c r="X629" s="70"/>
      <c r="Y629" s="65" t="s">
        <v>18</v>
      </c>
    </row>
    <row r="630">
      <c r="A630" s="72" t="s">
        <v>37</v>
      </c>
      <c r="B630" s="65">
        <v>5.0682783E7</v>
      </c>
      <c r="C630" s="72" t="s">
        <v>2458</v>
      </c>
      <c r="D630" s="72" t="s">
        <v>112</v>
      </c>
      <c r="E630" s="72" t="s">
        <v>2459</v>
      </c>
      <c r="F630" s="65" t="s">
        <v>2460</v>
      </c>
      <c r="G630" s="65">
        <v>532.0</v>
      </c>
      <c r="H630" s="65">
        <v>2.0180824E7</v>
      </c>
      <c r="I630" s="65">
        <v>0.0</v>
      </c>
      <c r="J630" s="65">
        <v>22.0</v>
      </c>
      <c r="K630" s="66"/>
      <c r="L630" s="66"/>
      <c r="M630" s="67" t="s">
        <v>2461</v>
      </c>
      <c r="N630" s="65">
        <v>235959.0</v>
      </c>
      <c r="O630" s="65">
        <v>2.0180824E7</v>
      </c>
      <c r="P630" s="65" t="s">
        <v>273</v>
      </c>
      <c r="Q630" s="65">
        <v>50.0</v>
      </c>
      <c r="R630" s="65">
        <v>2.0180824E7</v>
      </c>
      <c r="S630" s="68">
        <v>1.0</v>
      </c>
      <c r="T630" s="68">
        <v>1.0</v>
      </c>
      <c r="U630" s="69" t="s">
        <v>399</v>
      </c>
      <c r="V630" s="69" t="s">
        <v>400</v>
      </c>
      <c r="W630" s="69" t="s">
        <v>49</v>
      </c>
      <c r="X630" s="70"/>
      <c r="Y630" s="65" t="s">
        <v>18</v>
      </c>
    </row>
    <row r="631">
      <c r="A631" s="65" t="s">
        <v>37</v>
      </c>
      <c r="B631" s="65">
        <v>4.6112672E7</v>
      </c>
      <c r="C631" s="65" t="s">
        <v>2462</v>
      </c>
      <c r="D631" s="65" t="s">
        <v>112</v>
      </c>
      <c r="E631" s="65" t="s">
        <v>2463</v>
      </c>
      <c r="F631" s="65" t="s">
        <v>2464</v>
      </c>
      <c r="G631" s="65">
        <v>179.0</v>
      </c>
      <c r="H631" s="65">
        <v>2.0170725E7</v>
      </c>
      <c r="I631" s="65">
        <v>0.0</v>
      </c>
      <c r="J631" s="65">
        <v>8.0</v>
      </c>
      <c r="K631" s="66"/>
      <c r="L631" s="66"/>
      <c r="M631" s="67" t="s">
        <v>2465</v>
      </c>
      <c r="N631" s="65">
        <v>235959.0</v>
      </c>
      <c r="O631" s="65">
        <v>2.0170725E7</v>
      </c>
      <c r="P631" s="65" t="s">
        <v>273</v>
      </c>
      <c r="Q631" s="65">
        <v>15.0</v>
      </c>
      <c r="R631" s="65">
        <v>2.0170725E7</v>
      </c>
      <c r="S631" s="68">
        <v>1.0</v>
      </c>
      <c r="T631" s="68">
        <v>1.0</v>
      </c>
      <c r="U631" s="69" t="s">
        <v>399</v>
      </c>
      <c r="V631" s="69" t="s">
        <v>400</v>
      </c>
      <c r="W631" s="69" t="s">
        <v>49</v>
      </c>
      <c r="X631" s="70"/>
      <c r="Y631" s="65" t="s">
        <v>18</v>
      </c>
    </row>
    <row r="632">
      <c r="A632" s="67" t="s">
        <v>59</v>
      </c>
      <c r="B632" s="65">
        <v>1.16368378E8</v>
      </c>
      <c r="C632" s="65" t="s">
        <v>2466</v>
      </c>
      <c r="D632" s="65" t="s">
        <v>112</v>
      </c>
      <c r="E632" s="65" t="s">
        <v>2467</v>
      </c>
      <c r="F632" s="65" t="s">
        <v>2468</v>
      </c>
      <c r="G632" s="65">
        <v>232.0</v>
      </c>
      <c r="H632" s="65">
        <v>2.0120422E7</v>
      </c>
      <c r="I632" s="65">
        <v>0.0</v>
      </c>
      <c r="J632" s="65">
        <v>1.0</v>
      </c>
      <c r="K632" s="66"/>
      <c r="L632" s="66"/>
      <c r="M632" s="67" t="s">
        <v>2469</v>
      </c>
      <c r="N632" s="65">
        <v>235959.0</v>
      </c>
      <c r="O632" s="65">
        <v>2.0120422E7</v>
      </c>
      <c r="P632" s="65"/>
      <c r="Q632" s="65">
        <v>12.0</v>
      </c>
      <c r="R632" s="65">
        <v>2.0120422E7</v>
      </c>
      <c r="S632" s="68">
        <v>1.0</v>
      </c>
      <c r="T632" s="68">
        <v>1.0</v>
      </c>
      <c r="U632" s="69" t="s">
        <v>399</v>
      </c>
      <c r="V632" s="69" t="s">
        <v>400</v>
      </c>
      <c r="W632" s="69" t="s">
        <v>50</v>
      </c>
      <c r="X632" s="70"/>
      <c r="Y632" s="65" t="s">
        <v>20</v>
      </c>
    </row>
    <row r="633">
      <c r="A633" s="73" t="s">
        <v>60</v>
      </c>
      <c r="B633" s="65">
        <v>3.03950076E8</v>
      </c>
      <c r="C633" s="72" t="s">
        <v>2470</v>
      </c>
      <c r="D633" s="72" t="s">
        <v>112</v>
      </c>
      <c r="E633" s="72" t="s">
        <v>2471</v>
      </c>
      <c r="F633" s="65" t="s">
        <v>2472</v>
      </c>
      <c r="G633" s="65">
        <v>884.0</v>
      </c>
      <c r="H633" s="65">
        <v>2.0110502E7</v>
      </c>
      <c r="I633" s="65">
        <v>0.0</v>
      </c>
      <c r="J633" s="65">
        <v>1.0</v>
      </c>
      <c r="K633" s="66"/>
      <c r="L633" s="66"/>
      <c r="M633" s="67" t="s">
        <v>2473</v>
      </c>
      <c r="N633" s="65">
        <v>235959.0</v>
      </c>
      <c r="O633" s="65">
        <v>2.0110502E7</v>
      </c>
      <c r="P633" s="65"/>
      <c r="Q633" s="65">
        <v>45.0</v>
      </c>
      <c r="R633" s="65">
        <v>2.0110502E7</v>
      </c>
      <c r="S633" s="68">
        <v>1.0</v>
      </c>
      <c r="T633" s="68">
        <v>1.0</v>
      </c>
      <c r="U633" s="69" t="s">
        <v>399</v>
      </c>
      <c r="V633" s="69" t="s">
        <v>400</v>
      </c>
      <c r="W633" s="69" t="s">
        <v>49</v>
      </c>
      <c r="X633" s="70"/>
      <c r="Y633" s="65" t="s">
        <v>18</v>
      </c>
    </row>
    <row r="634">
      <c r="A634" s="72" t="s">
        <v>60</v>
      </c>
      <c r="B634" s="65">
        <v>2.46803221E8</v>
      </c>
      <c r="C634" s="72" t="s">
        <v>2474</v>
      </c>
      <c r="D634" s="72" t="s">
        <v>106</v>
      </c>
      <c r="E634" s="72" t="s">
        <v>2475</v>
      </c>
      <c r="F634" s="65" t="s">
        <v>2476</v>
      </c>
      <c r="G634" s="65">
        <v>607.0</v>
      </c>
      <c r="H634" s="65">
        <v>2.0080703E7</v>
      </c>
      <c r="I634" s="65">
        <v>0.0</v>
      </c>
      <c r="J634" s="65">
        <v>2.0</v>
      </c>
      <c r="K634" s="66"/>
      <c r="L634" s="66"/>
      <c r="M634" s="67" t="s">
        <v>2477</v>
      </c>
      <c r="N634" s="65">
        <v>235959.0</v>
      </c>
      <c r="O634" s="65">
        <v>2.0080703E7</v>
      </c>
      <c r="P634" s="66"/>
      <c r="Q634" s="65">
        <v>35.0</v>
      </c>
      <c r="R634" s="65">
        <v>2.0080703E7</v>
      </c>
      <c r="S634" s="68">
        <v>1.0</v>
      </c>
      <c r="T634" s="68">
        <v>1.0</v>
      </c>
      <c r="U634" s="69" t="s">
        <v>399</v>
      </c>
      <c r="V634" s="69" t="s">
        <v>400</v>
      </c>
      <c r="W634" s="69" t="s">
        <v>49</v>
      </c>
      <c r="X634" s="70"/>
      <c r="Y634" s="65" t="s">
        <v>18</v>
      </c>
    </row>
    <row r="635">
      <c r="A635" s="65" t="s">
        <v>37</v>
      </c>
      <c r="B635" s="65">
        <v>3.6073277E7</v>
      </c>
      <c r="C635" s="65" t="s">
        <v>314</v>
      </c>
      <c r="D635" s="65" t="s">
        <v>112</v>
      </c>
      <c r="E635" s="65" t="s">
        <v>315</v>
      </c>
      <c r="F635" s="65" t="s">
        <v>316</v>
      </c>
      <c r="G635" s="65">
        <v>318.0</v>
      </c>
      <c r="H635" s="65">
        <v>2.015012E7</v>
      </c>
      <c r="I635" s="65">
        <v>0.0</v>
      </c>
      <c r="J635" s="65">
        <v>2.0</v>
      </c>
      <c r="K635" s="66"/>
      <c r="L635" s="66"/>
      <c r="M635" s="65" t="s">
        <v>117</v>
      </c>
      <c r="N635" s="65">
        <v>235959.0</v>
      </c>
      <c r="O635" s="65">
        <v>2.015012E7</v>
      </c>
      <c r="P635" s="66"/>
      <c r="Q635" s="65">
        <v>22.0</v>
      </c>
      <c r="R635" s="65">
        <v>2.015012E7</v>
      </c>
      <c r="S635" s="68">
        <v>1.0</v>
      </c>
      <c r="T635" s="68">
        <v>1.0</v>
      </c>
      <c r="U635" s="69" t="s">
        <v>399</v>
      </c>
      <c r="V635" s="69" t="s">
        <v>400</v>
      </c>
      <c r="W635" s="69" t="s">
        <v>49</v>
      </c>
      <c r="X635" s="70"/>
      <c r="Y635" s="65" t="s">
        <v>18</v>
      </c>
    </row>
    <row r="636">
      <c r="A636" s="73" t="s">
        <v>37</v>
      </c>
      <c r="B636" s="65">
        <v>4.0222981E7</v>
      </c>
      <c r="C636" s="72" t="s">
        <v>2478</v>
      </c>
      <c r="D636" s="72" t="s">
        <v>112</v>
      </c>
      <c r="E636" s="72" t="s">
        <v>318</v>
      </c>
      <c r="F636" s="65" t="s">
        <v>319</v>
      </c>
      <c r="G636" s="65">
        <v>428.0</v>
      </c>
      <c r="H636" s="65">
        <v>2.016032E7</v>
      </c>
      <c r="I636" s="65">
        <v>0.0</v>
      </c>
      <c r="J636" s="65">
        <v>2.0</v>
      </c>
      <c r="K636" s="66"/>
      <c r="L636" s="66"/>
      <c r="M636" s="65" t="s">
        <v>117</v>
      </c>
      <c r="N636" s="65">
        <v>235959.0</v>
      </c>
      <c r="O636" s="65">
        <v>2.016032E7</v>
      </c>
      <c r="P636" s="66"/>
      <c r="Q636" s="65">
        <v>24.0</v>
      </c>
      <c r="R636" s="65">
        <v>2.016032E7</v>
      </c>
      <c r="S636" s="68">
        <v>1.0</v>
      </c>
      <c r="T636" s="68">
        <v>1.0</v>
      </c>
      <c r="U636" s="69" t="s">
        <v>399</v>
      </c>
      <c r="V636" s="69" t="s">
        <v>400</v>
      </c>
      <c r="W636" s="69" t="s">
        <v>49</v>
      </c>
      <c r="X636" s="72"/>
      <c r="Y636" s="65" t="s">
        <v>18</v>
      </c>
    </row>
    <row r="637">
      <c r="A637" s="73" t="s">
        <v>59</v>
      </c>
      <c r="B637" s="65">
        <v>8.4358314E7</v>
      </c>
      <c r="C637" s="72" t="s">
        <v>2479</v>
      </c>
      <c r="D637" s="72" t="s">
        <v>112</v>
      </c>
      <c r="E637" s="72" t="s">
        <v>2480</v>
      </c>
      <c r="F637" s="65" t="s">
        <v>2481</v>
      </c>
      <c r="G637" s="65">
        <v>308.0</v>
      </c>
      <c r="H637" s="65">
        <v>2.0081226E7</v>
      </c>
      <c r="I637" s="65">
        <v>0.0</v>
      </c>
      <c r="J637" s="65">
        <v>1.0</v>
      </c>
      <c r="K637" s="66"/>
      <c r="L637" s="66"/>
      <c r="M637" s="65" t="s">
        <v>117</v>
      </c>
      <c r="N637" s="65">
        <v>235959.0</v>
      </c>
      <c r="O637" s="65">
        <v>2.0081226E7</v>
      </c>
      <c r="P637" s="66"/>
      <c r="Q637" s="65">
        <v>18.0</v>
      </c>
      <c r="R637" s="65">
        <v>2.0081226E7</v>
      </c>
      <c r="S637" s="68">
        <v>1.0</v>
      </c>
      <c r="T637" s="68">
        <v>1.0</v>
      </c>
      <c r="U637" s="69" t="s">
        <v>399</v>
      </c>
      <c r="V637" s="69" t="s">
        <v>400</v>
      </c>
      <c r="W637" s="69" t="s">
        <v>49</v>
      </c>
      <c r="X637" s="70"/>
      <c r="Y637" s="65" t="s">
        <v>18</v>
      </c>
    </row>
    <row r="638">
      <c r="A638" s="65" t="s">
        <v>79</v>
      </c>
      <c r="B638" s="65">
        <v>1.0493681E8</v>
      </c>
      <c r="C638" s="65" t="s">
        <v>2482</v>
      </c>
      <c r="D638" s="65" t="s">
        <v>112</v>
      </c>
      <c r="E638" s="65" t="s">
        <v>2483</v>
      </c>
      <c r="F638" s="65" t="s">
        <v>2484</v>
      </c>
      <c r="G638" s="65">
        <v>1143.0</v>
      </c>
      <c r="H638" s="65">
        <v>2.0160609E7</v>
      </c>
      <c r="I638" s="65">
        <v>0.0</v>
      </c>
      <c r="J638" s="65">
        <v>27.0</v>
      </c>
      <c r="K638" s="66"/>
      <c r="L638" s="66"/>
      <c r="M638" s="67" t="s">
        <v>2485</v>
      </c>
      <c r="N638" s="65">
        <v>235959.0</v>
      </c>
      <c r="O638" s="65">
        <v>2.0160609E7</v>
      </c>
      <c r="P638" s="65" t="s">
        <v>493</v>
      </c>
      <c r="Q638" s="65">
        <v>75.0</v>
      </c>
      <c r="R638" s="65">
        <v>2.0160609E7</v>
      </c>
      <c r="S638" s="68">
        <v>1.0</v>
      </c>
      <c r="T638" s="68">
        <v>1.0</v>
      </c>
      <c r="U638" s="69" t="s">
        <v>399</v>
      </c>
      <c r="V638" s="69" t="s">
        <v>400</v>
      </c>
      <c r="W638" s="69" t="s">
        <v>50</v>
      </c>
      <c r="X638" s="70"/>
      <c r="Y638" s="65" t="s">
        <v>20</v>
      </c>
    </row>
    <row r="639">
      <c r="A639" s="65" t="s">
        <v>60</v>
      </c>
      <c r="B639" s="65">
        <v>2.80200537E8</v>
      </c>
      <c r="C639" s="65" t="s">
        <v>2486</v>
      </c>
      <c r="D639" s="65" t="s">
        <v>153</v>
      </c>
      <c r="E639" s="65" t="s">
        <v>2487</v>
      </c>
      <c r="F639" s="65" t="s">
        <v>2488</v>
      </c>
      <c r="G639" s="65">
        <v>1393.0</v>
      </c>
      <c r="H639" s="65">
        <v>2.0100127E7</v>
      </c>
      <c r="I639" s="65">
        <v>0.0</v>
      </c>
      <c r="J639" s="65">
        <v>1.0</v>
      </c>
      <c r="K639" s="66"/>
      <c r="L639" s="66"/>
      <c r="M639" s="67" t="s">
        <v>2489</v>
      </c>
      <c r="N639" s="65">
        <v>235959.0</v>
      </c>
      <c r="O639" s="65">
        <v>2.0100127E7</v>
      </c>
      <c r="P639" s="66"/>
      <c r="Q639" s="65">
        <v>78.0</v>
      </c>
      <c r="R639" s="65">
        <v>2.0100127E7</v>
      </c>
      <c r="S639" s="74">
        <v>1.0</v>
      </c>
      <c r="T639" s="74">
        <v>0.0</v>
      </c>
      <c r="U639" s="69" t="s">
        <v>399</v>
      </c>
      <c r="V639" s="69" t="s">
        <v>400</v>
      </c>
      <c r="W639" s="69" t="s">
        <v>50</v>
      </c>
      <c r="X639" s="69"/>
      <c r="Y639" s="65" t="s">
        <v>14</v>
      </c>
    </row>
    <row r="640">
      <c r="A640" s="65" t="s">
        <v>37</v>
      </c>
      <c r="B640" s="65">
        <v>4.2426436E7</v>
      </c>
      <c r="C640" s="65" t="s">
        <v>2490</v>
      </c>
      <c r="D640" s="65" t="s">
        <v>153</v>
      </c>
      <c r="E640" s="65" t="s">
        <v>2491</v>
      </c>
      <c r="F640" s="65" t="s">
        <v>2492</v>
      </c>
      <c r="G640" s="65">
        <v>205.0</v>
      </c>
      <c r="H640" s="65">
        <v>2.0160906E7</v>
      </c>
      <c r="I640" s="65">
        <v>0.0</v>
      </c>
      <c r="J640" s="65">
        <v>6.0</v>
      </c>
      <c r="K640" s="66"/>
      <c r="L640" s="66"/>
      <c r="M640" s="65" t="s">
        <v>117</v>
      </c>
      <c r="N640" s="65">
        <v>235959.0</v>
      </c>
      <c r="O640" s="65">
        <v>2.0160906E7</v>
      </c>
      <c r="P640" s="65"/>
      <c r="Q640" s="65">
        <v>14.0</v>
      </c>
      <c r="R640" s="65">
        <v>2.0160906E7</v>
      </c>
      <c r="S640" s="74">
        <v>1.0</v>
      </c>
      <c r="T640" s="74">
        <v>0.0</v>
      </c>
      <c r="U640" s="69" t="s">
        <v>399</v>
      </c>
      <c r="V640" s="69" t="s">
        <v>400</v>
      </c>
      <c r="W640" s="69" t="s">
        <v>49</v>
      </c>
      <c r="X640" s="70"/>
      <c r="Y640" s="65" t="s">
        <v>12</v>
      </c>
    </row>
    <row r="641">
      <c r="A641" s="65" t="s">
        <v>66</v>
      </c>
      <c r="B641" s="65">
        <v>6472282.0</v>
      </c>
      <c r="C641" s="65" t="s">
        <v>2493</v>
      </c>
      <c r="D641" s="65" t="s">
        <v>112</v>
      </c>
      <c r="E641" s="65" t="s">
        <v>2494</v>
      </c>
      <c r="F641" s="65" t="s">
        <v>547</v>
      </c>
      <c r="G641" s="65">
        <v>434.0</v>
      </c>
      <c r="H641" s="65">
        <v>2.0090604E7</v>
      </c>
      <c r="I641" s="65">
        <v>0.0</v>
      </c>
      <c r="J641" s="65">
        <v>11.0</v>
      </c>
      <c r="K641" s="66"/>
      <c r="L641" s="66"/>
      <c r="M641" s="65" t="s">
        <v>117</v>
      </c>
      <c r="N641" s="65">
        <v>235959.0</v>
      </c>
      <c r="O641" s="65">
        <v>2.0090604E7</v>
      </c>
      <c r="P641" s="66"/>
      <c r="Q641" s="65">
        <v>27.0</v>
      </c>
      <c r="R641" s="65">
        <v>2.0090604E7</v>
      </c>
      <c r="S641" s="68">
        <v>1.0</v>
      </c>
      <c r="T641" s="68">
        <v>1.0</v>
      </c>
      <c r="U641" s="69" t="s">
        <v>399</v>
      </c>
      <c r="V641" s="69" t="s">
        <v>400</v>
      </c>
      <c r="W641" s="69" t="s">
        <v>50</v>
      </c>
      <c r="X641" s="70"/>
      <c r="Y641" s="65" t="s">
        <v>20</v>
      </c>
    </row>
    <row r="642">
      <c r="A642" s="65" t="s">
        <v>23</v>
      </c>
      <c r="B642" s="65">
        <v>5163232.0</v>
      </c>
      <c r="C642" s="65" t="s">
        <v>2495</v>
      </c>
      <c r="D642" s="65" t="s">
        <v>217</v>
      </c>
      <c r="E642" s="65" t="s">
        <v>2496</v>
      </c>
      <c r="F642" s="65" t="s">
        <v>2497</v>
      </c>
      <c r="G642" s="65">
        <v>389.0</v>
      </c>
      <c r="H642" s="65">
        <v>2.0131201E7</v>
      </c>
      <c r="I642" s="65">
        <v>0.0</v>
      </c>
      <c r="J642" s="65">
        <v>8.0</v>
      </c>
      <c r="K642" s="66"/>
      <c r="L642" s="66"/>
      <c r="M642" s="65" t="s">
        <v>117</v>
      </c>
      <c r="N642" s="65">
        <v>235959.0</v>
      </c>
      <c r="O642" s="65">
        <v>2.0131201E7</v>
      </c>
      <c r="P642" s="66"/>
      <c r="Q642" s="65">
        <v>17.0</v>
      </c>
      <c r="R642" s="65">
        <v>2.0131201E7</v>
      </c>
      <c r="S642" s="68">
        <v>1.0</v>
      </c>
      <c r="T642" s="68">
        <v>1.0</v>
      </c>
      <c r="U642" s="69" t="s">
        <v>399</v>
      </c>
      <c r="V642" s="69" t="s">
        <v>400</v>
      </c>
      <c r="W642" s="69" t="s">
        <v>50</v>
      </c>
      <c r="X642" s="70"/>
      <c r="Y642" s="65" t="s">
        <v>20</v>
      </c>
    </row>
    <row r="643">
      <c r="A643" s="65" t="s">
        <v>76</v>
      </c>
      <c r="B643" s="65">
        <v>1.3671683E7</v>
      </c>
      <c r="C643" s="65" t="s">
        <v>2498</v>
      </c>
      <c r="D643" s="65" t="s">
        <v>112</v>
      </c>
      <c r="E643" s="65" t="s">
        <v>2499</v>
      </c>
      <c r="F643" s="65" t="s">
        <v>2500</v>
      </c>
      <c r="G643" s="65">
        <v>133.0</v>
      </c>
      <c r="H643" s="65">
        <v>2.0170915E7</v>
      </c>
      <c r="I643" s="65">
        <v>0.0</v>
      </c>
      <c r="J643" s="65">
        <v>3.0</v>
      </c>
      <c r="K643" s="66"/>
      <c r="L643" s="66"/>
      <c r="M643" s="67" t="s">
        <v>2501</v>
      </c>
      <c r="N643" s="65">
        <v>235959.0</v>
      </c>
      <c r="O643" s="65">
        <v>2.0170915E7</v>
      </c>
      <c r="P643" s="66"/>
      <c r="Q643" s="65">
        <v>5.0</v>
      </c>
      <c r="R643" s="65">
        <v>2.0170915E7</v>
      </c>
      <c r="S643" s="68">
        <v>1.0</v>
      </c>
      <c r="T643" s="68">
        <v>1.0</v>
      </c>
      <c r="U643" s="69" t="s">
        <v>399</v>
      </c>
      <c r="V643" s="69" t="s">
        <v>400</v>
      </c>
      <c r="W643" s="69" t="s">
        <v>50</v>
      </c>
      <c r="X643" s="70"/>
      <c r="Y643" s="65" t="s">
        <v>20</v>
      </c>
    </row>
    <row r="644">
      <c r="A644" s="72" t="s">
        <v>37</v>
      </c>
      <c r="B644" s="65">
        <v>2.402601E7</v>
      </c>
      <c r="C644" s="72" t="s">
        <v>2502</v>
      </c>
      <c r="D644" s="72" t="s">
        <v>153</v>
      </c>
      <c r="E644" s="72" t="s">
        <v>2503</v>
      </c>
      <c r="F644" s="65" t="s">
        <v>2504</v>
      </c>
      <c r="G644" s="65">
        <v>117.0</v>
      </c>
      <c r="H644" s="65">
        <v>2.0110922E7</v>
      </c>
      <c r="I644" s="65">
        <v>0.0</v>
      </c>
      <c r="J644" s="65">
        <v>2.0</v>
      </c>
      <c r="K644" s="66"/>
      <c r="L644" s="66"/>
      <c r="M644" s="65" t="s">
        <v>117</v>
      </c>
      <c r="N644" s="65">
        <v>235959.0</v>
      </c>
      <c r="O644" s="65">
        <v>2.0110922E7</v>
      </c>
      <c r="P644" s="66"/>
      <c r="Q644" s="65">
        <v>5.0</v>
      </c>
      <c r="R644" s="65">
        <v>2.0110922E7</v>
      </c>
      <c r="S644" s="74">
        <v>1.0</v>
      </c>
      <c r="T644" s="74">
        <v>0.0</v>
      </c>
      <c r="U644" s="69" t="s">
        <v>399</v>
      </c>
      <c r="V644" s="69" t="s">
        <v>400</v>
      </c>
      <c r="W644" s="69" t="s">
        <v>50</v>
      </c>
      <c r="X644" s="70"/>
      <c r="Y644" s="65" t="s">
        <v>14</v>
      </c>
    </row>
    <row r="645">
      <c r="A645" s="65" t="s">
        <v>62</v>
      </c>
      <c r="B645" s="65">
        <v>2.1494525E7</v>
      </c>
      <c r="C645" s="65" t="s">
        <v>2505</v>
      </c>
      <c r="D645" s="65" t="s">
        <v>153</v>
      </c>
      <c r="E645" s="65" t="s">
        <v>2506</v>
      </c>
      <c r="F645" s="65" t="s">
        <v>2179</v>
      </c>
      <c r="G645" s="65">
        <v>242.0</v>
      </c>
      <c r="H645" s="65">
        <v>2.0160207E7</v>
      </c>
      <c r="I645" s="65">
        <v>0.0</v>
      </c>
      <c r="J645" s="65">
        <v>9.0</v>
      </c>
      <c r="K645" s="66"/>
      <c r="L645" s="66"/>
      <c r="M645" s="65" t="s">
        <v>117</v>
      </c>
      <c r="N645" s="65">
        <v>235959.0</v>
      </c>
      <c r="O645" s="65">
        <v>2.0160207E7</v>
      </c>
      <c r="P645" s="66"/>
      <c r="Q645" s="65">
        <v>15.0</v>
      </c>
      <c r="R645" s="65">
        <v>2.0160207E7</v>
      </c>
      <c r="S645" s="74">
        <v>1.0</v>
      </c>
      <c r="T645" s="74">
        <v>0.0</v>
      </c>
      <c r="U645" s="69" t="s">
        <v>399</v>
      </c>
      <c r="V645" s="69" t="s">
        <v>400</v>
      </c>
      <c r="W645" s="69" t="s">
        <v>50</v>
      </c>
      <c r="X645" s="70"/>
      <c r="Y645" s="65" t="s">
        <v>14</v>
      </c>
    </row>
    <row r="646">
      <c r="A646" s="72" t="s">
        <v>66</v>
      </c>
      <c r="B646" s="65">
        <v>1.4473589E7</v>
      </c>
      <c r="C646" s="72" t="s">
        <v>2507</v>
      </c>
      <c r="D646" s="72" t="s">
        <v>153</v>
      </c>
      <c r="E646" s="72" t="s">
        <v>2508</v>
      </c>
      <c r="F646" s="65" t="s">
        <v>2182</v>
      </c>
      <c r="G646" s="65">
        <v>415.0</v>
      </c>
      <c r="H646" s="65">
        <v>2.0160207E7</v>
      </c>
      <c r="I646" s="65">
        <v>0.0</v>
      </c>
      <c r="J646" s="65">
        <v>15.0</v>
      </c>
      <c r="K646" s="66"/>
      <c r="L646" s="66"/>
      <c r="M646" s="65" t="s">
        <v>117</v>
      </c>
      <c r="N646" s="65">
        <v>235959.0</v>
      </c>
      <c r="O646" s="65">
        <v>2.0160207E7</v>
      </c>
      <c r="P646" s="66"/>
      <c r="Q646" s="65">
        <v>24.0</v>
      </c>
      <c r="R646" s="65">
        <v>2.0160207E7</v>
      </c>
      <c r="S646" s="74">
        <v>1.0</v>
      </c>
      <c r="T646" s="74">
        <v>0.0</v>
      </c>
      <c r="U646" s="69" t="s">
        <v>399</v>
      </c>
      <c r="V646" s="69" t="s">
        <v>400</v>
      </c>
      <c r="W646" s="69" t="s">
        <v>50</v>
      </c>
      <c r="X646" s="70"/>
      <c r="Y646" s="65" t="s">
        <v>14</v>
      </c>
    </row>
    <row r="647">
      <c r="A647" s="65" t="s">
        <v>60</v>
      </c>
      <c r="B647" s="65">
        <v>4.8945995E7</v>
      </c>
      <c r="C647" s="65" t="s">
        <v>2509</v>
      </c>
      <c r="D647" s="65" t="s">
        <v>112</v>
      </c>
      <c r="E647" s="65" t="s">
        <v>2510</v>
      </c>
      <c r="F647" s="65" t="s">
        <v>2511</v>
      </c>
      <c r="G647" s="65">
        <v>636.0</v>
      </c>
      <c r="H647" s="65">
        <v>2.0010508E7</v>
      </c>
      <c r="I647" s="65">
        <v>0.0</v>
      </c>
      <c r="J647" s="65">
        <v>1.0</v>
      </c>
      <c r="K647" s="66"/>
      <c r="L647" s="66"/>
      <c r="M647" s="67" t="s">
        <v>2512</v>
      </c>
      <c r="N647" s="65">
        <v>235959.0</v>
      </c>
      <c r="O647" s="65">
        <v>2.0010508E7</v>
      </c>
      <c r="P647" s="66"/>
      <c r="Q647" s="65">
        <v>39.0</v>
      </c>
      <c r="R647" s="65">
        <v>2.0010508E7</v>
      </c>
      <c r="S647" s="68">
        <v>1.0</v>
      </c>
      <c r="T647" s="68">
        <v>1.0</v>
      </c>
      <c r="U647" s="69" t="s">
        <v>399</v>
      </c>
      <c r="V647" s="69" t="s">
        <v>400</v>
      </c>
      <c r="W647" s="69" t="s">
        <v>49</v>
      </c>
      <c r="X647" s="70"/>
      <c r="Y647" s="65" t="s">
        <v>18</v>
      </c>
    </row>
    <row r="648">
      <c r="A648" s="67" t="s">
        <v>59</v>
      </c>
      <c r="B648" s="65">
        <v>1.7682851E8</v>
      </c>
      <c r="C648" s="65" t="s">
        <v>2513</v>
      </c>
      <c r="D648" s="65" t="s">
        <v>112</v>
      </c>
      <c r="E648" s="65" t="s">
        <v>321</v>
      </c>
      <c r="F648" s="65" t="s">
        <v>322</v>
      </c>
      <c r="G648" s="65">
        <v>537.0</v>
      </c>
      <c r="H648" s="65">
        <v>2.016123E7</v>
      </c>
      <c r="I648" s="65">
        <v>0.0</v>
      </c>
      <c r="J648" s="65">
        <v>12.0</v>
      </c>
      <c r="K648" s="66"/>
      <c r="L648" s="66"/>
      <c r="M648" s="67" t="s">
        <v>2514</v>
      </c>
      <c r="N648" s="65">
        <v>235959.0</v>
      </c>
      <c r="O648" s="65">
        <v>2.016123E7</v>
      </c>
      <c r="P648" s="65" t="s">
        <v>2515</v>
      </c>
      <c r="Q648" s="65">
        <v>29.0</v>
      </c>
      <c r="R648" s="65">
        <v>2.016123E7</v>
      </c>
      <c r="S648" s="68">
        <v>1.0</v>
      </c>
      <c r="T648" s="68">
        <v>1.0</v>
      </c>
      <c r="U648" s="69" t="s">
        <v>399</v>
      </c>
      <c r="V648" s="69" t="s">
        <v>400</v>
      </c>
      <c r="W648" s="69" t="s">
        <v>49</v>
      </c>
      <c r="X648" s="70"/>
      <c r="Y648" s="65" t="s">
        <v>18</v>
      </c>
    </row>
    <row r="649">
      <c r="A649" s="65" t="s">
        <v>60</v>
      </c>
      <c r="B649" s="65">
        <v>2.27977777E8</v>
      </c>
      <c r="C649" s="65" t="s">
        <v>2516</v>
      </c>
      <c r="D649" s="65" t="s">
        <v>2517</v>
      </c>
      <c r="E649" s="65" t="s">
        <v>2518</v>
      </c>
      <c r="F649" s="65" t="s">
        <v>2519</v>
      </c>
      <c r="G649" s="65">
        <v>5922.0</v>
      </c>
      <c r="H649" s="65">
        <v>2.007111E7</v>
      </c>
      <c r="I649" s="65">
        <v>0.0</v>
      </c>
      <c r="J649" s="65">
        <v>1.0</v>
      </c>
      <c r="K649" s="66"/>
      <c r="L649" s="66"/>
      <c r="M649" s="67" t="s">
        <v>2520</v>
      </c>
      <c r="N649" s="65">
        <v>235959.0</v>
      </c>
      <c r="O649" s="65">
        <v>2.007111E7</v>
      </c>
      <c r="P649" s="66"/>
      <c r="Q649" s="65">
        <v>356.0</v>
      </c>
      <c r="R649" s="65">
        <v>2.007111E7</v>
      </c>
      <c r="S649" s="68">
        <v>1.0</v>
      </c>
      <c r="T649" s="68">
        <v>1.0</v>
      </c>
      <c r="U649" s="69" t="s">
        <v>399</v>
      </c>
      <c r="V649" s="69" t="s">
        <v>400</v>
      </c>
      <c r="W649" s="69" t="s">
        <v>51</v>
      </c>
      <c r="X649" s="70"/>
      <c r="Y649" s="65" t="s">
        <v>22</v>
      </c>
    </row>
    <row r="650">
      <c r="A650" s="71" t="s">
        <v>75</v>
      </c>
      <c r="B650" s="65">
        <v>1618750.0</v>
      </c>
      <c r="C650" s="72" t="s">
        <v>2521</v>
      </c>
      <c r="D650" s="72" t="s">
        <v>112</v>
      </c>
      <c r="E650" s="72" t="s">
        <v>2522</v>
      </c>
      <c r="F650" s="65" t="s">
        <v>2523</v>
      </c>
      <c r="G650" s="65">
        <v>617.0</v>
      </c>
      <c r="H650" s="65">
        <v>2.0111128E7</v>
      </c>
      <c r="I650" s="65">
        <v>0.0</v>
      </c>
      <c r="J650" s="65">
        <v>6.0</v>
      </c>
      <c r="K650" s="66"/>
      <c r="L650" s="66"/>
      <c r="M650" s="67" t="s">
        <v>2524</v>
      </c>
      <c r="N650" s="65">
        <v>235959.0</v>
      </c>
      <c r="O650" s="65">
        <v>2.0111128E7</v>
      </c>
      <c r="P650" s="65" t="s">
        <v>1319</v>
      </c>
      <c r="Q650" s="65">
        <v>33.0</v>
      </c>
      <c r="R650" s="65">
        <v>2.0111128E7</v>
      </c>
      <c r="S650" s="68">
        <v>1.0</v>
      </c>
      <c r="T650" s="68">
        <v>1.0</v>
      </c>
      <c r="U650" s="69" t="s">
        <v>399</v>
      </c>
      <c r="V650" s="69" t="s">
        <v>400</v>
      </c>
      <c r="W650" s="69" t="s">
        <v>50</v>
      </c>
      <c r="X650" s="70"/>
      <c r="Y650" s="65" t="s">
        <v>20</v>
      </c>
    </row>
    <row r="651">
      <c r="A651" s="67" t="s">
        <v>59</v>
      </c>
      <c r="B651" s="65">
        <v>1.32587646E8</v>
      </c>
      <c r="C651" s="65" t="s">
        <v>2525</v>
      </c>
      <c r="D651" s="65" t="s">
        <v>153</v>
      </c>
      <c r="E651" s="65" t="s">
        <v>2526</v>
      </c>
      <c r="F651" s="65" t="s">
        <v>2527</v>
      </c>
      <c r="G651" s="65">
        <v>113.0</v>
      </c>
      <c r="H651" s="65">
        <v>2.0130922E7</v>
      </c>
      <c r="I651" s="65">
        <v>0.0</v>
      </c>
      <c r="J651" s="65">
        <v>1.0</v>
      </c>
      <c r="K651" s="66"/>
      <c r="L651" s="66"/>
      <c r="M651" s="67" t="s">
        <v>2528</v>
      </c>
      <c r="N651" s="65">
        <v>235959.0</v>
      </c>
      <c r="O651" s="65">
        <v>2.0130922E7</v>
      </c>
      <c r="P651" s="66"/>
      <c r="Q651" s="65">
        <v>3.0</v>
      </c>
      <c r="R651" s="65">
        <v>2.0130922E7</v>
      </c>
      <c r="S651" s="74">
        <v>1.0</v>
      </c>
      <c r="T651" s="74">
        <v>0.0</v>
      </c>
      <c r="U651" s="69" t="s">
        <v>399</v>
      </c>
      <c r="V651" s="69" t="s">
        <v>400</v>
      </c>
      <c r="W651" s="69" t="s">
        <v>50</v>
      </c>
      <c r="X651" s="70"/>
      <c r="Y651" s="65" t="s">
        <v>14</v>
      </c>
    </row>
    <row r="652">
      <c r="A652" s="65" t="s">
        <v>60</v>
      </c>
      <c r="B652" s="65">
        <v>3.17729659E8</v>
      </c>
      <c r="C652" s="65" t="s">
        <v>324</v>
      </c>
      <c r="D652" s="65" t="s">
        <v>325</v>
      </c>
      <c r="E652" s="65" t="s">
        <v>2529</v>
      </c>
      <c r="F652" s="65" t="s">
        <v>2530</v>
      </c>
      <c r="G652" s="65">
        <v>135.0</v>
      </c>
      <c r="H652" s="65">
        <v>2.0120211E7</v>
      </c>
      <c r="I652" s="65">
        <v>0.0</v>
      </c>
      <c r="J652" s="65">
        <v>1.0</v>
      </c>
      <c r="K652" s="66"/>
      <c r="L652" s="66"/>
      <c r="M652" s="67" t="s">
        <v>2531</v>
      </c>
      <c r="N652" s="65">
        <v>235959.0</v>
      </c>
      <c r="O652" s="65">
        <v>2.0120211E7</v>
      </c>
      <c r="P652" s="65"/>
      <c r="Q652" s="65">
        <v>7.0</v>
      </c>
      <c r="R652" s="65">
        <v>2.0120211E7</v>
      </c>
      <c r="S652" s="68">
        <v>1.0</v>
      </c>
      <c r="T652" s="68">
        <v>1.0</v>
      </c>
      <c r="U652" s="69" t="s">
        <v>399</v>
      </c>
      <c r="V652" s="69" t="s">
        <v>400</v>
      </c>
      <c r="W652" s="69" t="s">
        <v>51</v>
      </c>
      <c r="X652" s="70"/>
      <c r="Y652" s="65" t="s">
        <v>22</v>
      </c>
    </row>
    <row r="653">
      <c r="A653" s="65" t="s">
        <v>43</v>
      </c>
      <c r="B653" s="65">
        <v>3237654.0</v>
      </c>
      <c r="C653" s="65" t="s">
        <v>2532</v>
      </c>
      <c r="D653" s="65" t="s">
        <v>2533</v>
      </c>
      <c r="E653" s="65" t="s">
        <v>2534</v>
      </c>
      <c r="F653" s="65" t="s">
        <v>2535</v>
      </c>
      <c r="G653" s="65">
        <v>1282.0</v>
      </c>
      <c r="H653" s="65">
        <v>2.0161215E7</v>
      </c>
      <c r="I653" s="65">
        <v>0.0</v>
      </c>
      <c r="J653" s="65">
        <v>18.0</v>
      </c>
      <c r="K653" s="66"/>
      <c r="L653" s="66"/>
      <c r="M653" s="67" t="s">
        <v>2536</v>
      </c>
      <c r="N653" s="65">
        <v>235959.0</v>
      </c>
      <c r="O653" s="65">
        <v>2.0161215E7</v>
      </c>
      <c r="P653" s="65" t="s">
        <v>766</v>
      </c>
      <c r="Q653" s="65">
        <v>75.0</v>
      </c>
      <c r="R653" s="65">
        <v>2.0161215E7</v>
      </c>
      <c r="S653" s="68">
        <v>1.0</v>
      </c>
      <c r="T653" s="68">
        <v>1.0</v>
      </c>
      <c r="U653" s="69" t="s">
        <v>399</v>
      </c>
      <c r="V653" s="69" t="s">
        <v>400</v>
      </c>
      <c r="W653" s="69" t="s">
        <v>49</v>
      </c>
      <c r="X653" s="66"/>
      <c r="Y653" s="65" t="s">
        <v>18</v>
      </c>
    </row>
    <row r="654">
      <c r="A654" s="65" t="s">
        <v>79</v>
      </c>
      <c r="B654" s="65">
        <v>5.1261135E7</v>
      </c>
      <c r="C654" s="65" t="s">
        <v>2537</v>
      </c>
      <c r="D654" s="65" t="s">
        <v>112</v>
      </c>
      <c r="E654" s="65" t="s">
        <v>2538</v>
      </c>
      <c r="F654" s="65" t="s">
        <v>2539</v>
      </c>
      <c r="G654" s="65">
        <v>340.0</v>
      </c>
      <c r="H654" s="65">
        <v>2.0110903E7</v>
      </c>
      <c r="I654" s="65">
        <v>0.0</v>
      </c>
      <c r="J654" s="65">
        <v>8.0</v>
      </c>
      <c r="K654" s="66"/>
      <c r="L654" s="66"/>
      <c r="M654" s="67" t="s">
        <v>2540</v>
      </c>
      <c r="N654" s="65">
        <v>235959.0</v>
      </c>
      <c r="O654" s="65">
        <v>2.0110903E7</v>
      </c>
      <c r="P654" s="65"/>
      <c r="Q654" s="65">
        <v>23.0</v>
      </c>
      <c r="R654" s="65">
        <v>2.0110903E7</v>
      </c>
      <c r="S654" s="68">
        <v>1.0</v>
      </c>
      <c r="T654" s="68">
        <v>1.0</v>
      </c>
      <c r="U654" s="69" t="s">
        <v>399</v>
      </c>
      <c r="V654" s="69" t="s">
        <v>400</v>
      </c>
      <c r="W654" s="69" t="s">
        <v>50</v>
      </c>
      <c r="X654" s="70"/>
      <c r="Y654" s="65" t="s">
        <v>20</v>
      </c>
    </row>
    <row r="655">
      <c r="A655" s="65" t="s">
        <v>37</v>
      </c>
      <c r="B655" s="65">
        <v>3.0937813E7</v>
      </c>
      <c r="C655" s="65" t="s">
        <v>2541</v>
      </c>
      <c r="D655" s="65" t="s">
        <v>1347</v>
      </c>
      <c r="E655" s="65" t="s">
        <v>2542</v>
      </c>
      <c r="F655" s="65" t="s">
        <v>2543</v>
      </c>
      <c r="G655" s="65">
        <v>569.0</v>
      </c>
      <c r="H655" s="65">
        <v>2.0130814E7</v>
      </c>
      <c r="I655" s="65">
        <v>0.0</v>
      </c>
      <c r="J655" s="65">
        <v>3.0</v>
      </c>
      <c r="K655" s="66"/>
      <c r="L655" s="66"/>
      <c r="M655" s="65" t="s">
        <v>117</v>
      </c>
      <c r="N655" s="65">
        <v>235959.0</v>
      </c>
      <c r="O655" s="65">
        <v>2.0130814E7</v>
      </c>
      <c r="P655" s="65"/>
      <c r="Q655" s="65">
        <v>39.0</v>
      </c>
      <c r="R655" s="65">
        <v>2.0130814E7</v>
      </c>
      <c r="S655" s="74">
        <v>1.0</v>
      </c>
      <c r="T655" s="74">
        <v>0.0</v>
      </c>
      <c r="U655" s="69" t="s">
        <v>399</v>
      </c>
      <c r="V655" s="69" t="s">
        <v>400</v>
      </c>
      <c r="W655" s="69" t="s">
        <v>50</v>
      </c>
      <c r="X655" s="70"/>
      <c r="Y655" s="65" t="s">
        <v>14</v>
      </c>
    </row>
    <row r="656">
      <c r="A656" s="71" t="s">
        <v>59</v>
      </c>
      <c r="B656" s="65">
        <v>1.488031E8</v>
      </c>
      <c r="C656" s="72" t="s">
        <v>2544</v>
      </c>
      <c r="D656" s="72" t="s">
        <v>112</v>
      </c>
      <c r="E656" s="72" t="s">
        <v>2545</v>
      </c>
      <c r="F656" s="65" t="s">
        <v>2546</v>
      </c>
      <c r="G656" s="65">
        <v>236.0</v>
      </c>
      <c r="H656" s="65">
        <v>2.0150123E7</v>
      </c>
      <c r="I656" s="65">
        <v>0.0</v>
      </c>
      <c r="J656" s="65">
        <v>1.0</v>
      </c>
      <c r="K656" s="66"/>
      <c r="L656" s="66"/>
      <c r="M656" s="67" t="s">
        <v>2547</v>
      </c>
      <c r="N656" s="65">
        <v>235959.0</v>
      </c>
      <c r="O656" s="65">
        <v>2.0150123E7</v>
      </c>
      <c r="P656" s="65"/>
      <c r="Q656" s="65">
        <v>13.0</v>
      </c>
      <c r="R656" s="65">
        <v>2.0150123E7</v>
      </c>
      <c r="S656" s="68">
        <v>1.0</v>
      </c>
      <c r="T656" s="68">
        <v>1.0</v>
      </c>
      <c r="U656" s="69" t="s">
        <v>399</v>
      </c>
      <c r="V656" s="69" t="s">
        <v>400</v>
      </c>
      <c r="W656" s="69" t="s">
        <v>50</v>
      </c>
      <c r="X656" s="70"/>
      <c r="Y656" s="65" t="s">
        <v>20</v>
      </c>
    </row>
    <row r="657">
      <c r="A657" s="67" t="s">
        <v>59</v>
      </c>
      <c r="B657" s="65">
        <v>7.1486182E7</v>
      </c>
      <c r="C657" s="65" t="s">
        <v>2548</v>
      </c>
      <c r="D657" s="65" t="s">
        <v>112</v>
      </c>
      <c r="E657" s="65" t="s">
        <v>2549</v>
      </c>
      <c r="F657" s="65" t="s">
        <v>2550</v>
      </c>
      <c r="G657" s="65">
        <v>182.0</v>
      </c>
      <c r="H657" s="65">
        <v>2.0070414E7</v>
      </c>
      <c r="I657" s="65">
        <v>0.0</v>
      </c>
      <c r="J657" s="65">
        <v>1.0</v>
      </c>
      <c r="K657" s="66"/>
      <c r="L657" s="66"/>
      <c r="M657" s="67" t="s">
        <v>2551</v>
      </c>
      <c r="N657" s="65">
        <v>235959.0</v>
      </c>
      <c r="O657" s="65">
        <v>2.0070414E7</v>
      </c>
      <c r="P657" s="65"/>
      <c r="Q657" s="65">
        <v>10.0</v>
      </c>
      <c r="R657" s="65">
        <v>2.0070414E7</v>
      </c>
      <c r="S657" s="68">
        <v>1.0</v>
      </c>
      <c r="T657" s="68">
        <v>1.0</v>
      </c>
      <c r="U657" s="69" t="s">
        <v>399</v>
      </c>
      <c r="V657" s="69" t="s">
        <v>400</v>
      </c>
      <c r="W657" s="69" t="s">
        <v>50</v>
      </c>
      <c r="X657" s="70"/>
      <c r="Y657" s="65" t="s">
        <v>20</v>
      </c>
    </row>
    <row r="658">
      <c r="A658" s="65" t="s">
        <v>37</v>
      </c>
      <c r="B658" s="65">
        <v>2.1442582E7</v>
      </c>
      <c r="C658" s="65" t="s">
        <v>2552</v>
      </c>
      <c r="D658" s="65" t="s">
        <v>153</v>
      </c>
      <c r="E658" s="65" t="s">
        <v>2553</v>
      </c>
      <c r="F658" s="65" t="s">
        <v>2554</v>
      </c>
      <c r="G658" s="65">
        <v>140.0</v>
      </c>
      <c r="H658" s="65">
        <v>2.0101206E7</v>
      </c>
      <c r="I658" s="65">
        <v>0.0</v>
      </c>
      <c r="J658" s="65">
        <v>3.0</v>
      </c>
      <c r="K658" s="66"/>
      <c r="L658" s="66"/>
      <c r="M658" s="65" t="s">
        <v>117</v>
      </c>
      <c r="N658" s="65">
        <v>235959.0</v>
      </c>
      <c r="O658" s="65">
        <v>2.0101206E7</v>
      </c>
      <c r="P658" s="66"/>
      <c r="Q658" s="65">
        <v>9.0</v>
      </c>
      <c r="R658" s="65">
        <v>2.0101206E7</v>
      </c>
      <c r="S658" s="74">
        <v>1.0</v>
      </c>
      <c r="T658" s="74">
        <v>0.0</v>
      </c>
      <c r="U658" s="69" t="s">
        <v>399</v>
      </c>
      <c r="V658" s="69" t="s">
        <v>400</v>
      </c>
      <c r="W658" s="69" t="s">
        <v>49</v>
      </c>
      <c r="X658" s="70"/>
      <c r="Y658" s="65" t="s">
        <v>12</v>
      </c>
    </row>
    <row r="659">
      <c r="A659" s="65" t="s">
        <v>79</v>
      </c>
      <c r="B659" s="65">
        <v>9.4535996E7</v>
      </c>
      <c r="C659" s="65" t="s">
        <v>2555</v>
      </c>
      <c r="D659" s="65" t="s">
        <v>378</v>
      </c>
      <c r="E659" s="65" t="s">
        <v>2556</v>
      </c>
      <c r="F659" s="65" t="s">
        <v>2557</v>
      </c>
      <c r="G659" s="65">
        <v>674.0</v>
      </c>
      <c r="H659" s="65">
        <v>2.0150727E7</v>
      </c>
      <c r="I659" s="65">
        <v>0.0</v>
      </c>
      <c r="J659" s="65">
        <v>15.0</v>
      </c>
      <c r="K659" s="66"/>
      <c r="L659" s="66"/>
      <c r="M659" s="67" t="s">
        <v>2558</v>
      </c>
      <c r="N659" s="65">
        <v>235959.0</v>
      </c>
      <c r="O659" s="65">
        <v>2.0150727E7</v>
      </c>
      <c r="P659" s="65" t="s">
        <v>1825</v>
      </c>
      <c r="Q659" s="65">
        <v>43.0</v>
      </c>
      <c r="R659" s="65">
        <v>2.0150727E7</v>
      </c>
      <c r="S659" s="74">
        <v>1.0</v>
      </c>
      <c r="T659" s="74">
        <v>0.0</v>
      </c>
      <c r="U659" s="69" t="s">
        <v>399</v>
      </c>
      <c r="V659" s="69" t="s">
        <v>400</v>
      </c>
      <c r="W659" s="69" t="s">
        <v>50</v>
      </c>
      <c r="X659" s="70"/>
      <c r="Y659" s="65" t="s">
        <v>14</v>
      </c>
    </row>
    <row r="660">
      <c r="A660" s="65" t="s">
        <v>37</v>
      </c>
      <c r="B660" s="65">
        <v>2.2311739E7</v>
      </c>
      <c r="C660" s="65" t="s">
        <v>2559</v>
      </c>
      <c r="D660" s="65" t="s">
        <v>112</v>
      </c>
      <c r="E660" s="65" t="s">
        <v>2560</v>
      </c>
      <c r="F660" s="65" t="s">
        <v>2561</v>
      </c>
      <c r="G660" s="65">
        <v>229.0</v>
      </c>
      <c r="H660" s="65">
        <v>2.011042E7</v>
      </c>
      <c r="I660" s="65">
        <v>0.0</v>
      </c>
      <c r="J660" s="65">
        <v>2.0</v>
      </c>
      <c r="K660" s="66"/>
      <c r="L660" s="66"/>
      <c r="M660" s="65" t="s">
        <v>117</v>
      </c>
      <c r="N660" s="65">
        <v>235959.0</v>
      </c>
      <c r="O660" s="65">
        <v>2.011042E7</v>
      </c>
      <c r="P660" s="66"/>
      <c r="Q660" s="65">
        <v>15.0</v>
      </c>
      <c r="R660" s="65">
        <v>2.011042E7</v>
      </c>
      <c r="S660" s="68">
        <v>1.0</v>
      </c>
      <c r="T660" s="68">
        <v>1.0</v>
      </c>
      <c r="U660" s="69" t="s">
        <v>399</v>
      </c>
      <c r="V660" s="69" t="s">
        <v>400</v>
      </c>
      <c r="W660" s="69" t="s">
        <v>49</v>
      </c>
      <c r="X660" s="70"/>
      <c r="Y660" s="65" t="s">
        <v>18</v>
      </c>
    </row>
    <row r="661">
      <c r="A661" s="65" t="s">
        <v>60</v>
      </c>
      <c r="B661" s="65">
        <v>2.66086794E8</v>
      </c>
      <c r="C661" s="65" t="s">
        <v>2562</v>
      </c>
      <c r="D661" s="65" t="s">
        <v>112</v>
      </c>
      <c r="E661" s="65" t="s">
        <v>2563</v>
      </c>
      <c r="F661" s="65" t="s">
        <v>2564</v>
      </c>
      <c r="G661" s="65">
        <v>214.0</v>
      </c>
      <c r="H661" s="65">
        <v>2.0090502E7</v>
      </c>
      <c r="I661" s="65">
        <v>0.0</v>
      </c>
      <c r="J661" s="65">
        <v>1.0</v>
      </c>
      <c r="K661" s="66"/>
      <c r="L661" s="66"/>
      <c r="M661" s="67" t="s">
        <v>2565</v>
      </c>
      <c r="N661" s="65">
        <v>235959.0</v>
      </c>
      <c r="O661" s="65">
        <v>2.0090502E7</v>
      </c>
      <c r="P661" s="66"/>
      <c r="Q661" s="65">
        <v>16.0</v>
      </c>
      <c r="R661" s="65">
        <v>2.0090502E7</v>
      </c>
      <c r="S661" s="68">
        <v>1.0</v>
      </c>
      <c r="T661" s="68">
        <v>1.0</v>
      </c>
      <c r="U661" s="69" t="s">
        <v>399</v>
      </c>
      <c r="V661" s="69" t="s">
        <v>400</v>
      </c>
      <c r="W661" s="69" t="s">
        <v>49</v>
      </c>
      <c r="X661" s="70"/>
      <c r="Y661" s="65" t="s">
        <v>18</v>
      </c>
    </row>
    <row r="662">
      <c r="A662" s="72" t="s">
        <v>37</v>
      </c>
      <c r="B662" s="65">
        <v>2.7787726E7</v>
      </c>
      <c r="C662" s="72" t="s">
        <v>2566</v>
      </c>
      <c r="D662" s="72" t="s">
        <v>217</v>
      </c>
      <c r="E662" s="72" t="s">
        <v>2567</v>
      </c>
      <c r="F662" s="65" t="s">
        <v>2568</v>
      </c>
      <c r="G662" s="65">
        <v>255.0</v>
      </c>
      <c r="H662" s="65">
        <v>2.0120919E7</v>
      </c>
      <c r="I662" s="65">
        <v>0.0</v>
      </c>
      <c r="J662" s="65">
        <v>5.0</v>
      </c>
      <c r="K662" s="66"/>
      <c r="L662" s="66"/>
      <c r="M662" s="65" t="s">
        <v>117</v>
      </c>
      <c r="N662" s="65">
        <v>235959.0</v>
      </c>
      <c r="O662" s="65">
        <v>2.0120919E7</v>
      </c>
      <c r="P662" s="65"/>
      <c r="Q662" s="65">
        <v>14.0</v>
      </c>
      <c r="R662" s="65">
        <v>2.0120919E7</v>
      </c>
      <c r="S662" s="68">
        <v>1.0</v>
      </c>
      <c r="T662" s="68">
        <v>1.0</v>
      </c>
      <c r="U662" s="69" t="s">
        <v>399</v>
      </c>
      <c r="V662" s="69" t="s">
        <v>400</v>
      </c>
      <c r="W662" s="69" t="s">
        <v>49</v>
      </c>
      <c r="X662" s="70"/>
      <c r="Y662" s="65" t="s">
        <v>18</v>
      </c>
    </row>
    <row r="663">
      <c r="A663" s="65" t="s">
        <v>72</v>
      </c>
      <c r="B663" s="65">
        <v>1937934.0</v>
      </c>
      <c r="C663" s="65" t="s">
        <v>2569</v>
      </c>
      <c r="D663" s="65" t="s">
        <v>153</v>
      </c>
      <c r="E663" s="65" t="s">
        <v>2570</v>
      </c>
      <c r="F663" s="65" t="s">
        <v>2571</v>
      </c>
      <c r="G663" s="65">
        <v>50074.0</v>
      </c>
      <c r="H663" s="65">
        <v>1.9881231E7</v>
      </c>
      <c r="I663" s="65">
        <v>0.0</v>
      </c>
      <c r="J663" s="65">
        <v>2156.0</v>
      </c>
      <c r="K663" s="66"/>
      <c r="L663" s="66"/>
      <c r="M663" s="65"/>
      <c r="N663" s="65">
        <v>235959.0</v>
      </c>
      <c r="O663" s="65">
        <v>1.9880101E7</v>
      </c>
      <c r="P663" s="65" t="s">
        <v>2572</v>
      </c>
      <c r="Q663" s="65">
        <v>5525.0</v>
      </c>
      <c r="R663" s="65">
        <v>1.9880101E7</v>
      </c>
      <c r="S663" s="74">
        <v>1.0</v>
      </c>
      <c r="T663" s="74">
        <v>0.0</v>
      </c>
      <c r="U663" s="69" t="s">
        <v>399</v>
      </c>
      <c r="V663" s="69" t="s">
        <v>400</v>
      </c>
      <c r="W663" s="69" t="s">
        <v>49</v>
      </c>
      <c r="X663" s="70"/>
      <c r="Y663" s="65" t="s">
        <v>12</v>
      </c>
    </row>
    <row r="664">
      <c r="A664" s="65" t="s">
        <v>60</v>
      </c>
      <c r="B664" s="65">
        <v>1.44544563E8</v>
      </c>
      <c r="C664" s="65" t="s">
        <v>2573</v>
      </c>
      <c r="D664" s="65" t="s">
        <v>112</v>
      </c>
      <c r="E664" s="65" t="s">
        <v>2574</v>
      </c>
      <c r="F664" s="65" t="s">
        <v>2575</v>
      </c>
      <c r="G664" s="65">
        <v>1249.0</v>
      </c>
      <c r="H664" s="65">
        <v>2.0041027E7</v>
      </c>
      <c r="I664" s="65">
        <v>0.0</v>
      </c>
      <c r="J664" s="65">
        <v>1.0</v>
      </c>
      <c r="K664" s="66"/>
      <c r="L664" s="66"/>
      <c r="M664" s="67" t="s">
        <v>2576</v>
      </c>
      <c r="N664" s="65">
        <v>235959.0</v>
      </c>
      <c r="O664" s="65">
        <v>2.0041027E7</v>
      </c>
      <c r="P664" s="65"/>
      <c r="Q664" s="65">
        <v>59.0</v>
      </c>
      <c r="R664" s="65">
        <v>2.0041027E7</v>
      </c>
      <c r="S664" s="68">
        <v>1.0</v>
      </c>
      <c r="T664" s="68">
        <v>1.0</v>
      </c>
      <c r="U664" s="69" t="s">
        <v>399</v>
      </c>
      <c r="V664" s="69" t="s">
        <v>400</v>
      </c>
      <c r="W664" s="69" t="s">
        <v>49</v>
      </c>
      <c r="X664" s="70"/>
      <c r="Y664" s="65" t="s">
        <v>18</v>
      </c>
    </row>
    <row r="665">
      <c r="A665" s="65" t="s">
        <v>63</v>
      </c>
      <c r="B665" s="65">
        <v>1.1093035E7</v>
      </c>
      <c r="C665" s="65" t="s">
        <v>2577</v>
      </c>
      <c r="D665" s="65" t="s">
        <v>112</v>
      </c>
      <c r="E665" s="65" t="s">
        <v>2578</v>
      </c>
      <c r="F665" s="65" t="s">
        <v>2579</v>
      </c>
      <c r="G665" s="65">
        <v>180.0</v>
      </c>
      <c r="H665" s="65">
        <v>2.0120917E7</v>
      </c>
      <c r="I665" s="65">
        <v>0.0</v>
      </c>
      <c r="J665" s="65">
        <v>2.0</v>
      </c>
      <c r="K665" s="66"/>
      <c r="L665" s="66"/>
      <c r="M665" s="67" t="s">
        <v>2580</v>
      </c>
      <c r="N665" s="65">
        <v>235959.0</v>
      </c>
      <c r="O665" s="65">
        <v>2.0120917E7</v>
      </c>
      <c r="P665" s="66"/>
      <c r="Q665" s="65">
        <v>9.0</v>
      </c>
      <c r="R665" s="65">
        <v>2.0120917E7</v>
      </c>
      <c r="S665" s="68">
        <v>1.0</v>
      </c>
      <c r="T665" s="68">
        <v>1.0</v>
      </c>
      <c r="U665" s="69" t="s">
        <v>399</v>
      </c>
      <c r="V665" s="69" t="s">
        <v>400</v>
      </c>
      <c r="W665" s="69" t="s">
        <v>50</v>
      </c>
      <c r="X665" s="70"/>
      <c r="Y665" s="65" t="s">
        <v>20</v>
      </c>
    </row>
    <row r="666">
      <c r="A666" s="67" t="s">
        <v>59</v>
      </c>
      <c r="B666" s="65">
        <v>2.3709197E7</v>
      </c>
      <c r="C666" s="65" t="s">
        <v>2581</v>
      </c>
      <c r="D666" s="65" t="s">
        <v>225</v>
      </c>
      <c r="E666" s="65" t="s">
        <v>330</v>
      </c>
      <c r="F666" s="65" t="s">
        <v>331</v>
      </c>
      <c r="G666" s="65">
        <v>250.0</v>
      </c>
      <c r="H666" s="65">
        <v>2.0010327E7</v>
      </c>
      <c r="I666" s="65">
        <v>0.0</v>
      </c>
      <c r="J666" s="65">
        <v>1.0</v>
      </c>
      <c r="K666" s="66"/>
      <c r="L666" s="66"/>
      <c r="M666" s="65" t="s">
        <v>117</v>
      </c>
      <c r="N666" s="65">
        <v>235959.0</v>
      </c>
      <c r="O666" s="65">
        <v>2.0010327E7</v>
      </c>
      <c r="P666" s="65"/>
      <c r="Q666" s="65">
        <v>11.0</v>
      </c>
      <c r="R666" s="65">
        <v>2.0010327E7</v>
      </c>
      <c r="S666" s="74">
        <v>1.0</v>
      </c>
      <c r="T666" s="74">
        <v>0.0</v>
      </c>
      <c r="U666" s="69" t="s">
        <v>399</v>
      </c>
      <c r="V666" s="69" t="s">
        <v>400</v>
      </c>
      <c r="W666" s="69" t="s">
        <v>50</v>
      </c>
      <c r="X666" s="70"/>
      <c r="Y666" s="65" t="s">
        <v>14</v>
      </c>
    </row>
    <row r="667">
      <c r="A667" s="65" t="s">
        <v>37</v>
      </c>
      <c r="B667" s="65">
        <v>2.6915496E7</v>
      </c>
      <c r="C667" s="65" t="s">
        <v>2582</v>
      </c>
      <c r="D667" s="65" t="s">
        <v>217</v>
      </c>
      <c r="E667" s="65" t="s">
        <v>2583</v>
      </c>
      <c r="F667" s="65" t="s">
        <v>2584</v>
      </c>
      <c r="G667" s="65">
        <v>231.0</v>
      </c>
      <c r="H667" s="65">
        <v>2.0120601E7</v>
      </c>
      <c r="I667" s="65">
        <v>0.0</v>
      </c>
      <c r="J667" s="65">
        <v>2.0</v>
      </c>
      <c r="K667" s="66"/>
      <c r="L667" s="66"/>
      <c r="M667" s="65" t="s">
        <v>117</v>
      </c>
      <c r="N667" s="65">
        <v>235959.0</v>
      </c>
      <c r="O667" s="65">
        <v>2.0120601E7</v>
      </c>
      <c r="P667" s="65"/>
      <c r="Q667" s="65">
        <v>14.0</v>
      </c>
      <c r="R667" s="65">
        <v>2.0120601E7</v>
      </c>
      <c r="S667" s="68">
        <v>1.0</v>
      </c>
      <c r="T667" s="68">
        <v>1.0</v>
      </c>
      <c r="U667" s="69" t="s">
        <v>399</v>
      </c>
      <c r="V667" s="69" t="s">
        <v>400</v>
      </c>
      <c r="W667" s="69" t="s">
        <v>50</v>
      </c>
      <c r="X667" s="70"/>
      <c r="Y667" s="65" t="s">
        <v>20</v>
      </c>
    </row>
    <row r="668">
      <c r="A668" s="67" t="s">
        <v>59</v>
      </c>
      <c r="B668" s="65">
        <v>1.43898477E8</v>
      </c>
      <c r="C668" s="65" t="s">
        <v>2585</v>
      </c>
      <c r="D668" s="65" t="s">
        <v>112</v>
      </c>
      <c r="E668" s="65" t="s">
        <v>2586</v>
      </c>
      <c r="F668" s="65" t="s">
        <v>2587</v>
      </c>
      <c r="G668" s="65">
        <v>195.0</v>
      </c>
      <c r="H668" s="65">
        <v>2.0140825E7</v>
      </c>
      <c r="I668" s="65">
        <v>0.0</v>
      </c>
      <c r="J668" s="65">
        <v>1.0</v>
      </c>
      <c r="K668" s="66"/>
      <c r="L668" s="66"/>
      <c r="M668" s="67" t="s">
        <v>2588</v>
      </c>
      <c r="N668" s="65">
        <v>235959.0</v>
      </c>
      <c r="O668" s="65">
        <v>2.0140825E7</v>
      </c>
      <c r="P668" s="66"/>
      <c r="Q668" s="65">
        <v>10.0</v>
      </c>
      <c r="R668" s="65">
        <v>2.0140825E7</v>
      </c>
      <c r="S668" s="68">
        <v>1.0</v>
      </c>
      <c r="T668" s="68">
        <v>1.0</v>
      </c>
      <c r="U668" s="69" t="s">
        <v>399</v>
      </c>
      <c r="V668" s="69" t="s">
        <v>400</v>
      </c>
      <c r="W668" s="69" t="s">
        <v>50</v>
      </c>
      <c r="X668" s="69"/>
      <c r="Y668" s="65" t="s">
        <v>20</v>
      </c>
    </row>
    <row r="669">
      <c r="A669" s="65" t="s">
        <v>60</v>
      </c>
      <c r="B669" s="65">
        <v>1.35143513E8</v>
      </c>
      <c r="C669" s="65" t="s">
        <v>2589</v>
      </c>
      <c r="D669" s="65" t="s">
        <v>153</v>
      </c>
      <c r="E669" s="65" t="s">
        <v>2590</v>
      </c>
      <c r="F669" s="65" t="s">
        <v>2591</v>
      </c>
      <c r="G669" s="65">
        <v>217.0</v>
      </c>
      <c r="H669" s="65">
        <v>2.0040521E7</v>
      </c>
      <c r="I669" s="65">
        <v>0.0</v>
      </c>
      <c r="J669" s="65">
        <v>1.0</v>
      </c>
      <c r="K669" s="66"/>
      <c r="L669" s="66"/>
      <c r="M669" s="67" t="s">
        <v>2592</v>
      </c>
      <c r="N669" s="65">
        <v>235959.0</v>
      </c>
      <c r="O669" s="65">
        <v>2.0040521E7</v>
      </c>
      <c r="P669" s="65"/>
      <c r="Q669" s="65">
        <v>12.0</v>
      </c>
      <c r="R669" s="65">
        <v>2.0040521E7</v>
      </c>
      <c r="S669" s="74">
        <v>1.0</v>
      </c>
      <c r="T669" s="74">
        <v>0.0</v>
      </c>
      <c r="U669" s="69" t="s">
        <v>399</v>
      </c>
      <c r="V669" s="69" t="s">
        <v>400</v>
      </c>
      <c r="W669" s="69" t="s">
        <v>50</v>
      </c>
      <c r="X669" s="70"/>
      <c r="Y669" s="65" t="s">
        <v>14</v>
      </c>
    </row>
    <row r="670">
      <c r="A670" s="72" t="s">
        <v>60</v>
      </c>
      <c r="B670" s="65">
        <v>1.074848E8</v>
      </c>
      <c r="C670" s="72" t="s">
        <v>2593</v>
      </c>
      <c r="D670" s="72" t="s">
        <v>106</v>
      </c>
      <c r="E670" s="72" t="s">
        <v>2594</v>
      </c>
      <c r="F670" s="65" t="s">
        <v>2595</v>
      </c>
      <c r="G670" s="65">
        <v>311.0</v>
      </c>
      <c r="H670" s="65">
        <v>2.0030607E7</v>
      </c>
      <c r="I670" s="65">
        <v>0.0</v>
      </c>
      <c r="J670" s="65">
        <v>1.0</v>
      </c>
      <c r="K670" s="66"/>
      <c r="L670" s="66"/>
      <c r="M670" s="67" t="s">
        <v>2596</v>
      </c>
      <c r="N670" s="65">
        <v>235959.0</v>
      </c>
      <c r="O670" s="65">
        <v>2.0030607E7</v>
      </c>
      <c r="P670" s="66"/>
      <c r="Q670" s="65">
        <v>16.0</v>
      </c>
      <c r="R670" s="65">
        <v>2.0030607E7</v>
      </c>
      <c r="S670" s="68">
        <v>1.0</v>
      </c>
      <c r="T670" s="68">
        <v>1.0</v>
      </c>
      <c r="U670" s="69" t="s">
        <v>399</v>
      </c>
      <c r="V670" s="69" t="s">
        <v>400</v>
      </c>
      <c r="W670" s="69" t="s">
        <v>50</v>
      </c>
      <c r="X670" s="70"/>
      <c r="Y670" s="65" t="s">
        <v>20</v>
      </c>
    </row>
    <row r="671">
      <c r="A671" s="72" t="s">
        <v>79</v>
      </c>
      <c r="B671" s="65">
        <v>1.47699649E8</v>
      </c>
      <c r="C671" s="72" t="s">
        <v>2597</v>
      </c>
      <c r="D671" s="72" t="s">
        <v>106</v>
      </c>
      <c r="E671" s="72" t="s">
        <v>2598</v>
      </c>
      <c r="F671" s="65" t="s">
        <v>2599</v>
      </c>
      <c r="G671" s="65">
        <v>334.0</v>
      </c>
      <c r="H671" s="65">
        <v>2.0190911E7</v>
      </c>
      <c r="I671" s="65">
        <v>0.0</v>
      </c>
      <c r="J671" s="65">
        <v>7.0</v>
      </c>
      <c r="K671" s="66"/>
      <c r="L671" s="66"/>
      <c r="M671" s="67" t="s">
        <v>2600</v>
      </c>
      <c r="N671" s="65">
        <v>235959.0</v>
      </c>
      <c r="O671" s="65">
        <v>2.0190911E7</v>
      </c>
      <c r="P671" s="65" t="s">
        <v>2601</v>
      </c>
      <c r="Q671" s="65">
        <v>18.0</v>
      </c>
      <c r="R671" s="65">
        <v>2.0190911E7</v>
      </c>
      <c r="S671" s="68">
        <v>1.0</v>
      </c>
      <c r="T671" s="68">
        <v>1.0</v>
      </c>
      <c r="U671" s="69" t="s">
        <v>399</v>
      </c>
      <c r="V671" s="69" t="s">
        <v>400</v>
      </c>
      <c r="W671" s="69" t="s">
        <v>50</v>
      </c>
      <c r="X671" s="70"/>
      <c r="Y671" s="65" t="s">
        <v>20</v>
      </c>
    </row>
    <row r="672">
      <c r="A672" s="71" t="s">
        <v>59</v>
      </c>
      <c r="B672" s="65">
        <v>2.12796574E8</v>
      </c>
      <c r="C672" s="72" t="s">
        <v>2602</v>
      </c>
      <c r="D672" s="72" t="s">
        <v>106</v>
      </c>
      <c r="E672" s="72" t="s">
        <v>2603</v>
      </c>
      <c r="F672" s="65" t="s">
        <v>2604</v>
      </c>
      <c r="G672" s="65">
        <v>596.0</v>
      </c>
      <c r="H672" s="65">
        <v>2.0190911E7</v>
      </c>
      <c r="I672" s="65">
        <v>0.0</v>
      </c>
      <c r="J672" s="65">
        <v>20.0</v>
      </c>
      <c r="K672" s="66"/>
      <c r="L672" s="66"/>
      <c r="M672" s="67" t="s">
        <v>2605</v>
      </c>
      <c r="N672" s="65">
        <v>235959.0</v>
      </c>
      <c r="O672" s="65">
        <v>2.0190911E7</v>
      </c>
      <c r="P672" s="65"/>
      <c r="Q672" s="65">
        <v>39.0</v>
      </c>
      <c r="R672" s="65">
        <v>2.0190911E7</v>
      </c>
      <c r="S672" s="68">
        <v>1.0</v>
      </c>
      <c r="T672" s="68">
        <v>1.0</v>
      </c>
      <c r="U672" s="69" t="s">
        <v>399</v>
      </c>
      <c r="V672" s="69" t="s">
        <v>400</v>
      </c>
      <c r="W672" s="69" t="s">
        <v>50</v>
      </c>
      <c r="X672" s="70"/>
      <c r="Y672" s="65" t="s">
        <v>20</v>
      </c>
    </row>
    <row r="673">
      <c r="A673" s="65" t="s">
        <v>79</v>
      </c>
      <c r="B673" s="65">
        <v>6.8246548E7</v>
      </c>
      <c r="C673" s="65" t="s">
        <v>2606</v>
      </c>
      <c r="D673" s="65" t="s">
        <v>217</v>
      </c>
      <c r="E673" s="65" t="s">
        <v>2607</v>
      </c>
      <c r="F673" s="65" t="s">
        <v>2608</v>
      </c>
      <c r="G673" s="65">
        <v>1286.0</v>
      </c>
      <c r="H673" s="65">
        <v>2.0130611E7</v>
      </c>
      <c r="I673" s="65">
        <v>0.0</v>
      </c>
      <c r="J673" s="65">
        <v>36.0</v>
      </c>
      <c r="K673" s="66"/>
      <c r="L673" s="66"/>
      <c r="M673" s="67" t="s">
        <v>2609</v>
      </c>
      <c r="N673" s="65">
        <v>235959.0</v>
      </c>
      <c r="O673" s="65">
        <v>2.0130611E7</v>
      </c>
      <c r="P673" s="66"/>
      <c r="Q673" s="65">
        <v>89.0</v>
      </c>
      <c r="R673" s="65">
        <v>2.0130611E7</v>
      </c>
      <c r="S673" s="68">
        <v>1.0</v>
      </c>
      <c r="T673" s="68">
        <v>1.0</v>
      </c>
      <c r="U673" s="69" t="s">
        <v>399</v>
      </c>
      <c r="V673" s="69" t="s">
        <v>400</v>
      </c>
      <c r="W673" s="69" t="s">
        <v>50</v>
      </c>
      <c r="X673" s="70"/>
      <c r="Y673" s="65" t="s">
        <v>20</v>
      </c>
    </row>
    <row r="674">
      <c r="A674" s="72" t="s">
        <v>79</v>
      </c>
      <c r="B674" s="65">
        <v>1.19029429E8</v>
      </c>
      <c r="C674" s="72" t="s">
        <v>2610</v>
      </c>
      <c r="D674" s="72" t="s">
        <v>112</v>
      </c>
      <c r="E674" s="72" t="s">
        <v>2611</v>
      </c>
      <c r="F674" s="65" t="s">
        <v>2612</v>
      </c>
      <c r="G674" s="65">
        <v>430.0</v>
      </c>
      <c r="H674" s="65">
        <v>2.0170826E7</v>
      </c>
      <c r="I674" s="65">
        <v>0.0</v>
      </c>
      <c r="J674" s="65">
        <v>10.0</v>
      </c>
      <c r="K674" s="66"/>
      <c r="L674" s="66"/>
      <c r="M674" s="67" t="s">
        <v>2613</v>
      </c>
      <c r="N674" s="65">
        <v>235959.0</v>
      </c>
      <c r="O674" s="65">
        <v>2.0170826E7</v>
      </c>
      <c r="P674" s="65" t="s">
        <v>2614</v>
      </c>
      <c r="Q674" s="65">
        <v>27.0</v>
      </c>
      <c r="R674" s="65">
        <v>2.0170826E7</v>
      </c>
      <c r="S674" s="68">
        <v>1.0</v>
      </c>
      <c r="T674" s="68">
        <v>1.0</v>
      </c>
      <c r="U674" s="69" t="s">
        <v>399</v>
      </c>
      <c r="V674" s="69" t="s">
        <v>400</v>
      </c>
      <c r="W674" s="69" t="s">
        <v>50</v>
      </c>
      <c r="X674" s="72"/>
      <c r="Y674" s="65" t="s">
        <v>20</v>
      </c>
    </row>
    <row r="675">
      <c r="A675" s="65" t="s">
        <v>37</v>
      </c>
      <c r="B675" s="65">
        <v>2.3801828E7</v>
      </c>
      <c r="C675" s="65" t="s">
        <v>2615</v>
      </c>
      <c r="D675" s="65" t="s">
        <v>106</v>
      </c>
      <c r="E675" s="65" t="s">
        <v>2616</v>
      </c>
      <c r="F675" s="65" t="s">
        <v>2617</v>
      </c>
      <c r="G675" s="65">
        <v>354.0</v>
      </c>
      <c r="H675" s="65">
        <v>2.0110826E7</v>
      </c>
      <c r="I675" s="65">
        <v>0.0</v>
      </c>
      <c r="J675" s="65">
        <v>2.0</v>
      </c>
      <c r="K675" s="66"/>
      <c r="L675" s="66"/>
      <c r="M675" s="65" t="s">
        <v>117</v>
      </c>
      <c r="N675" s="65">
        <v>235959.0</v>
      </c>
      <c r="O675" s="65">
        <v>2.0110826E7</v>
      </c>
      <c r="P675" s="66"/>
      <c r="Q675" s="65">
        <v>22.0</v>
      </c>
      <c r="R675" s="65">
        <v>2.0110826E7</v>
      </c>
      <c r="S675" s="68">
        <v>1.0</v>
      </c>
      <c r="T675" s="68">
        <v>1.0</v>
      </c>
      <c r="U675" s="69" t="s">
        <v>399</v>
      </c>
      <c r="V675" s="69" t="s">
        <v>400</v>
      </c>
      <c r="W675" s="69" t="s">
        <v>50</v>
      </c>
      <c r="X675" s="70"/>
      <c r="Y675" s="65" t="s">
        <v>20</v>
      </c>
    </row>
    <row r="676">
      <c r="A676" s="73" t="s">
        <v>59</v>
      </c>
      <c r="B676" s="65">
        <v>1.91345374E8</v>
      </c>
      <c r="C676" s="72" t="s">
        <v>2618</v>
      </c>
      <c r="D676" s="72" t="s">
        <v>217</v>
      </c>
      <c r="E676" s="72" t="s">
        <v>334</v>
      </c>
      <c r="F676" s="65" t="s">
        <v>2619</v>
      </c>
      <c r="G676" s="65">
        <v>108.0</v>
      </c>
      <c r="H676" s="65">
        <v>2.0180113E7</v>
      </c>
      <c r="I676" s="65">
        <v>0.0</v>
      </c>
      <c r="J676" s="65">
        <v>4.0</v>
      </c>
      <c r="K676" s="66"/>
      <c r="L676" s="66"/>
      <c r="M676" s="67" t="s">
        <v>2620</v>
      </c>
      <c r="N676" s="65">
        <v>235959.0</v>
      </c>
      <c r="O676" s="65">
        <v>2.0180113E7</v>
      </c>
      <c r="P676" s="66"/>
      <c r="Q676" s="65">
        <v>8.0</v>
      </c>
      <c r="R676" s="65">
        <v>2.0180113E7</v>
      </c>
      <c r="S676" s="68">
        <v>1.0</v>
      </c>
      <c r="T676" s="68">
        <v>1.0</v>
      </c>
      <c r="U676" s="69" t="s">
        <v>399</v>
      </c>
      <c r="V676" s="69" t="s">
        <v>400</v>
      </c>
      <c r="W676" s="69" t="s">
        <v>50</v>
      </c>
      <c r="X676" s="70"/>
      <c r="Y676" s="65" t="s">
        <v>20</v>
      </c>
    </row>
    <row r="677">
      <c r="A677" s="65" t="s">
        <v>79</v>
      </c>
      <c r="B677" s="65">
        <v>1108160.0</v>
      </c>
      <c r="C677" s="65" t="s">
        <v>2621</v>
      </c>
      <c r="D677" s="65" t="s">
        <v>378</v>
      </c>
      <c r="E677" s="65" t="s">
        <v>2622</v>
      </c>
      <c r="F677" s="65" t="s">
        <v>2623</v>
      </c>
      <c r="G677" s="65">
        <v>195.0</v>
      </c>
      <c r="H677" s="65">
        <v>2.0040822E7</v>
      </c>
      <c r="I677" s="65">
        <v>0.0</v>
      </c>
      <c r="J677" s="65">
        <v>2.0</v>
      </c>
      <c r="K677" s="66"/>
      <c r="L677" s="66"/>
      <c r="M677" s="67" t="s">
        <v>2624</v>
      </c>
      <c r="N677" s="65">
        <v>235959.0</v>
      </c>
      <c r="O677" s="65">
        <v>2.0040822E7</v>
      </c>
      <c r="P677" s="66"/>
      <c r="Q677" s="65">
        <v>13.0</v>
      </c>
      <c r="R677" s="65">
        <v>2.0040822E7</v>
      </c>
      <c r="S677" s="74">
        <v>1.0</v>
      </c>
      <c r="T677" s="74">
        <v>0.0</v>
      </c>
      <c r="U677" s="69" t="s">
        <v>399</v>
      </c>
      <c r="V677" s="69" t="s">
        <v>400</v>
      </c>
      <c r="W677" s="69" t="s">
        <v>50</v>
      </c>
      <c r="X677" s="70"/>
      <c r="Y677" s="65" t="s">
        <v>14</v>
      </c>
    </row>
    <row r="678">
      <c r="A678" s="72" t="s">
        <v>60</v>
      </c>
      <c r="B678" s="65">
        <v>1.40709E8</v>
      </c>
      <c r="C678" s="72" t="s">
        <v>2625</v>
      </c>
      <c r="D678" s="72" t="s">
        <v>112</v>
      </c>
      <c r="E678" s="72" t="s">
        <v>2626</v>
      </c>
      <c r="F678" s="65" t="s">
        <v>2627</v>
      </c>
      <c r="G678" s="65">
        <v>261.0</v>
      </c>
      <c r="H678" s="65">
        <v>2.0040816E7</v>
      </c>
      <c r="I678" s="65">
        <v>0.0</v>
      </c>
      <c r="J678" s="65">
        <v>1.0</v>
      </c>
      <c r="K678" s="66"/>
      <c r="L678" s="66"/>
      <c r="M678" s="67" t="s">
        <v>2628</v>
      </c>
      <c r="N678" s="65">
        <v>235959.0</v>
      </c>
      <c r="O678" s="65">
        <v>2.0040816E7</v>
      </c>
      <c r="P678" s="65"/>
      <c r="Q678" s="65">
        <v>12.0</v>
      </c>
      <c r="R678" s="65">
        <v>2.0040816E7</v>
      </c>
      <c r="S678" s="68">
        <v>1.0</v>
      </c>
      <c r="T678" s="68">
        <v>1.0</v>
      </c>
      <c r="U678" s="69" t="s">
        <v>399</v>
      </c>
      <c r="V678" s="69" t="s">
        <v>400</v>
      </c>
      <c r="W678" s="69" t="s">
        <v>50</v>
      </c>
      <c r="X678" s="70"/>
      <c r="Y678" s="65" t="s">
        <v>20</v>
      </c>
    </row>
    <row r="679">
      <c r="A679" s="73" t="s">
        <v>60</v>
      </c>
      <c r="B679" s="65">
        <v>1.44045133E8</v>
      </c>
      <c r="C679" s="72" t="s">
        <v>2629</v>
      </c>
      <c r="D679" s="72" t="s">
        <v>106</v>
      </c>
      <c r="E679" s="72" t="s">
        <v>2630</v>
      </c>
      <c r="F679" s="65" t="s">
        <v>2631</v>
      </c>
      <c r="G679" s="65">
        <v>210.0</v>
      </c>
      <c r="H679" s="65">
        <v>2.0041022E7</v>
      </c>
      <c r="I679" s="65">
        <v>0.0</v>
      </c>
      <c r="J679" s="65">
        <v>1.0</v>
      </c>
      <c r="K679" s="66"/>
      <c r="L679" s="66"/>
      <c r="M679" s="67" t="s">
        <v>2632</v>
      </c>
      <c r="N679" s="65">
        <v>235959.0</v>
      </c>
      <c r="O679" s="65">
        <v>2.0041022E7</v>
      </c>
      <c r="P679" s="65"/>
      <c r="Q679" s="65">
        <v>9.0</v>
      </c>
      <c r="R679" s="65">
        <v>2.0041022E7</v>
      </c>
      <c r="S679" s="68">
        <v>1.0</v>
      </c>
      <c r="T679" s="68">
        <v>1.0</v>
      </c>
      <c r="U679" s="69" t="s">
        <v>399</v>
      </c>
      <c r="V679" s="69" t="s">
        <v>400</v>
      </c>
      <c r="W679" s="69" t="s">
        <v>50</v>
      </c>
      <c r="X679" s="70"/>
      <c r="Y679" s="65" t="s">
        <v>20</v>
      </c>
    </row>
    <row r="680">
      <c r="A680" s="73" t="s">
        <v>59</v>
      </c>
      <c r="B680" s="65">
        <v>1.0819135E8</v>
      </c>
      <c r="C680" s="72" t="s">
        <v>2633</v>
      </c>
      <c r="D680" s="72" t="s">
        <v>112</v>
      </c>
      <c r="E680" s="72" t="s">
        <v>2634</v>
      </c>
      <c r="F680" s="65" t="s">
        <v>2635</v>
      </c>
      <c r="G680" s="65">
        <v>141.0</v>
      </c>
      <c r="H680" s="65">
        <v>2.0110716E7</v>
      </c>
      <c r="I680" s="65">
        <v>0.0</v>
      </c>
      <c r="J680" s="65">
        <v>1.0</v>
      </c>
      <c r="K680" s="66"/>
      <c r="L680" s="66"/>
      <c r="M680" s="67" t="s">
        <v>2636</v>
      </c>
      <c r="N680" s="65">
        <v>235959.0</v>
      </c>
      <c r="O680" s="65">
        <v>2.0110716E7</v>
      </c>
      <c r="P680" s="65"/>
      <c r="Q680" s="65">
        <v>6.0</v>
      </c>
      <c r="R680" s="65">
        <v>2.0110716E7</v>
      </c>
      <c r="S680" s="68">
        <v>1.0</v>
      </c>
      <c r="T680" s="68">
        <v>1.0</v>
      </c>
      <c r="U680" s="69" t="s">
        <v>399</v>
      </c>
      <c r="V680" s="69" t="s">
        <v>400</v>
      </c>
      <c r="W680" s="69" t="s">
        <v>50</v>
      </c>
      <c r="X680" s="70"/>
      <c r="Y680" s="65" t="s">
        <v>20</v>
      </c>
    </row>
    <row r="681">
      <c r="A681" s="73" t="s">
        <v>60</v>
      </c>
      <c r="B681" s="65">
        <v>2.26465518E8</v>
      </c>
      <c r="C681" s="72" t="s">
        <v>2637</v>
      </c>
      <c r="D681" s="72" t="s">
        <v>112</v>
      </c>
      <c r="E681" s="72" t="s">
        <v>2638</v>
      </c>
      <c r="F681" s="65" t="s">
        <v>2639</v>
      </c>
      <c r="G681" s="65">
        <v>2901.0</v>
      </c>
      <c r="H681" s="65">
        <v>2.0071008E7</v>
      </c>
      <c r="I681" s="65">
        <v>0.0</v>
      </c>
      <c r="J681" s="65">
        <v>1.0</v>
      </c>
      <c r="K681" s="66"/>
      <c r="L681" s="66"/>
      <c r="M681" s="67" t="s">
        <v>2640</v>
      </c>
      <c r="N681" s="65">
        <v>235959.0</v>
      </c>
      <c r="O681" s="65">
        <v>2.0071008E7</v>
      </c>
      <c r="P681" s="66"/>
      <c r="Q681" s="65">
        <v>151.0</v>
      </c>
      <c r="R681" s="65">
        <v>2.0071008E7</v>
      </c>
      <c r="S681" s="68">
        <v>1.0</v>
      </c>
      <c r="T681" s="68">
        <v>1.0</v>
      </c>
      <c r="U681" s="69" t="s">
        <v>399</v>
      </c>
      <c r="V681" s="69" t="s">
        <v>400</v>
      </c>
      <c r="W681" s="69" t="s">
        <v>50</v>
      </c>
      <c r="X681" s="70"/>
      <c r="Y681" s="65" t="s">
        <v>20</v>
      </c>
    </row>
    <row r="682">
      <c r="A682" s="72" t="s">
        <v>60</v>
      </c>
      <c r="B682" s="65">
        <v>5.3053578E7</v>
      </c>
      <c r="C682" s="72" t="s">
        <v>2641</v>
      </c>
      <c r="D682" s="72" t="s">
        <v>112</v>
      </c>
      <c r="E682" s="72" t="s">
        <v>2642</v>
      </c>
      <c r="F682" s="65" t="s">
        <v>2643</v>
      </c>
      <c r="G682" s="65">
        <v>318.0</v>
      </c>
      <c r="H682" s="65">
        <v>2.0010724E7</v>
      </c>
      <c r="I682" s="65">
        <v>0.0</v>
      </c>
      <c r="J682" s="65">
        <v>1.0</v>
      </c>
      <c r="K682" s="66"/>
      <c r="L682" s="66"/>
      <c r="M682" s="67" t="s">
        <v>2644</v>
      </c>
      <c r="N682" s="65">
        <v>235959.0</v>
      </c>
      <c r="O682" s="65">
        <v>2.0010724E7</v>
      </c>
      <c r="P682" s="65"/>
      <c r="Q682" s="65">
        <v>15.0</v>
      </c>
      <c r="R682" s="65">
        <v>2.0010724E7</v>
      </c>
      <c r="S682" s="68">
        <v>1.0</v>
      </c>
      <c r="T682" s="68">
        <v>1.0</v>
      </c>
      <c r="U682" s="69" t="s">
        <v>399</v>
      </c>
      <c r="V682" s="69" t="s">
        <v>400</v>
      </c>
      <c r="W682" s="69" t="s">
        <v>50</v>
      </c>
      <c r="X682" s="70"/>
      <c r="Y682" s="65" t="s">
        <v>20</v>
      </c>
    </row>
    <row r="683">
      <c r="A683" s="65" t="s">
        <v>60</v>
      </c>
      <c r="B683" s="65">
        <v>2.65269905E8</v>
      </c>
      <c r="C683" s="65" t="s">
        <v>2645</v>
      </c>
      <c r="D683" s="65" t="s">
        <v>225</v>
      </c>
      <c r="E683" s="65" t="s">
        <v>2646</v>
      </c>
      <c r="F683" s="65" t="s">
        <v>2647</v>
      </c>
      <c r="G683" s="65">
        <v>676.0</v>
      </c>
      <c r="H683" s="65">
        <v>2.0090402E7</v>
      </c>
      <c r="I683" s="65">
        <v>0.0</v>
      </c>
      <c r="J683" s="65">
        <v>1.0</v>
      </c>
      <c r="K683" s="66"/>
      <c r="L683" s="66"/>
      <c r="M683" s="67" t="s">
        <v>2648</v>
      </c>
      <c r="N683" s="65">
        <v>235959.0</v>
      </c>
      <c r="O683" s="65">
        <v>2.0090402E7</v>
      </c>
      <c r="P683" s="66"/>
      <c r="Q683" s="65">
        <v>32.0</v>
      </c>
      <c r="R683" s="65">
        <v>2.0090402E7</v>
      </c>
      <c r="S683" s="74">
        <v>1.0</v>
      </c>
      <c r="T683" s="74">
        <v>0.0</v>
      </c>
      <c r="U683" s="69" t="s">
        <v>399</v>
      </c>
      <c r="V683" s="69" t="s">
        <v>400</v>
      </c>
      <c r="W683" s="69" t="s">
        <v>50</v>
      </c>
      <c r="X683" s="70"/>
      <c r="Y683" s="65" t="s">
        <v>14</v>
      </c>
    </row>
    <row r="684">
      <c r="A684" s="65" t="s">
        <v>60</v>
      </c>
      <c r="B684" s="65">
        <v>2.14494872E8</v>
      </c>
      <c r="C684" s="65" t="s">
        <v>2649</v>
      </c>
      <c r="D684" s="65" t="s">
        <v>153</v>
      </c>
      <c r="E684" s="65" t="s">
        <v>2650</v>
      </c>
      <c r="F684" s="65" t="s">
        <v>2651</v>
      </c>
      <c r="G684" s="65">
        <v>718.0</v>
      </c>
      <c r="H684" s="65">
        <v>2.0070417E7</v>
      </c>
      <c r="I684" s="65">
        <v>0.0</v>
      </c>
      <c r="J684" s="65">
        <v>1.0</v>
      </c>
      <c r="K684" s="66"/>
      <c r="L684" s="66"/>
      <c r="M684" s="67" t="s">
        <v>2652</v>
      </c>
      <c r="N684" s="65">
        <v>235959.0</v>
      </c>
      <c r="O684" s="65">
        <v>2.0070417E7</v>
      </c>
      <c r="P684" s="65"/>
      <c r="Q684" s="65">
        <v>38.0</v>
      </c>
      <c r="R684" s="65">
        <v>2.0070417E7</v>
      </c>
      <c r="S684" s="74">
        <v>1.0</v>
      </c>
      <c r="T684" s="74">
        <v>0.0</v>
      </c>
      <c r="U684" s="69" t="s">
        <v>399</v>
      </c>
      <c r="V684" s="69" t="s">
        <v>400</v>
      </c>
      <c r="W684" s="69" t="s">
        <v>50</v>
      </c>
      <c r="X684" s="70"/>
      <c r="Y684" s="65" t="s">
        <v>14</v>
      </c>
    </row>
    <row r="685">
      <c r="A685" s="65" t="s">
        <v>60</v>
      </c>
      <c r="B685" s="65">
        <v>1.91719469E8</v>
      </c>
      <c r="C685" s="65" t="s">
        <v>2653</v>
      </c>
      <c r="D685" s="65" t="s">
        <v>112</v>
      </c>
      <c r="E685" s="65" t="s">
        <v>2654</v>
      </c>
      <c r="F685" s="65" t="s">
        <v>2655</v>
      </c>
      <c r="G685" s="65">
        <v>998.0</v>
      </c>
      <c r="H685" s="65">
        <v>2.0060624E7</v>
      </c>
      <c r="I685" s="65">
        <v>0.0</v>
      </c>
      <c r="J685" s="65">
        <v>1.0</v>
      </c>
      <c r="K685" s="66"/>
      <c r="L685" s="66"/>
      <c r="M685" s="67" t="s">
        <v>2656</v>
      </c>
      <c r="N685" s="65">
        <v>235959.0</v>
      </c>
      <c r="O685" s="65">
        <v>2.0060624E7</v>
      </c>
      <c r="P685" s="66"/>
      <c r="Q685" s="65">
        <v>43.0</v>
      </c>
      <c r="R685" s="65">
        <v>2.0060624E7</v>
      </c>
      <c r="S685" s="68">
        <v>1.0</v>
      </c>
      <c r="T685" s="68">
        <v>1.0</v>
      </c>
      <c r="U685" s="69" t="s">
        <v>399</v>
      </c>
      <c r="V685" s="69" t="s">
        <v>400</v>
      </c>
      <c r="W685" s="69" t="s">
        <v>49</v>
      </c>
      <c r="X685" s="70"/>
      <c r="Y685" s="65" t="s">
        <v>18</v>
      </c>
    </row>
    <row r="686">
      <c r="A686" s="65" t="s">
        <v>60</v>
      </c>
      <c r="B686" s="65">
        <v>1.91456689E8</v>
      </c>
      <c r="C686" s="65" t="s">
        <v>2657</v>
      </c>
      <c r="D686" s="65" t="s">
        <v>112</v>
      </c>
      <c r="E686" s="65" t="s">
        <v>2658</v>
      </c>
      <c r="F686" s="65" t="s">
        <v>2659</v>
      </c>
      <c r="G686" s="65">
        <v>621.0</v>
      </c>
      <c r="H686" s="65">
        <v>2.006063E7</v>
      </c>
      <c r="I686" s="65">
        <v>0.0</v>
      </c>
      <c r="J686" s="65">
        <v>2.0</v>
      </c>
      <c r="K686" s="66"/>
      <c r="L686" s="66"/>
      <c r="M686" s="67" t="s">
        <v>2660</v>
      </c>
      <c r="N686" s="65">
        <v>235959.0</v>
      </c>
      <c r="O686" s="65">
        <v>2.006063E7</v>
      </c>
      <c r="P686" s="66"/>
      <c r="Q686" s="65">
        <v>20.0</v>
      </c>
      <c r="R686" s="65">
        <v>2.006063E7</v>
      </c>
      <c r="S686" s="68">
        <v>1.0</v>
      </c>
      <c r="T686" s="68">
        <v>1.0</v>
      </c>
      <c r="U686" s="69" t="s">
        <v>399</v>
      </c>
      <c r="V686" s="69" t="s">
        <v>400</v>
      </c>
      <c r="W686" s="69" t="s">
        <v>49</v>
      </c>
      <c r="X686" s="70"/>
      <c r="Y686" s="65" t="s">
        <v>18</v>
      </c>
    </row>
    <row r="687">
      <c r="A687" s="65" t="s">
        <v>60</v>
      </c>
      <c r="B687" s="65">
        <v>4.21819421E8</v>
      </c>
      <c r="C687" s="65" t="s">
        <v>2661</v>
      </c>
      <c r="D687" s="65" t="s">
        <v>112</v>
      </c>
      <c r="E687" s="65" t="s">
        <v>2662</v>
      </c>
      <c r="F687" s="65" t="s">
        <v>2663</v>
      </c>
      <c r="G687" s="65">
        <v>1411.0</v>
      </c>
      <c r="H687" s="65">
        <v>2.0171212E7</v>
      </c>
      <c r="I687" s="65">
        <v>0.0</v>
      </c>
      <c r="J687" s="65">
        <v>1.0</v>
      </c>
      <c r="K687" s="66"/>
      <c r="L687" s="66"/>
      <c r="M687" s="67" t="s">
        <v>2664</v>
      </c>
      <c r="N687" s="65">
        <v>235959.0</v>
      </c>
      <c r="O687" s="65">
        <v>2.0171212E7</v>
      </c>
      <c r="P687" s="65"/>
      <c r="Q687" s="65">
        <v>55.0</v>
      </c>
      <c r="R687" s="65">
        <v>2.0171212E7</v>
      </c>
      <c r="S687" s="68">
        <v>1.0</v>
      </c>
      <c r="T687" s="68">
        <v>1.0</v>
      </c>
      <c r="U687" s="69" t="s">
        <v>399</v>
      </c>
      <c r="V687" s="69" t="s">
        <v>400</v>
      </c>
      <c r="W687" s="69" t="s">
        <v>49</v>
      </c>
      <c r="X687" s="70"/>
      <c r="Y687" s="65" t="s">
        <v>18</v>
      </c>
    </row>
    <row r="688">
      <c r="A688" s="67" t="s">
        <v>59</v>
      </c>
      <c r="B688" s="65">
        <v>8.9941032E7</v>
      </c>
      <c r="C688" s="65" t="s">
        <v>2665</v>
      </c>
      <c r="D688" s="65" t="s">
        <v>106</v>
      </c>
      <c r="E688" s="65" t="s">
        <v>2666</v>
      </c>
      <c r="F688" s="65" t="s">
        <v>2667</v>
      </c>
      <c r="G688" s="65">
        <v>267.0</v>
      </c>
      <c r="H688" s="65">
        <v>2.0090619E7</v>
      </c>
      <c r="I688" s="65">
        <v>0.0</v>
      </c>
      <c r="J688" s="65">
        <v>1.0</v>
      </c>
      <c r="K688" s="66"/>
      <c r="L688" s="66"/>
      <c r="M688" s="67" t="s">
        <v>2668</v>
      </c>
      <c r="N688" s="65">
        <v>235959.0</v>
      </c>
      <c r="O688" s="65">
        <v>2.0090619E7</v>
      </c>
      <c r="P688" s="66"/>
      <c r="Q688" s="65">
        <v>13.0</v>
      </c>
      <c r="R688" s="65">
        <v>2.0090619E7</v>
      </c>
      <c r="S688" s="68">
        <v>1.0</v>
      </c>
      <c r="T688" s="68">
        <v>1.0</v>
      </c>
      <c r="U688" s="69" t="s">
        <v>399</v>
      </c>
      <c r="V688" s="69" t="s">
        <v>400</v>
      </c>
      <c r="W688" s="69" t="s">
        <v>49</v>
      </c>
      <c r="X688" s="70"/>
      <c r="Y688" s="65" t="s">
        <v>18</v>
      </c>
    </row>
    <row r="689">
      <c r="A689" s="72" t="s">
        <v>60</v>
      </c>
      <c r="B689" s="65">
        <v>2.68129526E8</v>
      </c>
      <c r="C689" s="72" t="s">
        <v>2669</v>
      </c>
      <c r="D689" s="72" t="s">
        <v>106</v>
      </c>
      <c r="E689" s="72" t="s">
        <v>2670</v>
      </c>
      <c r="F689" s="65" t="s">
        <v>2671</v>
      </c>
      <c r="G689" s="65">
        <v>95.0</v>
      </c>
      <c r="H689" s="65">
        <v>2.009062E7</v>
      </c>
      <c r="I689" s="65">
        <v>0.0</v>
      </c>
      <c r="J689" s="65">
        <v>1.0</v>
      </c>
      <c r="K689" s="66"/>
      <c r="L689" s="66"/>
      <c r="M689" s="67" t="s">
        <v>2672</v>
      </c>
      <c r="N689" s="65">
        <v>235959.0</v>
      </c>
      <c r="O689" s="65">
        <v>2.009062E7</v>
      </c>
      <c r="P689" s="66"/>
      <c r="Q689" s="65">
        <v>6.0</v>
      </c>
      <c r="R689" s="65">
        <v>2.009062E7</v>
      </c>
      <c r="S689" s="68">
        <v>1.0</v>
      </c>
      <c r="T689" s="68">
        <v>1.0</v>
      </c>
      <c r="U689" s="69" t="s">
        <v>399</v>
      </c>
      <c r="V689" s="69" t="s">
        <v>400</v>
      </c>
      <c r="W689" s="69" t="s">
        <v>49</v>
      </c>
      <c r="X689" s="70"/>
      <c r="Y689" s="65" t="s">
        <v>18</v>
      </c>
    </row>
    <row r="690">
      <c r="A690" s="65" t="s">
        <v>60</v>
      </c>
      <c r="B690" s="65">
        <v>2.84738146E8</v>
      </c>
      <c r="C690" s="65" t="s">
        <v>2673</v>
      </c>
      <c r="D690" s="65" t="s">
        <v>2517</v>
      </c>
      <c r="E690" s="65" t="s">
        <v>2674</v>
      </c>
      <c r="F690" s="65" t="s">
        <v>2675</v>
      </c>
      <c r="G690" s="65">
        <v>3308.0</v>
      </c>
      <c r="H690" s="65">
        <v>2.0100429E7</v>
      </c>
      <c r="I690" s="65">
        <v>0.0</v>
      </c>
      <c r="J690" s="65">
        <v>1.0</v>
      </c>
      <c r="K690" s="66"/>
      <c r="L690" s="66"/>
      <c r="M690" s="67" t="s">
        <v>2676</v>
      </c>
      <c r="N690" s="65">
        <v>235959.0</v>
      </c>
      <c r="O690" s="65">
        <v>2.0100429E7</v>
      </c>
      <c r="P690" s="65"/>
      <c r="Q690" s="65">
        <v>186.0</v>
      </c>
      <c r="R690" s="65">
        <v>2.0100429E7</v>
      </c>
      <c r="S690" s="68">
        <v>1.0</v>
      </c>
      <c r="T690" s="68">
        <v>1.0</v>
      </c>
      <c r="U690" s="69" t="s">
        <v>399</v>
      </c>
      <c r="V690" s="69" t="s">
        <v>400</v>
      </c>
      <c r="W690" s="69" t="s">
        <v>51</v>
      </c>
      <c r="X690" s="70"/>
      <c r="Y690" s="65" t="s">
        <v>22</v>
      </c>
    </row>
    <row r="691">
      <c r="A691" s="65" t="s">
        <v>37</v>
      </c>
      <c r="B691" s="65">
        <v>3.3094315E7</v>
      </c>
      <c r="C691" s="65" t="s">
        <v>2677</v>
      </c>
      <c r="D691" s="65" t="s">
        <v>112</v>
      </c>
      <c r="E691" s="65" t="s">
        <v>2678</v>
      </c>
      <c r="F691" s="65" t="s">
        <v>2679</v>
      </c>
      <c r="G691" s="65">
        <v>292.0</v>
      </c>
      <c r="H691" s="65">
        <v>2.0140305E7</v>
      </c>
      <c r="I691" s="65">
        <v>0.0</v>
      </c>
      <c r="J691" s="65">
        <v>2.0</v>
      </c>
      <c r="K691" s="66"/>
      <c r="L691" s="66"/>
      <c r="M691" s="65" t="s">
        <v>117</v>
      </c>
      <c r="N691" s="65">
        <v>235959.0</v>
      </c>
      <c r="O691" s="65">
        <v>2.0140305E7</v>
      </c>
      <c r="P691" s="66"/>
      <c r="Q691" s="65">
        <v>14.0</v>
      </c>
      <c r="R691" s="65">
        <v>2.0140305E7</v>
      </c>
      <c r="S691" s="68">
        <v>1.0</v>
      </c>
      <c r="T691" s="68">
        <v>1.0</v>
      </c>
      <c r="U691" s="69" t="s">
        <v>399</v>
      </c>
      <c r="V691" s="69" t="s">
        <v>400</v>
      </c>
      <c r="W691" s="69" t="s">
        <v>49</v>
      </c>
      <c r="X691" s="69"/>
      <c r="Y691" s="65" t="s">
        <v>18</v>
      </c>
    </row>
    <row r="692">
      <c r="A692" s="65" t="s">
        <v>72</v>
      </c>
      <c r="B692" s="65">
        <v>3810822.0</v>
      </c>
      <c r="C692" s="65" t="s">
        <v>2680</v>
      </c>
      <c r="D692" s="65" t="s">
        <v>112</v>
      </c>
      <c r="E692" s="65" t="s">
        <v>2681</v>
      </c>
      <c r="F692" s="65" t="s">
        <v>2682</v>
      </c>
      <c r="G692" s="65">
        <v>82175.0</v>
      </c>
      <c r="H692" s="65">
        <v>2.0041231E7</v>
      </c>
      <c r="I692" s="65">
        <v>0.0</v>
      </c>
      <c r="J692" s="65">
        <v>695.0</v>
      </c>
      <c r="K692" s="66"/>
      <c r="L692" s="66"/>
      <c r="M692" s="65"/>
      <c r="N692" s="65">
        <v>235959.0</v>
      </c>
      <c r="O692" s="65">
        <v>2.0040101E7</v>
      </c>
      <c r="P692" s="65" t="s">
        <v>2683</v>
      </c>
      <c r="Q692" s="65">
        <v>4968.0</v>
      </c>
      <c r="R692" s="65">
        <v>2.0040101E7</v>
      </c>
      <c r="S692" s="68">
        <v>1.0</v>
      </c>
      <c r="T692" s="68">
        <v>1.0</v>
      </c>
      <c r="U692" s="69" t="s">
        <v>399</v>
      </c>
      <c r="V692" s="69" t="s">
        <v>400</v>
      </c>
      <c r="W692" s="69" t="s">
        <v>49</v>
      </c>
      <c r="X692" s="70"/>
      <c r="Y692" s="65" t="s">
        <v>18</v>
      </c>
    </row>
    <row r="693">
      <c r="A693" s="65" t="s">
        <v>37</v>
      </c>
      <c r="B693" s="65">
        <v>3.8956464E7</v>
      </c>
      <c r="C693" s="65" t="s">
        <v>2684</v>
      </c>
      <c r="D693" s="65" t="s">
        <v>2685</v>
      </c>
      <c r="E693" s="65" t="s">
        <v>2686</v>
      </c>
      <c r="F693" s="65" t="s">
        <v>2687</v>
      </c>
      <c r="G693" s="65">
        <v>143.0</v>
      </c>
      <c r="H693" s="65">
        <v>2.0151026E7</v>
      </c>
      <c r="I693" s="65">
        <v>0.0</v>
      </c>
      <c r="J693" s="65">
        <v>2.0</v>
      </c>
      <c r="K693" s="66"/>
      <c r="L693" s="66"/>
      <c r="M693" s="65" t="s">
        <v>117</v>
      </c>
      <c r="N693" s="65">
        <v>235959.0</v>
      </c>
      <c r="O693" s="65">
        <v>2.0151026E7</v>
      </c>
      <c r="P693" s="65"/>
      <c r="Q693" s="65">
        <v>9.0</v>
      </c>
      <c r="R693" s="65">
        <v>2.0151026E7</v>
      </c>
      <c r="S693" s="74">
        <v>1.0</v>
      </c>
      <c r="T693" s="74">
        <v>0.0</v>
      </c>
      <c r="U693" s="69" t="s">
        <v>399</v>
      </c>
      <c r="V693" s="69" t="s">
        <v>400</v>
      </c>
      <c r="W693" s="69" t="s">
        <v>50</v>
      </c>
      <c r="X693" s="70"/>
      <c r="Y693" s="65" t="s">
        <v>14</v>
      </c>
    </row>
    <row r="694">
      <c r="A694" s="65" t="s">
        <v>79</v>
      </c>
      <c r="B694" s="65">
        <v>8.4830877E7</v>
      </c>
      <c r="C694" s="65" t="s">
        <v>2688</v>
      </c>
      <c r="D694" s="65" t="s">
        <v>106</v>
      </c>
      <c r="E694" s="65" t="s">
        <v>2689</v>
      </c>
      <c r="F694" s="65" t="s">
        <v>2690</v>
      </c>
      <c r="G694" s="65">
        <v>193.0</v>
      </c>
      <c r="H694" s="65">
        <v>2.0141103E7</v>
      </c>
      <c r="I694" s="65">
        <v>0.0</v>
      </c>
      <c r="J694" s="65">
        <v>4.0</v>
      </c>
      <c r="K694" s="66"/>
      <c r="L694" s="66"/>
      <c r="M694" s="67" t="s">
        <v>2691</v>
      </c>
      <c r="N694" s="65">
        <v>235959.0</v>
      </c>
      <c r="O694" s="65">
        <v>2.0141103E7</v>
      </c>
      <c r="P694" s="65" t="s">
        <v>278</v>
      </c>
      <c r="Q694" s="65">
        <v>9.0</v>
      </c>
      <c r="R694" s="65">
        <v>2.0141103E7</v>
      </c>
      <c r="S694" s="68">
        <v>1.0</v>
      </c>
      <c r="T694" s="68">
        <v>1.0</v>
      </c>
      <c r="U694" s="69" t="s">
        <v>399</v>
      </c>
      <c r="V694" s="69" t="s">
        <v>400</v>
      </c>
      <c r="W694" s="69" t="s">
        <v>49</v>
      </c>
      <c r="X694" s="70"/>
      <c r="Y694" s="65" t="s">
        <v>18</v>
      </c>
    </row>
    <row r="695">
      <c r="A695" s="65" t="s">
        <v>60</v>
      </c>
      <c r="B695" s="65">
        <v>3.11791348E8</v>
      </c>
      <c r="C695" s="65" t="s">
        <v>2692</v>
      </c>
      <c r="D695" s="65" t="s">
        <v>112</v>
      </c>
      <c r="E695" s="65" t="s">
        <v>2693</v>
      </c>
      <c r="F695" s="65" t="s">
        <v>2694</v>
      </c>
      <c r="G695" s="65">
        <v>799.0</v>
      </c>
      <c r="H695" s="65">
        <v>2.0111009E7</v>
      </c>
      <c r="I695" s="65">
        <v>0.0</v>
      </c>
      <c r="J695" s="65">
        <v>1.0</v>
      </c>
      <c r="K695" s="66"/>
      <c r="L695" s="66"/>
      <c r="M695" s="67" t="s">
        <v>2695</v>
      </c>
      <c r="N695" s="65">
        <v>235959.0</v>
      </c>
      <c r="O695" s="65">
        <v>2.0111009E7</v>
      </c>
      <c r="P695" s="66"/>
      <c r="Q695" s="65">
        <v>46.0</v>
      </c>
      <c r="R695" s="65">
        <v>2.0111009E7</v>
      </c>
      <c r="S695" s="68">
        <v>1.0</v>
      </c>
      <c r="T695" s="68">
        <v>1.0</v>
      </c>
      <c r="U695" s="69" t="s">
        <v>399</v>
      </c>
      <c r="V695" s="69" t="s">
        <v>400</v>
      </c>
      <c r="W695" s="69" t="s">
        <v>49</v>
      </c>
      <c r="X695" s="70"/>
      <c r="Y695" s="65" t="s">
        <v>18</v>
      </c>
    </row>
    <row r="696">
      <c r="A696" s="65" t="s">
        <v>40</v>
      </c>
      <c r="B696" s="65">
        <v>7133949.0</v>
      </c>
      <c r="C696" s="65" t="s">
        <v>2696</v>
      </c>
      <c r="D696" s="65" t="s">
        <v>2342</v>
      </c>
      <c r="E696" s="65" t="s">
        <v>2697</v>
      </c>
      <c r="F696" s="65" t="s">
        <v>2698</v>
      </c>
      <c r="G696" s="65">
        <v>472.0</v>
      </c>
      <c r="H696" s="65">
        <v>2.018121E7</v>
      </c>
      <c r="I696" s="65">
        <v>0.0</v>
      </c>
      <c r="J696" s="65">
        <v>6.0</v>
      </c>
      <c r="K696" s="66"/>
      <c r="L696" s="66"/>
      <c r="M696" s="67" t="s">
        <v>2699</v>
      </c>
      <c r="N696" s="65">
        <v>235959.0</v>
      </c>
      <c r="O696" s="65">
        <v>2.018121E7</v>
      </c>
      <c r="P696" s="66"/>
      <c r="Q696" s="65">
        <v>25.0</v>
      </c>
      <c r="R696" s="65">
        <v>2.018121E7</v>
      </c>
      <c r="S696" s="68">
        <v>1.0</v>
      </c>
      <c r="T696" s="68">
        <v>1.0</v>
      </c>
      <c r="U696" s="69" t="s">
        <v>399</v>
      </c>
      <c r="V696" s="69" t="s">
        <v>400</v>
      </c>
      <c r="W696" s="69" t="s">
        <v>49</v>
      </c>
      <c r="X696" s="70"/>
      <c r="Y696" s="65" t="s">
        <v>18</v>
      </c>
    </row>
    <row r="697">
      <c r="A697" s="65" t="s">
        <v>79</v>
      </c>
      <c r="B697" s="65">
        <v>2.7957854E7</v>
      </c>
      <c r="C697" s="65" t="s">
        <v>2700</v>
      </c>
      <c r="D697" s="65" t="s">
        <v>112</v>
      </c>
      <c r="E697" s="65" t="s">
        <v>2701</v>
      </c>
      <c r="F697" s="65" t="s">
        <v>2702</v>
      </c>
      <c r="G697" s="65">
        <v>285.0</v>
      </c>
      <c r="H697" s="65">
        <v>2.0081222E7</v>
      </c>
      <c r="I697" s="65">
        <v>0.0</v>
      </c>
      <c r="J697" s="65">
        <v>9.0</v>
      </c>
      <c r="K697" s="66"/>
      <c r="L697" s="66"/>
      <c r="M697" s="67" t="s">
        <v>2703</v>
      </c>
      <c r="N697" s="65">
        <v>235959.0</v>
      </c>
      <c r="O697" s="65">
        <v>2.0081222E7</v>
      </c>
      <c r="P697" s="66"/>
      <c r="Q697" s="65">
        <v>11.0</v>
      </c>
      <c r="R697" s="65">
        <v>2.0081222E7</v>
      </c>
      <c r="S697" s="68">
        <v>1.0</v>
      </c>
      <c r="T697" s="68">
        <v>1.0</v>
      </c>
      <c r="U697" s="69" t="s">
        <v>399</v>
      </c>
      <c r="V697" s="69" t="s">
        <v>400</v>
      </c>
      <c r="W697" s="69" t="s">
        <v>49</v>
      </c>
      <c r="X697" s="69"/>
      <c r="Y697" s="65" t="s">
        <v>18</v>
      </c>
    </row>
    <row r="698">
      <c r="A698" s="67" t="s">
        <v>11</v>
      </c>
      <c r="B698" s="65">
        <v>2689192.0</v>
      </c>
      <c r="C698" s="65" t="s">
        <v>2704</v>
      </c>
      <c r="D698" s="65" t="s">
        <v>2705</v>
      </c>
      <c r="E698" s="65" t="s">
        <v>2706</v>
      </c>
      <c r="F698" s="65" t="s">
        <v>2707</v>
      </c>
      <c r="G698" s="65">
        <v>98.0</v>
      </c>
      <c r="H698" s="65">
        <v>2.0150809E7</v>
      </c>
      <c r="I698" s="65">
        <v>0.0</v>
      </c>
      <c r="J698" s="65">
        <v>5.0</v>
      </c>
      <c r="K698" s="66"/>
      <c r="L698" s="66"/>
      <c r="M698" s="67" t="s">
        <v>2708</v>
      </c>
      <c r="N698" s="65">
        <v>235959.0</v>
      </c>
      <c r="O698" s="65">
        <v>2.0150809E7</v>
      </c>
      <c r="P698" s="65" t="s">
        <v>463</v>
      </c>
      <c r="Q698" s="65">
        <v>7.0</v>
      </c>
      <c r="R698" s="65">
        <v>2.0150809E7</v>
      </c>
      <c r="S698" s="68">
        <v>1.0</v>
      </c>
      <c r="T698" s="68">
        <v>1.0</v>
      </c>
      <c r="U698" s="69" t="s">
        <v>399</v>
      </c>
      <c r="V698" s="69" t="s">
        <v>400</v>
      </c>
      <c r="W698" s="69" t="s">
        <v>50</v>
      </c>
      <c r="X698" s="70"/>
      <c r="Y698" s="65" t="s">
        <v>20</v>
      </c>
    </row>
    <row r="699">
      <c r="A699" s="72" t="s">
        <v>60</v>
      </c>
      <c r="B699" s="65">
        <v>1.38849585E8</v>
      </c>
      <c r="C699" s="72" t="s">
        <v>2709</v>
      </c>
      <c r="D699" s="72" t="s">
        <v>112</v>
      </c>
      <c r="E699" s="72" t="s">
        <v>2710</v>
      </c>
      <c r="F699" s="65" t="s">
        <v>2711</v>
      </c>
      <c r="G699" s="65">
        <v>509.0</v>
      </c>
      <c r="H699" s="65">
        <v>2.0040729E7</v>
      </c>
      <c r="I699" s="65">
        <v>0.0</v>
      </c>
      <c r="J699" s="65">
        <v>1.0</v>
      </c>
      <c r="K699" s="66"/>
      <c r="L699" s="66"/>
      <c r="M699" s="67" t="s">
        <v>2712</v>
      </c>
      <c r="N699" s="65">
        <v>235959.0</v>
      </c>
      <c r="O699" s="65">
        <v>2.0040729E7</v>
      </c>
      <c r="P699" s="66"/>
      <c r="Q699" s="65">
        <v>19.0</v>
      </c>
      <c r="R699" s="65">
        <v>2.0040729E7</v>
      </c>
      <c r="S699" s="68">
        <v>1.0</v>
      </c>
      <c r="T699" s="68">
        <v>1.0</v>
      </c>
      <c r="U699" s="69" t="s">
        <v>399</v>
      </c>
      <c r="V699" s="69" t="s">
        <v>400</v>
      </c>
      <c r="W699" s="69" t="s">
        <v>49</v>
      </c>
      <c r="X699" s="70"/>
      <c r="Y699" s="65" t="s">
        <v>18</v>
      </c>
    </row>
    <row r="700">
      <c r="A700" s="73" t="s">
        <v>79</v>
      </c>
      <c r="B700" s="65">
        <v>7.77943E7</v>
      </c>
      <c r="C700" s="72" t="s">
        <v>2713</v>
      </c>
      <c r="D700" s="72" t="s">
        <v>217</v>
      </c>
      <c r="E700" s="72" t="s">
        <v>2714</v>
      </c>
      <c r="F700" s="65" t="s">
        <v>2715</v>
      </c>
      <c r="G700" s="65">
        <v>725.0</v>
      </c>
      <c r="H700" s="65">
        <v>2.0140417E7</v>
      </c>
      <c r="I700" s="65">
        <v>0.0</v>
      </c>
      <c r="J700" s="65">
        <v>8.0</v>
      </c>
      <c r="K700" s="66"/>
      <c r="L700" s="66"/>
      <c r="M700" s="67" t="s">
        <v>2716</v>
      </c>
      <c r="N700" s="65">
        <v>235959.0</v>
      </c>
      <c r="O700" s="65">
        <v>2.0140417E7</v>
      </c>
      <c r="P700" s="65" t="s">
        <v>1125</v>
      </c>
      <c r="Q700" s="65">
        <v>38.0</v>
      </c>
      <c r="R700" s="65">
        <v>2.0140417E7</v>
      </c>
      <c r="S700" s="68">
        <v>1.0</v>
      </c>
      <c r="T700" s="68">
        <v>1.0</v>
      </c>
      <c r="U700" s="69" t="s">
        <v>399</v>
      </c>
      <c r="V700" s="69" t="s">
        <v>400</v>
      </c>
      <c r="W700" s="69" t="s">
        <v>49</v>
      </c>
      <c r="X700" s="70"/>
      <c r="Y700" s="65" t="s">
        <v>18</v>
      </c>
    </row>
    <row r="701">
      <c r="A701" s="65" t="s">
        <v>37</v>
      </c>
      <c r="B701" s="65">
        <v>5.4645234E7</v>
      </c>
      <c r="C701" s="65" t="s">
        <v>2717</v>
      </c>
      <c r="D701" s="65" t="s">
        <v>112</v>
      </c>
      <c r="E701" s="65" t="s">
        <v>2718</v>
      </c>
      <c r="F701" s="65" t="s">
        <v>2719</v>
      </c>
      <c r="G701" s="65">
        <v>135.0</v>
      </c>
      <c r="H701" s="65">
        <v>2.0190906E7</v>
      </c>
      <c r="I701" s="65">
        <v>0.0</v>
      </c>
      <c r="J701" s="65">
        <v>6.0</v>
      </c>
      <c r="K701" s="66"/>
      <c r="L701" s="66"/>
      <c r="M701" s="67" t="s">
        <v>2720</v>
      </c>
      <c r="N701" s="65">
        <v>235959.0</v>
      </c>
      <c r="O701" s="65">
        <v>2.0190906E7</v>
      </c>
      <c r="P701" s="65" t="s">
        <v>273</v>
      </c>
      <c r="Q701" s="65">
        <v>7.0</v>
      </c>
      <c r="R701" s="65">
        <v>2.0190906E7</v>
      </c>
      <c r="S701" s="68">
        <v>1.0</v>
      </c>
      <c r="T701" s="68">
        <v>1.0</v>
      </c>
      <c r="U701" s="69" t="s">
        <v>399</v>
      </c>
      <c r="V701" s="69" t="s">
        <v>400</v>
      </c>
      <c r="W701" s="69" t="s">
        <v>50</v>
      </c>
      <c r="X701" s="70"/>
      <c r="Y701" s="65" t="s">
        <v>20</v>
      </c>
    </row>
    <row r="702">
      <c r="A702" s="73" t="s">
        <v>37</v>
      </c>
      <c r="B702" s="65">
        <v>4.2850313E7</v>
      </c>
      <c r="C702" s="72" t="s">
        <v>2721</v>
      </c>
      <c r="D702" s="72" t="s">
        <v>112</v>
      </c>
      <c r="E702" s="72" t="s">
        <v>2722</v>
      </c>
      <c r="F702" s="65" t="s">
        <v>2723</v>
      </c>
      <c r="G702" s="65">
        <v>131.0</v>
      </c>
      <c r="H702" s="65">
        <v>2.016102E7</v>
      </c>
      <c r="I702" s="65">
        <v>0.0</v>
      </c>
      <c r="J702" s="65">
        <v>2.0</v>
      </c>
      <c r="K702" s="66"/>
      <c r="L702" s="66"/>
      <c r="M702" s="65" t="s">
        <v>117</v>
      </c>
      <c r="N702" s="65">
        <v>235959.0</v>
      </c>
      <c r="O702" s="65">
        <v>2.016102E7</v>
      </c>
      <c r="P702" s="66"/>
      <c r="Q702" s="65">
        <v>8.0</v>
      </c>
      <c r="R702" s="65">
        <v>2.016102E7</v>
      </c>
      <c r="S702" s="68">
        <v>1.0</v>
      </c>
      <c r="T702" s="68">
        <v>1.0</v>
      </c>
      <c r="U702" s="69" t="s">
        <v>399</v>
      </c>
      <c r="V702" s="69" t="s">
        <v>400</v>
      </c>
      <c r="W702" s="69" t="s">
        <v>50</v>
      </c>
      <c r="X702" s="70"/>
      <c r="Y702" s="65" t="s">
        <v>20</v>
      </c>
    </row>
    <row r="703">
      <c r="A703" s="65" t="s">
        <v>37</v>
      </c>
      <c r="B703" s="65">
        <v>3.7925306E7</v>
      </c>
      <c r="C703" s="65" t="s">
        <v>2724</v>
      </c>
      <c r="D703" s="65" t="s">
        <v>112</v>
      </c>
      <c r="E703" s="65" t="s">
        <v>2725</v>
      </c>
      <c r="F703" s="65" t="s">
        <v>2726</v>
      </c>
      <c r="G703" s="65">
        <v>176.0</v>
      </c>
      <c r="H703" s="65">
        <v>2.0150702E7</v>
      </c>
      <c r="I703" s="65">
        <v>0.0</v>
      </c>
      <c r="J703" s="65">
        <v>2.0</v>
      </c>
      <c r="K703" s="66"/>
      <c r="L703" s="66"/>
      <c r="M703" s="65" t="s">
        <v>117</v>
      </c>
      <c r="N703" s="65">
        <v>235959.0</v>
      </c>
      <c r="O703" s="65">
        <v>2.0150702E7</v>
      </c>
      <c r="P703" s="66"/>
      <c r="Q703" s="65">
        <v>9.0</v>
      </c>
      <c r="R703" s="65">
        <v>2.0150702E7</v>
      </c>
      <c r="S703" s="68">
        <v>1.0</v>
      </c>
      <c r="T703" s="68">
        <v>1.0</v>
      </c>
      <c r="U703" s="69" t="s">
        <v>399</v>
      </c>
      <c r="V703" s="69" t="s">
        <v>400</v>
      </c>
      <c r="W703" s="69" t="s">
        <v>50</v>
      </c>
      <c r="X703" s="70"/>
      <c r="Y703" s="65" t="s">
        <v>20</v>
      </c>
    </row>
    <row r="704">
      <c r="A704" s="71" t="s">
        <v>59</v>
      </c>
      <c r="B704" s="65">
        <v>1.83835554E8</v>
      </c>
      <c r="C704" s="72" t="s">
        <v>2727</v>
      </c>
      <c r="D704" s="72" t="s">
        <v>106</v>
      </c>
      <c r="E704" s="72" t="s">
        <v>2728</v>
      </c>
      <c r="F704" s="65" t="s">
        <v>2729</v>
      </c>
      <c r="G704" s="65">
        <v>748.0</v>
      </c>
      <c r="H704" s="65">
        <v>2.0170624E7</v>
      </c>
      <c r="I704" s="65">
        <v>0.0</v>
      </c>
      <c r="J704" s="65">
        <v>18.0</v>
      </c>
      <c r="K704" s="66"/>
      <c r="L704" s="66"/>
      <c r="M704" s="67" t="s">
        <v>2730</v>
      </c>
      <c r="N704" s="65">
        <v>235959.0</v>
      </c>
      <c r="O704" s="65">
        <v>2.0170624E7</v>
      </c>
      <c r="P704" s="65"/>
      <c r="Q704" s="65">
        <v>50.0</v>
      </c>
      <c r="R704" s="65">
        <v>2.0170624E7</v>
      </c>
      <c r="S704" s="68">
        <v>1.0</v>
      </c>
      <c r="T704" s="68">
        <v>1.0</v>
      </c>
      <c r="U704" s="69" t="s">
        <v>399</v>
      </c>
      <c r="V704" s="69" t="s">
        <v>400</v>
      </c>
      <c r="W704" s="69" t="s">
        <v>50</v>
      </c>
      <c r="X704" s="70"/>
      <c r="Y704" s="65" t="s">
        <v>20</v>
      </c>
    </row>
    <row r="705">
      <c r="A705" s="65" t="s">
        <v>60</v>
      </c>
      <c r="B705" s="65">
        <v>2.11270401E8</v>
      </c>
      <c r="C705" s="65" t="s">
        <v>2731</v>
      </c>
      <c r="D705" s="65" t="s">
        <v>139</v>
      </c>
      <c r="E705" s="65" t="s">
        <v>2732</v>
      </c>
      <c r="F705" s="65" t="s">
        <v>2733</v>
      </c>
      <c r="G705" s="65">
        <v>214.0</v>
      </c>
      <c r="H705" s="65">
        <v>2.0070312E7</v>
      </c>
      <c r="I705" s="65">
        <v>0.0</v>
      </c>
      <c r="J705" s="65">
        <v>1.0</v>
      </c>
      <c r="K705" s="66"/>
      <c r="L705" s="66"/>
      <c r="M705" s="67" t="s">
        <v>2734</v>
      </c>
      <c r="N705" s="65">
        <v>235959.0</v>
      </c>
      <c r="O705" s="65">
        <v>2.0070312E7</v>
      </c>
      <c r="P705" s="65"/>
      <c r="Q705" s="65">
        <v>8.0</v>
      </c>
      <c r="R705" s="65">
        <v>2.0070312E7</v>
      </c>
      <c r="S705" s="68">
        <v>1.0</v>
      </c>
      <c r="T705" s="68">
        <v>1.0</v>
      </c>
      <c r="U705" s="69" t="s">
        <v>399</v>
      </c>
      <c r="V705" s="69" t="s">
        <v>400</v>
      </c>
      <c r="W705" s="69" t="s">
        <v>50</v>
      </c>
      <c r="X705" s="70"/>
      <c r="Y705" s="65" t="s">
        <v>20</v>
      </c>
    </row>
    <row r="706">
      <c r="A706" s="67" t="s">
        <v>59</v>
      </c>
      <c r="B706" s="65">
        <v>7.293382E7</v>
      </c>
      <c r="C706" s="65" t="s">
        <v>2735</v>
      </c>
      <c r="D706" s="65" t="s">
        <v>106</v>
      </c>
      <c r="E706" s="65" t="s">
        <v>2736</v>
      </c>
      <c r="F706" s="65" t="s">
        <v>2737</v>
      </c>
      <c r="G706" s="65">
        <v>159.0</v>
      </c>
      <c r="H706" s="65">
        <v>2.0070712E7</v>
      </c>
      <c r="I706" s="65">
        <v>0.0</v>
      </c>
      <c r="J706" s="65">
        <v>1.0</v>
      </c>
      <c r="K706" s="66"/>
      <c r="L706" s="66"/>
      <c r="M706" s="67" t="s">
        <v>2738</v>
      </c>
      <c r="N706" s="65">
        <v>235959.0</v>
      </c>
      <c r="O706" s="65">
        <v>2.0070712E7</v>
      </c>
      <c r="P706" s="65"/>
      <c r="Q706" s="65">
        <v>5.0</v>
      </c>
      <c r="R706" s="65">
        <v>2.0070712E7</v>
      </c>
      <c r="S706" s="68">
        <v>1.0</v>
      </c>
      <c r="T706" s="68">
        <v>1.0</v>
      </c>
      <c r="U706" s="69" t="s">
        <v>399</v>
      </c>
      <c r="V706" s="69" t="s">
        <v>400</v>
      </c>
      <c r="W706" s="69" t="s">
        <v>50</v>
      </c>
      <c r="X706" s="70"/>
      <c r="Y706" s="65" t="s">
        <v>20</v>
      </c>
    </row>
    <row r="707">
      <c r="A707" s="65" t="s">
        <v>23</v>
      </c>
      <c r="B707" s="65">
        <v>8041608.0</v>
      </c>
      <c r="C707" s="65" t="s">
        <v>2739</v>
      </c>
      <c r="D707" s="65" t="s">
        <v>217</v>
      </c>
      <c r="E707" s="65" t="s">
        <v>2740</v>
      </c>
      <c r="F707" s="65" t="s">
        <v>2741</v>
      </c>
      <c r="G707" s="65">
        <v>403.0</v>
      </c>
      <c r="H707" s="65">
        <v>2.0170502E7</v>
      </c>
      <c r="I707" s="65">
        <v>0.0</v>
      </c>
      <c r="J707" s="65">
        <v>5.0</v>
      </c>
      <c r="K707" s="66"/>
      <c r="L707" s="66"/>
      <c r="M707" s="65" t="s">
        <v>117</v>
      </c>
      <c r="N707" s="65">
        <v>235959.0</v>
      </c>
      <c r="O707" s="65">
        <v>2.0170502E7</v>
      </c>
      <c r="P707" s="65"/>
      <c r="Q707" s="65">
        <v>13.0</v>
      </c>
      <c r="R707" s="65">
        <v>2.0170502E7</v>
      </c>
      <c r="S707" s="68">
        <v>1.0</v>
      </c>
      <c r="T707" s="68">
        <v>1.0</v>
      </c>
      <c r="U707" s="69" t="s">
        <v>399</v>
      </c>
      <c r="V707" s="69" t="s">
        <v>400</v>
      </c>
      <c r="W707" s="69" t="s">
        <v>50</v>
      </c>
      <c r="X707" s="70"/>
      <c r="Y707" s="65" t="s">
        <v>20</v>
      </c>
    </row>
    <row r="708">
      <c r="A708" s="65" t="s">
        <v>80</v>
      </c>
      <c r="B708" s="65">
        <v>1.0593508E7</v>
      </c>
      <c r="C708" s="65" t="s">
        <v>2742</v>
      </c>
      <c r="D708" s="65" t="s">
        <v>217</v>
      </c>
      <c r="E708" s="65" t="s">
        <v>2743</v>
      </c>
      <c r="F708" s="65" t="s">
        <v>2744</v>
      </c>
      <c r="G708" s="65">
        <v>729.0</v>
      </c>
      <c r="H708" s="65">
        <v>2.0191231E7</v>
      </c>
      <c r="I708" s="65">
        <v>0.0</v>
      </c>
      <c r="J708" s="65">
        <v>8.0</v>
      </c>
      <c r="K708" s="66"/>
      <c r="L708" s="66"/>
      <c r="M708" s="67" t="s">
        <v>2745</v>
      </c>
      <c r="N708" s="65">
        <v>235959.0</v>
      </c>
      <c r="O708" s="65">
        <v>2.0191231E7</v>
      </c>
      <c r="P708" s="65"/>
      <c r="Q708" s="65">
        <v>40.0</v>
      </c>
      <c r="R708" s="65">
        <v>2.0191231E7</v>
      </c>
      <c r="S708" s="68">
        <v>1.0</v>
      </c>
      <c r="T708" s="68">
        <v>1.0</v>
      </c>
      <c r="U708" s="69" t="s">
        <v>399</v>
      </c>
      <c r="V708" s="69" t="s">
        <v>400</v>
      </c>
      <c r="W708" s="69" t="s">
        <v>50</v>
      </c>
      <c r="X708" s="70"/>
      <c r="Y708" s="65" t="s">
        <v>20</v>
      </c>
    </row>
    <row r="709">
      <c r="A709" s="65" t="s">
        <v>40</v>
      </c>
      <c r="B709" s="65">
        <v>1.0358894E7</v>
      </c>
      <c r="C709" s="65" t="s">
        <v>337</v>
      </c>
      <c r="D709" s="65" t="s">
        <v>153</v>
      </c>
      <c r="E709" s="65" t="s">
        <v>338</v>
      </c>
      <c r="F709" s="65" t="s">
        <v>2746</v>
      </c>
      <c r="G709" s="65">
        <v>702.0</v>
      </c>
      <c r="H709" s="65">
        <v>2.0190529E7</v>
      </c>
      <c r="I709" s="65">
        <v>0.0</v>
      </c>
      <c r="J709" s="65">
        <v>24.0</v>
      </c>
      <c r="K709" s="66"/>
      <c r="L709" s="66"/>
      <c r="M709" s="67" t="s">
        <v>2747</v>
      </c>
      <c r="N709" s="65">
        <v>235959.0</v>
      </c>
      <c r="O709" s="65">
        <v>2.0190529E7</v>
      </c>
      <c r="P709" s="65" t="s">
        <v>341</v>
      </c>
      <c r="Q709" s="65">
        <v>44.0</v>
      </c>
      <c r="R709" s="65">
        <v>2.0190529E7</v>
      </c>
      <c r="S709" s="74">
        <v>1.0</v>
      </c>
      <c r="T709" s="74">
        <v>0.0</v>
      </c>
      <c r="U709" s="69" t="s">
        <v>399</v>
      </c>
      <c r="V709" s="69" t="s">
        <v>400</v>
      </c>
      <c r="W709" s="69" t="s">
        <v>50</v>
      </c>
      <c r="X709" s="69"/>
      <c r="Y709" s="65" t="s">
        <v>14</v>
      </c>
    </row>
    <row r="710">
      <c r="A710" s="72" t="s">
        <v>79</v>
      </c>
      <c r="B710" s="65">
        <v>1.1831932E8</v>
      </c>
      <c r="C710" s="72" t="s">
        <v>2748</v>
      </c>
      <c r="D710" s="72" t="s">
        <v>153</v>
      </c>
      <c r="E710" s="72" t="s">
        <v>2749</v>
      </c>
      <c r="F710" s="65" t="s">
        <v>2750</v>
      </c>
      <c r="G710" s="65">
        <v>569.0</v>
      </c>
      <c r="H710" s="65">
        <v>2.0170722E7</v>
      </c>
      <c r="I710" s="65">
        <v>0.0</v>
      </c>
      <c r="J710" s="65">
        <v>15.0</v>
      </c>
      <c r="K710" s="66"/>
      <c r="L710" s="66"/>
      <c r="M710" s="67" t="s">
        <v>2751</v>
      </c>
      <c r="N710" s="65">
        <v>235959.0</v>
      </c>
      <c r="O710" s="65">
        <v>2.0170722E7</v>
      </c>
      <c r="P710" s="65" t="s">
        <v>2752</v>
      </c>
      <c r="Q710" s="65">
        <v>32.0</v>
      </c>
      <c r="R710" s="65">
        <v>2.0170722E7</v>
      </c>
      <c r="S710" s="74">
        <v>1.0</v>
      </c>
      <c r="T710" s="74">
        <v>0.0</v>
      </c>
      <c r="U710" s="69" t="s">
        <v>399</v>
      </c>
      <c r="V710" s="69" t="s">
        <v>400</v>
      </c>
      <c r="W710" s="69" t="s">
        <v>50</v>
      </c>
      <c r="X710" s="70"/>
      <c r="Y710" s="65" t="s">
        <v>14</v>
      </c>
    </row>
    <row r="711">
      <c r="A711" s="65" t="s">
        <v>63</v>
      </c>
      <c r="B711" s="65">
        <v>5.3976684E7</v>
      </c>
      <c r="C711" s="65" t="s">
        <v>2753</v>
      </c>
      <c r="D711" s="65" t="s">
        <v>225</v>
      </c>
      <c r="E711" s="65" t="s">
        <v>2754</v>
      </c>
      <c r="F711" s="65" t="s">
        <v>2755</v>
      </c>
      <c r="G711" s="65">
        <v>474.0</v>
      </c>
      <c r="H711" s="65">
        <v>2.0190408E7</v>
      </c>
      <c r="I711" s="65">
        <v>0.0</v>
      </c>
      <c r="J711" s="65">
        <v>7.0</v>
      </c>
      <c r="K711" s="66"/>
      <c r="L711" s="66"/>
      <c r="M711" s="67" t="s">
        <v>2756</v>
      </c>
      <c r="N711" s="65">
        <v>235959.0</v>
      </c>
      <c r="O711" s="65">
        <v>2.0190408E7</v>
      </c>
      <c r="P711" s="65" t="s">
        <v>2757</v>
      </c>
      <c r="Q711" s="65">
        <v>28.0</v>
      </c>
      <c r="R711" s="65">
        <v>2.0190408E7</v>
      </c>
      <c r="S711" s="74">
        <v>1.0</v>
      </c>
      <c r="T711" s="74">
        <v>0.0</v>
      </c>
      <c r="U711" s="69" t="s">
        <v>399</v>
      </c>
      <c r="V711" s="69" t="s">
        <v>400</v>
      </c>
      <c r="W711" s="69" t="s">
        <v>50</v>
      </c>
      <c r="X711" s="70"/>
      <c r="Y711" s="65" t="s">
        <v>14</v>
      </c>
    </row>
    <row r="712">
      <c r="A712" s="71" t="s">
        <v>59</v>
      </c>
      <c r="B712" s="65">
        <v>1.05620243E8</v>
      </c>
      <c r="C712" s="72" t="s">
        <v>2758</v>
      </c>
      <c r="D712" s="72" t="s">
        <v>112</v>
      </c>
      <c r="E712" s="72" t="s">
        <v>2759</v>
      </c>
      <c r="F712" s="65" t="s">
        <v>2760</v>
      </c>
      <c r="G712" s="65">
        <v>154.0</v>
      </c>
      <c r="H712" s="65">
        <v>2.0110427E7</v>
      </c>
      <c r="I712" s="65">
        <v>0.0</v>
      </c>
      <c r="J712" s="65">
        <v>1.0</v>
      </c>
      <c r="K712" s="66"/>
      <c r="L712" s="66"/>
      <c r="M712" s="67" t="s">
        <v>2761</v>
      </c>
      <c r="N712" s="65">
        <v>235959.0</v>
      </c>
      <c r="O712" s="65">
        <v>2.0110427E7</v>
      </c>
      <c r="P712" s="65"/>
      <c r="Q712" s="65">
        <v>7.0</v>
      </c>
      <c r="R712" s="65">
        <v>2.0110427E7</v>
      </c>
      <c r="S712" s="68">
        <v>1.0</v>
      </c>
      <c r="T712" s="68">
        <v>1.0</v>
      </c>
      <c r="U712" s="69" t="s">
        <v>399</v>
      </c>
      <c r="V712" s="69" t="s">
        <v>400</v>
      </c>
      <c r="W712" s="69" t="s">
        <v>50</v>
      </c>
      <c r="X712" s="70"/>
      <c r="Y712" s="65" t="s">
        <v>20</v>
      </c>
    </row>
    <row r="713">
      <c r="A713" s="65" t="s">
        <v>79</v>
      </c>
      <c r="B713" s="65">
        <v>5.8529784E7</v>
      </c>
      <c r="C713" s="65" t="s">
        <v>2762</v>
      </c>
      <c r="D713" s="65" t="s">
        <v>112</v>
      </c>
      <c r="E713" s="65" t="s">
        <v>2763</v>
      </c>
      <c r="F713" s="65" t="s">
        <v>2764</v>
      </c>
      <c r="G713" s="65">
        <v>129.0</v>
      </c>
      <c r="H713" s="65">
        <v>2.0120622E7</v>
      </c>
      <c r="I713" s="65">
        <v>0.0</v>
      </c>
      <c r="J713" s="65">
        <v>4.0</v>
      </c>
      <c r="K713" s="66"/>
      <c r="L713" s="66"/>
      <c r="M713" s="67" t="s">
        <v>2765</v>
      </c>
      <c r="N713" s="65">
        <v>235959.0</v>
      </c>
      <c r="O713" s="65">
        <v>2.0120622E7</v>
      </c>
      <c r="P713" s="65"/>
      <c r="Q713" s="65">
        <v>9.0</v>
      </c>
      <c r="R713" s="65">
        <v>2.0120622E7</v>
      </c>
      <c r="S713" s="68">
        <v>1.0</v>
      </c>
      <c r="T713" s="68">
        <v>1.0</v>
      </c>
      <c r="U713" s="69" t="s">
        <v>399</v>
      </c>
      <c r="V713" s="69" t="s">
        <v>400</v>
      </c>
      <c r="W713" s="69" t="s">
        <v>50</v>
      </c>
      <c r="X713" s="69"/>
      <c r="Y713" s="65" t="s">
        <v>20</v>
      </c>
    </row>
    <row r="714">
      <c r="A714" s="71" t="s">
        <v>59</v>
      </c>
      <c r="B714" s="65">
        <v>1.82855539E8</v>
      </c>
      <c r="C714" s="72" t="s">
        <v>2766</v>
      </c>
      <c r="D714" s="72" t="s">
        <v>112</v>
      </c>
      <c r="E714" s="72" t="s">
        <v>2767</v>
      </c>
      <c r="F714" s="65" t="s">
        <v>2768</v>
      </c>
      <c r="G714" s="65">
        <v>171.0</v>
      </c>
      <c r="H714" s="65">
        <v>2.0170529E7</v>
      </c>
      <c r="I714" s="65">
        <v>0.0</v>
      </c>
      <c r="J714" s="65">
        <v>4.0</v>
      </c>
      <c r="K714" s="66"/>
      <c r="L714" s="66"/>
      <c r="M714" s="67" t="s">
        <v>2769</v>
      </c>
      <c r="N714" s="65">
        <v>235959.0</v>
      </c>
      <c r="O714" s="65">
        <v>2.0170529E7</v>
      </c>
      <c r="P714" s="66"/>
      <c r="Q714" s="65">
        <v>7.0</v>
      </c>
      <c r="R714" s="65">
        <v>2.0170529E7</v>
      </c>
      <c r="S714" s="68">
        <v>1.0</v>
      </c>
      <c r="T714" s="68">
        <v>1.0</v>
      </c>
      <c r="U714" s="69" t="s">
        <v>399</v>
      </c>
      <c r="V714" s="69" t="s">
        <v>400</v>
      </c>
      <c r="W714" s="69" t="s">
        <v>50</v>
      </c>
      <c r="X714" s="70"/>
      <c r="Y714" s="65" t="s">
        <v>20</v>
      </c>
    </row>
    <row r="715">
      <c r="A715" s="67" t="s">
        <v>59</v>
      </c>
      <c r="B715" s="65">
        <v>9.1004972E7</v>
      </c>
      <c r="C715" s="65" t="s">
        <v>2770</v>
      </c>
      <c r="D715" s="65" t="s">
        <v>153</v>
      </c>
      <c r="E715" s="65" t="s">
        <v>2771</v>
      </c>
      <c r="F715" s="65" t="s">
        <v>2772</v>
      </c>
      <c r="G715" s="65">
        <v>162.0</v>
      </c>
      <c r="H715" s="65">
        <v>2.0090816E7</v>
      </c>
      <c r="I715" s="65">
        <v>0.0</v>
      </c>
      <c r="J715" s="65">
        <v>1.0</v>
      </c>
      <c r="K715" s="66"/>
      <c r="L715" s="66"/>
      <c r="M715" s="67" t="s">
        <v>2773</v>
      </c>
      <c r="N715" s="65">
        <v>235959.0</v>
      </c>
      <c r="O715" s="65">
        <v>2.0090816E7</v>
      </c>
      <c r="P715" s="65"/>
      <c r="Q715" s="65">
        <v>7.0</v>
      </c>
      <c r="R715" s="65">
        <v>2.0090816E7</v>
      </c>
      <c r="S715" s="74">
        <v>1.0</v>
      </c>
      <c r="T715" s="74">
        <v>0.0</v>
      </c>
      <c r="U715" s="69" t="s">
        <v>399</v>
      </c>
      <c r="V715" s="69" t="s">
        <v>400</v>
      </c>
      <c r="W715" s="69" t="s">
        <v>50</v>
      </c>
      <c r="X715" s="70"/>
      <c r="Y715" s="65" t="s">
        <v>14</v>
      </c>
    </row>
    <row r="716">
      <c r="A716" s="65" t="s">
        <v>79</v>
      </c>
      <c r="B716" s="65">
        <v>7992122.0</v>
      </c>
      <c r="C716" s="65" t="s">
        <v>2774</v>
      </c>
      <c r="D716" s="65" t="s">
        <v>112</v>
      </c>
      <c r="E716" s="65" t="s">
        <v>2775</v>
      </c>
      <c r="F716" s="65" t="s">
        <v>2776</v>
      </c>
      <c r="G716" s="65">
        <v>210.0</v>
      </c>
      <c r="H716" s="65">
        <v>2.0050819E7</v>
      </c>
      <c r="I716" s="65">
        <v>0.0</v>
      </c>
      <c r="J716" s="65">
        <v>4.0</v>
      </c>
      <c r="K716" s="66"/>
      <c r="L716" s="66"/>
      <c r="M716" s="67" t="s">
        <v>2777</v>
      </c>
      <c r="N716" s="65">
        <v>235959.0</v>
      </c>
      <c r="O716" s="65">
        <v>2.0050819E7</v>
      </c>
      <c r="P716" s="66"/>
      <c r="Q716" s="65">
        <v>12.0</v>
      </c>
      <c r="R716" s="65">
        <v>2.0050819E7</v>
      </c>
      <c r="S716" s="68">
        <v>1.0</v>
      </c>
      <c r="T716" s="68">
        <v>1.0</v>
      </c>
      <c r="U716" s="69" t="s">
        <v>399</v>
      </c>
      <c r="V716" s="69" t="s">
        <v>400</v>
      </c>
      <c r="W716" s="69" t="s">
        <v>50</v>
      </c>
      <c r="X716" s="70"/>
      <c r="Y716" s="65" t="s">
        <v>20</v>
      </c>
    </row>
    <row r="717">
      <c r="A717" s="65" t="s">
        <v>60</v>
      </c>
      <c r="B717" s="65">
        <v>1.94923713E8</v>
      </c>
      <c r="C717" s="65" t="s">
        <v>2778</v>
      </c>
      <c r="D717" s="65" t="s">
        <v>112</v>
      </c>
      <c r="E717" s="65" t="s">
        <v>2779</v>
      </c>
      <c r="F717" s="65" t="s">
        <v>2780</v>
      </c>
      <c r="G717" s="65">
        <v>200.0</v>
      </c>
      <c r="H717" s="65">
        <v>2.0060828E7</v>
      </c>
      <c r="I717" s="65">
        <v>0.0</v>
      </c>
      <c r="J717" s="65">
        <v>1.0</v>
      </c>
      <c r="K717" s="66"/>
      <c r="L717" s="66"/>
      <c r="M717" s="67" t="s">
        <v>2781</v>
      </c>
      <c r="N717" s="65">
        <v>235959.0</v>
      </c>
      <c r="O717" s="65">
        <v>2.0060828E7</v>
      </c>
      <c r="P717" s="65"/>
      <c r="Q717" s="65">
        <v>10.0</v>
      </c>
      <c r="R717" s="65">
        <v>2.0060828E7</v>
      </c>
      <c r="S717" s="68">
        <v>1.0</v>
      </c>
      <c r="T717" s="68">
        <v>1.0</v>
      </c>
      <c r="U717" s="69" t="s">
        <v>399</v>
      </c>
      <c r="V717" s="69" t="s">
        <v>400</v>
      </c>
      <c r="W717" s="69" t="s">
        <v>50</v>
      </c>
      <c r="X717" s="70"/>
      <c r="Y717" s="65" t="s">
        <v>20</v>
      </c>
    </row>
    <row r="718">
      <c r="A718" s="65" t="s">
        <v>37</v>
      </c>
      <c r="B718" s="65">
        <v>4.0963506E7</v>
      </c>
      <c r="C718" s="65" t="s">
        <v>2782</v>
      </c>
      <c r="D718" s="65" t="s">
        <v>217</v>
      </c>
      <c r="E718" s="65" t="s">
        <v>2783</v>
      </c>
      <c r="F718" s="65" t="s">
        <v>2784</v>
      </c>
      <c r="G718" s="65">
        <v>153.0</v>
      </c>
      <c r="H718" s="65">
        <v>2.0160509E7</v>
      </c>
      <c r="I718" s="65">
        <v>0.0</v>
      </c>
      <c r="J718" s="65">
        <v>2.0</v>
      </c>
      <c r="K718" s="66"/>
      <c r="L718" s="66"/>
      <c r="M718" s="65" t="s">
        <v>117</v>
      </c>
      <c r="N718" s="65">
        <v>235959.0</v>
      </c>
      <c r="O718" s="65">
        <v>2.0160509E7</v>
      </c>
      <c r="P718" s="66"/>
      <c r="Q718" s="65">
        <v>6.0</v>
      </c>
      <c r="R718" s="65">
        <v>2.0160509E7</v>
      </c>
      <c r="S718" s="68">
        <v>1.0</v>
      </c>
      <c r="T718" s="68">
        <v>1.0</v>
      </c>
      <c r="U718" s="69" t="s">
        <v>399</v>
      </c>
      <c r="V718" s="69" t="s">
        <v>400</v>
      </c>
      <c r="W718" s="69" t="s">
        <v>50</v>
      </c>
      <c r="X718" s="70"/>
      <c r="Y718" s="65" t="s">
        <v>20</v>
      </c>
    </row>
    <row r="719">
      <c r="A719" s="65" t="s">
        <v>79</v>
      </c>
      <c r="B719" s="65">
        <v>1.21068059E8</v>
      </c>
      <c r="C719" s="65" t="s">
        <v>2785</v>
      </c>
      <c r="D719" s="65" t="s">
        <v>112</v>
      </c>
      <c r="E719" s="65" t="s">
        <v>2786</v>
      </c>
      <c r="F719" s="65" t="s">
        <v>2787</v>
      </c>
      <c r="G719" s="65">
        <v>367.0</v>
      </c>
      <c r="H719" s="65">
        <v>2.0171029E7</v>
      </c>
      <c r="I719" s="65">
        <v>0.0</v>
      </c>
      <c r="J719" s="65">
        <v>11.0</v>
      </c>
      <c r="K719" s="66"/>
      <c r="L719" s="66"/>
      <c r="M719" s="67" t="s">
        <v>2788</v>
      </c>
      <c r="N719" s="65">
        <v>235959.0</v>
      </c>
      <c r="O719" s="65">
        <v>2.0171029E7</v>
      </c>
      <c r="P719" s="65" t="s">
        <v>2789</v>
      </c>
      <c r="Q719" s="65">
        <v>20.0</v>
      </c>
      <c r="R719" s="65">
        <v>2.0171029E7</v>
      </c>
      <c r="S719" s="68">
        <v>1.0</v>
      </c>
      <c r="T719" s="68">
        <v>1.0</v>
      </c>
      <c r="U719" s="69" t="s">
        <v>399</v>
      </c>
      <c r="V719" s="69" t="s">
        <v>400</v>
      </c>
      <c r="W719" s="69" t="s">
        <v>50</v>
      </c>
      <c r="X719" s="70"/>
      <c r="Y719" s="65" t="s">
        <v>20</v>
      </c>
    </row>
    <row r="720">
      <c r="A720" s="65" t="s">
        <v>37</v>
      </c>
      <c r="B720" s="65">
        <v>2.4137071E7</v>
      </c>
      <c r="C720" s="65" t="s">
        <v>2790</v>
      </c>
      <c r="D720" s="65" t="s">
        <v>112</v>
      </c>
      <c r="E720" s="65" t="s">
        <v>2791</v>
      </c>
      <c r="F720" s="65" t="s">
        <v>2792</v>
      </c>
      <c r="G720" s="65">
        <v>189.0</v>
      </c>
      <c r="H720" s="65">
        <v>2.0110927E7</v>
      </c>
      <c r="I720" s="65">
        <v>0.0</v>
      </c>
      <c r="J720" s="65">
        <v>2.0</v>
      </c>
      <c r="K720" s="66"/>
      <c r="L720" s="66"/>
      <c r="M720" s="65" t="s">
        <v>117</v>
      </c>
      <c r="N720" s="65">
        <v>235959.0</v>
      </c>
      <c r="O720" s="65">
        <v>2.0110927E7</v>
      </c>
      <c r="P720" s="66"/>
      <c r="Q720" s="65">
        <v>9.0</v>
      </c>
      <c r="R720" s="65">
        <v>2.0110927E7</v>
      </c>
      <c r="S720" s="68">
        <v>1.0</v>
      </c>
      <c r="T720" s="68">
        <v>1.0</v>
      </c>
      <c r="U720" s="69" t="s">
        <v>399</v>
      </c>
      <c r="V720" s="69" t="s">
        <v>400</v>
      </c>
      <c r="W720" s="69" t="s">
        <v>50</v>
      </c>
      <c r="X720" s="70"/>
      <c r="Y720" s="65" t="s">
        <v>20</v>
      </c>
    </row>
    <row r="721">
      <c r="A721" s="71" t="s">
        <v>59</v>
      </c>
      <c r="B721" s="65">
        <v>6.4787745E7</v>
      </c>
      <c r="C721" s="72" t="s">
        <v>2793</v>
      </c>
      <c r="D721" s="72" t="s">
        <v>112</v>
      </c>
      <c r="E721" s="72" t="s">
        <v>2794</v>
      </c>
      <c r="F721" s="65" t="s">
        <v>2795</v>
      </c>
      <c r="G721" s="65">
        <v>171.0</v>
      </c>
      <c r="H721" s="65">
        <v>2.0060526E7</v>
      </c>
      <c r="I721" s="65">
        <v>0.0</v>
      </c>
      <c r="J721" s="65">
        <v>1.0</v>
      </c>
      <c r="K721" s="66"/>
      <c r="L721" s="66"/>
      <c r="M721" s="67" t="s">
        <v>2796</v>
      </c>
      <c r="N721" s="65">
        <v>235959.0</v>
      </c>
      <c r="O721" s="65">
        <v>2.0060526E7</v>
      </c>
      <c r="P721" s="66"/>
      <c r="Q721" s="65">
        <v>10.0</v>
      </c>
      <c r="R721" s="65">
        <v>2.0060526E7</v>
      </c>
      <c r="S721" s="68">
        <v>1.0</v>
      </c>
      <c r="T721" s="68">
        <v>1.0</v>
      </c>
      <c r="U721" s="69" t="s">
        <v>399</v>
      </c>
      <c r="V721" s="69" t="s">
        <v>400</v>
      </c>
      <c r="W721" s="69" t="s">
        <v>50</v>
      </c>
      <c r="X721" s="70"/>
      <c r="Y721" s="65" t="s">
        <v>20</v>
      </c>
    </row>
    <row r="722">
      <c r="A722" s="73" t="s">
        <v>66</v>
      </c>
      <c r="B722" s="65">
        <v>4704798.0</v>
      </c>
      <c r="C722" s="72" t="s">
        <v>2797</v>
      </c>
      <c r="D722" s="72" t="s">
        <v>217</v>
      </c>
      <c r="E722" s="72" t="s">
        <v>2798</v>
      </c>
      <c r="F722" s="65" t="s">
        <v>2799</v>
      </c>
      <c r="G722" s="65">
        <v>320.0</v>
      </c>
      <c r="H722" s="65">
        <v>2.0080205E7</v>
      </c>
      <c r="I722" s="65">
        <v>0.0</v>
      </c>
      <c r="J722" s="65">
        <v>8.0</v>
      </c>
      <c r="K722" s="66"/>
      <c r="L722" s="66"/>
      <c r="M722" s="65" t="s">
        <v>117</v>
      </c>
      <c r="N722" s="65">
        <v>235959.0</v>
      </c>
      <c r="O722" s="65">
        <v>2.0080205E7</v>
      </c>
      <c r="P722" s="65"/>
      <c r="Q722" s="65">
        <v>18.0</v>
      </c>
      <c r="R722" s="65">
        <v>2.0080205E7</v>
      </c>
      <c r="S722" s="68">
        <v>1.0</v>
      </c>
      <c r="T722" s="68">
        <v>1.0</v>
      </c>
      <c r="U722" s="69" t="s">
        <v>399</v>
      </c>
      <c r="V722" s="69" t="s">
        <v>400</v>
      </c>
      <c r="W722" s="69" t="s">
        <v>50</v>
      </c>
      <c r="X722" s="70"/>
      <c r="Y722" s="65" t="s">
        <v>20</v>
      </c>
    </row>
    <row r="723">
      <c r="A723" s="72" t="s">
        <v>66</v>
      </c>
      <c r="B723" s="65">
        <v>1.5423957E7</v>
      </c>
      <c r="C723" s="72" t="s">
        <v>2800</v>
      </c>
      <c r="D723" s="72" t="s">
        <v>112</v>
      </c>
      <c r="E723" s="72" t="s">
        <v>2801</v>
      </c>
      <c r="F723" s="65" t="s">
        <v>2802</v>
      </c>
      <c r="G723" s="65">
        <v>871.0</v>
      </c>
      <c r="H723" s="65">
        <v>2.0170124E7</v>
      </c>
      <c r="I723" s="65">
        <v>0.0</v>
      </c>
      <c r="J723" s="65">
        <v>17.0</v>
      </c>
      <c r="K723" s="66"/>
      <c r="L723" s="66"/>
      <c r="M723" s="65" t="s">
        <v>117</v>
      </c>
      <c r="N723" s="65">
        <v>235959.0</v>
      </c>
      <c r="O723" s="65">
        <v>2.0170124E7</v>
      </c>
      <c r="P723" s="65"/>
      <c r="Q723" s="65">
        <v>31.0</v>
      </c>
      <c r="R723" s="65">
        <v>2.0170124E7</v>
      </c>
      <c r="S723" s="68">
        <v>1.0</v>
      </c>
      <c r="T723" s="68">
        <v>1.0</v>
      </c>
      <c r="U723" s="69" t="s">
        <v>399</v>
      </c>
      <c r="V723" s="69" t="s">
        <v>400</v>
      </c>
      <c r="W723" s="69" t="s">
        <v>50</v>
      </c>
      <c r="X723" s="70"/>
      <c r="Y723" s="65" t="s">
        <v>20</v>
      </c>
    </row>
    <row r="724">
      <c r="A724" s="72" t="s">
        <v>37</v>
      </c>
      <c r="B724" s="65">
        <v>4.4723574E7</v>
      </c>
      <c r="C724" s="72" t="s">
        <v>2803</v>
      </c>
      <c r="D724" s="72" t="s">
        <v>112</v>
      </c>
      <c r="E724" s="72" t="s">
        <v>2804</v>
      </c>
      <c r="F724" s="65" t="s">
        <v>2805</v>
      </c>
      <c r="G724" s="65">
        <v>660.0</v>
      </c>
      <c r="H724" s="65">
        <v>2.0170403E7</v>
      </c>
      <c r="I724" s="65">
        <v>0.0</v>
      </c>
      <c r="J724" s="65">
        <v>18.0</v>
      </c>
      <c r="K724" s="66"/>
      <c r="L724" s="66"/>
      <c r="M724" s="67" t="s">
        <v>2806</v>
      </c>
      <c r="N724" s="65">
        <v>235959.0</v>
      </c>
      <c r="O724" s="65">
        <v>2.0170403E7</v>
      </c>
      <c r="P724" s="65" t="s">
        <v>2807</v>
      </c>
      <c r="Q724" s="65">
        <v>42.0</v>
      </c>
      <c r="R724" s="65">
        <v>2.0170403E7</v>
      </c>
      <c r="S724" s="68">
        <v>1.0</v>
      </c>
      <c r="T724" s="68">
        <v>1.0</v>
      </c>
      <c r="U724" s="69" t="s">
        <v>399</v>
      </c>
      <c r="V724" s="69" t="s">
        <v>400</v>
      </c>
      <c r="W724" s="69" t="s">
        <v>50</v>
      </c>
      <c r="X724" s="70"/>
      <c r="Y724" s="65" t="s">
        <v>20</v>
      </c>
    </row>
    <row r="725">
      <c r="A725" s="65" t="s">
        <v>79</v>
      </c>
      <c r="B725" s="65">
        <v>1.51140412E8</v>
      </c>
      <c r="C725" s="65" t="s">
        <v>2808</v>
      </c>
      <c r="D725" s="65" t="s">
        <v>112</v>
      </c>
      <c r="E725" s="65" t="s">
        <v>2809</v>
      </c>
      <c r="F725" s="65" t="s">
        <v>2810</v>
      </c>
      <c r="G725" s="65">
        <v>1927.0</v>
      </c>
      <c r="H725" s="65">
        <v>2.0191209E7</v>
      </c>
      <c r="I725" s="65">
        <v>0.0</v>
      </c>
      <c r="J725" s="65">
        <v>21.0</v>
      </c>
      <c r="K725" s="66"/>
      <c r="L725" s="66"/>
      <c r="M725" s="67" t="s">
        <v>2811</v>
      </c>
      <c r="N725" s="65">
        <v>235959.0</v>
      </c>
      <c r="O725" s="65">
        <v>2.0191209E7</v>
      </c>
      <c r="P725" s="65" t="s">
        <v>2812</v>
      </c>
      <c r="Q725" s="65">
        <v>99.0</v>
      </c>
      <c r="R725" s="65">
        <v>2.0191209E7</v>
      </c>
      <c r="S725" s="68">
        <v>1.0</v>
      </c>
      <c r="T725" s="68">
        <v>1.0</v>
      </c>
      <c r="U725" s="69" t="s">
        <v>399</v>
      </c>
      <c r="V725" s="69" t="s">
        <v>400</v>
      </c>
      <c r="W725" s="69" t="s">
        <v>50</v>
      </c>
      <c r="X725" s="69"/>
      <c r="Y725" s="65" t="s">
        <v>20</v>
      </c>
    </row>
    <row r="726">
      <c r="A726" s="73" t="s">
        <v>62</v>
      </c>
      <c r="B726" s="65">
        <v>1957153.0</v>
      </c>
      <c r="C726" s="72" t="s">
        <v>2813</v>
      </c>
      <c r="D726" s="72" t="s">
        <v>2814</v>
      </c>
      <c r="E726" s="72" t="s">
        <v>2815</v>
      </c>
      <c r="F726" s="65" t="s">
        <v>2816</v>
      </c>
      <c r="G726" s="65">
        <v>328.0</v>
      </c>
      <c r="H726" s="65">
        <v>2.0050929E7</v>
      </c>
      <c r="I726" s="65">
        <v>0.0</v>
      </c>
      <c r="J726" s="65">
        <v>3.0</v>
      </c>
      <c r="K726" s="66"/>
      <c r="L726" s="66"/>
      <c r="M726" s="65" t="s">
        <v>117</v>
      </c>
      <c r="N726" s="65">
        <v>235959.0</v>
      </c>
      <c r="O726" s="65">
        <v>2.0050929E7</v>
      </c>
      <c r="P726" s="65"/>
      <c r="Q726" s="65">
        <v>13.0</v>
      </c>
      <c r="R726" s="65">
        <v>2.0050929E7</v>
      </c>
      <c r="S726" s="74">
        <v>1.0</v>
      </c>
      <c r="T726" s="74">
        <v>0.0</v>
      </c>
      <c r="U726" s="69" t="s">
        <v>399</v>
      </c>
      <c r="V726" s="69" t="s">
        <v>400</v>
      </c>
      <c r="W726" s="69" t="s">
        <v>50</v>
      </c>
      <c r="X726" s="70"/>
      <c r="Y726" s="65" t="s">
        <v>14</v>
      </c>
    </row>
    <row r="727">
      <c r="A727" s="67" t="s">
        <v>59</v>
      </c>
      <c r="B727" s="65">
        <v>1.54018279E8</v>
      </c>
      <c r="C727" s="65" t="s">
        <v>2817</v>
      </c>
      <c r="D727" s="65" t="s">
        <v>112</v>
      </c>
      <c r="E727" s="65" t="s">
        <v>2818</v>
      </c>
      <c r="F727" s="65" t="s">
        <v>2819</v>
      </c>
      <c r="G727" s="65">
        <v>209.0</v>
      </c>
      <c r="H727" s="65">
        <v>2.0150528E7</v>
      </c>
      <c r="I727" s="65">
        <v>0.0</v>
      </c>
      <c r="J727" s="65">
        <v>1.0</v>
      </c>
      <c r="K727" s="66"/>
      <c r="L727" s="66"/>
      <c r="M727" s="67" t="s">
        <v>2820</v>
      </c>
      <c r="N727" s="65">
        <v>235959.0</v>
      </c>
      <c r="O727" s="65">
        <v>2.0150528E7</v>
      </c>
      <c r="P727" s="65"/>
      <c r="Q727" s="65">
        <v>14.0</v>
      </c>
      <c r="R727" s="65">
        <v>2.0150528E7</v>
      </c>
      <c r="S727" s="68">
        <v>1.0</v>
      </c>
      <c r="T727" s="68">
        <v>1.0</v>
      </c>
      <c r="U727" s="69" t="s">
        <v>399</v>
      </c>
      <c r="V727" s="69" t="s">
        <v>400</v>
      </c>
      <c r="W727" s="69" t="s">
        <v>50</v>
      </c>
      <c r="X727" s="70"/>
      <c r="Y727" s="65" t="s">
        <v>20</v>
      </c>
    </row>
    <row r="728">
      <c r="A728" s="72" t="s">
        <v>60</v>
      </c>
      <c r="B728" s="65">
        <v>2.22326098E8</v>
      </c>
      <c r="C728" s="72" t="s">
        <v>2821</v>
      </c>
      <c r="D728" s="72" t="s">
        <v>139</v>
      </c>
      <c r="E728" s="72" t="s">
        <v>2822</v>
      </c>
      <c r="F728" s="65" t="s">
        <v>2823</v>
      </c>
      <c r="G728" s="65">
        <v>1626.0</v>
      </c>
      <c r="H728" s="65">
        <v>2.007083E7</v>
      </c>
      <c r="I728" s="65">
        <v>0.0</v>
      </c>
      <c r="J728" s="65">
        <v>1.0</v>
      </c>
      <c r="K728" s="66"/>
      <c r="L728" s="66"/>
      <c r="M728" s="67" t="s">
        <v>2824</v>
      </c>
      <c r="N728" s="65">
        <v>235959.0</v>
      </c>
      <c r="O728" s="65">
        <v>2.007083E7</v>
      </c>
      <c r="P728" s="65"/>
      <c r="Q728" s="65">
        <v>93.0</v>
      </c>
      <c r="R728" s="65">
        <v>2.007083E7</v>
      </c>
      <c r="S728" s="68">
        <v>1.0</v>
      </c>
      <c r="T728" s="68">
        <v>1.0</v>
      </c>
      <c r="U728" s="69" t="s">
        <v>399</v>
      </c>
      <c r="V728" s="69" t="s">
        <v>400</v>
      </c>
      <c r="W728" s="69" t="s">
        <v>50</v>
      </c>
      <c r="X728" s="70"/>
      <c r="Y728" s="65" t="s">
        <v>20</v>
      </c>
    </row>
    <row r="729">
      <c r="A729" s="73" t="s">
        <v>24</v>
      </c>
      <c r="B729" s="65">
        <v>3.6253784E7</v>
      </c>
      <c r="C729" s="72" t="s">
        <v>2825</v>
      </c>
      <c r="D729" s="72" t="s">
        <v>112</v>
      </c>
      <c r="E729" s="72" t="s">
        <v>2826</v>
      </c>
      <c r="F729" s="65" t="s">
        <v>2827</v>
      </c>
      <c r="G729" s="65">
        <v>130.0</v>
      </c>
      <c r="H729" s="65">
        <v>2.0141031E7</v>
      </c>
      <c r="I729" s="65">
        <v>0.0</v>
      </c>
      <c r="J729" s="65">
        <v>2.0</v>
      </c>
      <c r="K729" s="66"/>
      <c r="L729" s="66"/>
      <c r="M729" s="67" t="s">
        <v>2828</v>
      </c>
      <c r="N729" s="65">
        <v>235959.0</v>
      </c>
      <c r="O729" s="65">
        <v>2.0141031E7</v>
      </c>
      <c r="P729" s="65" t="s">
        <v>625</v>
      </c>
      <c r="Q729" s="65">
        <v>5.0</v>
      </c>
      <c r="R729" s="65">
        <v>2.0141031E7</v>
      </c>
      <c r="S729" s="68">
        <v>1.0</v>
      </c>
      <c r="T729" s="68">
        <v>1.0</v>
      </c>
      <c r="U729" s="69" t="s">
        <v>399</v>
      </c>
      <c r="V729" s="69" t="s">
        <v>400</v>
      </c>
      <c r="W729" s="69" t="s">
        <v>50</v>
      </c>
      <c r="X729" s="70"/>
      <c r="Y729" s="65" t="s">
        <v>20</v>
      </c>
    </row>
    <row r="730">
      <c r="A730" s="71" t="s">
        <v>59</v>
      </c>
      <c r="B730" s="65">
        <v>8.4618114E7</v>
      </c>
      <c r="C730" s="72" t="s">
        <v>2829</v>
      </c>
      <c r="D730" s="72" t="s">
        <v>217</v>
      </c>
      <c r="E730" s="72" t="s">
        <v>2830</v>
      </c>
      <c r="F730" s="65" t="s">
        <v>2403</v>
      </c>
      <c r="G730" s="65">
        <v>234.0</v>
      </c>
      <c r="H730" s="65">
        <v>2.0081229E7</v>
      </c>
      <c r="I730" s="65">
        <v>0.0</v>
      </c>
      <c r="J730" s="65">
        <v>1.0</v>
      </c>
      <c r="K730" s="66"/>
      <c r="L730" s="66"/>
      <c r="M730" s="67" t="s">
        <v>2404</v>
      </c>
      <c r="N730" s="65">
        <v>235959.0</v>
      </c>
      <c r="O730" s="65">
        <v>2.0081229E7</v>
      </c>
      <c r="P730" s="66"/>
      <c r="Q730" s="65">
        <v>11.0</v>
      </c>
      <c r="R730" s="65">
        <v>2.0081229E7</v>
      </c>
      <c r="S730" s="68">
        <v>1.0</v>
      </c>
      <c r="T730" s="68">
        <v>1.0</v>
      </c>
      <c r="U730" s="69" t="s">
        <v>399</v>
      </c>
      <c r="V730" s="69" t="s">
        <v>400</v>
      </c>
      <c r="W730" s="69" t="s">
        <v>50</v>
      </c>
      <c r="X730" s="70"/>
      <c r="Y730" s="65" t="s">
        <v>20</v>
      </c>
    </row>
    <row r="731">
      <c r="A731" s="71" t="s">
        <v>24</v>
      </c>
      <c r="B731" s="65">
        <v>1.0916568E7</v>
      </c>
      <c r="C731" s="72" t="s">
        <v>2831</v>
      </c>
      <c r="D731" s="72" t="s">
        <v>106</v>
      </c>
      <c r="E731" s="72" t="s">
        <v>2832</v>
      </c>
      <c r="F731" s="65" t="s">
        <v>2833</v>
      </c>
      <c r="G731" s="65">
        <v>428.0</v>
      </c>
      <c r="H731" s="65">
        <v>2.0100531E7</v>
      </c>
      <c r="I731" s="65">
        <v>0.0</v>
      </c>
      <c r="J731" s="65">
        <v>2.0</v>
      </c>
      <c r="K731" s="66"/>
      <c r="L731" s="66"/>
      <c r="M731" s="67" t="s">
        <v>2834</v>
      </c>
      <c r="N731" s="65">
        <v>235959.0</v>
      </c>
      <c r="O731" s="65">
        <v>2.0100531E7</v>
      </c>
      <c r="P731" s="65" t="s">
        <v>2835</v>
      </c>
      <c r="Q731" s="65">
        <v>31.0</v>
      </c>
      <c r="R731" s="65">
        <v>2.0100531E7</v>
      </c>
      <c r="S731" s="68">
        <v>1.0</v>
      </c>
      <c r="T731" s="68">
        <v>1.0</v>
      </c>
      <c r="U731" s="69" t="s">
        <v>399</v>
      </c>
      <c r="V731" s="69" t="s">
        <v>400</v>
      </c>
      <c r="W731" s="69" t="s">
        <v>50</v>
      </c>
      <c r="X731" s="70"/>
      <c r="Y731" s="65" t="s">
        <v>20</v>
      </c>
    </row>
    <row r="732">
      <c r="A732" s="65" t="s">
        <v>79</v>
      </c>
      <c r="B732" s="65">
        <v>1.09351212E8</v>
      </c>
      <c r="C732" s="65" t="s">
        <v>2836</v>
      </c>
      <c r="D732" s="65" t="s">
        <v>153</v>
      </c>
      <c r="E732" s="65" t="s">
        <v>2837</v>
      </c>
      <c r="F732" s="65" t="s">
        <v>2838</v>
      </c>
      <c r="G732" s="65">
        <v>784.0</v>
      </c>
      <c r="H732" s="65">
        <v>2.0161108E7</v>
      </c>
      <c r="I732" s="65">
        <v>0.0</v>
      </c>
      <c r="J732" s="65">
        <v>14.0</v>
      </c>
      <c r="K732" s="66"/>
      <c r="L732" s="66"/>
      <c r="M732" s="67" t="s">
        <v>2839</v>
      </c>
      <c r="N732" s="65">
        <v>235959.0</v>
      </c>
      <c r="O732" s="65">
        <v>2.0161108E7</v>
      </c>
      <c r="P732" s="65" t="s">
        <v>989</v>
      </c>
      <c r="Q732" s="65">
        <v>65.0</v>
      </c>
      <c r="R732" s="65">
        <v>2.0161108E7</v>
      </c>
      <c r="S732" s="74">
        <v>1.0</v>
      </c>
      <c r="T732" s="74">
        <v>0.0</v>
      </c>
      <c r="U732" s="69" t="s">
        <v>399</v>
      </c>
      <c r="V732" s="69" t="s">
        <v>400</v>
      </c>
      <c r="W732" s="69" t="s">
        <v>50</v>
      </c>
      <c r="X732" s="70"/>
      <c r="Y732" s="65" t="s">
        <v>14</v>
      </c>
    </row>
    <row r="733">
      <c r="A733" s="71" t="s">
        <v>59</v>
      </c>
      <c r="B733" s="65">
        <v>1.8198183E7</v>
      </c>
      <c r="C733" s="72" t="s">
        <v>2840</v>
      </c>
      <c r="D733" s="72" t="s">
        <v>112</v>
      </c>
      <c r="E733" s="72" t="s">
        <v>2841</v>
      </c>
      <c r="F733" s="65" t="s">
        <v>2842</v>
      </c>
      <c r="G733" s="65">
        <v>203.0</v>
      </c>
      <c r="H733" s="65">
        <v>2.0000809E7</v>
      </c>
      <c r="I733" s="65">
        <v>0.0</v>
      </c>
      <c r="J733" s="65">
        <v>1.0</v>
      </c>
      <c r="K733" s="66"/>
      <c r="L733" s="66"/>
      <c r="M733" s="67" t="s">
        <v>2843</v>
      </c>
      <c r="N733" s="65">
        <v>235959.0</v>
      </c>
      <c r="O733" s="65">
        <v>2.0000809E7</v>
      </c>
      <c r="P733" s="65"/>
      <c r="Q733" s="65">
        <v>11.0</v>
      </c>
      <c r="R733" s="65">
        <v>2.0000809E7</v>
      </c>
      <c r="S733" s="68">
        <v>1.0</v>
      </c>
      <c r="T733" s="68">
        <v>1.0</v>
      </c>
      <c r="U733" s="69" t="s">
        <v>399</v>
      </c>
      <c r="V733" s="69" t="s">
        <v>400</v>
      </c>
      <c r="W733" s="69" t="s">
        <v>50</v>
      </c>
      <c r="X733" s="70"/>
      <c r="Y733" s="65" t="s">
        <v>20</v>
      </c>
    </row>
    <row r="734">
      <c r="A734" s="72" t="s">
        <v>79</v>
      </c>
      <c r="B734" s="65">
        <v>4731117.0</v>
      </c>
      <c r="C734" s="72" t="s">
        <v>2844</v>
      </c>
      <c r="D734" s="72" t="s">
        <v>153</v>
      </c>
      <c r="E734" s="72" t="s">
        <v>2845</v>
      </c>
      <c r="F734" s="65" t="s">
        <v>2846</v>
      </c>
      <c r="G734" s="65">
        <v>108.0</v>
      </c>
      <c r="H734" s="65">
        <v>2.0050219E7</v>
      </c>
      <c r="I734" s="65">
        <v>0.0</v>
      </c>
      <c r="J734" s="65">
        <v>1.0</v>
      </c>
      <c r="K734" s="66"/>
      <c r="L734" s="66"/>
      <c r="M734" s="67" t="s">
        <v>2847</v>
      </c>
      <c r="N734" s="65">
        <v>235959.0</v>
      </c>
      <c r="O734" s="65">
        <v>2.0050219E7</v>
      </c>
      <c r="P734" s="65"/>
      <c r="Q734" s="65">
        <v>6.0</v>
      </c>
      <c r="R734" s="65">
        <v>2.0050219E7</v>
      </c>
      <c r="S734" s="74">
        <v>1.0</v>
      </c>
      <c r="T734" s="74">
        <v>0.0</v>
      </c>
      <c r="U734" s="69" t="s">
        <v>399</v>
      </c>
      <c r="V734" s="69" t="s">
        <v>400</v>
      </c>
      <c r="W734" s="69" t="s">
        <v>50</v>
      </c>
      <c r="X734" s="70"/>
      <c r="Y734" s="65" t="s">
        <v>14</v>
      </c>
    </row>
    <row r="735">
      <c r="A735" s="73" t="s">
        <v>59</v>
      </c>
      <c r="B735" s="65">
        <v>5.0559601E7</v>
      </c>
      <c r="C735" s="72" t="s">
        <v>2848</v>
      </c>
      <c r="D735" s="72" t="s">
        <v>112</v>
      </c>
      <c r="E735" s="72" t="s">
        <v>2849</v>
      </c>
      <c r="F735" s="65" t="s">
        <v>2850</v>
      </c>
      <c r="G735" s="65">
        <v>272.0</v>
      </c>
      <c r="H735" s="65">
        <v>2.0040504E7</v>
      </c>
      <c r="I735" s="65">
        <v>0.0</v>
      </c>
      <c r="J735" s="65">
        <v>1.0</v>
      </c>
      <c r="K735" s="66"/>
      <c r="L735" s="66"/>
      <c r="M735" s="67" t="s">
        <v>2851</v>
      </c>
      <c r="N735" s="65">
        <v>235959.0</v>
      </c>
      <c r="O735" s="65">
        <v>2.0040504E7</v>
      </c>
      <c r="P735" s="65"/>
      <c r="Q735" s="65">
        <v>13.0</v>
      </c>
      <c r="R735" s="65">
        <v>2.0040504E7</v>
      </c>
      <c r="S735" s="68">
        <v>1.0</v>
      </c>
      <c r="T735" s="68">
        <v>1.0</v>
      </c>
      <c r="U735" s="69" t="s">
        <v>399</v>
      </c>
      <c r="V735" s="69" t="s">
        <v>400</v>
      </c>
      <c r="W735" s="69" t="s">
        <v>50</v>
      </c>
      <c r="X735" s="70"/>
      <c r="Y735" s="65" t="s">
        <v>20</v>
      </c>
    </row>
    <row r="736">
      <c r="A736" s="72" t="s">
        <v>63</v>
      </c>
      <c r="B736" s="65">
        <v>4.9512472E7</v>
      </c>
      <c r="C736" s="72" t="s">
        <v>342</v>
      </c>
      <c r="D736" s="72" t="s">
        <v>106</v>
      </c>
      <c r="E736" s="72" t="s">
        <v>343</v>
      </c>
      <c r="F736" s="65" t="s">
        <v>2852</v>
      </c>
      <c r="G736" s="65">
        <v>386.0</v>
      </c>
      <c r="H736" s="65">
        <v>2.0181015E7</v>
      </c>
      <c r="I736" s="65">
        <v>0.0</v>
      </c>
      <c r="J736" s="65">
        <v>4.0</v>
      </c>
      <c r="K736" s="66"/>
      <c r="L736" s="66"/>
      <c r="M736" s="67" t="s">
        <v>2853</v>
      </c>
      <c r="N736" s="65">
        <v>235959.0</v>
      </c>
      <c r="O736" s="65">
        <v>2.0181015E7</v>
      </c>
      <c r="P736" s="65" t="s">
        <v>450</v>
      </c>
      <c r="Q736" s="65">
        <v>18.0</v>
      </c>
      <c r="R736" s="65">
        <v>2.0181015E7</v>
      </c>
      <c r="S736" s="68">
        <v>1.0</v>
      </c>
      <c r="T736" s="68">
        <v>1.0</v>
      </c>
      <c r="U736" s="69" t="s">
        <v>399</v>
      </c>
      <c r="V736" s="69" t="s">
        <v>400</v>
      </c>
      <c r="W736" s="69" t="s">
        <v>50</v>
      </c>
      <c r="X736" s="70"/>
      <c r="Y736" s="65" t="s">
        <v>20</v>
      </c>
    </row>
    <row r="737">
      <c r="A737" s="72" t="s">
        <v>37</v>
      </c>
      <c r="B737" s="65">
        <v>2.232149E7</v>
      </c>
      <c r="C737" s="72" t="s">
        <v>2854</v>
      </c>
      <c r="D737" s="72" t="s">
        <v>153</v>
      </c>
      <c r="E737" s="72" t="s">
        <v>2855</v>
      </c>
      <c r="F737" s="65" t="s">
        <v>2856</v>
      </c>
      <c r="G737" s="65">
        <v>390.0</v>
      </c>
      <c r="H737" s="65">
        <v>2.0110406E7</v>
      </c>
      <c r="I737" s="65">
        <v>0.0</v>
      </c>
      <c r="J737" s="65">
        <v>4.0</v>
      </c>
      <c r="K737" s="66"/>
      <c r="L737" s="66"/>
      <c r="M737" s="65" t="s">
        <v>117</v>
      </c>
      <c r="N737" s="65">
        <v>235959.0</v>
      </c>
      <c r="O737" s="65">
        <v>2.0110406E7</v>
      </c>
      <c r="P737" s="65"/>
      <c r="Q737" s="65">
        <v>31.0</v>
      </c>
      <c r="R737" s="65">
        <v>2.0110406E7</v>
      </c>
      <c r="S737" s="68">
        <v>1.0</v>
      </c>
      <c r="T737" s="68">
        <v>0.0</v>
      </c>
      <c r="U737" s="69" t="s">
        <v>399</v>
      </c>
      <c r="V737" s="69" t="s">
        <v>400</v>
      </c>
      <c r="W737" s="69" t="s">
        <v>50</v>
      </c>
      <c r="X737" s="70"/>
      <c r="Y737" s="65" t="s">
        <v>14</v>
      </c>
    </row>
    <row r="738">
      <c r="A738" s="71" t="s">
        <v>59</v>
      </c>
      <c r="B738" s="65">
        <v>9.5999256E7</v>
      </c>
      <c r="C738" s="72" t="s">
        <v>2857</v>
      </c>
      <c r="D738" s="72" t="s">
        <v>217</v>
      </c>
      <c r="E738" s="72" t="s">
        <v>2858</v>
      </c>
      <c r="F738" s="65" t="s">
        <v>2859</v>
      </c>
      <c r="G738" s="65">
        <v>144.0</v>
      </c>
      <c r="H738" s="65">
        <v>2.0100318E7</v>
      </c>
      <c r="I738" s="65">
        <v>0.0</v>
      </c>
      <c r="J738" s="65">
        <v>1.0</v>
      </c>
      <c r="K738" s="66"/>
      <c r="L738" s="66"/>
      <c r="M738" s="67" t="s">
        <v>2860</v>
      </c>
      <c r="N738" s="65">
        <v>235959.0</v>
      </c>
      <c r="O738" s="65">
        <v>2.0100318E7</v>
      </c>
      <c r="P738" s="65"/>
      <c r="Q738" s="65">
        <v>5.0</v>
      </c>
      <c r="R738" s="65">
        <v>2.0100318E7</v>
      </c>
      <c r="S738" s="68">
        <v>1.0</v>
      </c>
      <c r="T738" s="68">
        <v>1.0</v>
      </c>
      <c r="U738" s="69" t="s">
        <v>399</v>
      </c>
      <c r="V738" s="69" t="s">
        <v>400</v>
      </c>
      <c r="W738" s="69" t="s">
        <v>50</v>
      </c>
      <c r="X738" s="70"/>
      <c r="Y738" s="65" t="s">
        <v>20</v>
      </c>
    </row>
    <row r="739">
      <c r="A739" s="65" t="s">
        <v>60</v>
      </c>
      <c r="B739" s="65">
        <v>3.22028936E8</v>
      </c>
      <c r="C739" s="65" t="s">
        <v>2861</v>
      </c>
      <c r="D739" s="65" t="s">
        <v>112</v>
      </c>
      <c r="E739" s="65" t="s">
        <v>2862</v>
      </c>
      <c r="F739" s="65" t="s">
        <v>2863</v>
      </c>
      <c r="G739" s="65">
        <v>618.0</v>
      </c>
      <c r="H739" s="65">
        <v>2.012053E7</v>
      </c>
      <c r="I739" s="65">
        <v>0.0</v>
      </c>
      <c r="J739" s="65">
        <v>1.0</v>
      </c>
      <c r="K739" s="66"/>
      <c r="L739" s="66"/>
      <c r="M739" s="67" t="s">
        <v>2864</v>
      </c>
      <c r="N739" s="65">
        <v>235959.0</v>
      </c>
      <c r="O739" s="65">
        <v>2.012053E7</v>
      </c>
      <c r="P739" s="66"/>
      <c r="Q739" s="65">
        <v>36.0</v>
      </c>
      <c r="R739" s="65">
        <v>2.012053E7</v>
      </c>
      <c r="S739" s="68">
        <v>1.0</v>
      </c>
      <c r="T739" s="68">
        <v>1.0</v>
      </c>
      <c r="U739" s="69" t="s">
        <v>399</v>
      </c>
      <c r="V739" s="69" t="s">
        <v>400</v>
      </c>
      <c r="W739" s="69" t="s">
        <v>50</v>
      </c>
      <c r="X739" s="70"/>
      <c r="Y739" s="65" t="s">
        <v>20</v>
      </c>
    </row>
    <row r="740">
      <c r="A740" s="65" t="s">
        <v>79</v>
      </c>
      <c r="B740" s="65">
        <v>1.960378E7</v>
      </c>
      <c r="C740" s="65" t="s">
        <v>2865</v>
      </c>
      <c r="D740" s="65" t="s">
        <v>112</v>
      </c>
      <c r="E740" s="65" t="s">
        <v>2866</v>
      </c>
      <c r="F740" s="65" t="s">
        <v>2867</v>
      </c>
      <c r="G740" s="65">
        <v>192.0</v>
      </c>
      <c r="H740" s="65">
        <v>2.0070806E7</v>
      </c>
      <c r="I740" s="65">
        <v>0.0</v>
      </c>
      <c r="J740" s="65">
        <v>3.0</v>
      </c>
      <c r="K740" s="66"/>
      <c r="L740" s="66"/>
      <c r="M740" s="67" t="s">
        <v>2868</v>
      </c>
      <c r="N740" s="65">
        <v>235959.0</v>
      </c>
      <c r="O740" s="65">
        <v>2.0070806E7</v>
      </c>
      <c r="P740" s="65" t="s">
        <v>2869</v>
      </c>
      <c r="Q740" s="65">
        <v>11.0</v>
      </c>
      <c r="R740" s="65">
        <v>2.0070806E7</v>
      </c>
      <c r="S740" s="68">
        <v>1.0</v>
      </c>
      <c r="T740" s="68">
        <v>1.0</v>
      </c>
      <c r="U740" s="69" t="s">
        <v>399</v>
      </c>
      <c r="V740" s="69" t="s">
        <v>400</v>
      </c>
      <c r="W740" s="69" t="s">
        <v>50</v>
      </c>
      <c r="X740" s="70"/>
      <c r="Y740" s="65" t="s">
        <v>20</v>
      </c>
    </row>
    <row r="741">
      <c r="A741" s="67" t="s">
        <v>59</v>
      </c>
      <c r="B741" s="65">
        <v>6.4062523E7</v>
      </c>
      <c r="C741" s="65" t="s">
        <v>2870</v>
      </c>
      <c r="D741" s="65" t="s">
        <v>112</v>
      </c>
      <c r="E741" s="65" t="s">
        <v>2871</v>
      </c>
      <c r="F741" s="65" t="s">
        <v>2872</v>
      </c>
      <c r="G741" s="65">
        <v>192.0</v>
      </c>
      <c r="H741" s="65">
        <v>2.0060404E7</v>
      </c>
      <c r="I741" s="65">
        <v>0.0</v>
      </c>
      <c r="J741" s="65">
        <v>1.0</v>
      </c>
      <c r="K741" s="66"/>
      <c r="L741" s="66"/>
      <c r="M741" s="67" t="s">
        <v>2873</v>
      </c>
      <c r="N741" s="65">
        <v>235959.0</v>
      </c>
      <c r="O741" s="65">
        <v>2.0060404E7</v>
      </c>
      <c r="P741" s="65"/>
      <c r="Q741" s="65">
        <v>11.0</v>
      </c>
      <c r="R741" s="65">
        <v>2.0060404E7</v>
      </c>
      <c r="S741" s="68">
        <v>1.0</v>
      </c>
      <c r="T741" s="68">
        <v>1.0</v>
      </c>
      <c r="U741" s="69" t="s">
        <v>399</v>
      </c>
      <c r="V741" s="69" t="s">
        <v>400</v>
      </c>
      <c r="W741" s="69" t="s">
        <v>50</v>
      </c>
      <c r="X741" s="70"/>
      <c r="Y741" s="65" t="s">
        <v>20</v>
      </c>
    </row>
    <row r="742">
      <c r="A742" s="67" t="s">
        <v>59</v>
      </c>
      <c r="B742" s="65">
        <v>7.7222764E7</v>
      </c>
      <c r="C742" s="65" t="s">
        <v>2874</v>
      </c>
      <c r="D742" s="65" t="s">
        <v>112</v>
      </c>
      <c r="E742" s="65" t="s">
        <v>2875</v>
      </c>
      <c r="F742" s="65" t="s">
        <v>2876</v>
      </c>
      <c r="G742" s="65">
        <v>111.0</v>
      </c>
      <c r="H742" s="65">
        <v>2.0080226E7</v>
      </c>
      <c r="I742" s="65">
        <v>0.0</v>
      </c>
      <c r="J742" s="65">
        <v>1.0</v>
      </c>
      <c r="K742" s="66"/>
      <c r="L742" s="66"/>
      <c r="M742" s="67" t="s">
        <v>2877</v>
      </c>
      <c r="N742" s="65">
        <v>235959.0</v>
      </c>
      <c r="O742" s="65">
        <v>2.0080226E7</v>
      </c>
      <c r="P742" s="65"/>
      <c r="Q742" s="65">
        <v>6.0</v>
      </c>
      <c r="R742" s="65">
        <v>2.0080226E7</v>
      </c>
      <c r="S742" s="68">
        <v>1.0</v>
      </c>
      <c r="T742" s="68">
        <v>1.0</v>
      </c>
      <c r="U742" s="69" t="s">
        <v>399</v>
      </c>
      <c r="V742" s="69" t="s">
        <v>400</v>
      </c>
      <c r="W742" s="69" t="s">
        <v>50</v>
      </c>
      <c r="X742" s="70"/>
      <c r="Y742" s="65" t="s">
        <v>20</v>
      </c>
    </row>
    <row r="743">
      <c r="A743" s="65" t="s">
        <v>60</v>
      </c>
      <c r="B743" s="65">
        <v>3.23900427E8</v>
      </c>
      <c r="C743" s="65" t="s">
        <v>2878</v>
      </c>
      <c r="D743" s="65" t="s">
        <v>112</v>
      </c>
      <c r="E743" s="65" t="s">
        <v>2879</v>
      </c>
      <c r="F743" s="65" t="s">
        <v>2880</v>
      </c>
      <c r="G743" s="65">
        <v>230.0</v>
      </c>
      <c r="H743" s="65">
        <v>2.0120609E7</v>
      </c>
      <c r="I743" s="65">
        <v>0.0</v>
      </c>
      <c r="J743" s="65">
        <v>1.0</v>
      </c>
      <c r="K743" s="66"/>
      <c r="L743" s="66"/>
      <c r="M743" s="67" t="s">
        <v>2881</v>
      </c>
      <c r="N743" s="65">
        <v>235959.0</v>
      </c>
      <c r="O743" s="65">
        <v>2.0120609E7</v>
      </c>
      <c r="P743" s="66"/>
      <c r="Q743" s="65">
        <v>15.0</v>
      </c>
      <c r="R743" s="65">
        <v>2.0120609E7</v>
      </c>
      <c r="S743" s="68">
        <v>1.0</v>
      </c>
      <c r="T743" s="68">
        <v>1.0</v>
      </c>
      <c r="U743" s="69" t="s">
        <v>399</v>
      </c>
      <c r="V743" s="69" t="s">
        <v>400</v>
      </c>
      <c r="W743" s="69" t="s">
        <v>50</v>
      </c>
      <c r="X743" s="70"/>
      <c r="Y743" s="65" t="s">
        <v>20</v>
      </c>
    </row>
    <row r="744">
      <c r="A744" s="71" t="s">
        <v>59</v>
      </c>
      <c r="B744" s="65">
        <v>1.07197392E8</v>
      </c>
      <c r="C744" s="72" t="s">
        <v>2882</v>
      </c>
      <c r="D744" s="72" t="s">
        <v>217</v>
      </c>
      <c r="E744" s="72" t="s">
        <v>2883</v>
      </c>
      <c r="F744" s="65" t="s">
        <v>2884</v>
      </c>
      <c r="G744" s="65">
        <v>69.0</v>
      </c>
      <c r="H744" s="65">
        <v>2.0110618E7</v>
      </c>
      <c r="I744" s="65">
        <v>0.0</v>
      </c>
      <c r="J744" s="65">
        <v>1.0</v>
      </c>
      <c r="K744" s="66"/>
      <c r="L744" s="66"/>
      <c r="M744" s="67" t="s">
        <v>2885</v>
      </c>
      <c r="N744" s="65">
        <v>235959.0</v>
      </c>
      <c r="O744" s="65">
        <v>2.0110618E7</v>
      </c>
      <c r="P744" s="66"/>
      <c r="Q744" s="65">
        <v>3.0</v>
      </c>
      <c r="R744" s="65">
        <v>2.0110618E7</v>
      </c>
      <c r="S744" s="68">
        <v>1.0</v>
      </c>
      <c r="T744" s="68">
        <v>1.0</v>
      </c>
      <c r="U744" s="69" t="s">
        <v>399</v>
      </c>
      <c r="V744" s="69" t="s">
        <v>400</v>
      </c>
      <c r="W744" s="69" t="s">
        <v>50</v>
      </c>
      <c r="X744" s="70"/>
      <c r="Y744" s="65" t="s">
        <v>20</v>
      </c>
    </row>
    <row r="745">
      <c r="A745" s="65" t="s">
        <v>60</v>
      </c>
      <c r="B745" s="65">
        <v>4.20908139E8</v>
      </c>
      <c r="C745" s="65" t="s">
        <v>2886</v>
      </c>
      <c r="D745" s="65" t="s">
        <v>106</v>
      </c>
      <c r="E745" s="65" t="s">
        <v>2887</v>
      </c>
      <c r="F745" s="65" t="s">
        <v>2888</v>
      </c>
      <c r="G745" s="65">
        <v>99.0</v>
      </c>
      <c r="H745" s="65">
        <v>2.0171103E7</v>
      </c>
      <c r="I745" s="65">
        <v>0.0</v>
      </c>
      <c r="J745" s="65">
        <v>1.0</v>
      </c>
      <c r="K745" s="66"/>
      <c r="L745" s="66"/>
      <c r="M745" s="67" t="s">
        <v>2889</v>
      </c>
      <c r="N745" s="65">
        <v>235959.0</v>
      </c>
      <c r="O745" s="65">
        <v>2.0171103E7</v>
      </c>
      <c r="P745" s="66"/>
      <c r="Q745" s="65">
        <v>6.0</v>
      </c>
      <c r="R745" s="65">
        <v>2.0171103E7</v>
      </c>
      <c r="S745" s="68">
        <v>1.0</v>
      </c>
      <c r="T745" s="68">
        <v>1.0</v>
      </c>
      <c r="U745" s="69" t="s">
        <v>399</v>
      </c>
      <c r="V745" s="69" t="s">
        <v>400</v>
      </c>
      <c r="W745" s="69" t="s">
        <v>50</v>
      </c>
      <c r="X745" s="70"/>
      <c r="Y745" s="65" t="s">
        <v>20</v>
      </c>
    </row>
    <row r="746">
      <c r="A746" s="65" t="s">
        <v>37</v>
      </c>
      <c r="B746" s="65">
        <v>5.492635E7</v>
      </c>
      <c r="C746" s="65" t="s">
        <v>2890</v>
      </c>
      <c r="D746" s="65" t="s">
        <v>112</v>
      </c>
      <c r="E746" s="65" t="s">
        <v>2891</v>
      </c>
      <c r="F746" s="65" t="s">
        <v>2892</v>
      </c>
      <c r="G746" s="65">
        <v>249.0</v>
      </c>
      <c r="H746" s="65">
        <v>2.0190927E7</v>
      </c>
      <c r="I746" s="65">
        <v>0.0</v>
      </c>
      <c r="J746" s="65">
        <v>7.0</v>
      </c>
      <c r="K746" s="66"/>
      <c r="L746" s="66"/>
      <c r="M746" s="67" t="s">
        <v>2893</v>
      </c>
      <c r="N746" s="65">
        <v>235959.0</v>
      </c>
      <c r="O746" s="65">
        <v>2.0190927E7</v>
      </c>
      <c r="P746" s="65" t="s">
        <v>2894</v>
      </c>
      <c r="Q746" s="65">
        <v>14.0</v>
      </c>
      <c r="R746" s="65">
        <v>2.0190927E7</v>
      </c>
      <c r="S746" s="68">
        <v>1.0</v>
      </c>
      <c r="T746" s="68">
        <v>1.0</v>
      </c>
      <c r="U746" s="69" t="s">
        <v>399</v>
      </c>
      <c r="V746" s="69" t="s">
        <v>400</v>
      </c>
      <c r="W746" s="69" t="s">
        <v>50</v>
      </c>
      <c r="X746" s="70"/>
      <c r="Y746" s="65" t="s">
        <v>20</v>
      </c>
    </row>
    <row r="747">
      <c r="A747" s="71" t="s">
        <v>59</v>
      </c>
      <c r="B747" s="65">
        <v>5.3924024E7</v>
      </c>
      <c r="C747" s="72" t="s">
        <v>347</v>
      </c>
      <c r="D747" s="72" t="s">
        <v>153</v>
      </c>
      <c r="E747" s="72" t="s">
        <v>348</v>
      </c>
      <c r="F747" s="65" t="s">
        <v>2895</v>
      </c>
      <c r="G747" s="65">
        <v>284.0</v>
      </c>
      <c r="H747" s="65">
        <v>2.0041111E7</v>
      </c>
      <c r="I747" s="65">
        <v>0.0</v>
      </c>
      <c r="J747" s="65">
        <v>1.0</v>
      </c>
      <c r="K747" s="66"/>
      <c r="L747" s="66"/>
      <c r="M747" s="67" t="s">
        <v>2896</v>
      </c>
      <c r="N747" s="65">
        <v>235959.0</v>
      </c>
      <c r="O747" s="65">
        <v>2.0041111E7</v>
      </c>
      <c r="P747" s="66"/>
      <c r="Q747" s="65">
        <v>14.0</v>
      </c>
      <c r="R747" s="65">
        <v>2.0041111E7</v>
      </c>
      <c r="S747" s="74">
        <v>1.0</v>
      </c>
      <c r="T747" s="74">
        <v>0.0</v>
      </c>
      <c r="U747" s="69" t="s">
        <v>399</v>
      </c>
      <c r="V747" s="69" t="s">
        <v>400</v>
      </c>
      <c r="W747" s="69" t="s">
        <v>50</v>
      </c>
      <c r="X747" s="72"/>
      <c r="Y747" s="65" t="s">
        <v>14</v>
      </c>
    </row>
    <row r="748">
      <c r="A748" s="71" t="s">
        <v>59</v>
      </c>
      <c r="B748" s="65">
        <v>5.9756058E7</v>
      </c>
      <c r="C748" s="72" t="s">
        <v>2897</v>
      </c>
      <c r="D748" s="72" t="s">
        <v>112</v>
      </c>
      <c r="E748" s="72" t="s">
        <v>2898</v>
      </c>
      <c r="F748" s="65" t="s">
        <v>887</v>
      </c>
      <c r="G748" s="65">
        <v>237.0</v>
      </c>
      <c r="H748" s="65">
        <v>2.005101E7</v>
      </c>
      <c r="I748" s="65">
        <v>0.0</v>
      </c>
      <c r="J748" s="65">
        <v>1.0</v>
      </c>
      <c r="K748" s="66"/>
      <c r="L748" s="66"/>
      <c r="M748" s="67" t="s">
        <v>888</v>
      </c>
      <c r="N748" s="65">
        <v>235959.0</v>
      </c>
      <c r="O748" s="65">
        <v>2.005101E7</v>
      </c>
      <c r="P748" s="66"/>
      <c r="Q748" s="65">
        <v>12.0</v>
      </c>
      <c r="R748" s="65">
        <v>2.005101E7</v>
      </c>
      <c r="S748" s="68">
        <v>1.0</v>
      </c>
      <c r="T748" s="68">
        <v>1.0</v>
      </c>
      <c r="U748" s="69" t="s">
        <v>399</v>
      </c>
      <c r="V748" s="69" t="s">
        <v>400</v>
      </c>
      <c r="W748" s="69" t="s">
        <v>50</v>
      </c>
      <c r="X748" s="70"/>
      <c r="Y748" s="65" t="s">
        <v>20</v>
      </c>
    </row>
    <row r="749">
      <c r="A749" s="65" t="s">
        <v>63</v>
      </c>
      <c r="B749" s="65">
        <v>4.2217794E7</v>
      </c>
      <c r="C749" s="65" t="s">
        <v>2899</v>
      </c>
      <c r="D749" s="65" t="s">
        <v>217</v>
      </c>
      <c r="E749" s="65" t="s">
        <v>2900</v>
      </c>
      <c r="F749" s="65" t="s">
        <v>2901</v>
      </c>
      <c r="G749" s="65">
        <v>599.0</v>
      </c>
      <c r="H749" s="65">
        <v>2.0170819E7</v>
      </c>
      <c r="I749" s="65">
        <v>0.0</v>
      </c>
      <c r="J749" s="65">
        <v>13.0</v>
      </c>
      <c r="K749" s="66"/>
      <c r="L749" s="66"/>
      <c r="M749" s="67" t="s">
        <v>2902</v>
      </c>
      <c r="N749" s="65">
        <v>235959.0</v>
      </c>
      <c r="O749" s="65">
        <v>2.0170819E7</v>
      </c>
      <c r="P749" s="65" t="s">
        <v>2903</v>
      </c>
      <c r="Q749" s="65">
        <v>43.0</v>
      </c>
      <c r="R749" s="65">
        <v>2.0170819E7</v>
      </c>
      <c r="S749" s="68">
        <v>1.0</v>
      </c>
      <c r="T749" s="68">
        <v>1.0</v>
      </c>
      <c r="U749" s="69" t="s">
        <v>399</v>
      </c>
      <c r="V749" s="69" t="s">
        <v>400</v>
      </c>
      <c r="W749" s="69" t="s">
        <v>49</v>
      </c>
      <c r="X749" s="70"/>
      <c r="Y749" s="65" t="s">
        <v>18</v>
      </c>
    </row>
    <row r="750">
      <c r="A750" s="65" t="s">
        <v>63</v>
      </c>
      <c r="B750" s="65">
        <v>5.8353544E7</v>
      </c>
      <c r="C750" s="65" t="s">
        <v>2904</v>
      </c>
      <c r="D750" s="65" t="s">
        <v>112</v>
      </c>
      <c r="E750" s="65" t="s">
        <v>2905</v>
      </c>
      <c r="F750" s="65" t="s">
        <v>2906</v>
      </c>
      <c r="G750" s="65">
        <v>171.0</v>
      </c>
      <c r="H750" s="65">
        <v>2.0191126E7</v>
      </c>
      <c r="I750" s="65">
        <v>0.0</v>
      </c>
      <c r="J750" s="65">
        <v>5.0</v>
      </c>
      <c r="K750" s="66"/>
      <c r="L750" s="66"/>
      <c r="M750" s="67" t="s">
        <v>2907</v>
      </c>
      <c r="N750" s="65">
        <v>235959.0</v>
      </c>
      <c r="O750" s="65">
        <v>2.0191126E7</v>
      </c>
      <c r="P750" s="65" t="s">
        <v>2908</v>
      </c>
      <c r="Q750" s="65">
        <v>9.0</v>
      </c>
      <c r="R750" s="65">
        <v>2.0191126E7</v>
      </c>
      <c r="S750" s="68">
        <v>1.0</v>
      </c>
      <c r="T750" s="68">
        <v>1.0</v>
      </c>
      <c r="U750" s="69" t="s">
        <v>399</v>
      </c>
      <c r="V750" s="69" t="s">
        <v>400</v>
      </c>
      <c r="W750" s="69" t="s">
        <v>49</v>
      </c>
      <c r="X750" s="70"/>
      <c r="Y750" s="65" t="s">
        <v>18</v>
      </c>
    </row>
    <row r="751">
      <c r="A751" s="65" t="s">
        <v>37</v>
      </c>
      <c r="B751" s="65">
        <v>5.3647753E7</v>
      </c>
      <c r="C751" s="65" t="s">
        <v>2909</v>
      </c>
      <c r="D751" s="65" t="s">
        <v>325</v>
      </c>
      <c r="E751" s="65" t="s">
        <v>2910</v>
      </c>
      <c r="F751" s="65" t="s">
        <v>2911</v>
      </c>
      <c r="G751" s="65">
        <v>322.0</v>
      </c>
      <c r="H751" s="65">
        <v>2.0190622E7</v>
      </c>
      <c r="I751" s="65">
        <v>0.0</v>
      </c>
      <c r="J751" s="65">
        <v>9.0</v>
      </c>
      <c r="K751" s="66"/>
      <c r="L751" s="66"/>
      <c r="M751" s="67" t="s">
        <v>2912</v>
      </c>
      <c r="N751" s="65">
        <v>235959.0</v>
      </c>
      <c r="O751" s="65">
        <v>2.0190622E7</v>
      </c>
      <c r="P751" s="65" t="s">
        <v>2913</v>
      </c>
      <c r="Q751" s="65">
        <v>19.0</v>
      </c>
      <c r="R751" s="65">
        <v>2.0190622E7</v>
      </c>
      <c r="S751" s="68">
        <v>1.0</v>
      </c>
      <c r="T751" s="68">
        <v>1.0</v>
      </c>
      <c r="U751" s="69" t="s">
        <v>399</v>
      </c>
      <c r="V751" s="69" t="s">
        <v>400</v>
      </c>
      <c r="W751" s="69" t="s">
        <v>51</v>
      </c>
      <c r="X751" s="70"/>
      <c r="Y751" s="65" t="s">
        <v>22</v>
      </c>
    </row>
    <row r="752">
      <c r="A752" s="65" t="s">
        <v>37</v>
      </c>
      <c r="B752" s="65">
        <v>3.0345361E7</v>
      </c>
      <c r="C752" s="65" t="s">
        <v>2914</v>
      </c>
      <c r="D752" s="65" t="s">
        <v>112</v>
      </c>
      <c r="E752" s="65" t="s">
        <v>2915</v>
      </c>
      <c r="F752" s="65" t="s">
        <v>2916</v>
      </c>
      <c r="G752" s="65">
        <v>185.0</v>
      </c>
      <c r="H752" s="65">
        <v>2.0130624E7</v>
      </c>
      <c r="I752" s="65">
        <v>0.0</v>
      </c>
      <c r="J752" s="65">
        <v>2.0</v>
      </c>
      <c r="K752" s="66"/>
      <c r="L752" s="66"/>
      <c r="M752" s="65" t="s">
        <v>117</v>
      </c>
      <c r="N752" s="65">
        <v>235959.0</v>
      </c>
      <c r="O752" s="65">
        <v>2.0130624E7</v>
      </c>
      <c r="P752" s="65"/>
      <c r="Q752" s="65">
        <v>13.0</v>
      </c>
      <c r="R752" s="65">
        <v>2.0130624E7</v>
      </c>
      <c r="S752" s="68">
        <v>1.0</v>
      </c>
      <c r="T752" s="68">
        <v>1.0</v>
      </c>
      <c r="U752" s="69" t="s">
        <v>399</v>
      </c>
      <c r="V752" s="69" t="s">
        <v>400</v>
      </c>
      <c r="W752" s="69" t="s">
        <v>49</v>
      </c>
      <c r="X752" s="70"/>
      <c r="Y752" s="65" t="s">
        <v>18</v>
      </c>
    </row>
    <row r="753">
      <c r="A753" s="73" t="s">
        <v>59</v>
      </c>
      <c r="B753" s="65">
        <v>9.8267631E7</v>
      </c>
      <c r="C753" s="72" t="s">
        <v>2917</v>
      </c>
      <c r="D753" s="72" t="s">
        <v>112</v>
      </c>
      <c r="E753" s="72" t="s">
        <v>2918</v>
      </c>
      <c r="F753" s="65" t="s">
        <v>2919</v>
      </c>
      <c r="G753" s="65">
        <v>116.0</v>
      </c>
      <c r="H753" s="65">
        <v>2.0100627E7</v>
      </c>
      <c r="I753" s="65">
        <v>0.0</v>
      </c>
      <c r="J753" s="65">
        <v>1.0</v>
      </c>
      <c r="K753" s="66"/>
      <c r="L753" s="66"/>
      <c r="M753" s="65" t="s">
        <v>117</v>
      </c>
      <c r="N753" s="65">
        <v>235959.0</v>
      </c>
      <c r="O753" s="65">
        <v>2.0100627E7</v>
      </c>
      <c r="P753" s="65"/>
      <c r="Q753" s="65">
        <v>4.0</v>
      </c>
      <c r="R753" s="65">
        <v>2.0100627E7</v>
      </c>
      <c r="S753" s="68">
        <v>1.0</v>
      </c>
      <c r="T753" s="68">
        <v>1.0</v>
      </c>
      <c r="U753" s="69" t="s">
        <v>399</v>
      </c>
      <c r="V753" s="69" t="s">
        <v>400</v>
      </c>
      <c r="W753" s="69" t="s">
        <v>49</v>
      </c>
      <c r="X753" s="70"/>
      <c r="Y753" s="65" t="s">
        <v>18</v>
      </c>
    </row>
    <row r="754">
      <c r="A754" s="71" t="s">
        <v>59</v>
      </c>
      <c r="B754" s="65">
        <v>1.51829434E8</v>
      </c>
      <c r="C754" s="72" t="s">
        <v>2920</v>
      </c>
      <c r="D754" s="72" t="s">
        <v>106</v>
      </c>
      <c r="E754" s="72" t="s">
        <v>2921</v>
      </c>
      <c r="F754" s="65" t="s">
        <v>2922</v>
      </c>
      <c r="G754" s="65">
        <v>150.0</v>
      </c>
      <c r="H754" s="65">
        <v>2.0150331E7</v>
      </c>
      <c r="I754" s="65">
        <v>0.0</v>
      </c>
      <c r="J754" s="65">
        <v>1.0</v>
      </c>
      <c r="K754" s="66"/>
      <c r="L754" s="66"/>
      <c r="M754" s="67" t="s">
        <v>2923</v>
      </c>
      <c r="N754" s="65">
        <v>235959.0</v>
      </c>
      <c r="O754" s="65">
        <v>2.0150331E7</v>
      </c>
      <c r="P754" s="66"/>
      <c r="Q754" s="65">
        <v>11.0</v>
      </c>
      <c r="R754" s="65">
        <v>2.0150331E7</v>
      </c>
      <c r="S754" s="68">
        <v>1.0</v>
      </c>
      <c r="T754" s="68">
        <v>1.0</v>
      </c>
      <c r="U754" s="69" t="s">
        <v>399</v>
      </c>
      <c r="V754" s="69" t="s">
        <v>400</v>
      </c>
      <c r="W754" s="69" t="s">
        <v>49</v>
      </c>
      <c r="X754" s="70"/>
      <c r="Y754" s="65" t="s">
        <v>18</v>
      </c>
    </row>
    <row r="755">
      <c r="A755" s="65" t="s">
        <v>37</v>
      </c>
      <c r="B755" s="65">
        <v>2.8283901E7</v>
      </c>
      <c r="C755" s="65" t="s">
        <v>2924</v>
      </c>
      <c r="D755" s="65" t="s">
        <v>112</v>
      </c>
      <c r="E755" s="65" t="s">
        <v>2925</v>
      </c>
      <c r="F755" s="65" t="s">
        <v>2926</v>
      </c>
      <c r="G755" s="65">
        <v>140.0</v>
      </c>
      <c r="H755" s="65">
        <v>2.0121129E7</v>
      </c>
      <c r="I755" s="65">
        <v>0.0</v>
      </c>
      <c r="J755" s="65">
        <v>2.0</v>
      </c>
      <c r="K755" s="66"/>
      <c r="L755" s="66"/>
      <c r="M755" s="65" t="s">
        <v>117</v>
      </c>
      <c r="N755" s="65">
        <v>235959.0</v>
      </c>
      <c r="O755" s="65">
        <v>2.0121129E7</v>
      </c>
      <c r="P755" s="65"/>
      <c r="Q755" s="65">
        <v>10.0</v>
      </c>
      <c r="R755" s="65">
        <v>2.0121129E7</v>
      </c>
      <c r="S755" s="68">
        <v>1.0</v>
      </c>
      <c r="T755" s="68">
        <v>1.0</v>
      </c>
      <c r="U755" s="69" t="s">
        <v>399</v>
      </c>
      <c r="V755" s="69" t="s">
        <v>400</v>
      </c>
      <c r="W755" s="69" t="s">
        <v>49</v>
      </c>
      <c r="X755" s="70"/>
      <c r="Y755" s="65" t="s">
        <v>18</v>
      </c>
    </row>
    <row r="756">
      <c r="A756" s="67" t="s">
        <v>59</v>
      </c>
      <c r="B756" s="65">
        <v>2.10077189E8</v>
      </c>
      <c r="C756" s="65" t="s">
        <v>2927</v>
      </c>
      <c r="D756" s="65" t="s">
        <v>112</v>
      </c>
      <c r="E756" s="65" t="s">
        <v>2928</v>
      </c>
      <c r="F756" s="65" t="s">
        <v>2929</v>
      </c>
      <c r="G756" s="65">
        <v>366.0</v>
      </c>
      <c r="H756" s="65">
        <v>2.0190622E7</v>
      </c>
      <c r="I756" s="65">
        <v>0.0</v>
      </c>
      <c r="J756" s="65">
        <v>4.0</v>
      </c>
      <c r="K756" s="66"/>
      <c r="L756" s="66"/>
      <c r="M756" s="67" t="s">
        <v>2930</v>
      </c>
      <c r="N756" s="65">
        <v>235959.0</v>
      </c>
      <c r="O756" s="65">
        <v>2.0190622E7</v>
      </c>
      <c r="P756" s="65" t="s">
        <v>290</v>
      </c>
      <c r="Q756" s="65">
        <v>19.0</v>
      </c>
      <c r="R756" s="65">
        <v>2.0190622E7</v>
      </c>
      <c r="S756" s="68">
        <v>1.0</v>
      </c>
      <c r="T756" s="68">
        <v>1.0</v>
      </c>
      <c r="U756" s="69" t="s">
        <v>399</v>
      </c>
      <c r="V756" s="69" t="s">
        <v>400</v>
      </c>
      <c r="W756" s="69" t="s">
        <v>49</v>
      </c>
      <c r="X756" s="70"/>
      <c r="Y756" s="65" t="s">
        <v>18</v>
      </c>
    </row>
    <row r="757">
      <c r="A757" s="67" t="s">
        <v>59</v>
      </c>
      <c r="B757" s="65">
        <v>1.42930992E8</v>
      </c>
      <c r="C757" s="65" t="s">
        <v>2931</v>
      </c>
      <c r="D757" s="65" t="s">
        <v>112</v>
      </c>
      <c r="E757" s="65" t="s">
        <v>2932</v>
      </c>
      <c r="F757" s="65" t="s">
        <v>2933</v>
      </c>
      <c r="G757" s="65">
        <v>173.0</v>
      </c>
      <c r="H757" s="65">
        <v>2.0140721E7</v>
      </c>
      <c r="I757" s="65">
        <v>0.0</v>
      </c>
      <c r="J757" s="65">
        <v>1.0</v>
      </c>
      <c r="K757" s="66"/>
      <c r="L757" s="66"/>
      <c r="M757" s="67" t="s">
        <v>2934</v>
      </c>
      <c r="N757" s="65">
        <v>235959.0</v>
      </c>
      <c r="O757" s="65">
        <v>2.0140721E7</v>
      </c>
      <c r="P757" s="65"/>
      <c r="Q757" s="65">
        <v>9.0</v>
      </c>
      <c r="R757" s="65">
        <v>2.0140721E7</v>
      </c>
      <c r="S757" s="68">
        <v>1.0</v>
      </c>
      <c r="T757" s="68">
        <v>1.0</v>
      </c>
      <c r="U757" s="69" t="s">
        <v>399</v>
      </c>
      <c r="V757" s="69" t="s">
        <v>400</v>
      </c>
      <c r="W757" s="69" t="s">
        <v>49</v>
      </c>
      <c r="X757" s="69"/>
      <c r="Y757" s="65" t="s">
        <v>18</v>
      </c>
    </row>
    <row r="758">
      <c r="A758" s="65" t="s">
        <v>37</v>
      </c>
      <c r="B758" s="65">
        <v>3.1757734E7</v>
      </c>
      <c r="C758" s="65" t="s">
        <v>2935</v>
      </c>
      <c r="D758" s="65" t="s">
        <v>112</v>
      </c>
      <c r="E758" s="65" t="s">
        <v>2936</v>
      </c>
      <c r="F758" s="65" t="s">
        <v>1222</v>
      </c>
      <c r="G758" s="65">
        <v>140.0</v>
      </c>
      <c r="H758" s="65">
        <v>2.013113E7</v>
      </c>
      <c r="I758" s="65">
        <v>0.0</v>
      </c>
      <c r="J758" s="65">
        <v>4.0</v>
      </c>
      <c r="K758" s="66"/>
      <c r="L758" s="66"/>
      <c r="M758" s="65" t="s">
        <v>117</v>
      </c>
      <c r="N758" s="65">
        <v>235959.0</v>
      </c>
      <c r="O758" s="65">
        <v>2.013113E7</v>
      </c>
      <c r="P758" s="65"/>
      <c r="Q758" s="65">
        <v>10.0</v>
      </c>
      <c r="R758" s="65">
        <v>2.013113E7</v>
      </c>
      <c r="S758" s="68">
        <v>1.0</v>
      </c>
      <c r="T758" s="68">
        <v>1.0</v>
      </c>
      <c r="U758" s="69" t="s">
        <v>399</v>
      </c>
      <c r="V758" s="69" t="s">
        <v>400</v>
      </c>
      <c r="W758" s="69" t="s">
        <v>49</v>
      </c>
      <c r="X758" s="70"/>
      <c r="Y758" s="65" t="s">
        <v>18</v>
      </c>
    </row>
    <row r="759">
      <c r="A759" s="67" t="s">
        <v>70</v>
      </c>
      <c r="B759" s="65">
        <v>164117.0</v>
      </c>
      <c r="C759" s="65" t="s">
        <v>2937</v>
      </c>
      <c r="D759" s="65" t="s">
        <v>112</v>
      </c>
      <c r="E759" s="65" t="s">
        <v>2938</v>
      </c>
      <c r="F759" s="65" t="s">
        <v>2939</v>
      </c>
      <c r="G759" s="65">
        <v>238.0</v>
      </c>
      <c r="H759" s="65">
        <v>2.0100722E7</v>
      </c>
      <c r="I759" s="65">
        <v>0.0</v>
      </c>
      <c r="J759" s="65">
        <v>4.0</v>
      </c>
      <c r="K759" s="66"/>
      <c r="L759" s="66"/>
      <c r="M759" s="67" t="s">
        <v>2940</v>
      </c>
      <c r="N759" s="65">
        <v>235959.0</v>
      </c>
      <c r="O759" s="65">
        <v>2.0100722E7</v>
      </c>
      <c r="P759" s="65"/>
      <c r="Q759" s="65">
        <v>12.0</v>
      </c>
      <c r="R759" s="65">
        <v>2.0100722E7</v>
      </c>
      <c r="S759" s="68">
        <v>1.0</v>
      </c>
      <c r="T759" s="68">
        <v>1.0</v>
      </c>
      <c r="U759" s="69" t="s">
        <v>399</v>
      </c>
      <c r="V759" s="69" t="s">
        <v>400</v>
      </c>
      <c r="W759" s="69" t="s">
        <v>49</v>
      </c>
      <c r="X759" s="70"/>
      <c r="Y759" s="65" t="s">
        <v>18</v>
      </c>
    </row>
    <row r="760">
      <c r="A760" s="72" t="s">
        <v>37</v>
      </c>
      <c r="B760" s="65">
        <v>3.7780039E7</v>
      </c>
      <c r="C760" s="72" t="s">
        <v>2941</v>
      </c>
      <c r="D760" s="72" t="s">
        <v>112</v>
      </c>
      <c r="E760" s="72" t="s">
        <v>2942</v>
      </c>
      <c r="F760" s="65" t="s">
        <v>1850</v>
      </c>
      <c r="G760" s="65">
        <v>197.0</v>
      </c>
      <c r="H760" s="65">
        <v>2.0150715E7</v>
      </c>
      <c r="I760" s="65">
        <v>0.0</v>
      </c>
      <c r="J760" s="65">
        <v>2.0</v>
      </c>
      <c r="K760" s="66"/>
      <c r="L760" s="66"/>
      <c r="M760" s="65" t="s">
        <v>117</v>
      </c>
      <c r="N760" s="65">
        <v>235959.0</v>
      </c>
      <c r="O760" s="65">
        <v>2.0150715E7</v>
      </c>
      <c r="P760" s="66"/>
      <c r="Q760" s="65">
        <v>13.0</v>
      </c>
      <c r="R760" s="65">
        <v>2.0150715E7</v>
      </c>
      <c r="S760" s="68">
        <v>1.0</v>
      </c>
      <c r="T760" s="68">
        <v>1.0</v>
      </c>
      <c r="U760" s="69" t="s">
        <v>399</v>
      </c>
      <c r="V760" s="69" t="s">
        <v>400</v>
      </c>
      <c r="W760" s="69" t="s">
        <v>49</v>
      </c>
      <c r="X760" s="70"/>
      <c r="Y760" s="65" t="s">
        <v>18</v>
      </c>
    </row>
    <row r="761">
      <c r="A761" s="67" t="s">
        <v>24</v>
      </c>
      <c r="B761" s="65">
        <v>3.8319345E7</v>
      </c>
      <c r="C761" s="65" t="s">
        <v>2943</v>
      </c>
      <c r="D761" s="65" t="s">
        <v>112</v>
      </c>
      <c r="E761" s="65" t="s">
        <v>2944</v>
      </c>
      <c r="F761" s="65" t="s">
        <v>2945</v>
      </c>
      <c r="G761" s="65">
        <v>875.0</v>
      </c>
      <c r="H761" s="65">
        <v>2.0150208E7</v>
      </c>
      <c r="I761" s="65">
        <v>0.0</v>
      </c>
      <c r="J761" s="65">
        <v>12.0</v>
      </c>
      <c r="K761" s="66"/>
      <c r="L761" s="66"/>
      <c r="M761" s="67" t="s">
        <v>2946</v>
      </c>
      <c r="N761" s="65">
        <v>235959.0</v>
      </c>
      <c r="O761" s="65">
        <v>2.0150208E7</v>
      </c>
      <c r="P761" s="65" t="s">
        <v>2947</v>
      </c>
      <c r="Q761" s="65">
        <v>51.0</v>
      </c>
      <c r="R761" s="65">
        <v>2.0150208E7</v>
      </c>
      <c r="S761" s="68">
        <v>1.0</v>
      </c>
      <c r="T761" s="68">
        <v>1.0</v>
      </c>
      <c r="U761" s="69" t="s">
        <v>399</v>
      </c>
      <c r="V761" s="69" t="s">
        <v>400</v>
      </c>
      <c r="W761" s="69" t="s">
        <v>49</v>
      </c>
      <c r="X761" s="70"/>
      <c r="Y761" s="65" t="s">
        <v>18</v>
      </c>
    </row>
    <row r="762">
      <c r="A762" s="67" t="s">
        <v>59</v>
      </c>
      <c r="B762" s="65">
        <v>1.89761184E8</v>
      </c>
      <c r="C762" s="65" t="s">
        <v>2948</v>
      </c>
      <c r="D762" s="65" t="s">
        <v>112</v>
      </c>
      <c r="E762" s="65" t="s">
        <v>2949</v>
      </c>
      <c r="F762" s="65" t="s">
        <v>2950</v>
      </c>
      <c r="G762" s="65">
        <v>392.0</v>
      </c>
      <c r="H762" s="65">
        <v>2.0171102E7</v>
      </c>
      <c r="I762" s="65">
        <v>0.0</v>
      </c>
      <c r="J762" s="65">
        <v>5.0</v>
      </c>
      <c r="K762" s="66"/>
      <c r="L762" s="66"/>
      <c r="M762" s="67" t="s">
        <v>2951</v>
      </c>
      <c r="N762" s="65">
        <v>235959.0</v>
      </c>
      <c r="O762" s="65">
        <v>2.0171102E7</v>
      </c>
      <c r="P762" s="65" t="s">
        <v>290</v>
      </c>
      <c r="Q762" s="65">
        <v>25.0</v>
      </c>
      <c r="R762" s="65">
        <v>2.0171102E7</v>
      </c>
      <c r="S762" s="68">
        <v>1.0</v>
      </c>
      <c r="T762" s="68">
        <v>1.0</v>
      </c>
      <c r="U762" s="69" t="s">
        <v>399</v>
      </c>
      <c r="V762" s="69" t="s">
        <v>400</v>
      </c>
      <c r="W762" s="69" t="s">
        <v>49</v>
      </c>
      <c r="X762" s="70"/>
      <c r="Y762" s="65" t="s">
        <v>18</v>
      </c>
    </row>
    <row r="763">
      <c r="A763" s="65" t="s">
        <v>37</v>
      </c>
      <c r="B763" s="65">
        <v>3.2032508E7</v>
      </c>
      <c r="C763" s="65" t="s">
        <v>1115</v>
      </c>
      <c r="D763" s="65" t="s">
        <v>112</v>
      </c>
      <c r="E763" s="65" t="s">
        <v>2952</v>
      </c>
      <c r="F763" s="65" t="s">
        <v>1116</v>
      </c>
      <c r="G763" s="65">
        <v>177.0</v>
      </c>
      <c r="H763" s="65">
        <v>2.0131221E7</v>
      </c>
      <c r="I763" s="65">
        <v>0.0</v>
      </c>
      <c r="J763" s="65">
        <v>5.0</v>
      </c>
      <c r="K763" s="66"/>
      <c r="L763" s="66"/>
      <c r="M763" s="65" t="s">
        <v>117</v>
      </c>
      <c r="N763" s="65">
        <v>235959.0</v>
      </c>
      <c r="O763" s="65">
        <v>2.0131221E7</v>
      </c>
      <c r="P763" s="65"/>
      <c r="Q763" s="65">
        <v>11.0</v>
      </c>
      <c r="R763" s="65">
        <v>2.0131221E7</v>
      </c>
      <c r="S763" s="68">
        <v>1.0</v>
      </c>
      <c r="T763" s="68">
        <v>1.0</v>
      </c>
      <c r="U763" s="69" t="s">
        <v>399</v>
      </c>
      <c r="V763" s="69" t="s">
        <v>400</v>
      </c>
      <c r="W763" s="69" t="s">
        <v>49</v>
      </c>
      <c r="X763" s="70"/>
      <c r="Y763" s="65" t="s">
        <v>18</v>
      </c>
    </row>
    <row r="764">
      <c r="A764" s="65" t="s">
        <v>76</v>
      </c>
      <c r="B764" s="65">
        <v>6996969.0</v>
      </c>
      <c r="C764" s="65" t="s">
        <v>2953</v>
      </c>
      <c r="D764" s="65" t="s">
        <v>106</v>
      </c>
      <c r="E764" s="65" t="s">
        <v>2954</v>
      </c>
      <c r="F764" s="65" t="s">
        <v>2955</v>
      </c>
      <c r="G764" s="65">
        <v>1956.0</v>
      </c>
      <c r="H764" s="65">
        <v>2.0100114E7</v>
      </c>
      <c r="I764" s="65">
        <v>0.0</v>
      </c>
      <c r="J764" s="65">
        <v>32.0</v>
      </c>
      <c r="K764" s="66"/>
      <c r="L764" s="66"/>
      <c r="M764" s="67" t="s">
        <v>2956</v>
      </c>
      <c r="N764" s="65">
        <v>235959.0</v>
      </c>
      <c r="O764" s="65">
        <v>2.0100114E7</v>
      </c>
      <c r="P764" s="66"/>
      <c r="Q764" s="65">
        <v>136.0</v>
      </c>
      <c r="R764" s="65">
        <v>2.0100114E7</v>
      </c>
      <c r="S764" s="68">
        <v>1.0</v>
      </c>
      <c r="T764" s="68">
        <v>1.0</v>
      </c>
      <c r="U764" s="69" t="s">
        <v>399</v>
      </c>
      <c r="V764" s="69" t="s">
        <v>400</v>
      </c>
      <c r="W764" s="69" t="s">
        <v>49</v>
      </c>
      <c r="X764" s="70"/>
      <c r="Y764" s="65" t="s">
        <v>18</v>
      </c>
    </row>
    <row r="765">
      <c r="A765" s="65" t="s">
        <v>37</v>
      </c>
      <c r="B765" s="65">
        <v>5.2014036E7</v>
      </c>
      <c r="C765" s="65" t="s">
        <v>2957</v>
      </c>
      <c r="D765" s="65" t="s">
        <v>112</v>
      </c>
      <c r="E765" s="65" t="s">
        <v>2958</v>
      </c>
      <c r="F765" s="65" t="s">
        <v>2959</v>
      </c>
      <c r="G765" s="65">
        <v>132.0</v>
      </c>
      <c r="H765" s="65">
        <v>2.0181214E7</v>
      </c>
      <c r="I765" s="65">
        <v>0.0</v>
      </c>
      <c r="J765" s="65">
        <v>5.0</v>
      </c>
      <c r="K765" s="66"/>
      <c r="L765" s="66"/>
      <c r="M765" s="67" t="s">
        <v>2960</v>
      </c>
      <c r="N765" s="65">
        <v>235959.0</v>
      </c>
      <c r="O765" s="65">
        <v>2.0181214E7</v>
      </c>
      <c r="P765" s="65" t="s">
        <v>273</v>
      </c>
      <c r="Q765" s="65">
        <v>8.0</v>
      </c>
      <c r="R765" s="65">
        <v>2.0181214E7</v>
      </c>
      <c r="S765" s="68">
        <v>1.0</v>
      </c>
      <c r="T765" s="68">
        <v>1.0</v>
      </c>
      <c r="U765" s="69" t="s">
        <v>399</v>
      </c>
      <c r="V765" s="69" t="s">
        <v>400</v>
      </c>
      <c r="W765" s="69" t="s">
        <v>49</v>
      </c>
      <c r="X765" s="70"/>
      <c r="Y765" s="65" t="s">
        <v>18</v>
      </c>
    </row>
    <row r="766">
      <c r="A766" s="65" t="s">
        <v>79</v>
      </c>
      <c r="B766" s="65">
        <v>1.34053224E8</v>
      </c>
      <c r="C766" s="65" t="s">
        <v>2961</v>
      </c>
      <c r="D766" s="65" t="s">
        <v>153</v>
      </c>
      <c r="E766" s="65" t="s">
        <v>2962</v>
      </c>
      <c r="F766" s="65" t="s">
        <v>2963</v>
      </c>
      <c r="G766" s="65">
        <v>173.0</v>
      </c>
      <c r="H766" s="65">
        <v>2.0180916E7</v>
      </c>
      <c r="I766" s="65">
        <v>0.0</v>
      </c>
      <c r="J766" s="65">
        <v>6.0</v>
      </c>
      <c r="K766" s="66"/>
      <c r="L766" s="66"/>
      <c r="M766" s="67" t="s">
        <v>2964</v>
      </c>
      <c r="N766" s="65">
        <v>235959.0</v>
      </c>
      <c r="O766" s="65">
        <v>2.0180916E7</v>
      </c>
      <c r="P766" s="65" t="s">
        <v>2965</v>
      </c>
      <c r="Q766" s="65">
        <v>9.0</v>
      </c>
      <c r="R766" s="65">
        <v>2.0180916E7</v>
      </c>
      <c r="S766" s="74">
        <v>1.0</v>
      </c>
      <c r="T766" s="74">
        <v>0.0</v>
      </c>
      <c r="U766" s="69" t="s">
        <v>399</v>
      </c>
      <c r="V766" s="69" t="s">
        <v>400</v>
      </c>
      <c r="W766" s="69" t="s">
        <v>49</v>
      </c>
      <c r="X766" s="69"/>
      <c r="Y766" s="65" t="s">
        <v>12</v>
      </c>
    </row>
    <row r="767">
      <c r="A767" s="72" t="s">
        <v>79</v>
      </c>
      <c r="B767" s="65">
        <v>9.3441995E7</v>
      </c>
      <c r="C767" s="72" t="s">
        <v>2966</v>
      </c>
      <c r="D767" s="72" t="s">
        <v>217</v>
      </c>
      <c r="E767" s="72" t="s">
        <v>2967</v>
      </c>
      <c r="F767" s="65" t="s">
        <v>2968</v>
      </c>
      <c r="G767" s="65">
        <v>507.0</v>
      </c>
      <c r="H767" s="65">
        <v>2.0150609E7</v>
      </c>
      <c r="I767" s="65">
        <v>0.0</v>
      </c>
      <c r="J767" s="65">
        <v>12.0</v>
      </c>
      <c r="K767" s="66"/>
      <c r="L767" s="66"/>
      <c r="M767" s="67" t="s">
        <v>2969</v>
      </c>
      <c r="N767" s="65">
        <v>235959.0</v>
      </c>
      <c r="O767" s="65">
        <v>2.0150609E7</v>
      </c>
      <c r="P767" s="65" t="s">
        <v>2970</v>
      </c>
      <c r="Q767" s="65">
        <v>33.0</v>
      </c>
      <c r="R767" s="65">
        <v>2.0150609E7</v>
      </c>
      <c r="S767" s="68">
        <v>1.0</v>
      </c>
      <c r="T767" s="68">
        <v>1.0</v>
      </c>
      <c r="U767" s="69" t="s">
        <v>399</v>
      </c>
      <c r="V767" s="69" t="s">
        <v>400</v>
      </c>
      <c r="W767" s="69" t="s">
        <v>49</v>
      </c>
      <c r="X767" s="72"/>
      <c r="Y767" s="65" t="s">
        <v>18</v>
      </c>
    </row>
    <row r="768">
      <c r="A768" s="65" t="s">
        <v>23</v>
      </c>
      <c r="B768" s="65">
        <v>7256287.0</v>
      </c>
      <c r="C768" s="65" t="s">
        <v>2971</v>
      </c>
      <c r="D768" s="65" t="s">
        <v>106</v>
      </c>
      <c r="E768" s="65" t="s">
        <v>2972</v>
      </c>
      <c r="F768" s="65" t="s">
        <v>2973</v>
      </c>
      <c r="G768" s="65">
        <v>301.0</v>
      </c>
      <c r="H768" s="65">
        <v>2.0160516E7</v>
      </c>
      <c r="I768" s="65">
        <v>0.0</v>
      </c>
      <c r="J768" s="65">
        <v>7.0</v>
      </c>
      <c r="K768" s="66"/>
      <c r="L768" s="66"/>
      <c r="M768" s="65" t="s">
        <v>117</v>
      </c>
      <c r="N768" s="65">
        <v>235959.0</v>
      </c>
      <c r="O768" s="65">
        <v>2.0160516E7</v>
      </c>
      <c r="P768" s="65"/>
      <c r="Q768" s="65">
        <v>12.0</v>
      </c>
      <c r="R768" s="65">
        <v>2.0160516E7</v>
      </c>
      <c r="S768" s="68">
        <v>1.0</v>
      </c>
      <c r="T768" s="68">
        <v>1.0</v>
      </c>
      <c r="U768" s="69" t="s">
        <v>399</v>
      </c>
      <c r="V768" s="69" t="s">
        <v>400</v>
      </c>
      <c r="W768" s="69" t="s">
        <v>49</v>
      </c>
      <c r="X768" s="70"/>
      <c r="Y768" s="65" t="s">
        <v>18</v>
      </c>
    </row>
    <row r="769">
      <c r="A769" s="73" t="s">
        <v>59</v>
      </c>
      <c r="B769" s="65">
        <v>2.5561064E7</v>
      </c>
      <c r="C769" s="72" t="s">
        <v>2974</v>
      </c>
      <c r="D769" s="72" t="s">
        <v>153</v>
      </c>
      <c r="E769" s="72" t="s">
        <v>2975</v>
      </c>
      <c r="F769" s="65" t="s">
        <v>2976</v>
      </c>
      <c r="G769" s="65">
        <v>3571.0</v>
      </c>
      <c r="H769" s="65">
        <v>2.0010527E7</v>
      </c>
      <c r="I769" s="65">
        <v>0.0</v>
      </c>
      <c r="J769" s="65">
        <v>1.0</v>
      </c>
      <c r="K769" s="66"/>
      <c r="L769" s="66"/>
      <c r="M769" s="67" t="s">
        <v>2977</v>
      </c>
      <c r="N769" s="65">
        <v>235959.0</v>
      </c>
      <c r="O769" s="65">
        <v>2.0010527E7</v>
      </c>
      <c r="P769" s="65"/>
      <c r="Q769" s="65">
        <v>188.0</v>
      </c>
      <c r="R769" s="65">
        <v>2.0010527E7</v>
      </c>
      <c r="S769" s="74">
        <v>1.0</v>
      </c>
      <c r="T769" s="74">
        <v>0.0</v>
      </c>
      <c r="U769" s="69" t="s">
        <v>399</v>
      </c>
      <c r="V769" s="69" t="s">
        <v>400</v>
      </c>
      <c r="W769" s="69" t="s">
        <v>49</v>
      </c>
      <c r="X769" s="70"/>
      <c r="Y769" s="65" t="s">
        <v>12</v>
      </c>
    </row>
    <row r="770">
      <c r="A770" s="65" t="s">
        <v>68</v>
      </c>
      <c r="B770" s="65">
        <v>6594013.0</v>
      </c>
      <c r="C770" s="65" t="s">
        <v>2978</v>
      </c>
      <c r="D770" s="65" t="s">
        <v>153</v>
      </c>
      <c r="E770" s="65" t="s">
        <v>2979</v>
      </c>
      <c r="F770" s="65" t="s">
        <v>2980</v>
      </c>
      <c r="G770" s="65">
        <v>346.0</v>
      </c>
      <c r="H770" s="65">
        <v>2.0100818E7</v>
      </c>
      <c r="I770" s="65">
        <v>0.0</v>
      </c>
      <c r="J770" s="65">
        <v>5.0</v>
      </c>
      <c r="K770" s="66"/>
      <c r="L770" s="66"/>
      <c r="M770" s="65" t="s">
        <v>117</v>
      </c>
      <c r="N770" s="65">
        <v>235959.0</v>
      </c>
      <c r="O770" s="65">
        <v>2.0100818E7</v>
      </c>
      <c r="P770" s="65"/>
      <c r="Q770" s="65">
        <v>17.0</v>
      </c>
      <c r="R770" s="65">
        <v>2.0100818E7</v>
      </c>
      <c r="S770" s="74">
        <v>1.0</v>
      </c>
      <c r="T770" s="74">
        <v>0.0</v>
      </c>
      <c r="U770" s="69" t="s">
        <v>399</v>
      </c>
      <c r="V770" s="69" t="s">
        <v>400</v>
      </c>
      <c r="W770" s="69" t="s">
        <v>49</v>
      </c>
      <c r="X770" s="70"/>
      <c r="Y770" s="65" t="s">
        <v>12</v>
      </c>
    </row>
    <row r="771">
      <c r="A771" s="67" t="s">
        <v>59</v>
      </c>
      <c r="B771" s="65">
        <v>1.86269426E8</v>
      </c>
      <c r="C771" s="65" t="s">
        <v>2981</v>
      </c>
      <c r="D771" s="65" t="s">
        <v>2982</v>
      </c>
      <c r="E771" s="65" t="s">
        <v>2983</v>
      </c>
      <c r="F771" s="65" t="s">
        <v>2984</v>
      </c>
      <c r="G771" s="65">
        <v>454.0</v>
      </c>
      <c r="H771" s="65">
        <v>2.0170802E7</v>
      </c>
      <c r="I771" s="65">
        <v>0.0</v>
      </c>
      <c r="J771" s="65">
        <v>6.0</v>
      </c>
      <c r="K771" s="66"/>
      <c r="L771" s="66"/>
      <c r="M771" s="67" t="s">
        <v>2985</v>
      </c>
      <c r="N771" s="65">
        <v>235959.0</v>
      </c>
      <c r="O771" s="65">
        <v>2.0170802E7</v>
      </c>
      <c r="P771" s="65" t="s">
        <v>2986</v>
      </c>
      <c r="Q771" s="65">
        <v>15.0</v>
      </c>
      <c r="R771" s="65">
        <v>2.0170802E7</v>
      </c>
      <c r="S771" s="68">
        <v>1.0</v>
      </c>
      <c r="T771" s="68">
        <v>0.0</v>
      </c>
      <c r="U771" s="69" t="s">
        <v>399</v>
      </c>
      <c r="V771" s="69" t="s">
        <v>400</v>
      </c>
      <c r="W771" s="69" t="s">
        <v>51</v>
      </c>
      <c r="X771" s="70"/>
      <c r="Y771" s="65" t="s">
        <v>16</v>
      </c>
    </row>
    <row r="772">
      <c r="A772" s="72" t="s">
        <v>60</v>
      </c>
      <c r="B772" s="65">
        <v>2.73152467E8</v>
      </c>
      <c r="C772" s="72" t="s">
        <v>2987</v>
      </c>
      <c r="D772" s="72" t="s">
        <v>112</v>
      </c>
      <c r="E772" s="72" t="s">
        <v>2988</v>
      </c>
      <c r="F772" s="65" t="s">
        <v>2989</v>
      </c>
      <c r="G772" s="65">
        <v>148.0</v>
      </c>
      <c r="H772" s="65">
        <v>2.0090907E7</v>
      </c>
      <c r="I772" s="65">
        <v>0.0</v>
      </c>
      <c r="J772" s="65">
        <v>1.0</v>
      </c>
      <c r="K772" s="66"/>
      <c r="L772" s="66"/>
      <c r="M772" s="67" t="s">
        <v>2990</v>
      </c>
      <c r="N772" s="65">
        <v>235959.0</v>
      </c>
      <c r="O772" s="65">
        <v>2.0090907E7</v>
      </c>
      <c r="P772" s="65"/>
      <c r="Q772" s="65">
        <v>7.0</v>
      </c>
      <c r="R772" s="65">
        <v>2.0090907E7</v>
      </c>
      <c r="S772" s="68">
        <v>1.0</v>
      </c>
      <c r="T772" s="68">
        <v>1.0</v>
      </c>
      <c r="U772" s="69" t="s">
        <v>399</v>
      </c>
      <c r="V772" s="69" t="s">
        <v>400</v>
      </c>
      <c r="W772" s="69" t="s">
        <v>49</v>
      </c>
      <c r="X772" s="70"/>
      <c r="Y772" s="65" t="s">
        <v>18</v>
      </c>
    </row>
    <row r="773">
      <c r="A773" s="65" t="s">
        <v>60</v>
      </c>
      <c r="B773" s="65">
        <v>1.78062255E8</v>
      </c>
      <c r="C773" s="65" t="s">
        <v>2991</v>
      </c>
      <c r="D773" s="65" t="s">
        <v>106</v>
      </c>
      <c r="E773" s="65" t="s">
        <v>2992</v>
      </c>
      <c r="F773" s="65" t="s">
        <v>2993</v>
      </c>
      <c r="G773" s="65">
        <v>915.0</v>
      </c>
      <c r="H773" s="65">
        <v>2.0051212E7</v>
      </c>
      <c r="I773" s="65">
        <v>0.0</v>
      </c>
      <c r="J773" s="65">
        <v>1.0</v>
      </c>
      <c r="K773" s="66"/>
      <c r="L773" s="66"/>
      <c r="M773" s="67" t="s">
        <v>2994</v>
      </c>
      <c r="N773" s="65">
        <v>235959.0</v>
      </c>
      <c r="O773" s="65">
        <v>2.0051212E7</v>
      </c>
      <c r="P773" s="66"/>
      <c r="Q773" s="65">
        <v>21.0</v>
      </c>
      <c r="R773" s="65">
        <v>2.0051212E7</v>
      </c>
      <c r="S773" s="68">
        <v>1.0</v>
      </c>
      <c r="T773" s="68">
        <v>1.0</v>
      </c>
      <c r="U773" s="69" t="s">
        <v>399</v>
      </c>
      <c r="V773" s="69" t="s">
        <v>400</v>
      </c>
      <c r="W773" s="69" t="s">
        <v>49</v>
      </c>
      <c r="X773" s="70"/>
      <c r="Y773" s="65" t="s">
        <v>18</v>
      </c>
    </row>
    <row r="774">
      <c r="A774" s="65" t="s">
        <v>79</v>
      </c>
      <c r="B774" s="65">
        <v>6.3684613E7</v>
      </c>
      <c r="C774" s="65" t="s">
        <v>2995</v>
      </c>
      <c r="D774" s="65" t="s">
        <v>112</v>
      </c>
      <c r="E774" s="65" t="s">
        <v>2996</v>
      </c>
      <c r="F774" s="65" t="s">
        <v>2997</v>
      </c>
      <c r="G774" s="65">
        <v>2134.0</v>
      </c>
      <c r="H774" s="65">
        <v>2.0121207E7</v>
      </c>
      <c r="I774" s="65">
        <v>0.0</v>
      </c>
      <c r="J774" s="65">
        <v>47.0</v>
      </c>
      <c r="K774" s="66"/>
      <c r="L774" s="66"/>
      <c r="M774" s="67" t="s">
        <v>2998</v>
      </c>
      <c r="N774" s="65">
        <v>235959.0</v>
      </c>
      <c r="O774" s="65">
        <v>2.0121207E7</v>
      </c>
      <c r="P774" s="65" t="s">
        <v>493</v>
      </c>
      <c r="Q774" s="65">
        <v>119.0</v>
      </c>
      <c r="R774" s="65">
        <v>2.0121207E7</v>
      </c>
      <c r="S774" s="68">
        <v>1.0</v>
      </c>
      <c r="T774" s="68">
        <v>1.0</v>
      </c>
      <c r="U774" s="69" t="s">
        <v>399</v>
      </c>
      <c r="V774" s="69" t="s">
        <v>400</v>
      </c>
      <c r="W774" s="69" t="s">
        <v>49</v>
      </c>
      <c r="X774" s="70"/>
      <c r="Y774" s="65" t="s">
        <v>18</v>
      </c>
    </row>
    <row r="775">
      <c r="A775" s="65" t="s">
        <v>60</v>
      </c>
      <c r="B775" s="65">
        <v>2.66375631E8</v>
      </c>
      <c r="C775" s="65" t="s">
        <v>2999</v>
      </c>
      <c r="D775" s="65" t="s">
        <v>153</v>
      </c>
      <c r="E775" s="65" t="s">
        <v>3000</v>
      </c>
      <c r="F775" s="65" t="s">
        <v>3001</v>
      </c>
      <c r="G775" s="65">
        <v>253.0</v>
      </c>
      <c r="H775" s="65">
        <v>2.0090515E7</v>
      </c>
      <c r="I775" s="65">
        <v>0.0</v>
      </c>
      <c r="J775" s="65">
        <v>1.0</v>
      </c>
      <c r="K775" s="66"/>
      <c r="L775" s="66"/>
      <c r="M775" s="67" t="s">
        <v>3002</v>
      </c>
      <c r="N775" s="65">
        <v>235959.0</v>
      </c>
      <c r="O775" s="65">
        <v>2.0090515E7</v>
      </c>
      <c r="P775" s="66"/>
      <c r="Q775" s="65">
        <v>14.0</v>
      </c>
      <c r="R775" s="65">
        <v>2.0090515E7</v>
      </c>
      <c r="S775" s="74">
        <v>1.0</v>
      </c>
      <c r="T775" s="74">
        <v>0.0</v>
      </c>
      <c r="U775" s="69" t="s">
        <v>399</v>
      </c>
      <c r="V775" s="69" t="s">
        <v>400</v>
      </c>
      <c r="W775" s="69" t="s">
        <v>49</v>
      </c>
      <c r="X775" s="70"/>
      <c r="Y775" s="65" t="s">
        <v>12</v>
      </c>
    </row>
    <row r="776">
      <c r="A776" s="71" t="s">
        <v>59</v>
      </c>
      <c r="B776" s="65">
        <v>1.6521158E8</v>
      </c>
      <c r="C776" s="72" t="s">
        <v>3003</v>
      </c>
      <c r="D776" s="72" t="s">
        <v>112</v>
      </c>
      <c r="E776" s="72" t="s">
        <v>352</v>
      </c>
      <c r="F776" s="65" t="s">
        <v>3004</v>
      </c>
      <c r="G776" s="65">
        <v>160.0</v>
      </c>
      <c r="H776" s="65">
        <v>2.0160307E7</v>
      </c>
      <c r="I776" s="65">
        <v>0.0</v>
      </c>
      <c r="J776" s="65">
        <v>3.0</v>
      </c>
      <c r="K776" s="66"/>
      <c r="L776" s="66"/>
      <c r="M776" s="67" t="s">
        <v>3005</v>
      </c>
      <c r="N776" s="65">
        <v>235959.0</v>
      </c>
      <c r="O776" s="65">
        <v>2.0160307E7</v>
      </c>
      <c r="P776" s="66"/>
      <c r="Q776" s="65">
        <v>10.0</v>
      </c>
      <c r="R776" s="65">
        <v>2.0160307E7</v>
      </c>
      <c r="S776" s="68">
        <v>1.0</v>
      </c>
      <c r="T776" s="68">
        <v>1.0</v>
      </c>
      <c r="U776" s="69" t="s">
        <v>399</v>
      </c>
      <c r="V776" s="69" t="s">
        <v>400</v>
      </c>
      <c r="W776" s="69" t="s">
        <v>49</v>
      </c>
      <c r="X776" s="70"/>
      <c r="Y776" s="65" t="s">
        <v>18</v>
      </c>
    </row>
    <row r="777">
      <c r="A777" s="67" t="s">
        <v>59</v>
      </c>
      <c r="B777" s="65">
        <v>4.3113852E7</v>
      </c>
      <c r="C777" s="65" t="s">
        <v>3006</v>
      </c>
      <c r="D777" s="65" t="s">
        <v>112</v>
      </c>
      <c r="E777" s="65" t="s">
        <v>3007</v>
      </c>
      <c r="F777" s="65" t="s">
        <v>3008</v>
      </c>
      <c r="G777" s="65">
        <v>203.0</v>
      </c>
      <c r="H777" s="65">
        <v>2.0030504E7</v>
      </c>
      <c r="I777" s="65">
        <v>0.0</v>
      </c>
      <c r="J777" s="65">
        <v>1.0</v>
      </c>
      <c r="K777" s="66"/>
      <c r="L777" s="66"/>
      <c r="M777" s="67" t="s">
        <v>3009</v>
      </c>
      <c r="N777" s="65">
        <v>235959.0</v>
      </c>
      <c r="O777" s="65">
        <v>2.0030504E7</v>
      </c>
      <c r="P777" s="65"/>
      <c r="Q777" s="65">
        <v>11.0</v>
      </c>
      <c r="R777" s="65">
        <v>2.0030504E7</v>
      </c>
      <c r="S777" s="68">
        <v>1.0</v>
      </c>
      <c r="T777" s="68">
        <v>1.0</v>
      </c>
      <c r="U777" s="69" t="s">
        <v>399</v>
      </c>
      <c r="V777" s="69" t="s">
        <v>400</v>
      </c>
      <c r="W777" s="69" t="s">
        <v>49</v>
      </c>
      <c r="X777" s="70"/>
      <c r="Y777" s="65" t="s">
        <v>18</v>
      </c>
    </row>
    <row r="778">
      <c r="A778" s="72" t="s">
        <v>60</v>
      </c>
      <c r="B778" s="65">
        <v>1.01593815E8</v>
      </c>
      <c r="C778" s="72" t="s">
        <v>3010</v>
      </c>
      <c r="D778" s="72" t="s">
        <v>112</v>
      </c>
      <c r="E778" s="72" t="s">
        <v>3011</v>
      </c>
      <c r="F778" s="65" t="s">
        <v>3012</v>
      </c>
      <c r="G778" s="65">
        <v>456.0</v>
      </c>
      <c r="H778" s="65">
        <v>2.0030331E7</v>
      </c>
      <c r="I778" s="65">
        <v>0.0</v>
      </c>
      <c r="J778" s="65">
        <v>2.0</v>
      </c>
      <c r="K778" s="66"/>
      <c r="L778" s="66"/>
      <c r="M778" s="67" t="s">
        <v>3013</v>
      </c>
      <c r="N778" s="65">
        <v>235959.0</v>
      </c>
      <c r="O778" s="65">
        <v>2.0030331E7</v>
      </c>
      <c r="P778" s="66"/>
      <c r="Q778" s="65">
        <v>20.0</v>
      </c>
      <c r="R778" s="65">
        <v>2.0030331E7</v>
      </c>
      <c r="S778" s="68">
        <v>1.0</v>
      </c>
      <c r="T778" s="68">
        <v>1.0</v>
      </c>
      <c r="U778" s="69" t="s">
        <v>399</v>
      </c>
      <c r="V778" s="69" t="s">
        <v>400</v>
      </c>
      <c r="W778" s="69" t="s">
        <v>49</v>
      </c>
      <c r="X778" s="70"/>
      <c r="Y778" s="65" t="s">
        <v>18</v>
      </c>
    </row>
    <row r="779">
      <c r="A779" s="65" t="s">
        <v>63</v>
      </c>
      <c r="B779" s="65">
        <v>4.083517E7</v>
      </c>
      <c r="C779" s="65" t="s">
        <v>3014</v>
      </c>
      <c r="D779" s="65" t="s">
        <v>112</v>
      </c>
      <c r="E779" s="65" t="s">
        <v>3015</v>
      </c>
      <c r="F779" s="65" t="s">
        <v>3016</v>
      </c>
      <c r="G779" s="65">
        <v>457.0</v>
      </c>
      <c r="H779" s="65">
        <v>2.0170519E7</v>
      </c>
      <c r="I779" s="65">
        <v>0.0</v>
      </c>
      <c r="J779" s="65">
        <v>6.0</v>
      </c>
      <c r="K779" s="66"/>
      <c r="L779" s="66"/>
      <c r="M779" s="67" t="s">
        <v>3017</v>
      </c>
      <c r="N779" s="65">
        <v>235959.0</v>
      </c>
      <c r="O779" s="65">
        <v>2.0170519E7</v>
      </c>
      <c r="P779" s="65" t="s">
        <v>3018</v>
      </c>
      <c r="Q779" s="65">
        <v>24.0</v>
      </c>
      <c r="R779" s="65">
        <v>2.0170519E7</v>
      </c>
      <c r="S779" s="68">
        <v>1.0</v>
      </c>
      <c r="T779" s="68">
        <v>1.0</v>
      </c>
      <c r="U779" s="69" t="s">
        <v>399</v>
      </c>
      <c r="V779" s="69" t="s">
        <v>400</v>
      </c>
      <c r="W779" s="69" t="s">
        <v>49</v>
      </c>
      <c r="X779" s="70"/>
      <c r="Y779" s="65" t="s">
        <v>18</v>
      </c>
    </row>
    <row r="780">
      <c r="A780" s="65" t="s">
        <v>60</v>
      </c>
      <c r="B780" s="65">
        <v>2.74138977E8</v>
      </c>
      <c r="C780" s="65" t="s">
        <v>3019</v>
      </c>
      <c r="D780" s="65" t="s">
        <v>112</v>
      </c>
      <c r="E780" s="65" t="s">
        <v>3020</v>
      </c>
      <c r="F780" s="65" t="s">
        <v>3021</v>
      </c>
      <c r="G780" s="65">
        <v>596.0</v>
      </c>
      <c r="H780" s="65">
        <v>2.0091009E7</v>
      </c>
      <c r="I780" s="65">
        <v>0.0</v>
      </c>
      <c r="J780" s="65">
        <v>1.0</v>
      </c>
      <c r="K780" s="66"/>
      <c r="L780" s="66"/>
      <c r="M780" s="67" t="s">
        <v>3022</v>
      </c>
      <c r="N780" s="65">
        <v>235959.0</v>
      </c>
      <c r="O780" s="65">
        <v>2.0091009E7</v>
      </c>
      <c r="P780" s="65"/>
      <c r="Q780" s="65">
        <v>33.0</v>
      </c>
      <c r="R780" s="65">
        <v>2.0091009E7</v>
      </c>
      <c r="S780" s="68">
        <v>1.0</v>
      </c>
      <c r="T780" s="68">
        <v>1.0</v>
      </c>
      <c r="U780" s="69" t="s">
        <v>399</v>
      </c>
      <c r="V780" s="69" t="s">
        <v>400</v>
      </c>
      <c r="W780" s="69" t="s">
        <v>49</v>
      </c>
      <c r="X780" s="70"/>
      <c r="Y780" s="65" t="s">
        <v>18</v>
      </c>
    </row>
    <row r="781">
      <c r="A781" s="65" t="s">
        <v>60</v>
      </c>
      <c r="B781" s="65">
        <v>3.86052405E8</v>
      </c>
      <c r="C781" s="65" t="s">
        <v>3023</v>
      </c>
      <c r="D781" s="65" t="s">
        <v>225</v>
      </c>
      <c r="E781" s="65" t="s">
        <v>3024</v>
      </c>
      <c r="F781" s="65" t="s">
        <v>3025</v>
      </c>
      <c r="G781" s="65">
        <v>205.0</v>
      </c>
      <c r="H781" s="65">
        <v>2.0151118E7</v>
      </c>
      <c r="I781" s="65">
        <v>0.0</v>
      </c>
      <c r="J781" s="65">
        <v>1.0</v>
      </c>
      <c r="K781" s="66"/>
      <c r="L781" s="66"/>
      <c r="M781" s="67" t="s">
        <v>3026</v>
      </c>
      <c r="N781" s="65">
        <v>235959.0</v>
      </c>
      <c r="O781" s="65">
        <v>2.0151118E7</v>
      </c>
      <c r="P781" s="66"/>
      <c r="Q781" s="65">
        <v>12.0</v>
      </c>
      <c r="R781" s="65">
        <v>2.0151118E7</v>
      </c>
      <c r="S781" s="74">
        <v>1.0</v>
      </c>
      <c r="T781" s="74">
        <v>0.0</v>
      </c>
      <c r="U781" s="69" t="s">
        <v>399</v>
      </c>
      <c r="V781" s="69" t="s">
        <v>400</v>
      </c>
      <c r="W781" s="69" t="s">
        <v>49</v>
      </c>
      <c r="X781" s="70"/>
      <c r="Y781" s="65" t="s">
        <v>12</v>
      </c>
    </row>
    <row r="782">
      <c r="A782" s="67" t="s">
        <v>59</v>
      </c>
      <c r="B782" s="65">
        <v>1.72534742E8</v>
      </c>
      <c r="C782" s="65" t="s">
        <v>3027</v>
      </c>
      <c r="D782" s="65" t="s">
        <v>935</v>
      </c>
      <c r="E782" s="65" t="s">
        <v>3028</v>
      </c>
      <c r="F782" s="65" t="s">
        <v>3029</v>
      </c>
      <c r="G782" s="65">
        <v>336.0</v>
      </c>
      <c r="H782" s="65">
        <v>2.0160925E7</v>
      </c>
      <c r="I782" s="65">
        <v>0.0</v>
      </c>
      <c r="J782" s="65">
        <v>9.0</v>
      </c>
      <c r="K782" s="66"/>
      <c r="L782" s="66"/>
      <c r="M782" s="67" t="s">
        <v>3030</v>
      </c>
      <c r="N782" s="65">
        <v>235959.0</v>
      </c>
      <c r="O782" s="65">
        <v>2.0160925E7</v>
      </c>
      <c r="P782" s="65" t="s">
        <v>620</v>
      </c>
      <c r="Q782" s="65">
        <v>21.0</v>
      </c>
      <c r="R782" s="65">
        <v>2.0160925E7</v>
      </c>
      <c r="S782" s="68">
        <v>1.0</v>
      </c>
      <c r="T782" s="68">
        <v>1.0</v>
      </c>
      <c r="U782" s="69" t="s">
        <v>399</v>
      </c>
      <c r="V782" s="69" t="s">
        <v>400</v>
      </c>
      <c r="W782" s="69" t="s">
        <v>49</v>
      </c>
      <c r="X782" s="70"/>
      <c r="Y782" s="65" t="s">
        <v>18</v>
      </c>
    </row>
    <row r="783">
      <c r="A783" s="72" t="s">
        <v>60</v>
      </c>
      <c r="B783" s="65">
        <v>2.66353769E8</v>
      </c>
      <c r="C783" s="72" t="s">
        <v>3031</v>
      </c>
      <c r="D783" s="72" t="s">
        <v>112</v>
      </c>
      <c r="E783" s="72" t="s">
        <v>3032</v>
      </c>
      <c r="F783" s="65" t="s">
        <v>3033</v>
      </c>
      <c r="G783" s="65">
        <v>1239.0</v>
      </c>
      <c r="H783" s="65">
        <v>2.0090514E7</v>
      </c>
      <c r="I783" s="65">
        <v>0.0</v>
      </c>
      <c r="J783" s="65">
        <v>1.0</v>
      </c>
      <c r="K783" s="66"/>
      <c r="L783" s="66"/>
      <c r="M783" s="67" t="s">
        <v>3034</v>
      </c>
      <c r="N783" s="65">
        <v>235959.0</v>
      </c>
      <c r="O783" s="65">
        <v>2.0090514E7</v>
      </c>
      <c r="P783" s="65"/>
      <c r="Q783" s="65">
        <v>83.0</v>
      </c>
      <c r="R783" s="65">
        <v>2.0090514E7</v>
      </c>
      <c r="S783" s="68">
        <v>1.0</v>
      </c>
      <c r="T783" s="68">
        <v>1.0</v>
      </c>
      <c r="U783" s="69" t="s">
        <v>399</v>
      </c>
      <c r="V783" s="69" t="s">
        <v>400</v>
      </c>
      <c r="W783" s="69" t="s">
        <v>49</v>
      </c>
      <c r="X783" s="70"/>
      <c r="Y783" s="65" t="s">
        <v>18</v>
      </c>
    </row>
    <row r="784">
      <c r="A784" s="67" t="s">
        <v>59</v>
      </c>
      <c r="B784" s="65">
        <v>2.324965E7</v>
      </c>
      <c r="C784" s="65" t="s">
        <v>355</v>
      </c>
      <c r="D784" s="65" t="s">
        <v>112</v>
      </c>
      <c r="E784" s="65" t="s">
        <v>356</v>
      </c>
      <c r="F784" s="65" t="s">
        <v>3035</v>
      </c>
      <c r="G784" s="65">
        <v>208.0</v>
      </c>
      <c r="H784" s="65">
        <v>2.0010206E7</v>
      </c>
      <c r="I784" s="65">
        <v>0.0</v>
      </c>
      <c r="J784" s="65">
        <v>1.0</v>
      </c>
      <c r="K784" s="66"/>
      <c r="L784" s="66"/>
      <c r="M784" s="67" t="s">
        <v>3036</v>
      </c>
      <c r="N784" s="65">
        <v>235959.0</v>
      </c>
      <c r="O784" s="65">
        <v>2.0010206E7</v>
      </c>
      <c r="P784" s="66"/>
      <c r="Q784" s="65">
        <v>9.0</v>
      </c>
      <c r="R784" s="65">
        <v>2.0010206E7</v>
      </c>
      <c r="S784" s="68">
        <v>1.0</v>
      </c>
      <c r="T784" s="68">
        <v>1.0</v>
      </c>
      <c r="U784" s="69" t="s">
        <v>399</v>
      </c>
      <c r="V784" s="69" t="s">
        <v>400</v>
      </c>
      <c r="W784" s="69" t="s">
        <v>49</v>
      </c>
      <c r="X784" s="70"/>
      <c r="Y784" s="65" t="s">
        <v>18</v>
      </c>
    </row>
    <row r="785">
      <c r="A785" s="67" t="s">
        <v>59</v>
      </c>
      <c r="B785" s="65">
        <v>1.99523037E8</v>
      </c>
      <c r="C785" s="65" t="s">
        <v>3037</v>
      </c>
      <c r="D785" s="65" t="s">
        <v>3038</v>
      </c>
      <c r="E785" s="65" t="s">
        <v>3039</v>
      </c>
      <c r="F785" s="65" t="s">
        <v>3040</v>
      </c>
      <c r="G785" s="65">
        <v>292.0</v>
      </c>
      <c r="H785" s="65">
        <v>2.0180907E7</v>
      </c>
      <c r="I785" s="65">
        <v>0.0</v>
      </c>
      <c r="J785" s="65">
        <v>5.0</v>
      </c>
      <c r="K785" s="66"/>
      <c r="L785" s="66"/>
      <c r="M785" s="67" t="s">
        <v>3041</v>
      </c>
      <c r="N785" s="65">
        <v>235959.0</v>
      </c>
      <c r="O785" s="65">
        <v>2.0180907E7</v>
      </c>
      <c r="P785" s="65" t="s">
        <v>3042</v>
      </c>
      <c r="Q785" s="65">
        <v>11.0</v>
      </c>
      <c r="R785" s="65">
        <v>2.0180907E7</v>
      </c>
      <c r="S785" s="68">
        <v>1.0</v>
      </c>
      <c r="T785" s="68">
        <v>1.0</v>
      </c>
      <c r="U785" s="69" t="s">
        <v>399</v>
      </c>
      <c r="V785" s="69" t="s">
        <v>400</v>
      </c>
      <c r="W785" s="69" t="s">
        <v>49</v>
      </c>
      <c r="X785" s="70"/>
      <c r="Y785" s="65" t="s">
        <v>18</v>
      </c>
    </row>
    <row r="786">
      <c r="A786" s="65" t="s">
        <v>37</v>
      </c>
      <c r="B786" s="65">
        <v>2.7256692E7</v>
      </c>
      <c r="C786" s="65" t="s">
        <v>3043</v>
      </c>
      <c r="D786" s="65" t="s">
        <v>112</v>
      </c>
      <c r="E786" s="65" t="s">
        <v>3044</v>
      </c>
      <c r="F786" s="65" t="s">
        <v>3045</v>
      </c>
      <c r="G786" s="65">
        <v>250.0</v>
      </c>
      <c r="H786" s="65">
        <v>2.0120825E7</v>
      </c>
      <c r="I786" s="65">
        <v>0.0</v>
      </c>
      <c r="J786" s="65">
        <v>2.0</v>
      </c>
      <c r="K786" s="66"/>
      <c r="L786" s="66"/>
      <c r="M786" s="65" t="s">
        <v>117</v>
      </c>
      <c r="N786" s="65">
        <v>235959.0</v>
      </c>
      <c r="O786" s="65">
        <v>2.0120825E7</v>
      </c>
      <c r="P786" s="66"/>
      <c r="Q786" s="65">
        <v>11.0</v>
      </c>
      <c r="R786" s="65">
        <v>2.0120825E7</v>
      </c>
      <c r="S786" s="68">
        <v>1.0</v>
      </c>
      <c r="T786" s="68">
        <v>1.0</v>
      </c>
      <c r="U786" s="69" t="s">
        <v>399</v>
      </c>
      <c r="V786" s="69" t="s">
        <v>400</v>
      </c>
      <c r="W786" s="69" t="s">
        <v>49</v>
      </c>
      <c r="X786" s="70"/>
      <c r="Y786" s="65" t="s">
        <v>18</v>
      </c>
    </row>
    <row r="787">
      <c r="A787" s="67" t="s">
        <v>59</v>
      </c>
      <c r="B787" s="65">
        <v>1.87015479E8</v>
      </c>
      <c r="C787" s="65" t="s">
        <v>3046</v>
      </c>
      <c r="D787" s="65" t="s">
        <v>112</v>
      </c>
      <c r="E787" s="65" t="s">
        <v>3047</v>
      </c>
      <c r="F787" s="65" t="s">
        <v>3048</v>
      </c>
      <c r="G787" s="65">
        <v>172.0</v>
      </c>
      <c r="H787" s="65">
        <v>2.0170904E7</v>
      </c>
      <c r="I787" s="65">
        <v>0.0</v>
      </c>
      <c r="J787" s="65">
        <v>4.0</v>
      </c>
      <c r="K787" s="66"/>
      <c r="L787" s="66"/>
      <c r="M787" s="67" t="s">
        <v>3049</v>
      </c>
      <c r="N787" s="65">
        <v>235959.0</v>
      </c>
      <c r="O787" s="65">
        <v>2.0170904E7</v>
      </c>
      <c r="P787" s="65" t="s">
        <v>620</v>
      </c>
      <c r="Q787" s="65">
        <v>10.0</v>
      </c>
      <c r="R787" s="65">
        <v>2.0170904E7</v>
      </c>
      <c r="S787" s="68">
        <v>1.0</v>
      </c>
      <c r="T787" s="68">
        <v>1.0</v>
      </c>
      <c r="U787" s="69" t="s">
        <v>399</v>
      </c>
      <c r="V787" s="69" t="s">
        <v>400</v>
      </c>
      <c r="W787" s="69" t="s">
        <v>49</v>
      </c>
      <c r="X787" s="70"/>
      <c r="Y787" s="65" t="s">
        <v>18</v>
      </c>
    </row>
    <row r="788">
      <c r="A788" s="65" t="s">
        <v>79</v>
      </c>
      <c r="B788" s="65">
        <v>2.6147579E7</v>
      </c>
      <c r="C788" s="65" t="s">
        <v>3050</v>
      </c>
      <c r="D788" s="65" t="s">
        <v>112</v>
      </c>
      <c r="E788" s="65" t="s">
        <v>3051</v>
      </c>
      <c r="F788" s="65" t="s">
        <v>3052</v>
      </c>
      <c r="G788" s="65">
        <v>458.0</v>
      </c>
      <c r="H788" s="65">
        <v>2.0080908E7</v>
      </c>
      <c r="I788" s="65">
        <v>0.0</v>
      </c>
      <c r="J788" s="65">
        <v>10.0</v>
      </c>
      <c r="K788" s="66"/>
      <c r="L788" s="66"/>
      <c r="M788" s="67" t="s">
        <v>3053</v>
      </c>
      <c r="N788" s="65">
        <v>235959.0</v>
      </c>
      <c r="O788" s="65">
        <v>2.0080908E7</v>
      </c>
      <c r="P788" s="65" t="s">
        <v>1499</v>
      </c>
      <c r="Q788" s="65">
        <v>27.0</v>
      </c>
      <c r="R788" s="65">
        <v>2.0080908E7</v>
      </c>
      <c r="S788" s="68">
        <v>1.0</v>
      </c>
      <c r="T788" s="68">
        <v>1.0</v>
      </c>
      <c r="U788" s="69" t="s">
        <v>399</v>
      </c>
      <c r="V788" s="69" t="s">
        <v>400</v>
      </c>
      <c r="W788" s="69" t="s">
        <v>50</v>
      </c>
      <c r="X788" s="70"/>
      <c r="Y788" s="65" t="s">
        <v>20</v>
      </c>
    </row>
    <row r="789">
      <c r="A789" s="72" t="s">
        <v>60</v>
      </c>
      <c r="B789" s="65">
        <v>1.61495335E8</v>
      </c>
      <c r="C789" s="72" t="s">
        <v>3054</v>
      </c>
      <c r="D789" s="72" t="s">
        <v>112</v>
      </c>
      <c r="E789" s="72" t="s">
        <v>3055</v>
      </c>
      <c r="F789" s="65" t="s">
        <v>3056</v>
      </c>
      <c r="G789" s="65">
        <v>528.0</v>
      </c>
      <c r="H789" s="65">
        <v>2.0050504E7</v>
      </c>
      <c r="I789" s="65">
        <v>0.0</v>
      </c>
      <c r="J789" s="65">
        <v>1.0</v>
      </c>
      <c r="K789" s="66"/>
      <c r="L789" s="66"/>
      <c r="M789" s="67" t="s">
        <v>3057</v>
      </c>
      <c r="N789" s="65">
        <v>235959.0</v>
      </c>
      <c r="O789" s="65">
        <v>2.0050504E7</v>
      </c>
      <c r="P789" s="66"/>
      <c r="Q789" s="65">
        <v>23.0</v>
      </c>
      <c r="R789" s="65">
        <v>2.0050504E7</v>
      </c>
      <c r="S789" s="68">
        <v>1.0</v>
      </c>
      <c r="T789" s="68">
        <v>1.0</v>
      </c>
      <c r="U789" s="69" t="s">
        <v>399</v>
      </c>
      <c r="V789" s="69" t="s">
        <v>400</v>
      </c>
      <c r="W789" s="69" t="s">
        <v>50</v>
      </c>
      <c r="X789" s="70"/>
      <c r="Y789" s="65" t="s">
        <v>20</v>
      </c>
    </row>
    <row r="790">
      <c r="A790" s="65" t="s">
        <v>60</v>
      </c>
      <c r="B790" s="65">
        <v>3.59895242E8</v>
      </c>
      <c r="C790" s="65" t="s">
        <v>3058</v>
      </c>
      <c r="D790" s="65" t="s">
        <v>153</v>
      </c>
      <c r="E790" s="65" t="s">
        <v>3059</v>
      </c>
      <c r="F790" s="65" t="s">
        <v>3060</v>
      </c>
      <c r="G790" s="65">
        <v>430.0</v>
      </c>
      <c r="H790" s="65">
        <v>2.0140616E7</v>
      </c>
      <c r="I790" s="65">
        <v>0.0</v>
      </c>
      <c r="J790" s="65">
        <v>1.0</v>
      </c>
      <c r="K790" s="66"/>
      <c r="L790" s="66"/>
      <c r="M790" s="67" t="s">
        <v>3061</v>
      </c>
      <c r="N790" s="65">
        <v>235959.0</v>
      </c>
      <c r="O790" s="65">
        <v>2.0140616E7</v>
      </c>
      <c r="P790" s="66"/>
      <c r="Q790" s="65">
        <v>13.0</v>
      </c>
      <c r="R790" s="65">
        <v>2.0140616E7</v>
      </c>
      <c r="S790" s="74">
        <v>1.0</v>
      </c>
      <c r="T790" s="74">
        <v>0.0</v>
      </c>
      <c r="U790" s="69" t="s">
        <v>399</v>
      </c>
      <c r="V790" s="69" t="s">
        <v>400</v>
      </c>
      <c r="W790" s="69" t="s">
        <v>50</v>
      </c>
      <c r="X790" s="70"/>
      <c r="Y790" s="65" t="s">
        <v>14</v>
      </c>
    </row>
    <row r="791">
      <c r="A791" s="71" t="s">
        <v>59</v>
      </c>
      <c r="B791" s="65">
        <v>1.06179377E8</v>
      </c>
      <c r="C791" s="72" t="s">
        <v>3062</v>
      </c>
      <c r="D791" s="72" t="s">
        <v>112</v>
      </c>
      <c r="E791" s="72" t="s">
        <v>3063</v>
      </c>
      <c r="F791" s="65" t="s">
        <v>3064</v>
      </c>
      <c r="G791" s="65">
        <v>251.0</v>
      </c>
      <c r="H791" s="65">
        <v>2.0110519E7</v>
      </c>
      <c r="I791" s="65">
        <v>0.0</v>
      </c>
      <c r="J791" s="65">
        <v>1.0</v>
      </c>
      <c r="K791" s="66"/>
      <c r="L791" s="66"/>
      <c r="M791" s="67" t="s">
        <v>3065</v>
      </c>
      <c r="N791" s="65">
        <v>235959.0</v>
      </c>
      <c r="O791" s="65">
        <v>2.0110519E7</v>
      </c>
      <c r="P791" s="66"/>
      <c r="Q791" s="65">
        <v>10.0</v>
      </c>
      <c r="R791" s="65">
        <v>2.0110519E7</v>
      </c>
      <c r="S791" s="68">
        <v>1.0</v>
      </c>
      <c r="T791" s="68">
        <v>1.0</v>
      </c>
      <c r="U791" s="69" t="s">
        <v>399</v>
      </c>
      <c r="V791" s="69" t="s">
        <v>400</v>
      </c>
      <c r="W791" s="69" t="s">
        <v>50</v>
      </c>
      <c r="X791" s="70"/>
      <c r="Y791" s="65" t="s">
        <v>20</v>
      </c>
    </row>
    <row r="792">
      <c r="A792" s="65" t="s">
        <v>60</v>
      </c>
      <c r="B792" s="65">
        <v>1.1472145E8</v>
      </c>
      <c r="C792" s="65" t="s">
        <v>3066</v>
      </c>
      <c r="D792" s="65" t="s">
        <v>153</v>
      </c>
      <c r="E792" s="65" t="s">
        <v>3067</v>
      </c>
      <c r="F792" s="65" t="s">
        <v>3068</v>
      </c>
      <c r="G792" s="65">
        <v>363.0</v>
      </c>
      <c r="H792" s="65">
        <v>2.0030908E7</v>
      </c>
      <c r="I792" s="65">
        <v>0.0</v>
      </c>
      <c r="J792" s="65">
        <v>1.0</v>
      </c>
      <c r="K792" s="66"/>
      <c r="L792" s="66"/>
      <c r="M792" s="67" t="s">
        <v>3069</v>
      </c>
      <c r="N792" s="65">
        <v>235959.0</v>
      </c>
      <c r="O792" s="65">
        <v>2.0030908E7</v>
      </c>
      <c r="P792" s="66"/>
      <c r="Q792" s="65">
        <v>16.0</v>
      </c>
      <c r="R792" s="65">
        <v>2.0030908E7</v>
      </c>
      <c r="S792" s="74">
        <v>1.0</v>
      </c>
      <c r="T792" s="74">
        <v>0.0</v>
      </c>
      <c r="U792" s="69" t="s">
        <v>399</v>
      </c>
      <c r="V792" s="69" t="s">
        <v>400</v>
      </c>
      <c r="W792" s="69" t="s">
        <v>50</v>
      </c>
      <c r="X792" s="70"/>
      <c r="Y792" s="65" t="s">
        <v>14</v>
      </c>
    </row>
    <row r="793">
      <c r="A793" s="72" t="s">
        <v>60</v>
      </c>
      <c r="B793" s="65">
        <v>5681613.0</v>
      </c>
      <c r="C793" s="72" t="s">
        <v>3070</v>
      </c>
      <c r="D793" s="72" t="s">
        <v>378</v>
      </c>
      <c r="E793" s="72" t="s">
        <v>3071</v>
      </c>
      <c r="F793" s="65" t="s">
        <v>3072</v>
      </c>
      <c r="G793" s="65">
        <v>781.0</v>
      </c>
      <c r="H793" s="65">
        <v>2.0000109E7</v>
      </c>
      <c r="I793" s="65">
        <v>0.0</v>
      </c>
      <c r="J793" s="65">
        <v>1.0</v>
      </c>
      <c r="K793" s="66"/>
      <c r="L793" s="66"/>
      <c r="M793" s="67" t="s">
        <v>3073</v>
      </c>
      <c r="N793" s="65">
        <v>235959.0</v>
      </c>
      <c r="O793" s="65">
        <v>2.0000109E7</v>
      </c>
      <c r="P793" s="65"/>
      <c r="Q793" s="65">
        <v>35.0</v>
      </c>
      <c r="R793" s="65">
        <v>2.0000109E7</v>
      </c>
      <c r="S793" s="74">
        <v>1.0</v>
      </c>
      <c r="T793" s="74">
        <v>0.0</v>
      </c>
      <c r="U793" s="69" t="s">
        <v>399</v>
      </c>
      <c r="V793" s="69" t="s">
        <v>400</v>
      </c>
      <c r="W793" s="69" t="s">
        <v>50</v>
      </c>
      <c r="X793" s="70"/>
      <c r="Y793" s="65" t="s">
        <v>14</v>
      </c>
    </row>
    <row r="794">
      <c r="A794" s="65" t="s">
        <v>60</v>
      </c>
      <c r="B794" s="65">
        <v>1.45371284E8</v>
      </c>
      <c r="C794" s="65" t="s">
        <v>3074</v>
      </c>
      <c r="D794" s="65" t="s">
        <v>106</v>
      </c>
      <c r="E794" s="65" t="s">
        <v>3075</v>
      </c>
      <c r="F794" s="65" t="s">
        <v>3076</v>
      </c>
      <c r="G794" s="65">
        <v>623.0</v>
      </c>
      <c r="H794" s="65">
        <v>2.0041013E7</v>
      </c>
      <c r="I794" s="65">
        <v>0.0</v>
      </c>
      <c r="J794" s="65">
        <v>1.0</v>
      </c>
      <c r="K794" s="66"/>
      <c r="L794" s="66"/>
      <c r="M794" s="67" t="s">
        <v>3077</v>
      </c>
      <c r="N794" s="65">
        <v>235959.0</v>
      </c>
      <c r="O794" s="65">
        <v>2.0041013E7</v>
      </c>
      <c r="P794" s="65"/>
      <c r="Q794" s="65">
        <v>21.0</v>
      </c>
      <c r="R794" s="65">
        <v>2.0041013E7</v>
      </c>
      <c r="S794" s="68">
        <v>1.0</v>
      </c>
      <c r="T794" s="68">
        <v>1.0</v>
      </c>
      <c r="U794" s="69" t="s">
        <v>399</v>
      </c>
      <c r="V794" s="69" t="s">
        <v>400</v>
      </c>
      <c r="W794" s="69" t="s">
        <v>50</v>
      </c>
      <c r="X794" s="70"/>
      <c r="Y794" s="65" t="s">
        <v>20</v>
      </c>
    </row>
    <row r="795">
      <c r="A795" s="65" t="s">
        <v>79</v>
      </c>
      <c r="B795" s="65">
        <v>7.5784024E7</v>
      </c>
      <c r="C795" s="65" t="s">
        <v>3078</v>
      </c>
      <c r="D795" s="65" t="s">
        <v>112</v>
      </c>
      <c r="E795" s="65" t="s">
        <v>3079</v>
      </c>
      <c r="F795" s="65" t="s">
        <v>3080</v>
      </c>
      <c r="G795" s="65">
        <v>679.0</v>
      </c>
      <c r="H795" s="65">
        <v>2.0140205E7</v>
      </c>
      <c r="I795" s="65">
        <v>0.0</v>
      </c>
      <c r="J795" s="65">
        <v>12.0</v>
      </c>
      <c r="K795" s="66"/>
      <c r="L795" s="66"/>
      <c r="M795" s="67" t="s">
        <v>3081</v>
      </c>
      <c r="N795" s="65">
        <v>235959.0</v>
      </c>
      <c r="O795" s="65">
        <v>2.0140205E7</v>
      </c>
      <c r="P795" s="66"/>
      <c r="Q795" s="65">
        <v>32.0</v>
      </c>
      <c r="R795" s="65">
        <v>2.0140205E7</v>
      </c>
      <c r="S795" s="68">
        <v>1.0</v>
      </c>
      <c r="T795" s="68">
        <v>1.0</v>
      </c>
      <c r="U795" s="69" t="s">
        <v>399</v>
      </c>
      <c r="V795" s="69" t="s">
        <v>400</v>
      </c>
      <c r="W795" s="69" t="s">
        <v>49</v>
      </c>
      <c r="X795" s="70"/>
      <c r="Y795" s="65" t="s">
        <v>18</v>
      </c>
    </row>
    <row r="796">
      <c r="A796" s="67" t="s">
        <v>24</v>
      </c>
      <c r="B796" s="65">
        <v>6.2175585E7</v>
      </c>
      <c r="C796" s="65" t="s">
        <v>3082</v>
      </c>
      <c r="D796" s="65" t="s">
        <v>106</v>
      </c>
      <c r="E796" s="65" t="s">
        <v>3083</v>
      </c>
      <c r="F796" s="65" t="s">
        <v>3084</v>
      </c>
      <c r="G796" s="65">
        <v>428.0</v>
      </c>
      <c r="H796" s="65">
        <v>2.0190328E7</v>
      </c>
      <c r="I796" s="65">
        <v>0.0</v>
      </c>
      <c r="J796" s="65">
        <v>11.0</v>
      </c>
      <c r="K796" s="66"/>
      <c r="L796" s="66"/>
      <c r="M796" s="67" t="s">
        <v>3085</v>
      </c>
      <c r="N796" s="65">
        <v>235959.0</v>
      </c>
      <c r="O796" s="65">
        <v>2.0190328E7</v>
      </c>
      <c r="P796" s="65" t="s">
        <v>625</v>
      </c>
      <c r="Q796" s="65">
        <v>30.0</v>
      </c>
      <c r="R796" s="65">
        <v>2.0190328E7</v>
      </c>
      <c r="S796" s="68">
        <v>1.0</v>
      </c>
      <c r="T796" s="68">
        <v>1.0</v>
      </c>
      <c r="U796" s="69" t="s">
        <v>399</v>
      </c>
      <c r="V796" s="69" t="s">
        <v>400</v>
      </c>
      <c r="W796" s="69" t="s">
        <v>49</v>
      </c>
      <c r="X796" s="70"/>
      <c r="Y796" s="65" t="s">
        <v>18</v>
      </c>
    </row>
    <row r="797">
      <c r="A797" s="71" t="s">
        <v>59</v>
      </c>
      <c r="B797" s="65">
        <v>5.4264642E7</v>
      </c>
      <c r="C797" s="72" t="s">
        <v>3086</v>
      </c>
      <c r="D797" s="72" t="s">
        <v>112</v>
      </c>
      <c r="E797" s="72" t="s">
        <v>3087</v>
      </c>
      <c r="F797" s="65" t="s">
        <v>3088</v>
      </c>
      <c r="G797" s="65">
        <v>178.0</v>
      </c>
      <c r="H797" s="65">
        <v>2.0041217E7</v>
      </c>
      <c r="I797" s="65">
        <v>0.0</v>
      </c>
      <c r="J797" s="65">
        <v>1.0</v>
      </c>
      <c r="K797" s="66"/>
      <c r="L797" s="66"/>
      <c r="M797" s="67" t="s">
        <v>3089</v>
      </c>
      <c r="N797" s="65">
        <v>235959.0</v>
      </c>
      <c r="O797" s="65">
        <v>2.0041217E7</v>
      </c>
      <c r="P797" s="65"/>
      <c r="Q797" s="65">
        <v>7.0</v>
      </c>
      <c r="R797" s="65">
        <v>2.0041217E7</v>
      </c>
      <c r="S797" s="68">
        <v>1.0</v>
      </c>
      <c r="T797" s="68">
        <v>1.0</v>
      </c>
      <c r="U797" s="69" t="s">
        <v>399</v>
      </c>
      <c r="V797" s="69" t="s">
        <v>400</v>
      </c>
      <c r="W797" s="69" t="s">
        <v>50</v>
      </c>
      <c r="X797" s="70"/>
      <c r="Y797" s="65" t="s">
        <v>20</v>
      </c>
    </row>
    <row r="798">
      <c r="A798" s="72" t="s">
        <v>79</v>
      </c>
      <c r="B798" s="65">
        <v>1.8295547E7</v>
      </c>
      <c r="C798" s="72" t="s">
        <v>3090</v>
      </c>
      <c r="D798" s="72" t="s">
        <v>112</v>
      </c>
      <c r="E798" s="72" t="s">
        <v>3091</v>
      </c>
      <c r="F798" s="65" t="s">
        <v>3092</v>
      </c>
      <c r="G798" s="65">
        <v>115.0</v>
      </c>
      <c r="H798" s="65">
        <v>2.0070601E7</v>
      </c>
      <c r="I798" s="65">
        <v>0.0</v>
      </c>
      <c r="J798" s="65">
        <v>3.0</v>
      </c>
      <c r="K798" s="66"/>
      <c r="L798" s="66"/>
      <c r="M798" s="67" t="s">
        <v>3093</v>
      </c>
      <c r="N798" s="65">
        <v>235959.0</v>
      </c>
      <c r="O798" s="65">
        <v>2.0070601E7</v>
      </c>
      <c r="P798" s="65"/>
      <c r="Q798" s="65">
        <v>5.0</v>
      </c>
      <c r="R798" s="65">
        <v>2.0070601E7</v>
      </c>
      <c r="S798" s="68">
        <v>1.0</v>
      </c>
      <c r="T798" s="68">
        <v>1.0</v>
      </c>
      <c r="U798" s="69" t="s">
        <v>399</v>
      </c>
      <c r="V798" s="69" t="s">
        <v>400</v>
      </c>
      <c r="W798" s="69" t="s">
        <v>50</v>
      </c>
      <c r="X798" s="70"/>
      <c r="Y798" s="65" t="s">
        <v>20</v>
      </c>
    </row>
    <row r="799">
      <c r="A799" s="65" t="s">
        <v>37</v>
      </c>
      <c r="B799" s="65">
        <v>3.4863085E7</v>
      </c>
      <c r="C799" s="65" t="s">
        <v>359</v>
      </c>
      <c r="D799" s="65" t="s">
        <v>112</v>
      </c>
      <c r="E799" s="65" t="s">
        <v>360</v>
      </c>
      <c r="F799" s="65" t="s">
        <v>361</v>
      </c>
      <c r="G799" s="65">
        <v>344.0</v>
      </c>
      <c r="H799" s="65">
        <v>2.0140913E7</v>
      </c>
      <c r="I799" s="65">
        <v>0.0</v>
      </c>
      <c r="J799" s="65">
        <v>2.0</v>
      </c>
      <c r="K799" s="66"/>
      <c r="L799" s="66"/>
      <c r="M799" s="65" t="s">
        <v>117</v>
      </c>
      <c r="N799" s="65">
        <v>235959.0</v>
      </c>
      <c r="O799" s="65">
        <v>2.0140913E7</v>
      </c>
      <c r="P799" s="66"/>
      <c r="Q799" s="65">
        <v>18.0</v>
      </c>
      <c r="R799" s="65">
        <v>2.0140913E7</v>
      </c>
      <c r="S799" s="68">
        <v>1.0</v>
      </c>
      <c r="T799" s="68">
        <v>1.0</v>
      </c>
      <c r="U799" s="69" t="s">
        <v>399</v>
      </c>
      <c r="V799" s="69" t="s">
        <v>400</v>
      </c>
      <c r="W799" s="69" t="s">
        <v>50</v>
      </c>
      <c r="X799" s="69"/>
      <c r="Y799" s="65" t="s">
        <v>20</v>
      </c>
    </row>
    <row r="800">
      <c r="A800" s="65" t="s">
        <v>37</v>
      </c>
      <c r="B800" s="65">
        <v>4.6910203E7</v>
      </c>
      <c r="C800" s="65" t="s">
        <v>3094</v>
      </c>
      <c r="D800" s="65" t="s">
        <v>112</v>
      </c>
      <c r="E800" s="65" t="s">
        <v>3095</v>
      </c>
      <c r="F800" s="65" t="s">
        <v>3096</v>
      </c>
      <c r="G800" s="65">
        <v>142.0</v>
      </c>
      <c r="H800" s="65">
        <v>2.0170905E7</v>
      </c>
      <c r="I800" s="65">
        <v>0.0</v>
      </c>
      <c r="J800" s="65">
        <v>5.0</v>
      </c>
      <c r="K800" s="66"/>
      <c r="L800" s="66"/>
      <c r="M800" s="67" t="s">
        <v>3097</v>
      </c>
      <c r="N800" s="65">
        <v>235959.0</v>
      </c>
      <c r="O800" s="65">
        <v>2.0170905E7</v>
      </c>
      <c r="P800" s="65" t="s">
        <v>3098</v>
      </c>
      <c r="Q800" s="65">
        <v>6.0</v>
      </c>
      <c r="R800" s="65">
        <v>2.0170905E7</v>
      </c>
      <c r="S800" s="68">
        <v>1.0</v>
      </c>
      <c r="T800" s="68">
        <v>1.0</v>
      </c>
      <c r="U800" s="69" t="s">
        <v>399</v>
      </c>
      <c r="V800" s="69" t="s">
        <v>400</v>
      </c>
      <c r="W800" s="69" t="s">
        <v>49</v>
      </c>
      <c r="X800" s="70"/>
      <c r="Y800" s="65" t="s">
        <v>18</v>
      </c>
    </row>
    <row r="801">
      <c r="A801" s="73" t="s">
        <v>59</v>
      </c>
      <c r="B801" s="65">
        <v>7.3181383E7</v>
      </c>
      <c r="C801" s="72" t="s">
        <v>3099</v>
      </c>
      <c r="D801" s="72" t="s">
        <v>106</v>
      </c>
      <c r="E801" s="72" t="s">
        <v>3100</v>
      </c>
      <c r="F801" s="65" t="s">
        <v>3101</v>
      </c>
      <c r="G801" s="65">
        <v>201.0</v>
      </c>
      <c r="H801" s="65">
        <v>2.007071E7</v>
      </c>
      <c r="I801" s="65">
        <v>0.0</v>
      </c>
      <c r="J801" s="65">
        <v>1.0</v>
      </c>
      <c r="K801" s="66"/>
      <c r="L801" s="66"/>
      <c r="M801" s="67" t="s">
        <v>3102</v>
      </c>
      <c r="N801" s="65">
        <v>235959.0</v>
      </c>
      <c r="O801" s="65">
        <v>2.007071E7</v>
      </c>
      <c r="P801" s="66"/>
      <c r="Q801" s="65">
        <v>8.0</v>
      </c>
      <c r="R801" s="65">
        <v>2.007071E7</v>
      </c>
      <c r="S801" s="68">
        <v>1.0</v>
      </c>
      <c r="T801" s="68">
        <v>1.0</v>
      </c>
      <c r="U801" s="69" t="s">
        <v>399</v>
      </c>
      <c r="V801" s="69" t="s">
        <v>400</v>
      </c>
      <c r="W801" s="69" t="s">
        <v>49</v>
      </c>
      <c r="X801" s="70"/>
      <c r="Y801" s="65" t="s">
        <v>18</v>
      </c>
    </row>
    <row r="802">
      <c r="A802" s="65" t="s">
        <v>37</v>
      </c>
      <c r="B802" s="65">
        <v>3.3226375E7</v>
      </c>
      <c r="C802" s="65" t="s">
        <v>3103</v>
      </c>
      <c r="D802" s="65" t="s">
        <v>112</v>
      </c>
      <c r="E802" s="65" t="s">
        <v>3104</v>
      </c>
      <c r="F802" s="65" t="s">
        <v>3105</v>
      </c>
      <c r="G802" s="65">
        <v>173.0</v>
      </c>
      <c r="H802" s="65">
        <v>2.0140413E7</v>
      </c>
      <c r="I802" s="65">
        <v>0.0</v>
      </c>
      <c r="J802" s="65">
        <v>2.0</v>
      </c>
      <c r="K802" s="66"/>
      <c r="L802" s="66"/>
      <c r="M802" s="65" t="s">
        <v>117</v>
      </c>
      <c r="N802" s="65">
        <v>235959.0</v>
      </c>
      <c r="O802" s="65">
        <v>2.0140413E7</v>
      </c>
      <c r="P802" s="65"/>
      <c r="Q802" s="65">
        <v>8.0</v>
      </c>
      <c r="R802" s="65">
        <v>2.0140413E7</v>
      </c>
      <c r="S802" s="68">
        <v>1.0</v>
      </c>
      <c r="T802" s="68">
        <v>1.0</v>
      </c>
      <c r="U802" s="69" t="s">
        <v>399</v>
      </c>
      <c r="V802" s="69" t="s">
        <v>400</v>
      </c>
      <c r="W802" s="69" t="s">
        <v>49</v>
      </c>
      <c r="X802" s="70"/>
      <c r="Y802" s="65" t="s">
        <v>18</v>
      </c>
    </row>
    <row r="803">
      <c r="A803" s="71" t="s">
        <v>24</v>
      </c>
      <c r="B803" s="65">
        <v>1.9173627E7</v>
      </c>
      <c r="C803" s="72" t="s">
        <v>3106</v>
      </c>
      <c r="D803" s="72" t="s">
        <v>153</v>
      </c>
      <c r="E803" s="72" t="s">
        <v>3107</v>
      </c>
      <c r="F803" s="65" t="s">
        <v>3108</v>
      </c>
      <c r="G803" s="65">
        <v>326.0</v>
      </c>
      <c r="H803" s="65">
        <v>2.0120104E7</v>
      </c>
      <c r="I803" s="65">
        <v>0.0</v>
      </c>
      <c r="J803" s="65">
        <v>6.0</v>
      </c>
      <c r="K803" s="66"/>
      <c r="L803" s="66"/>
      <c r="M803" s="67" t="s">
        <v>3109</v>
      </c>
      <c r="N803" s="65">
        <v>235959.0</v>
      </c>
      <c r="O803" s="65">
        <v>2.0120104E7</v>
      </c>
      <c r="P803" s="65" t="s">
        <v>3110</v>
      </c>
      <c r="Q803" s="65">
        <v>21.0</v>
      </c>
      <c r="R803" s="65">
        <v>2.0120104E7</v>
      </c>
      <c r="S803" s="74">
        <v>1.0</v>
      </c>
      <c r="T803" s="74">
        <v>0.0</v>
      </c>
      <c r="U803" s="69" t="s">
        <v>399</v>
      </c>
      <c r="V803" s="69" t="s">
        <v>400</v>
      </c>
      <c r="W803" s="69" t="s">
        <v>49</v>
      </c>
      <c r="X803" s="70"/>
      <c r="Y803" s="65" t="s">
        <v>12</v>
      </c>
    </row>
    <row r="804">
      <c r="A804" s="65" t="s">
        <v>60</v>
      </c>
      <c r="B804" s="65">
        <v>4.2363662E7</v>
      </c>
      <c r="C804" s="65" t="s">
        <v>3111</v>
      </c>
      <c r="D804" s="65" t="s">
        <v>217</v>
      </c>
      <c r="E804" s="65" t="s">
        <v>3112</v>
      </c>
      <c r="F804" s="65" t="s">
        <v>3113</v>
      </c>
      <c r="G804" s="65">
        <v>493.0</v>
      </c>
      <c r="H804" s="65">
        <v>2.0010203E7</v>
      </c>
      <c r="I804" s="65">
        <v>0.0</v>
      </c>
      <c r="J804" s="65">
        <v>1.0</v>
      </c>
      <c r="K804" s="66"/>
      <c r="L804" s="66"/>
      <c r="M804" s="67" t="s">
        <v>3114</v>
      </c>
      <c r="N804" s="65">
        <v>235959.0</v>
      </c>
      <c r="O804" s="65">
        <v>2.0010203E7</v>
      </c>
      <c r="P804" s="66"/>
      <c r="Q804" s="65">
        <v>29.0</v>
      </c>
      <c r="R804" s="65">
        <v>2.0010203E7</v>
      </c>
      <c r="S804" s="68">
        <v>1.0</v>
      </c>
      <c r="T804" s="68">
        <v>1.0</v>
      </c>
      <c r="U804" s="69" t="s">
        <v>399</v>
      </c>
      <c r="V804" s="69" t="s">
        <v>400</v>
      </c>
      <c r="W804" s="69" t="s">
        <v>49</v>
      </c>
      <c r="X804" s="70"/>
      <c r="Y804" s="65" t="s">
        <v>18</v>
      </c>
    </row>
    <row r="805">
      <c r="A805" s="67" t="s">
        <v>59</v>
      </c>
      <c r="B805" s="65">
        <v>1.4887164E7</v>
      </c>
      <c r="C805" s="65" t="s">
        <v>362</v>
      </c>
      <c r="D805" s="65" t="s">
        <v>225</v>
      </c>
      <c r="E805" s="65" t="s">
        <v>363</v>
      </c>
      <c r="F805" s="65" t="s">
        <v>3115</v>
      </c>
      <c r="G805" s="65">
        <v>373.0</v>
      </c>
      <c r="H805" s="65">
        <v>2.0000413E7</v>
      </c>
      <c r="I805" s="65">
        <v>0.0</v>
      </c>
      <c r="J805" s="65">
        <v>1.0</v>
      </c>
      <c r="K805" s="66"/>
      <c r="L805" s="66"/>
      <c r="M805" s="67" t="s">
        <v>3116</v>
      </c>
      <c r="N805" s="65">
        <v>235959.0</v>
      </c>
      <c r="O805" s="65">
        <v>2.0000413E7</v>
      </c>
      <c r="P805" s="66"/>
      <c r="Q805" s="65">
        <v>23.0</v>
      </c>
      <c r="R805" s="65">
        <v>2.0000413E7</v>
      </c>
      <c r="S805" s="74">
        <v>1.0</v>
      </c>
      <c r="T805" s="74">
        <v>0.0</v>
      </c>
      <c r="U805" s="69" t="s">
        <v>399</v>
      </c>
      <c r="V805" s="69" t="s">
        <v>400</v>
      </c>
      <c r="W805" s="69" t="s">
        <v>49</v>
      </c>
      <c r="X805" s="70"/>
      <c r="Y805" s="65" t="s">
        <v>12</v>
      </c>
    </row>
    <row r="806">
      <c r="A806" s="67" t="s">
        <v>59</v>
      </c>
      <c r="B806" s="65">
        <v>1.12301028E8</v>
      </c>
      <c r="C806" s="65" t="s">
        <v>3117</v>
      </c>
      <c r="D806" s="65" t="s">
        <v>153</v>
      </c>
      <c r="E806" s="65" t="s">
        <v>3118</v>
      </c>
      <c r="F806" s="65" t="s">
        <v>3119</v>
      </c>
      <c r="G806" s="65">
        <v>135.0</v>
      </c>
      <c r="H806" s="65">
        <v>2.0111203E7</v>
      </c>
      <c r="I806" s="65">
        <v>0.0</v>
      </c>
      <c r="J806" s="65">
        <v>1.0</v>
      </c>
      <c r="K806" s="66"/>
      <c r="L806" s="66"/>
      <c r="M806" s="67" t="s">
        <v>3120</v>
      </c>
      <c r="N806" s="65">
        <v>235959.0</v>
      </c>
      <c r="O806" s="65">
        <v>2.0111203E7</v>
      </c>
      <c r="P806" s="66"/>
      <c r="Q806" s="65">
        <v>5.0</v>
      </c>
      <c r="R806" s="65">
        <v>2.0111203E7</v>
      </c>
      <c r="S806" s="74">
        <v>1.0</v>
      </c>
      <c r="T806" s="74">
        <v>0.0</v>
      </c>
      <c r="U806" s="69" t="s">
        <v>399</v>
      </c>
      <c r="V806" s="69" t="s">
        <v>400</v>
      </c>
      <c r="W806" s="69" t="s">
        <v>49</v>
      </c>
      <c r="X806" s="70"/>
      <c r="Y806" s="65" t="s">
        <v>12</v>
      </c>
    </row>
    <row r="807">
      <c r="A807" s="65" t="s">
        <v>23</v>
      </c>
      <c r="B807" s="65">
        <v>3270493.0</v>
      </c>
      <c r="C807" s="65" t="s">
        <v>3121</v>
      </c>
      <c r="D807" s="65" t="s">
        <v>112</v>
      </c>
      <c r="E807" s="65" t="s">
        <v>3122</v>
      </c>
      <c r="F807" s="65" t="s">
        <v>3123</v>
      </c>
      <c r="G807" s="65">
        <v>362.0</v>
      </c>
      <c r="H807" s="65">
        <v>2.0110914E7</v>
      </c>
      <c r="I807" s="65">
        <v>0.0</v>
      </c>
      <c r="J807" s="65">
        <v>17.0</v>
      </c>
      <c r="K807" s="66"/>
      <c r="L807" s="66"/>
      <c r="M807" s="65" t="s">
        <v>117</v>
      </c>
      <c r="N807" s="65">
        <v>235959.0</v>
      </c>
      <c r="O807" s="65">
        <v>2.0110914E7</v>
      </c>
      <c r="P807" s="66"/>
      <c r="Q807" s="65">
        <v>21.0</v>
      </c>
      <c r="R807" s="65">
        <v>2.0110914E7</v>
      </c>
      <c r="S807" s="68">
        <v>1.0</v>
      </c>
      <c r="T807" s="68">
        <v>1.0</v>
      </c>
      <c r="U807" s="69" t="s">
        <v>399</v>
      </c>
      <c r="V807" s="69" t="s">
        <v>400</v>
      </c>
      <c r="W807" s="69" t="s">
        <v>49</v>
      </c>
      <c r="X807" s="70"/>
      <c r="Y807" s="65" t="s">
        <v>18</v>
      </c>
    </row>
    <row r="808">
      <c r="A808" s="72" t="s">
        <v>66</v>
      </c>
      <c r="B808" s="65">
        <v>1.1622529E7</v>
      </c>
      <c r="C808" s="72" t="s">
        <v>3124</v>
      </c>
      <c r="D808" s="72" t="s">
        <v>106</v>
      </c>
      <c r="E808" s="72" t="s">
        <v>3125</v>
      </c>
      <c r="F808" s="65" t="s">
        <v>3126</v>
      </c>
      <c r="G808" s="65">
        <v>235.0</v>
      </c>
      <c r="H808" s="65">
        <v>2.0130701E7</v>
      </c>
      <c r="I808" s="65">
        <v>0.0</v>
      </c>
      <c r="J808" s="65">
        <v>7.0</v>
      </c>
      <c r="K808" s="66"/>
      <c r="L808" s="66"/>
      <c r="M808" s="65" t="s">
        <v>117</v>
      </c>
      <c r="N808" s="65">
        <v>235959.0</v>
      </c>
      <c r="O808" s="65">
        <v>2.0130701E7</v>
      </c>
      <c r="P808" s="66"/>
      <c r="Q808" s="65">
        <v>15.0</v>
      </c>
      <c r="R808" s="65">
        <v>2.0130701E7</v>
      </c>
      <c r="S808" s="68">
        <v>1.0</v>
      </c>
      <c r="T808" s="68">
        <v>1.0</v>
      </c>
      <c r="U808" s="69" t="s">
        <v>399</v>
      </c>
      <c r="V808" s="69" t="s">
        <v>400</v>
      </c>
      <c r="W808" s="69" t="s">
        <v>49</v>
      </c>
      <c r="X808" s="72"/>
      <c r="Y808" s="65" t="s">
        <v>18</v>
      </c>
    </row>
    <row r="809">
      <c r="A809" s="65" t="s">
        <v>63</v>
      </c>
      <c r="B809" s="65">
        <v>1.5500878E7</v>
      </c>
      <c r="C809" s="65" t="s">
        <v>3127</v>
      </c>
      <c r="D809" s="65" t="s">
        <v>106</v>
      </c>
      <c r="E809" s="65" t="s">
        <v>3128</v>
      </c>
      <c r="F809" s="65" t="s">
        <v>3126</v>
      </c>
      <c r="G809" s="65">
        <v>227.0</v>
      </c>
      <c r="H809" s="65">
        <v>2.0130701E7</v>
      </c>
      <c r="I809" s="65">
        <v>0.0</v>
      </c>
      <c r="J809" s="65">
        <v>3.0</v>
      </c>
      <c r="K809" s="66"/>
      <c r="L809" s="66"/>
      <c r="M809" s="67" t="s">
        <v>3129</v>
      </c>
      <c r="N809" s="65">
        <v>235959.0</v>
      </c>
      <c r="O809" s="65">
        <v>2.0130701E7</v>
      </c>
      <c r="P809" s="66"/>
      <c r="Q809" s="65">
        <v>12.0</v>
      </c>
      <c r="R809" s="65">
        <v>2.0130701E7</v>
      </c>
      <c r="S809" s="68">
        <v>1.0</v>
      </c>
      <c r="T809" s="68">
        <v>1.0</v>
      </c>
      <c r="U809" s="69" t="s">
        <v>399</v>
      </c>
      <c r="V809" s="69" t="s">
        <v>400</v>
      </c>
      <c r="W809" s="69" t="s">
        <v>49</v>
      </c>
      <c r="X809" s="70"/>
      <c r="Y809" s="65" t="s">
        <v>18</v>
      </c>
    </row>
    <row r="810">
      <c r="A810" s="73" t="s">
        <v>76</v>
      </c>
      <c r="B810" s="65">
        <v>2694241.0</v>
      </c>
      <c r="C810" s="72" t="s">
        <v>3130</v>
      </c>
      <c r="D810" s="72" t="s">
        <v>2342</v>
      </c>
      <c r="E810" s="72" t="s">
        <v>3131</v>
      </c>
      <c r="F810" s="65" t="s">
        <v>3132</v>
      </c>
      <c r="G810" s="65">
        <v>438.0</v>
      </c>
      <c r="H810" s="65">
        <v>2.0040615E7</v>
      </c>
      <c r="I810" s="65">
        <v>0.0</v>
      </c>
      <c r="J810" s="65">
        <v>5.0</v>
      </c>
      <c r="K810" s="66"/>
      <c r="L810" s="66"/>
      <c r="M810" s="67" t="s">
        <v>3133</v>
      </c>
      <c r="N810" s="65">
        <v>235959.0</v>
      </c>
      <c r="O810" s="65">
        <v>2.0040615E7</v>
      </c>
      <c r="P810" s="66"/>
      <c r="Q810" s="65">
        <v>32.0</v>
      </c>
      <c r="R810" s="65">
        <v>2.0040615E7</v>
      </c>
      <c r="S810" s="68">
        <v>1.0</v>
      </c>
      <c r="T810" s="68">
        <v>1.0</v>
      </c>
      <c r="U810" s="69" t="s">
        <v>399</v>
      </c>
      <c r="V810" s="69" t="s">
        <v>400</v>
      </c>
      <c r="W810" s="69" t="s">
        <v>49</v>
      </c>
      <c r="X810" s="70"/>
      <c r="Y810" s="65" t="s">
        <v>18</v>
      </c>
    </row>
    <row r="811">
      <c r="A811" s="65" t="s">
        <v>37</v>
      </c>
      <c r="B811" s="65">
        <v>2.4720543E7</v>
      </c>
      <c r="C811" s="65" t="s">
        <v>366</v>
      </c>
      <c r="D811" s="65" t="s">
        <v>112</v>
      </c>
      <c r="E811" s="65" t="s">
        <v>367</v>
      </c>
      <c r="F811" s="65" t="s">
        <v>2185</v>
      </c>
      <c r="G811" s="65">
        <v>2839.0</v>
      </c>
      <c r="H811" s="65">
        <v>2.0111123E7</v>
      </c>
      <c r="I811" s="65">
        <v>0.0</v>
      </c>
      <c r="J811" s="65">
        <v>34.0</v>
      </c>
      <c r="K811" s="66"/>
      <c r="L811" s="66"/>
      <c r="M811" s="67" t="s">
        <v>2186</v>
      </c>
      <c r="N811" s="65">
        <v>235959.0</v>
      </c>
      <c r="O811" s="65">
        <v>2.0111123E7</v>
      </c>
      <c r="P811" s="65" t="s">
        <v>2187</v>
      </c>
      <c r="Q811" s="65">
        <v>144.0</v>
      </c>
      <c r="R811" s="65">
        <v>2.0111123E7</v>
      </c>
      <c r="S811" s="68">
        <v>1.0</v>
      </c>
      <c r="T811" s="68">
        <v>1.0</v>
      </c>
      <c r="U811" s="69" t="s">
        <v>399</v>
      </c>
      <c r="V811" s="69" t="s">
        <v>400</v>
      </c>
      <c r="W811" s="69" t="s">
        <v>49</v>
      </c>
      <c r="X811" s="70"/>
      <c r="Y811" s="65" t="s">
        <v>18</v>
      </c>
    </row>
    <row r="812">
      <c r="A812" s="67" t="s">
        <v>11</v>
      </c>
      <c r="B812" s="65">
        <v>3231451.0</v>
      </c>
      <c r="C812" s="65" t="s">
        <v>3134</v>
      </c>
      <c r="D812" s="65" t="s">
        <v>112</v>
      </c>
      <c r="E812" s="65" t="s">
        <v>3135</v>
      </c>
      <c r="F812" s="65" t="s">
        <v>3136</v>
      </c>
      <c r="G812" s="65">
        <v>182.0</v>
      </c>
      <c r="H812" s="65">
        <v>2.0160123E7</v>
      </c>
      <c r="I812" s="65">
        <v>0.0</v>
      </c>
      <c r="J812" s="65">
        <v>6.0</v>
      </c>
      <c r="K812" s="66"/>
      <c r="L812" s="66"/>
      <c r="M812" s="67" t="s">
        <v>3137</v>
      </c>
      <c r="N812" s="65">
        <v>235959.0</v>
      </c>
      <c r="O812" s="65">
        <v>2.0160123E7</v>
      </c>
      <c r="P812" s="65" t="s">
        <v>1376</v>
      </c>
      <c r="Q812" s="65">
        <v>6.0</v>
      </c>
      <c r="R812" s="65">
        <v>2.0160123E7</v>
      </c>
      <c r="S812" s="68">
        <v>1.0</v>
      </c>
      <c r="T812" s="68">
        <v>1.0</v>
      </c>
      <c r="U812" s="69" t="s">
        <v>399</v>
      </c>
      <c r="V812" s="69" t="s">
        <v>400</v>
      </c>
      <c r="W812" s="69" t="s">
        <v>49</v>
      </c>
      <c r="X812" s="70"/>
      <c r="Y812" s="65" t="s">
        <v>18</v>
      </c>
    </row>
    <row r="813">
      <c r="A813" s="67" t="s">
        <v>59</v>
      </c>
      <c r="B813" s="65">
        <v>9.1555727E7</v>
      </c>
      <c r="C813" s="65" t="s">
        <v>3138</v>
      </c>
      <c r="D813" s="65" t="s">
        <v>153</v>
      </c>
      <c r="E813" s="65" t="s">
        <v>3139</v>
      </c>
      <c r="F813" s="65" t="s">
        <v>3140</v>
      </c>
      <c r="G813" s="65">
        <v>142.0</v>
      </c>
      <c r="H813" s="65">
        <v>2.0090913E7</v>
      </c>
      <c r="I813" s="65">
        <v>0.0</v>
      </c>
      <c r="J813" s="65">
        <v>1.0</v>
      </c>
      <c r="K813" s="66"/>
      <c r="L813" s="66"/>
      <c r="M813" s="67" t="s">
        <v>3141</v>
      </c>
      <c r="N813" s="65">
        <v>235959.0</v>
      </c>
      <c r="O813" s="65">
        <v>2.0090913E7</v>
      </c>
      <c r="P813" s="65"/>
      <c r="Q813" s="65">
        <v>7.0</v>
      </c>
      <c r="R813" s="65">
        <v>2.0090913E7</v>
      </c>
      <c r="S813" s="74">
        <v>1.0</v>
      </c>
      <c r="T813" s="74">
        <v>0.0</v>
      </c>
      <c r="U813" s="69" t="s">
        <v>399</v>
      </c>
      <c r="V813" s="69" t="s">
        <v>400</v>
      </c>
      <c r="W813" s="69" t="s">
        <v>49</v>
      </c>
      <c r="X813" s="70"/>
      <c r="Y813" s="65" t="s">
        <v>12</v>
      </c>
    </row>
    <row r="814">
      <c r="A814" s="72" t="s">
        <v>60</v>
      </c>
      <c r="B814" s="65">
        <v>1.48131872E8</v>
      </c>
      <c r="C814" s="72" t="s">
        <v>3142</v>
      </c>
      <c r="D814" s="72" t="s">
        <v>106</v>
      </c>
      <c r="E814" s="72" t="s">
        <v>3143</v>
      </c>
      <c r="F814" s="65" t="s">
        <v>3144</v>
      </c>
      <c r="G814" s="65">
        <v>934.0</v>
      </c>
      <c r="H814" s="65">
        <v>2.004113E7</v>
      </c>
      <c r="I814" s="65">
        <v>0.0</v>
      </c>
      <c r="J814" s="65">
        <v>1.0</v>
      </c>
      <c r="K814" s="66"/>
      <c r="L814" s="66"/>
      <c r="M814" s="67" t="s">
        <v>3145</v>
      </c>
      <c r="N814" s="65">
        <v>235959.0</v>
      </c>
      <c r="O814" s="65">
        <v>2.004113E7</v>
      </c>
      <c r="P814" s="66"/>
      <c r="Q814" s="65">
        <v>51.0</v>
      </c>
      <c r="R814" s="65">
        <v>2.004113E7</v>
      </c>
      <c r="S814" s="68">
        <v>1.0</v>
      </c>
      <c r="T814" s="68">
        <v>1.0</v>
      </c>
      <c r="U814" s="69" t="s">
        <v>399</v>
      </c>
      <c r="V814" s="69" t="s">
        <v>400</v>
      </c>
      <c r="W814" s="69" t="s">
        <v>49</v>
      </c>
      <c r="X814" s="70"/>
      <c r="Y814" s="65" t="s">
        <v>18</v>
      </c>
    </row>
    <row r="815">
      <c r="A815" s="65" t="s">
        <v>79</v>
      </c>
      <c r="B815" s="65">
        <v>9.5174429E7</v>
      </c>
      <c r="C815" s="65" t="s">
        <v>3146</v>
      </c>
      <c r="D815" s="65" t="s">
        <v>325</v>
      </c>
      <c r="E815" s="65" t="s">
        <v>3147</v>
      </c>
      <c r="F815" s="65" t="s">
        <v>3148</v>
      </c>
      <c r="G815" s="65">
        <v>824.0</v>
      </c>
      <c r="H815" s="65">
        <v>2.0150818E7</v>
      </c>
      <c r="I815" s="65">
        <v>0.0</v>
      </c>
      <c r="J815" s="65">
        <v>14.0</v>
      </c>
      <c r="K815" s="66"/>
      <c r="L815" s="66"/>
      <c r="M815" s="67" t="s">
        <v>3149</v>
      </c>
      <c r="N815" s="65">
        <v>235959.0</v>
      </c>
      <c r="O815" s="65">
        <v>2.0150818E7</v>
      </c>
      <c r="P815" s="65" t="s">
        <v>3150</v>
      </c>
      <c r="Q815" s="65">
        <v>42.0</v>
      </c>
      <c r="R815" s="65">
        <v>2.0150818E7</v>
      </c>
      <c r="S815" s="68">
        <v>1.0</v>
      </c>
      <c r="T815" s="68">
        <v>1.0</v>
      </c>
      <c r="U815" s="69" t="s">
        <v>399</v>
      </c>
      <c r="V815" s="69" t="s">
        <v>400</v>
      </c>
      <c r="W815" s="69" t="s">
        <v>51</v>
      </c>
      <c r="X815" s="70"/>
      <c r="Y815" s="65" t="s">
        <v>22</v>
      </c>
    </row>
    <row r="816">
      <c r="A816" s="67" t="s">
        <v>24</v>
      </c>
      <c r="B816" s="65">
        <v>4.3601048E7</v>
      </c>
      <c r="C816" s="65" t="s">
        <v>3151</v>
      </c>
      <c r="D816" s="65" t="s">
        <v>112</v>
      </c>
      <c r="E816" s="65" t="s">
        <v>3152</v>
      </c>
      <c r="F816" s="65" t="s">
        <v>1673</v>
      </c>
      <c r="G816" s="65">
        <v>3827.0</v>
      </c>
      <c r="H816" s="65">
        <v>2.0160129E7</v>
      </c>
      <c r="I816" s="65">
        <v>0.0</v>
      </c>
      <c r="J816" s="65">
        <v>20.0</v>
      </c>
      <c r="K816" s="66"/>
      <c r="L816" s="66"/>
      <c r="M816" s="65" t="s">
        <v>117</v>
      </c>
      <c r="N816" s="65">
        <v>235959.0</v>
      </c>
      <c r="O816" s="65">
        <v>2.0160129E7</v>
      </c>
      <c r="P816" s="66"/>
      <c r="Q816" s="65">
        <v>314.0</v>
      </c>
      <c r="R816" s="65">
        <v>2.0160129E7</v>
      </c>
      <c r="S816" s="68">
        <v>1.0</v>
      </c>
      <c r="T816" s="68">
        <v>1.0</v>
      </c>
      <c r="U816" s="69" t="s">
        <v>399</v>
      </c>
      <c r="V816" s="69" t="s">
        <v>400</v>
      </c>
      <c r="W816" s="69" t="s">
        <v>49</v>
      </c>
      <c r="X816" s="69"/>
      <c r="Y816" s="65" t="s">
        <v>18</v>
      </c>
    </row>
    <row r="817">
      <c r="A817" s="65" t="s">
        <v>60</v>
      </c>
      <c r="B817" s="65">
        <v>8.114839E7</v>
      </c>
      <c r="C817" s="65" t="s">
        <v>3153</v>
      </c>
      <c r="D817" s="65" t="s">
        <v>217</v>
      </c>
      <c r="E817" s="65" t="s">
        <v>3154</v>
      </c>
      <c r="F817" s="65" t="s">
        <v>1430</v>
      </c>
      <c r="G817" s="65">
        <v>336.0</v>
      </c>
      <c r="H817" s="65">
        <v>2.0020716E7</v>
      </c>
      <c r="I817" s="65">
        <v>0.0</v>
      </c>
      <c r="J817" s="65">
        <v>1.0</v>
      </c>
      <c r="K817" s="66"/>
      <c r="L817" s="66"/>
      <c r="M817" s="67" t="s">
        <v>1431</v>
      </c>
      <c r="N817" s="65">
        <v>235959.0</v>
      </c>
      <c r="O817" s="65">
        <v>2.0020716E7</v>
      </c>
      <c r="P817" s="66"/>
      <c r="Q817" s="65">
        <v>12.0</v>
      </c>
      <c r="R817" s="65">
        <v>2.0020716E7</v>
      </c>
      <c r="S817" s="68">
        <v>1.0</v>
      </c>
      <c r="T817" s="68">
        <v>1.0</v>
      </c>
      <c r="U817" s="69" t="s">
        <v>399</v>
      </c>
      <c r="V817" s="69" t="s">
        <v>400</v>
      </c>
      <c r="W817" s="69" t="s">
        <v>49</v>
      </c>
      <c r="X817" s="69"/>
      <c r="Y817" s="65" t="s">
        <v>18</v>
      </c>
    </row>
    <row r="818">
      <c r="A818" s="67" t="s">
        <v>24</v>
      </c>
      <c r="B818" s="65">
        <v>1.7444379E7</v>
      </c>
      <c r="C818" s="65" t="s">
        <v>3155</v>
      </c>
      <c r="D818" s="65" t="s">
        <v>112</v>
      </c>
      <c r="E818" s="65" t="s">
        <v>3156</v>
      </c>
      <c r="F818" s="65" t="s">
        <v>3157</v>
      </c>
      <c r="G818" s="65">
        <v>325.0</v>
      </c>
      <c r="H818" s="65">
        <v>2.0110924E7</v>
      </c>
      <c r="I818" s="65">
        <v>0.0</v>
      </c>
      <c r="J818" s="65">
        <v>5.0</v>
      </c>
      <c r="K818" s="66"/>
      <c r="L818" s="66"/>
      <c r="M818" s="67" t="s">
        <v>3158</v>
      </c>
      <c r="N818" s="65">
        <v>235959.0</v>
      </c>
      <c r="O818" s="65">
        <v>2.0110924E7</v>
      </c>
      <c r="P818" s="65" t="s">
        <v>3159</v>
      </c>
      <c r="Q818" s="65">
        <v>18.0</v>
      </c>
      <c r="R818" s="65">
        <v>2.0110924E7</v>
      </c>
      <c r="S818" s="68">
        <v>1.0</v>
      </c>
      <c r="T818" s="68">
        <v>1.0</v>
      </c>
      <c r="U818" s="69" t="s">
        <v>399</v>
      </c>
      <c r="V818" s="69" t="s">
        <v>400</v>
      </c>
      <c r="W818" s="69" t="s">
        <v>49</v>
      </c>
      <c r="X818" s="70"/>
      <c r="Y818" s="65" t="s">
        <v>18</v>
      </c>
    </row>
    <row r="819">
      <c r="A819" s="65" t="s">
        <v>60</v>
      </c>
      <c r="B819" s="65">
        <v>1.91456712E8</v>
      </c>
      <c r="C819" s="65" t="s">
        <v>3160</v>
      </c>
      <c r="D819" s="65" t="s">
        <v>112</v>
      </c>
      <c r="E819" s="65" t="s">
        <v>3161</v>
      </c>
      <c r="F819" s="65" t="s">
        <v>2659</v>
      </c>
      <c r="G819" s="65">
        <v>621.0</v>
      </c>
      <c r="H819" s="65">
        <v>2.006063E7</v>
      </c>
      <c r="I819" s="65">
        <v>0.0</v>
      </c>
      <c r="J819" s="65">
        <v>2.0</v>
      </c>
      <c r="K819" s="66"/>
      <c r="L819" s="66"/>
      <c r="M819" s="67" t="s">
        <v>2660</v>
      </c>
      <c r="N819" s="65">
        <v>235959.0</v>
      </c>
      <c r="O819" s="65">
        <v>2.006063E7</v>
      </c>
      <c r="P819" s="66"/>
      <c r="Q819" s="65">
        <v>20.0</v>
      </c>
      <c r="R819" s="65">
        <v>2.006063E7</v>
      </c>
      <c r="S819" s="68">
        <v>1.0</v>
      </c>
      <c r="T819" s="68">
        <v>1.0</v>
      </c>
      <c r="U819" s="69" t="s">
        <v>399</v>
      </c>
      <c r="V819" s="69" t="s">
        <v>400</v>
      </c>
      <c r="W819" s="69" t="s">
        <v>49</v>
      </c>
      <c r="X819" s="70"/>
      <c r="Y819" s="65" t="s">
        <v>18</v>
      </c>
    </row>
    <row r="820">
      <c r="A820" s="67" t="s">
        <v>59</v>
      </c>
      <c r="B820" s="65">
        <v>1.56350229E8</v>
      </c>
      <c r="C820" s="65" t="s">
        <v>3162</v>
      </c>
      <c r="D820" s="65" t="s">
        <v>112</v>
      </c>
      <c r="E820" s="65" t="s">
        <v>3163</v>
      </c>
      <c r="F820" s="65" t="s">
        <v>3164</v>
      </c>
      <c r="G820" s="65">
        <v>182.0</v>
      </c>
      <c r="H820" s="65">
        <v>2.0150709E7</v>
      </c>
      <c r="I820" s="65">
        <v>0.0</v>
      </c>
      <c r="J820" s="65">
        <v>3.0</v>
      </c>
      <c r="K820" s="66"/>
      <c r="L820" s="66"/>
      <c r="M820" s="67" t="s">
        <v>3165</v>
      </c>
      <c r="N820" s="65">
        <v>235959.0</v>
      </c>
      <c r="O820" s="65">
        <v>2.0150709E7</v>
      </c>
      <c r="P820" s="66"/>
      <c r="Q820" s="65">
        <v>10.0</v>
      </c>
      <c r="R820" s="65">
        <v>2.0150709E7</v>
      </c>
      <c r="S820" s="68">
        <v>1.0</v>
      </c>
      <c r="T820" s="68">
        <v>1.0</v>
      </c>
      <c r="U820" s="69" t="s">
        <v>399</v>
      </c>
      <c r="V820" s="69" t="s">
        <v>400</v>
      </c>
      <c r="W820" s="69" t="s">
        <v>49</v>
      </c>
      <c r="X820" s="66"/>
      <c r="Y820" s="65" t="s">
        <v>18</v>
      </c>
    </row>
    <row r="821">
      <c r="A821" s="65" t="s">
        <v>60</v>
      </c>
      <c r="B821" s="65">
        <v>2.33689809E8</v>
      </c>
      <c r="C821" s="65" t="s">
        <v>3166</v>
      </c>
      <c r="D821" s="65" t="s">
        <v>112</v>
      </c>
      <c r="E821" s="65" t="s">
        <v>3167</v>
      </c>
      <c r="F821" s="65" t="s">
        <v>3168</v>
      </c>
      <c r="G821" s="65">
        <v>176.0</v>
      </c>
      <c r="H821" s="65">
        <v>2.0080206E7</v>
      </c>
      <c r="I821" s="65">
        <v>0.0</v>
      </c>
      <c r="J821" s="65">
        <v>1.0</v>
      </c>
      <c r="K821" s="66"/>
      <c r="L821" s="66"/>
      <c r="M821" s="67" t="s">
        <v>3169</v>
      </c>
      <c r="N821" s="65">
        <v>235959.0</v>
      </c>
      <c r="O821" s="65">
        <v>2.0080206E7</v>
      </c>
      <c r="P821" s="65"/>
      <c r="Q821" s="65">
        <v>11.0</v>
      </c>
      <c r="R821" s="65">
        <v>2.0080206E7</v>
      </c>
      <c r="S821" s="68">
        <v>1.0</v>
      </c>
      <c r="T821" s="68">
        <v>1.0</v>
      </c>
      <c r="U821" s="69" t="s">
        <v>399</v>
      </c>
      <c r="V821" s="69" t="s">
        <v>400</v>
      </c>
      <c r="W821" s="69" t="s">
        <v>49</v>
      </c>
      <c r="X821" s="70"/>
      <c r="Y821" s="65" t="s">
        <v>18</v>
      </c>
    </row>
    <row r="822">
      <c r="A822" s="65" t="s">
        <v>60</v>
      </c>
      <c r="B822" s="65">
        <v>3.775118E7</v>
      </c>
      <c r="C822" s="65" t="s">
        <v>3170</v>
      </c>
      <c r="D822" s="65" t="s">
        <v>106</v>
      </c>
      <c r="E822" s="65" t="s">
        <v>3171</v>
      </c>
      <c r="F822" s="65" t="s">
        <v>3172</v>
      </c>
      <c r="G822" s="65">
        <v>2223.0</v>
      </c>
      <c r="H822" s="65">
        <v>2.0010128E7</v>
      </c>
      <c r="I822" s="65">
        <v>0.0</v>
      </c>
      <c r="J822" s="65">
        <v>1.0</v>
      </c>
      <c r="K822" s="66"/>
      <c r="L822" s="66"/>
      <c r="M822" s="67" t="s">
        <v>3173</v>
      </c>
      <c r="N822" s="65">
        <v>235959.0</v>
      </c>
      <c r="O822" s="65">
        <v>2.0010128E7</v>
      </c>
      <c r="P822" s="66"/>
      <c r="Q822" s="65">
        <v>139.0</v>
      </c>
      <c r="R822" s="65">
        <v>2.0010128E7</v>
      </c>
      <c r="S822" s="68">
        <v>1.0</v>
      </c>
      <c r="T822" s="68">
        <v>1.0</v>
      </c>
      <c r="U822" s="69" t="s">
        <v>399</v>
      </c>
      <c r="V822" s="69" t="s">
        <v>400</v>
      </c>
      <c r="W822" s="69" t="s">
        <v>49</v>
      </c>
      <c r="X822" s="70"/>
      <c r="Y822" s="65" t="s">
        <v>18</v>
      </c>
    </row>
    <row r="823">
      <c r="A823" s="72" t="s">
        <v>69</v>
      </c>
      <c r="B823" s="65">
        <v>4883372.0</v>
      </c>
      <c r="C823" s="72" t="s">
        <v>368</v>
      </c>
      <c r="D823" s="72" t="s">
        <v>106</v>
      </c>
      <c r="E823" s="72" t="s">
        <v>369</v>
      </c>
      <c r="F823" s="65" t="s">
        <v>3174</v>
      </c>
      <c r="G823" s="65">
        <v>3121.0</v>
      </c>
      <c r="H823" s="65">
        <v>2.0170422E7</v>
      </c>
      <c r="I823" s="65">
        <v>0.0</v>
      </c>
      <c r="J823" s="65">
        <v>44.0</v>
      </c>
      <c r="K823" s="66"/>
      <c r="L823" s="66"/>
      <c r="M823" s="67" t="s">
        <v>3175</v>
      </c>
      <c r="N823" s="65">
        <v>235959.0</v>
      </c>
      <c r="O823" s="65">
        <v>2.0170422E7</v>
      </c>
      <c r="P823" s="65" t="s">
        <v>372</v>
      </c>
      <c r="Q823" s="65">
        <v>163.0</v>
      </c>
      <c r="R823" s="65">
        <v>2.0170422E7</v>
      </c>
      <c r="S823" s="68">
        <v>1.0</v>
      </c>
      <c r="T823" s="68">
        <v>1.0</v>
      </c>
      <c r="U823" s="69" t="s">
        <v>399</v>
      </c>
      <c r="V823" s="69" t="s">
        <v>400</v>
      </c>
      <c r="W823" s="69" t="s">
        <v>49</v>
      </c>
      <c r="X823" s="70"/>
      <c r="Y823" s="65" t="s">
        <v>18</v>
      </c>
    </row>
    <row r="824">
      <c r="A824" s="71" t="s">
        <v>24</v>
      </c>
      <c r="B824" s="65">
        <v>6.4739444E7</v>
      </c>
      <c r="C824" s="72" t="s">
        <v>3176</v>
      </c>
      <c r="D824" s="72" t="s">
        <v>3177</v>
      </c>
      <c r="E824" s="72" t="s">
        <v>3178</v>
      </c>
      <c r="F824" s="65" t="s">
        <v>1692</v>
      </c>
      <c r="G824" s="65">
        <v>1028.0</v>
      </c>
      <c r="H824" s="65">
        <v>2.0190803E7</v>
      </c>
      <c r="I824" s="65">
        <v>0.0</v>
      </c>
      <c r="J824" s="65">
        <v>24.0</v>
      </c>
      <c r="K824" s="66"/>
      <c r="L824" s="66"/>
      <c r="M824" s="67" t="s">
        <v>1693</v>
      </c>
      <c r="N824" s="65">
        <v>235959.0</v>
      </c>
      <c r="O824" s="65">
        <v>2.0190803E7</v>
      </c>
      <c r="P824" s="65" t="s">
        <v>1694</v>
      </c>
      <c r="Q824" s="65">
        <v>61.0</v>
      </c>
      <c r="R824" s="65">
        <v>2.0190803E7</v>
      </c>
      <c r="S824" s="68">
        <v>1.0</v>
      </c>
      <c r="T824" s="68">
        <v>1.0</v>
      </c>
      <c r="U824" s="69" t="s">
        <v>399</v>
      </c>
      <c r="V824" s="69" t="s">
        <v>400</v>
      </c>
      <c r="W824" s="69" t="s">
        <v>49</v>
      </c>
      <c r="X824" s="70"/>
      <c r="Y824" s="65" t="s">
        <v>18</v>
      </c>
    </row>
    <row r="825">
      <c r="A825" s="65" t="s">
        <v>60</v>
      </c>
      <c r="B825" s="65">
        <v>1.48131901E8</v>
      </c>
      <c r="C825" s="65" t="s">
        <v>3179</v>
      </c>
      <c r="D825" s="65" t="s">
        <v>378</v>
      </c>
      <c r="E825" s="65" t="s">
        <v>3180</v>
      </c>
      <c r="F825" s="65" t="s">
        <v>3144</v>
      </c>
      <c r="G825" s="65">
        <v>934.0</v>
      </c>
      <c r="H825" s="65">
        <v>2.004113E7</v>
      </c>
      <c r="I825" s="65">
        <v>0.0</v>
      </c>
      <c r="J825" s="65">
        <v>1.0</v>
      </c>
      <c r="K825" s="66"/>
      <c r="L825" s="66"/>
      <c r="M825" s="67" t="s">
        <v>3145</v>
      </c>
      <c r="N825" s="65">
        <v>235959.0</v>
      </c>
      <c r="O825" s="65">
        <v>2.004113E7</v>
      </c>
      <c r="P825" s="65"/>
      <c r="Q825" s="65">
        <v>51.0</v>
      </c>
      <c r="R825" s="65">
        <v>2.004113E7</v>
      </c>
      <c r="S825" s="74">
        <v>1.0</v>
      </c>
      <c r="T825" s="74">
        <v>0.0</v>
      </c>
      <c r="U825" s="69" t="s">
        <v>399</v>
      </c>
      <c r="V825" s="69" t="s">
        <v>400</v>
      </c>
      <c r="W825" s="69" t="s">
        <v>49</v>
      </c>
      <c r="X825" s="70"/>
      <c r="Y825" s="65" t="s">
        <v>12</v>
      </c>
    </row>
    <row r="826">
      <c r="A826" s="73" t="s">
        <v>79</v>
      </c>
      <c r="B826" s="65">
        <v>9.4777197E7</v>
      </c>
      <c r="C826" s="72" t="s">
        <v>3181</v>
      </c>
      <c r="D826" s="72" t="s">
        <v>112</v>
      </c>
      <c r="E826" s="72" t="s">
        <v>3182</v>
      </c>
      <c r="F826" s="65" t="s">
        <v>3183</v>
      </c>
      <c r="G826" s="65">
        <v>616.0</v>
      </c>
      <c r="H826" s="65">
        <v>2.0150801E7</v>
      </c>
      <c r="I826" s="65">
        <v>0.0</v>
      </c>
      <c r="J826" s="65">
        <v>13.0</v>
      </c>
      <c r="K826" s="66"/>
      <c r="L826" s="66"/>
      <c r="M826" s="67" t="s">
        <v>3184</v>
      </c>
      <c r="N826" s="65">
        <v>235959.0</v>
      </c>
      <c r="O826" s="65">
        <v>2.0150801E7</v>
      </c>
      <c r="P826" s="65" t="s">
        <v>989</v>
      </c>
      <c r="Q826" s="65">
        <v>44.0</v>
      </c>
      <c r="R826" s="65">
        <v>2.0150801E7</v>
      </c>
      <c r="S826" s="68">
        <v>1.0</v>
      </c>
      <c r="T826" s="68">
        <v>1.0</v>
      </c>
      <c r="U826" s="69" t="s">
        <v>399</v>
      </c>
      <c r="V826" s="69" t="s">
        <v>400</v>
      </c>
      <c r="W826" s="69" t="s">
        <v>49</v>
      </c>
      <c r="X826" s="70"/>
      <c r="Y826" s="65" t="s">
        <v>18</v>
      </c>
    </row>
    <row r="827">
      <c r="A827" s="73" t="s">
        <v>79</v>
      </c>
      <c r="B827" s="65">
        <v>1.50062133E8</v>
      </c>
      <c r="C827" s="72" t="s">
        <v>3185</v>
      </c>
      <c r="D827" s="72" t="s">
        <v>217</v>
      </c>
      <c r="E827" s="72" t="s">
        <v>3186</v>
      </c>
      <c r="F827" s="65" t="s">
        <v>3187</v>
      </c>
      <c r="G827" s="65">
        <v>345.0</v>
      </c>
      <c r="H827" s="65">
        <v>2.0191117E7</v>
      </c>
      <c r="I827" s="65">
        <v>0.0</v>
      </c>
      <c r="J827" s="65">
        <v>12.0</v>
      </c>
      <c r="K827" s="66"/>
      <c r="L827" s="66"/>
      <c r="M827" s="67" t="s">
        <v>3188</v>
      </c>
      <c r="N827" s="65">
        <v>235959.0</v>
      </c>
      <c r="O827" s="65">
        <v>2.0191117E7</v>
      </c>
      <c r="P827" s="65" t="s">
        <v>2172</v>
      </c>
      <c r="Q827" s="65">
        <v>22.0</v>
      </c>
      <c r="R827" s="65">
        <v>2.0191117E7</v>
      </c>
      <c r="S827" s="68">
        <v>1.0</v>
      </c>
      <c r="T827" s="68">
        <v>1.0</v>
      </c>
      <c r="U827" s="69" t="s">
        <v>399</v>
      </c>
      <c r="V827" s="69" t="s">
        <v>400</v>
      </c>
      <c r="W827" s="69" t="s">
        <v>49</v>
      </c>
      <c r="X827" s="72"/>
      <c r="Y827" s="65" t="s">
        <v>18</v>
      </c>
    </row>
    <row r="828">
      <c r="A828" s="65" t="s">
        <v>79</v>
      </c>
      <c r="B828" s="65">
        <v>1.48061651E8</v>
      </c>
      <c r="C828" s="65" t="s">
        <v>3189</v>
      </c>
      <c r="D828" s="65" t="s">
        <v>106</v>
      </c>
      <c r="E828" s="65" t="s">
        <v>3190</v>
      </c>
      <c r="F828" s="65" t="s">
        <v>3191</v>
      </c>
      <c r="G828" s="65">
        <v>1334.0</v>
      </c>
      <c r="H828" s="65">
        <v>2.0191008E7</v>
      </c>
      <c r="I828" s="65">
        <v>0.0</v>
      </c>
      <c r="J828" s="65">
        <v>39.0</v>
      </c>
      <c r="K828" s="66"/>
      <c r="L828" s="66"/>
      <c r="M828" s="67" t="s">
        <v>3192</v>
      </c>
      <c r="N828" s="65">
        <v>235959.0</v>
      </c>
      <c r="O828" s="65">
        <v>2.0191008E7</v>
      </c>
      <c r="P828" s="65" t="s">
        <v>3193</v>
      </c>
      <c r="Q828" s="65">
        <v>95.0</v>
      </c>
      <c r="R828" s="65">
        <v>2.0191008E7</v>
      </c>
      <c r="S828" s="68">
        <v>1.0</v>
      </c>
      <c r="T828" s="68">
        <v>1.0</v>
      </c>
      <c r="U828" s="69" t="s">
        <v>399</v>
      </c>
      <c r="V828" s="69" t="s">
        <v>400</v>
      </c>
      <c r="W828" s="69" t="s">
        <v>49</v>
      </c>
      <c r="X828" s="70"/>
      <c r="Y828" s="65" t="s">
        <v>18</v>
      </c>
    </row>
    <row r="829">
      <c r="A829" s="65" t="s">
        <v>60</v>
      </c>
      <c r="B829" s="65">
        <v>1.09840086E8</v>
      </c>
      <c r="C829" s="65" t="s">
        <v>3194</v>
      </c>
      <c r="D829" s="65" t="s">
        <v>225</v>
      </c>
      <c r="E829" s="65" t="s">
        <v>3195</v>
      </c>
      <c r="F829" s="65" t="s">
        <v>3196</v>
      </c>
      <c r="G829" s="65">
        <v>588.0</v>
      </c>
      <c r="H829" s="65">
        <v>2.0030705E7</v>
      </c>
      <c r="I829" s="65">
        <v>0.0</v>
      </c>
      <c r="J829" s="65">
        <v>1.0</v>
      </c>
      <c r="K829" s="66"/>
      <c r="L829" s="66"/>
      <c r="M829" s="67" t="s">
        <v>3197</v>
      </c>
      <c r="N829" s="65">
        <v>235959.0</v>
      </c>
      <c r="O829" s="65">
        <v>2.0030705E7</v>
      </c>
      <c r="P829" s="65"/>
      <c r="Q829" s="65">
        <v>35.0</v>
      </c>
      <c r="R829" s="65">
        <v>2.0030705E7</v>
      </c>
      <c r="S829" s="74">
        <v>1.0</v>
      </c>
      <c r="T829" s="74">
        <v>0.0</v>
      </c>
      <c r="U829" s="69" t="s">
        <v>399</v>
      </c>
      <c r="V829" s="69" t="s">
        <v>400</v>
      </c>
      <c r="W829" s="69" t="s">
        <v>49</v>
      </c>
      <c r="X829" s="70"/>
      <c r="Y829" s="65" t="s">
        <v>12</v>
      </c>
    </row>
    <row r="830">
      <c r="A830" s="65" t="s">
        <v>63</v>
      </c>
      <c r="B830" s="65">
        <v>4.6546081E7</v>
      </c>
      <c r="C830" s="65" t="s">
        <v>3198</v>
      </c>
      <c r="D830" s="65" t="s">
        <v>106</v>
      </c>
      <c r="E830" s="65" t="s">
        <v>3199</v>
      </c>
      <c r="F830" s="65" t="s">
        <v>3200</v>
      </c>
      <c r="G830" s="65">
        <v>298.0</v>
      </c>
      <c r="H830" s="65">
        <v>2.0180425E7</v>
      </c>
      <c r="I830" s="65">
        <v>0.0</v>
      </c>
      <c r="J830" s="65">
        <v>6.0</v>
      </c>
      <c r="K830" s="66"/>
      <c r="L830" s="66"/>
      <c r="M830" s="67" t="s">
        <v>3201</v>
      </c>
      <c r="N830" s="65">
        <v>235959.0</v>
      </c>
      <c r="O830" s="65">
        <v>2.0180425E7</v>
      </c>
      <c r="P830" s="65" t="s">
        <v>3018</v>
      </c>
      <c r="Q830" s="65">
        <v>20.0</v>
      </c>
      <c r="R830" s="65">
        <v>2.0180425E7</v>
      </c>
      <c r="S830" s="68">
        <v>1.0</v>
      </c>
      <c r="T830" s="68">
        <v>1.0</v>
      </c>
      <c r="U830" s="69" t="s">
        <v>399</v>
      </c>
      <c r="V830" s="69" t="s">
        <v>400</v>
      </c>
      <c r="W830" s="69" t="s">
        <v>49</v>
      </c>
      <c r="X830" s="70"/>
      <c r="Y830" s="65" t="s">
        <v>18</v>
      </c>
    </row>
    <row r="831">
      <c r="A831" s="65" t="s">
        <v>67</v>
      </c>
      <c r="B831" s="65">
        <v>1221997.0</v>
      </c>
      <c r="C831" s="65" t="s">
        <v>3202</v>
      </c>
      <c r="D831" s="65" t="s">
        <v>106</v>
      </c>
      <c r="E831" s="65" t="s">
        <v>3203</v>
      </c>
      <c r="F831" s="65" t="s">
        <v>3204</v>
      </c>
      <c r="G831" s="65">
        <v>347.0</v>
      </c>
      <c r="H831" s="65">
        <v>2.0051027E7</v>
      </c>
      <c r="I831" s="65">
        <v>0.0</v>
      </c>
      <c r="J831" s="65">
        <v>14.0</v>
      </c>
      <c r="K831" s="66"/>
      <c r="L831" s="66"/>
      <c r="M831" s="65" t="s">
        <v>117</v>
      </c>
      <c r="N831" s="65">
        <v>235959.0</v>
      </c>
      <c r="O831" s="65">
        <v>2.0051027E7</v>
      </c>
      <c r="P831" s="65"/>
      <c r="Q831" s="65">
        <v>21.0</v>
      </c>
      <c r="R831" s="65">
        <v>2.0051027E7</v>
      </c>
      <c r="S831" s="68">
        <v>1.0</v>
      </c>
      <c r="T831" s="68">
        <v>1.0</v>
      </c>
      <c r="U831" s="69" t="s">
        <v>399</v>
      </c>
      <c r="V831" s="69" t="s">
        <v>400</v>
      </c>
      <c r="W831" s="69" t="s">
        <v>49</v>
      </c>
      <c r="X831" s="70"/>
      <c r="Y831" s="65" t="s">
        <v>18</v>
      </c>
    </row>
    <row r="832">
      <c r="A832" s="67" t="s">
        <v>19</v>
      </c>
      <c r="B832" s="65">
        <v>359180.0</v>
      </c>
      <c r="C832" s="65" t="s">
        <v>3205</v>
      </c>
      <c r="D832" s="65" t="s">
        <v>106</v>
      </c>
      <c r="E832" s="65" t="s">
        <v>3206</v>
      </c>
      <c r="F832" s="65" t="s">
        <v>3207</v>
      </c>
      <c r="G832" s="65">
        <v>321.0</v>
      </c>
      <c r="H832" s="65">
        <v>2.012041E7</v>
      </c>
      <c r="I832" s="65">
        <v>0.0</v>
      </c>
      <c r="J832" s="65">
        <v>9.0</v>
      </c>
      <c r="K832" s="66"/>
      <c r="L832" s="66"/>
      <c r="M832" s="67" t="s">
        <v>3208</v>
      </c>
      <c r="N832" s="65">
        <v>235959.0</v>
      </c>
      <c r="O832" s="65">
        <v>2.012041E7</v>
      </c>
      <c r="P832" s="65" t="s">
        <v>570</v>
      </c>
      <c r="Q832" s="65">
        <v>17.0</v>
      </c>
      <c r="R832" s="65">
        <v>2.012041E7</v>
      </c>
      <c r="S832" s="68">
        <v>1.0</v>
      </c>
      <c r="T832" s="68">
        <v>1.0</v>
      </c>
      <c r="U832" s="69" t="s">
        <v>399</v>
      </c>
      <c r="V832" s="69" t="s">
        <v>400</v>
      </c>
      <c r="W832" s="69" t="s">
        <v>49</v>
      </c>
      <c r="X832" s="70"/>
      <c r="Y832" s="65" t="s">
        <v>18</v>
      </c>
    </row>
    <row r="833">
      <c r="A833" s="65" t="s">
        <v>23</v>
      </c>
      <c r="B833" s="65">
        <v>9510201.0</v>
      </c>
      <c r="C833" s="65" t="s">
        <v>3209</v>
      </c>
      <c r="D833" s="65" t="s">
        <v>112</v>
      </c>
      <c r="E833" s="65" t="s">
        <v>3210</v>
      </c>
      <c r="F833" s="65" t="s">
        <v>3211</v>
      </c>
      <c r="G833" s="65">
        <v>379.0</v>
      </c>
      <c r="H833" s="65">
        <v>2.0190325E7</v>
      </c>
      <c r="I833" s="65">
        <v>0.0</v>
      </c>
      <c r="J833" s="65">
        <v>1.0</v>
      </c>
      <c r="K833" s="66"/>
      <c r="L833" s="66"/>
      <c r="M833" s="65" t="s">
        <v>117</v>
      </c>
      <c r="N833" s="65">
        <v>235959.0</v>
      </c>
      <c r="O833" s="65">
        <v>2.0190325E7</v>
      </c>
      <c r="P833" s="66"/>
      <c r="Q833" s="65">
        <v>19.0</v>
      </c>
      <c r="R833" s="65">
        <v>2.0190325E7</v>
      </c>
      <c r="S833" s="68">
        <v>1.0</v>
      </c>
      <c r="T833" s="68">
        <v>1.0</v>
      </c>
      <c r="U833" s="69" t="s">
        <v>399</v>
      </c>
      <c r="V833" s="69" t="s">
        <v>400</v>
      </c>
      <c r="W833" s="69" t="s">
        <v>49</v>
      </c>
      <c r="X833" s="69"/>
      <c r="Y833" s="65" t="s">
        <v>18</v>
      </c>
    </row>
    <row r="834">
      <c r="A834" s="71" t="s">
        <v>59</v>
      </c>
      <c r="B834" s="65">
        <v>1.10015636E8</v>
      </c>
      <c r="C834" s="72" t="s">
        <v>373</v>
      </c>
      <c r="D834" s="72" t="s">
        <v>217</v>
      </c>
      <c r="E834" s="72" t="s">
        <v>374</v>
      </c>
      <c r="F834" s="65" t="s">
        <v>375</v>
      </c>
      <c r="G834" s="65">
        <v>298.0</v>
      </c>
      <c r="H834" s="65">
        <v>2.0111005E7</v>
      </c>
      <c r="I834" s="65">
        <v>0.0</v>
      </c>
      <c r="J834" s="65">
        <v>1.0</v>
      </c>
      <c r="K834" s="66"/>
      <c r="L834" s="66"/>
      <c r="M834" s="67" t="s">
        <v>3212</v>
      </c>
      <c r="N834" s="65">
        <v>235959.0</v>
      </c>
      <c r="O834" s="65">
        <v>2.0111005E7</v>
      </c>
      <c r="P834" s="65"/>
      <c r="Q834" s="65">
        <v>14.0</v>
      </c>
      <c r="R834" s="65">
        <v>2.0111005E7</v>
      </c>
      <c r="S834" s="68">
        <v>1.0</v>
      </c>
      <c r="T834" s="68">
        <v>1.0</v>
      </c>
      <c r="U834" s="69" t="s">
        <v>399</v>
      </c>
      <c r="V834" s="69" t="s">
        <v>400</v>
      </c>
      <c r="W834" s="69" t="s">
        <v>49</v>
      </c>
      <c r="X834" s="70"/>
      <c r="Y834" s="65" t="s">
        <v>18</v>
      </c>
    </row>
    <row r="835">
      <c r="A835" s="65" t="s">
        <v>40</v>
      </c>
      <c r="B835" s="65">
        <v>1.220967E7</v>
      </c>
      <c r="C835" s="65" t="s">
        <v>377</v>
      </c>
      <c r="D835" s="65" t="s">
        <v>378</v>
      </c>
      <c r="E835" s="65" t="s">
        <v>379</v>
      </c>
      <c r="F835" s="65" t="s">
        <v>3213</v>
      </c>
      <c r="G835" s="65">
        <v>2126.0</v>
      </c>
      <c r="H835" s="65">
        <v>2.0190809E7</v>
      </c>
      <c r="I835" s="65">
        <v>0.0</v>
      </c>
      <c r="J835" s="65">
        <v>52.0</v>
      </c>
      <c r="K835" s="66"/>
      <c r="L835" s="66"/>
      <c r="M835" s="67" t="s">
        <v>3214</v>
      </c>
      <c r="N835" s="65">
        <v>235959.0</v>
      </c>
      <c r="O835" s="65">
        <v>2.0190809E7</v>
      </c>
      <c r="P835" s="65" t="s">
        <v>382</v>
      </c>
      <c r="Q835" s="65">
        <v>115.0</v>
      </c>
      <c r="R835" s="65">
        <v>2.0190809E7</v>
      </c>
      <c r="S835" s="74">
        <v>1.0</v>
      </c>
      <c r="T835" s="74">
        <v>0.0</v>
      </c>
      <c r="U835" s="69" t="s">
        <v>399</v>
      </c>
      <c r="V835" s="69" t="s">
        <v>400</v>
      </c>
      <c r="W835" s="69" t="s">
        <v>49</v>
      </c>
      <c r="X835" s="70"/>
      <c r="Y835" s="65" t="s">
        <v>12</v>
      </c>
    </row>
    <row r="836">
      <c r="A836" s="65" t="s">
        <v>74</v>
      </c>
      <c r="B836" s="65">
        <v>963461.0</v>
      </c>
      <c r="C836" s="65" t="s">
        <v>3215</v>
      </c>
      <c r="D836" s="65" t="s">
        <v>112</v>
      </c>
      <c r="E836" s="65" t="s">
        <v>3216</v>
      </c>
      <c r="F836" s="65" t="s">
        <v>3217</v>
      </c>
      <c r="G836" s="65">
        <v>233.0</v>
      </c>
      <c r="H836" s="65">
        <v>2.017041E7</v>
      </c>
      <c r="I836" s="65">
        <v>0.0</v>
      </c>
      <c r="J836" s="65">
        <v>6.0</v>
      </c>
      <c r="K836" s="66"/>
      <c r="L836" s="66"/>
      <c r="M836" s="67" t="s">
        <v>3218</v>
      </c>
      <c r="N836" s="65">
        <v>235959.0</v>
      </c>
      <c r="O836" s="65">
        <v>2.017041E7</v>
      </c>
      <c r="P836" s="65"/>
      <c r="Q836" s="65">
        <v>13.0</v>
      </c>
      <c r="R836" s="65">
        <v>2.017041E7</v>
      </c>
      <c r="S836" s="68">
        <v>1.0</v>
      </c>
      <c r="T836" s="68">
        <v>1.0</v>
      </c>
      <c r="U836" s="69" t="s">
        <v>399</v>
      </c>
      <c r="V836" s="69" t="s">
        <v>400</v>
      </c>
      <c r="W836" s="69" t="s">
        <v>49</v>
      </c>
      <c r="X836" s="70"/>
      <c r="Y836" s="65" t="s">
        <v>18</v>
      </c>
    </row>
    <row r="837">
      <c r="A837" s="72" t="s">
        <v>60</v>
      </c>
      <c r="B837" s="65">
        <v>3.11273238E8</v>
      </c>
      <c r="C837" s="72" t="s">
        <v>3219</v>
      </c>
      <c r="D837" s="72" t="s">
        <v>106</v>
      </c>
      <c r="E837" s="72" t="s">
        <v>3220</v>
      </c>
      <c r="F837" s="65" t="s">
        <v>3221</v>
      </c>
      <c r="G837" s="65">
        <v>186.0</v>
      </c>
      <c r="H837" s="65">
        <v>2.011101E7</v>
      </c>
      <c r="I837" s="65">
        <v>0.0</v>
      </c>
      <c r="J837" s="65">
        <v>1.0</v>
      </c>
      <c r="K837" s="66"/>
      <c r="L837" s="66"/>
      <c r="M837" s="67" t="s">
        <v>3222</v>
      </c>
      <c r="N837" s="65">
        <v>235959.0</v>
      </c>
      <c r="O837" s="65">
        <v>2.011101E7</v>
      </c>
      <c r="P837" s="65"/>
      <c r="Q837" s="65">
        <v>8.0</v>
      </c>
      <c r="R837" s="65">
        <v>2.011101E7</v>
      </c>
      <c r="S837" s="68">
        <v>1.0</v>
      </c>
      <c r="T837" s="68">
        <v>1.0</v>
      </c>
      <c r="U837" s="69" t="s">
        <v>399</v>
      </c>
      <c r="V837" s="69" t="s">
        <v>400</v>
      </c>
      <c r="W837" s="69" t="s">
        <v>49</v>
      </c>
      <c r="X837" s="70"/>
      <c r="Y837" s="65" t="s">
        <v>18</v>
      </c>
    </row>
    <row r="838">
      <c r="A838" s="65" t="s">
        <v>67</v>
      </c>
      <c r="B838" s="65">
        <v>5016791.0</v>
      </c>
      <c r="C838" s="65" t="s">
        <v>383</v>
      </c>
      <c r="D838" s="65" t="s">
        <v>112</v>
      </c>
      <c r="E838" s="65" t="s">
        <v>3223</v>
      </c>
      <c r="F838" s="65" t="s">
        <v>3224</v>
      </c>
      <c r="G838" s="65">
        <v>454.0</v>
      </c>
      <c r="H838" s="65">
        <v>2.0090409E7</v>
      </c>
      <c r="I838" s="65">
        <v>0.0</v>
      </c>
      <c r="J838" s="65">
        <v>15.0</v>
      </c>
      <c r="K838" s="66"/>
      <c r="L838" s="66"/>
      <c r="M838" s="65" t="s">
        <v>117</v>
      </c>
      <c r="N838" s="65">
        <v>235959.0</v>
      </c>
      <c r="O838" s="65">
        <v>2.0090409E7</v>
      </c>
      <c r="P838" s="66"/>
      <c r="Q838" s="65">
        <v>28.0</v>
      </c>
      <c r="R838" s="65">
        <v>2.0090409E7</v>
      </c>
      <c r="S838" s="68">
        <v>1.0</v>
      </c>
      <c r="T838" s="68">
        <v>1.0</v>
      </c>
      <c r="U838" s="69" t="s">
        <v>399</v>
      </c>
      <c r="V838" s="69" t="s">
        <v>400</v>
      </c>
      <c r="W838" s="69" t="s">
        <v>49</v>
      </c>
      <c r="X838" s="70"/>
      <c r="Y838" s="65" t="s">
        <v>18</v>
      </c>
    </row>
    <row r="839">
      <c r="A839" s="67" t="s">
        <v>24</v>
      </c>
      <c r="B839" s="65">
        <v>3.7050877E7</v>
      </c>
      <c r="C839" s="65" t="s">
        <v>3225</v>
      </c>
      <c r="D839" s="65" t="s">
        <v>112</v>
      </c>
      <c r="E839" s="65" t="s">
        <v>3226</v>
      </c>
      <c r="F839" s="65" t="s">
        <v>3227</v>
      </c>
      <c r="G839" s="65">
        <v>4261.0</v>
      </c>
      <c r="H839" s="65">
        <v>2.0141219E7</v>
      </c>
      <c r="I839" s="65">
        <v>0.0</v>
      </c>
      <c r="J839" s="65">
        <v>67.0</v>
      </c>
      <c r="K839" s="66"/>
      <c r="L839" s="66"/>
      <c r="M839" s="67" t="s">
        <v>3228</v>
      </c>
      <c r="N839" s="65">
        <v>235959.0</v>
      </c>
      <c r="O839" s="65">
        <v>2.0141219E7</v>
      </c>
      <c r="P839" s="65" t="s">
        <v>766</v>
      </c>
      <c r="Q839" s="65">
        <v>276.0</v>
      </c>
      <c r="R839" s="65">
        <v>2.0141219E7</v>
      </c>
      <c r="S839" s="68">
        <v>1.0</v>
      </c>
      <c r="T839" s="68">
        <v>1.0</v>
      </c>
      <c r="U839" s="69" t="s">
        <v>399</v>
      </c>
      <c r="V839" s="69" t="s">
        <v>400</v>
      </c>
      <c r="W839" s="69" t="s">
        <v>49</v>
      </c>
      <c r="X839" s="69"/>
      <c r="Y839" s="65" t="s">
        <v>18</v>
      </c>
    </row>
    <row r="840">
      <c r="A840" s="65" t="s">
        <v>79</v>
      </c>
      <c r="B840" s="65">
        <v>9.9940403E7</v>
      </c>
      <c r="C840" s="65" t="s">
        <v>3229</v>
      </c>
      <c r="D840" s="65" t="s">
        <v>153</v>
      </c>
      <c r="E840" s="65" t="s">
        <v>3230</v>
      </c>
      <c r="F840" s="65" t="s">
        <v>3231</v>
      </c>
      <c r="G840" s="65">
        <v>327.0</v>
      </c>
      <c r="H840" s="65">
        <v>2.0160114E7</v>
      </c>
      <c r="I840" s="65">
        <v>0.0</v>
      </c>
      <c r="J840" s="65">
        <v>6.0</v>
      </c>
      <c r="K840" s="66"/>
      <c r="L840" s="66"/>
      <c r="M840" s="67" t="s">
        <v>3232</v>
      </c>
      <c r="N840" s="65">
        <v>235959.0</v>
      </c>
      <c r="O840" s="65">
        <v>2.0160114E7</v>
      </c>
      <c r="P840" s="65" t="s">
        <v>3233</v>
      </c>
      <c r="Q840" s="65">
        <v>23.0</v>
      </c>
      <c r="R840" s="65">
        <v>2.0160114E7</v>
      </c>
      <c r="S840" s="74">
        <v>1.0</v>
      </c>
      <c r="T840" s="74">
        <v>0.0</v>
      </c>
      <c r="U840" s="69" t="s">
        <v>399</v>
      </c>
      <c r="V840" s="69" t="s">
        <v>400</v>
      </c>
      <c r="W840" s="69" t="s">
        <v>49</v>
      </c>
      <c r="X840" s="69"/>
      <c r="Y840" s="65" t="s">
        <v>12</v>
      </c>
    </row>
    <row r="841">
      <c r="A841" s="65" t="s">
        <v>79</v>
      </c>
      <c r="B841" s="65">
        <v>1.16666848E8</v>
      </c>
      <c r="C841" s="65" t="s">
        <v>3234</v>
      </c>
      <c r="D841" s="65" t="s">
        <v>153</v>
      </c>
      <c r="E841" s="65" t="s">
        <v>3235</v>
      </c>
      <c r="F841" s="65" t="s">
        <v>3236</v>
      </c>
      <c r="G841" s="65">
        <v>448.0</v>
      </c>
      <c r="H841" s="65">
        <v>2.0170513E7</v>
      </c>
      <c r="I841" s="65">
        <v>0.0</v>
      </c>
      <c r="J841" s="65">
        <v>7.0</v>
      </c>
      <c r="K841" s="66"/>
      <c r="L841" s="66"/>
      <c r="M841" s="67" t="s">
        <v>3237</v>
      </c>
      <c r="N841" s="65">
        <v>235959.0</v>
      </c>
      <c r="O841" s="65">
        <v>2.0170513E7</v>
      </c>
      <c r="P841" s="65" t="s">
        <v>3238</v>
      </c>
      <c r="Q841" s="65">
        <v>18.0</v>
      </c>
      <c r="R841" s="65">
        <v>2.0170513E7</v>
      </c>
      <c r="S841" s="74">
        <v>1.0</v>
      </c>
      <c r="T841" s="74">
        <v>0.0</v>
      </c>
      <c r="U841" s="69" t="s">
        <v>399</v>
      </c>
      <c r="V841" s="69" t="s">
        <v>400</v>
      </c>
      <c r="W841" s="69" t="s">
        <v>49</v>
      </c>
      <c r="X841" s="69"/>
      <c r="Y841" s="65" t="s">
        <v>12</v>
      </c>
    </row>
    <row r="842">
      <c r="A842" s="65" t="s">
        <v>60</v>
      </c>
      <c r="B842" s="65">
        <v>4.4133136E7</v>
      </c>
      <c r="C842" s="65" t="s">
        <v>3239</v>
      </c>
      <c r="D842" s="65" t="s">
        <v>217</v>
      </c>
      <c r="E842" s="65" t="s">
        <v>3240</v>
      </c>
      <c r="F842" s="65" t="s">
        <v>3241</v>
      </c>
      <c r="G842" s="65">
        <v>1345.0</v>
      </c>
      <c r="H842" s="65">
        <v>2.001031E7</v>
      </c>
      <c r="I842" s="65">
        <v>0.0</v>
      </c>
      <c r="J842" s="65">
        <v>1.0</v>
      </c>
      <c r="K842" s="66"/>
      <c r="L842" s="66"/>
      <c r="M842" s="67" t="s">
        <v>3242</v>
      </c>
      <c r="N842" s="65">
        <v>235959.0</v>
      </c>
      <c r="O842" s="65">
        <v>2.001031E7</v>
      </c>
      <c r="P842" s="65"/>
      <c r="Q842" s="65">
        <v>65.0</v>
      </c>
      <c r="R842" s="65">
        <v>2.001031E7</v>
      </c>
      <c r="S842" s="68">
        <v>1.0</v>
      </c>
      <c r="T842" s="68">
        <v>1.0</v>
      </c>
      <c r="U842" s="69" t="s">
        <v>399</v>
      </c>
      <c r="V842" s="69" t="s">
        <v>400</v>
      </c>
      <c r="W842" s="69" t="s">
        <v>49</v>
      </c>
      <c r="X842" s="70"/>
      <c r="Y842" s="65" t="s">
        <v>18</v>
      </c>
    </row>
    <row r="843">
      <c r="A843" s="65" t="s">
        <v>37</v>
      </c>
      <c r="B843" s="65">
        <v>2.0576681E7</v>
      </c>
      <c r="C843" s="65" t="s">
        <v>387</v>
      </c>
      <c r="D843" s="65" t="s">
        <v>112</v>
      </c>
      <c r="E843" s="65" t="s">
        <v>3243</v>
      </c>
      <c r="F843" s="65" t="s">
        <v>3244</v>
      </c>
      <c r="G843" s="65">
        <v>161.0</v>
      </c>
      <c r="H843" s="65">
        <v>2.0100925E7</v>
      </c>
      <c r="I843" s="65">
        <v>0.0</v>
      </c>
      <c r="J843" s="65">
        <v>2.0</v>
      </c>
      <c r="K843" s="66"/>
      <c r="L843" s="66"/>
      <c r="M843" s="65" t="s">
        <v>117</v>
      </c>
      <c r="N843" s="65">
        <v>235959.0</v>
      </c>
      <c r="O843" s="65">
        <v>2.0100925E7</v>
      </c>
      <c r="P843" s="65"/>
      <c r="Q843" s="65">
        <v>10.0</v>
      </c>
      <c r="R843" s="65">
        <v>2.0100925E7</v>
      </c>
      <c r="S843" s="68">
        <v>1.0</v>
      </c>
      <c r="T843" s="68">
        <v>1.0</v>
      </c>
      <c r="U843" s="69" t="s">
        <v>399</v>
      </c>
      <c r="V843" s="69" t="s">
        <v>400</v>
      </c>
      <c r="W843" s="69" t="s">
        <v>49</v>
      </c>
      <c r="X843" s="70"/>
      <c r="Y843" s="65" t="s">
        <v>18</v>
      </c>
    </row>
    <row r="844">
      <c r="A844" s="65" t="s">
        <v>60</v>
      </c>
      <c r="B844" s="65">
        <v>2.38188172E8</v>
      </c>
      <c r="C844" s="65" t="s">
        <v>3245</v>
      </c>
      <c r="D844" s="65" t="s">
        <v>106</v>
      </c>
      <c r="E844" s="65" t="s">
        <v>3246</v>
      </c>
      <c r="F844" s="65" t="s">
        <v>3247</v>
      </c>
      <c r="G844" s="65">
        <v>1481.0</v>
      </c>
      <c r="H844" s="65">
        <v>2.0080401E7</v>
      </c>
      <c r="I844" s="65">
        <v>0.0</v>
      </c>
      <c r="J844" s="65">
        <v>1.0</v>
      </c>
      <c r="K844" s="66"/>
      <c r="L844" s="66"/>
      <c r="M844" s="67" t="s">
        <v>3248</v>
      </c>
      <c r="N844" s="65">
        <v>235959.0</v>
      </c>
      <c r="O844" s="65">
        <v>2.0080401E7</v>
      </c>
      <c r="P844" s="66"/>
      <c r="Q844" s="65">
        <v>93.0</v>
      </c>
      <c r="R844" s="65">
        <v>2.0080401E7</v>
      </c>
      <c r="S844" s="68">
        <v>1.0</v>
      </c>
      <c r="T844" s="68">
        <v>1.0</v>
      </c>
      <c r="U844" s="69" t="s">
        <v>399</v>
      </c>
      <c r="V844" s="69" t="s">
        <v>400</v>
      </c>
      <c r="W844" s="69" t="s">
        <v>49</v>
      </c>
      <c r="X844" s="70"/>
      <c r="Y844" s="65" t="s">
        <v>18</v>
      </c>
    </row>
    <row r="845">
      <c r="A845" s="67" t="s">
        <v>59</v>
      </c>
      <c r="B845" s="65">
        <v>2.3776642E7</v>
      </c>
      <c r="C845" s="65" t="s">
        <v>3249</v>
      </c>
      <c r="D845" s="65" t="s">
        <v>112</v>
      </c>
      <c r="E845" s="65" t="s">
        <v>3250</v>
      </c>
      <c r="F845" s="65" t="s">
        <v>3251</v>
      </c>
      <c r="G845" s="65">
        <v>113.0</v>
      </c>
      <c r="H845" s="65">
        <v>2.0010315E7</v>
      </c>
      <c r="I845" s="65">
        <v>0.0</v>
      </c>
      <c r="J845" s="65">
        <v>1.0</v>
      </c>
      <c r="K845" s="66"/>
      <c r="L845" s="66"/>
      <c r="M845" s="67" t="s">
        <v>3252</v>
      </c>
      <c r="N845" s="65">
        <v>235959.0</v>
      </c>
      <c r="O845" s="65">
        <v>2.0010315E7</v>
      </c>
      <c r="P845" s="65"/>
      <c r="Q845" s="65">
        <v>5.0</v>
      </c>
      <c r="R845" s="65">
        <v>2.0010315E7</v>
      </c>
      <c r="S845" s="68">
        <v>1.0</v>
      </c>
      <c r="T845" s="68">
        <v>1.0</v>
      </c>
      <c r="U845" s="69" t="s">
        <v>399</v>
      </c>
      <c r="V845" s="69" t="s">
        <v>400</v>
      </c>
      <c r="W845" s="69" t="s">
        <v>50</v>
      </c>
      <c r="X845" s="70"/>
      <c r="Y845" s="65" t="s">
        <v>20</v>
      </c>
    </row>
    <row r="846">
      <c r="A846" s="65" t="s">
        <v>60</v>
      </c>
      <c r="B846" s="65">
        <v>2.88461263E8</v>
      </c>
      <c r="C846" s="65" t="s">
        <v>3253</v>
      </c>
      <c r="D846" s="65" t="s">
        <v>112</v>
      </c>
      <c r="E846" s="65" t="s">
        <v>3254</v>
      </c>
      <c r="F846" s="65" t="s">
        <v>3255</v>
      </c>
      <c r="G846" s="65">
        <v>803.0</v>
      </c>
      <c r="H846" s="65">
        <v>2.010072E7</v>
      </c>
      <c r="I846" s="65">
        <v>0.0</v>
      </c>
      <c r="J846" s="65">
        <v>1.0</v>
      </c>
      <c r="K846" s="66"/>
      <c r="L846" s="66"/>
      <c r="M846" s="67" t="s">
        <v>3256</v>
      </c>
      <c r="N846" s="65">
        <v>235959.0</v>
      </c>
      <c r="O846" s="65">
        <v>2.010072E7</v>
      </c>
      <c r="P846" s="66"/>
      <c r="Q846" s="65">
        <v>32.0</v>
      </c>
      <c r="R846" s="65">
        <v>2.010072E7</v>
      </c>
      <c r="S846" s="68">
        <v>1.0</v>
      </c>
      <c r="T846" s="68">
        <v>1.0</v>
      </c>
      <c r="U846" s="69" t="s">
        <v>399</v>
      </c>
      <c r="V846" s="69" t="s">
        <v>400</v>
      </c>
      <c r="W846" s="69" t="s">
        <v>50</v>
      </c>
      <c r="X846" s="70"/>
      <c r="Y846" s="65" t="s">
        <v>20</v>
      </c>
    </row>
    <row r="847">
      <c r="A847" s="65" t="s">
        <v>60</v>
      </c>
      <c r="B847" s="65">
        <v>1.72504729E8</v>
      </c>
      <c r="C847" s="65" t="s">
        <v>3257</v>
      </c>
      <c r="D847" s="65" t="s">
        <v>153</v>
      </c>
      <c r="E847" s="65" t="s">
        <v>3258</v>
      </c>
      <c r="F847" s="65" t="s">
        <v>3259</v>
      </c>
      <c r="G847" s="65">
        <v>242.0</v>
      </c>
      <c r="H847" s="65">
        <v>2.0051014E7</v>
      </c>
      <c r="I847" s="65">
        <v>0.0</v>
      </c>
      <c r="J847" s="65">
        <v>1.0</v>
      </c>
      <c r="K847" s="66"/>
      <c r="L847" s="66"/>
      <c r="M847" s="67" t="s">
        <v>3260</v>
      </c>
      <c r="N847" s="65">
        <v>235959.0</v>
      </c>
      <c r="O847" s="65">
        <v>2.0051014E7</v>
      </c>
      <c r="P847" s="66"/>
      <c r="Q847" s="65">
        <v>13.0</v>
      </c>
      <c r="R847" s="65">
        <v>2.0051014E7</v>
      </c>
      <c r="S847" s="74">
        <v>1.0</v>
      </c>
      <c r="T847" s="74">
        <v>0.0</v>
      </c>
      <c r="U847" s="69" t="s">
        <v>399</v>
      </c>
      <c r="V847" s="69" t="s">
        <v>400</v>
      </c>
      <c r="W847" s="69" t="s">
        <v>50</v>
      </c>
      <c r="X847" s="70"/>
      <c r="Y847" s="65" t="s">
        <v>14</v>
      </c>
    </row>
    <row r="848">
      <c r="A848" s="71" t="s">
        <v>59</v>
      </c>
      <c r="B848" s="65">
        <v>6.5471918E7</v>
      </c>
      <c r="C848" s="72" t="s">
        <v>3261</v>
      </c>
      <c r="D848" s="72" t="s">
        <v>112</v>
      </c>
      <c r="E848" s="72" t="s">
        <v>3262</v>
      </c>
      <c r="F848" s="65" t="s">
        <v>3263</v>
      </c>
      <c r="G848" s="65">
        <v>162.0</v>
      </c>
      <c r="H848" s="65">
        <v>2.0060716E7</v>
      </c>
      <c r="I848" s="65">
        <v>0.0</v>
      </c>
      <c r="J848" s="65">
        <v>1.0</v>
      </c>
      <c r="K848" s="66"/>
      <c r="L848" s="66"/>
      <c r="M848" s="65" t="s">
        <v>117</v>
      </c>
      <c r="N848" s="65">
        <v>235959.0</v>
      </c>
      <c r="O848" s="65">
        <v>2.0060716E7</v>
      </c>
      <c r="P848" s="65"/>
      <c r="Q848" s="65">
        <v>10.0</v>
      </c>
      <c r="R848" s="65">
        <v>2.0060716E7</v>
      </c>
      <c r="S848" s="68">
        <v>1.0</v>
      </c>
      <c r="T848" s="68">
        <v>1.0</v>
      </c>
      <c r="U848" s="69" t="s">
        <v>399</v>
      </c>
      <c r="V848" s="69" t="s">
        <v>400</v>
      </c>
      <c r="W848" s="69" t="s">
        <v>50</v>
      </c>
      <c r="X848" s="70"/>
      <c r="Y848" s="65" t="s">
        <v>20</v>
      </c>
    </row>
    <row r="849">
      <c r="A849" s="67" t="s">
        <v>24</v>
      </c>
      <c r="B849" s="65">
        <v>5.5147744E7</v>
      </c>
      <c r="C849" s="65" t="s">
        <v>3264</v>
      </c>
      <c r="D849" s="65" t="s">
        <v>106</v>
      </c>
      <c r="E849" s="65" t="s">
        <v>3265</v>
      </c>
      <c r="F849" s="65" t="s">
        <v>3266</v>
      </c>
      <c r="G849" s="65">
        <v>1610.0</v>
      </c>
      <c r="H849" s="65">
        <v>2.0180615E7</v>
      </c>
      <c r="I849" s="65">
        <v>0.0</v>
      </c>
      <c r="J849" s="65">
        <v>36.0</v>
      </c>
      <c r="K849" s="66"/>
      <c r="L849" s="66"/>
      <c r="M849" s="67" t="s">
        <v>3267</v>
      </c>
      <c r="N849" s="65">
        <v>235959.0</v>
      </c>
      <c r="O849" s="65">
        <v>2.0180615E7</v>
      </c>
      <c r="P849" s="65" t="s">
        <v>3268</v>
      </c>
      <c r="Q849" s="65">
        <v>95.0</v>
      </c>
      <c r="R849" s="65">
        <v>2.0180615E7</v>
      </c>
      <c r="S849" s="68">
        <v>1.0</v>
      </c>
      <c r="T849" s="68">
        <v>1.0</v>
      </c>
      <c r="U849" s="69" t="s">
        <v>399</v>
      </c>
      <c r="V849" s="69" t="s">
        <v>400</v>
      </c>
      <c r="W849" s="69" t="s">
        <v>50</v>
      </c>
      <c r="X849" s="70"/>
      <c r="Y849" s="65" t="s">
        <v>20</v>
      </c>
    </row>
    <row r="850">
      <c r="A850" s="65" t="s">
        <v>79</v>
      </c>
      <c r="B850" s="65">
        <v>3.6596845E7</v>
      </c>
      <c r="C850" s="65" t="s">
        <v>3269</v>
      </c>
      <c r="D850" s="65" t="s">
        <v>112</v>
      </c>
      <c r="E850" s="65" t="s">
        <v>3270</v>
      </c>
      <c r="F850" s="65" t="s">
        <v>3271</v>
      </c>
      <c r="G850" s="65">
        <v>108.0</v>
      </c>
      <c r="H850" s="65">
        <v>2.0100213E7</v>
      </c>
      <c r="I850" s="65">
        <v>0.0</v>
      </c>
      <c r="J850" s="65">
        <v>3.0</v>
      </c>
      <c r="K850" s="66"/>
      <c r="L850" s="66"/>
      <c r="M850" s="67" t="s">
        <v>3272</v>
      </c>
      <c r="N850" s="65">
        <v>235959.0</v>
      </c>
      <c r="O850" s="65">
        <v>2.0100213E7</v>
      </c>
      <c r="P850" s="65" t="s">
        <v>989</v>
      </c>
      <c r="Q850" s="65">
        <v>7.0</v>
      </c>
      <c r="R850" s="65">
        <v>2.0100213E7</v>
      </c>
      <c r="S850" s="68">
        <v>1.0</v>
      </c>
      <c r="T850" s="68">
        <v>1.0</v>
      </c>
      <c r="U850" s="69" t="s">
        <v>399</v>
      </c>
      <c r="V850" s="69" t="s">
        <v>400</v>
      </c>
      <c r="W850" s="69" t="s">
        <v>50</v>
      </c>
      <c r="X850" s="70"/>
      <c r="Y850" s="65" t="s">
        <v>20</v>
      </c>
    </row>
    <row r="851">
      <c r="A851" s="65" t="s">
        <v>60</v>
      </c>
      <c r="B851" s="65">
        <v>9.2517937E7</v>
      </c>
      <c r="C851" s="65" t="s">
        <v>3273</v>
      </c>
      <c r="D851" s="65" t="s">
        <v>153</v>
      </c>
      <c r="E851" s="65" t="s">
        <v>3274</v>
      </c>
      <c r="F851" s="65" t="s">
        <v>3275</v>
      </c>
      <c r="G851" s="65">
        <v>390.0</v>
      </c>
      <c r="H851" s="65">
        <v>2.0021121E7</v>
      </c>
      <c r="I851" s="65">
        <v>0.0</v>
      </c>
      <c r="J851" s="65">
        <v>1.0</v>
      </c>
      <c r="K851" s="66"/>
      <c r="L851" s="66"/>
      <c r="M851" s="67" t="s">
        <v>3276</v>
      </c>
      <c r="N851" s="65">
        <v>235959.0</v>
      </c>
      <c r="O851" s="65">
        <v>2.0021121E7</v>
      </c>
      <c r="P851" s="65"/>
      <c r="Q851" s="65">
        <v>18.0</v>
      </c>
      <c r="R851" s="65">
        <v>2.0021121E7</v>
      </c>
      <c r="S851" s="74">
        <v>1.0</v>
      </c>
      <c r="T851" s="74">
        <v>0.0</v>
      </c>
      <c r="U851" s="69" t="s">
        <v>399</v>
      </c>
      <c r="V851" s="69" t="s">
        <v>400</v>
      </c>
      <c r="W851" s="69" t="s">
        <v>50</v>
      </c>
      <c r="X851" s="70"/>
      <c r="Y851" s="65" t="s">
        <v>14</v>
      </c>
    </row>
    <row r="852">
      <c r="A852" s="65" t="s">
        <v>79</v>
      </c>
      <c r="B852" s="65">
        <v>3.2258137E7</v>
      </c>
      <c r="C852" s="65" t="s">
        <v>3277</v>
      </c>
      <c r="D852" s="65" t="s">
        <v>112</v>
      </c>
      <c r="E852" s="65" t="s">
        <v>3278</v>
      </c>
      <c r="F852" s="65" t="s">
        <v>3279</v>
      </c>
      <c r="G852" s="65">
        <v>258.0</v>
      </c>
      <c r="H852" s="65">
        <v>2.0090728E7</v>
      </c>
      <c r="I852" s="65">
        <v>0.0</v>
      </c>
      <c r="J852" s="65">
        <v>6.0</v>
      </c>
      <c r="K852" s="66"/>
      <c r="L852" s="66"/>
      <c r="M852" s="67" t="s">
        <v>3280</v>
      </c>
      <c r="N852" s="65">
        <v>235959.0</v>
      </c>
      <c r="O852" s="65">
        <v>2.0090728E7</v>
      </c>
      <c r="P852" s="65"/>
      <c r="Q852" s="65">
        <v>11.0</v>
      </c>
      <c r="R852" s="65">
        <v>2.0090728E7</v>
      </c>
      <c r="S852" s="68">
        <v>1.0</v>
      </c>
      <c r="T852" s="68">
        <v>1.0</v>
      </c>
      <c r="U852" s="69" t="s">
        <v>399</v>
      </c>
      <c r="V852" s="69" t="s">
        <v>400</v>
      </c>
      <c r="W852" s="69" t="s">
        <v>50</v>
      </c>
      <c r="X852" s="70"/>
      <c r="Y852" s="65" t="s">
        <v>20</v>
      </c>
    </row>
    <row r="853">
      <c r="A853" s="73" t="s">
        <v>37</v>
      </c>
      <c r="B853" s="65">
        <v>2.1343876E7</v>
      </c>
      <c r="C853" s="72" t="s">
        <v>3281</v>
      </c>
      <c r="D853" s="72" t="s">
        <v>112</v>
      </c>
      <c r="E853" s="72" t="s">
        <v>3282</v>
      </c>
      <c r="F853" s="65" t="s">
        <v>3283</v>
      </c>
      <c r="G853" s="65">
        <v>99.0</v>
      </c>
      <c r="H853" s="65">
        <v>2.0101227E7</v>
      </c>
      <c r="I853" s="65">
        <v>0.0</v>
      </c>
      <c r="J853" s="65">
        <v>2.0</v>
      </c>
      <c r="K853" s="66"/>
      <c r="L853" s="66"/>
      <c r="M853" s="65" t="s">
        <v>117</v>
      </c>
      <c r="N853" s="65">
        <v>235959.0</v>
      </c>
      <c r="O853" s="65">
        <v>2.0101227E7</v>
      </c>
      <c r="P853" s="65"/>
      <c r="Q853" s="65">
        <v>4.0</v>
      </c>
      <c r="R853" s="65">
        <v>2.0101227E7</v>
      </c>
      <c r="S853" s="68">
        <v>1.0</v>
      </c>
      <c r="T853" s="68">
        <v>1.0</v>
      </c>
      <c r="U853" s="69" t="s">
        <v>399</v>
      </c>
      <c r="V853" s="69" t="s">
        <v>400</v>
      </c>
      <c r="W853" s="69" t="s">
        <v>50</v>
      </c>
      <c r="X853" s="70"/>
      <c r="Y853" s="65" t="s">
        <v>20</v>
      </c>
    </row>
    <row r="854">
      <c r="A854" s="67" t="s">
        <v>59</v>
      </c>
      <c r="B854" s="65">
        <v>1.6205547E7</v>
      </c>
      <c r="C854" s="65" t="s">
        <v>391</v>
      </c>
      <c r="D854" s="65" t="s">
        <v>112</v>
      </c>
      <c r="E854" s="65" t="s">
        <v>392</v>
      </c>
      <c r="F854" s="65" t="s">
        <v>393</v>
      </c>
      <c r="G854" s="65">
        <v>962.0</v>
      </c>
      <c r="H854" s="65">
        <v>2.0000617E7</v>
      </c>
      <c r="I854" s="65">
        <v>0.0</v>
      </c>
      <c r="J854" s="65">
        <v>1.0</v>
      </c>
      <c r="K854" s="66"/>
      <c r="L854" s="66"/>
      <c r="M854" s="67" t="s">
        <v>3284</v>
      </c>
      <c r="N854" s="65">
        <v>235959.0</v>
      </c>
      <c r="O854" s="65">
        <v>2.0000617E7</v>
      </c>
      <c r="P854" s="65"/>
      <c r="Q854" s="65">
        <v>50.0</v>
      </c>
      <c r="R854" s="65">
        <v>2.0000617E7</v>
      </c>
      <c r="S854" s="68">
        <v>1.0</v>
      </c>
      <c r="T854" s="68">
        <v>1.0</v>
      </c>
      <c r="U854" s="69" t="s">
        <v>399</v>
      </c>
      <c r="V854" s="69" t="s">
        <v>400</v>
      </c>
      <c r="W854" s="69" t="s">
        <v>50</v>
      </c>
      <c r="X854" s="70"/>
      <c r="Y854" s="65" t="s">
        <v>20</v>
      </c>
    </row>
    <row r="855">
      <c r="A855" s="71" t="s">
        <v>24</v>
      </c>
      <c r="B855" s="65">
        <v>989284.0</v>
      </c>
      <c r="C855" s="72" t="s">
        <v>3285</v>
      </c>
      <c r="D855" s="72" t="s">
        <v>106</v>
      </c>
      <c r="E855" s="72" t="s">
        <v>3286</v>
      </c>
      <c r="F855" s="65" t="s">
        <v>3287</v>
      </c>
      <c r="G855" s="65">
        <v>246.0</v>
      </c>
      <c r="H855" s="65">
        <v>2.0071203E7</v>
      </c>
      <c r="I855" s="65">
        <v>0.0</v>
      </c>
      <c r="J855" s="65">
        <v>1.0</v>
      </c>
      <c r="K855" s="66"/>
      <c r="L855" s="66"/>
      <c r="M855" s="67" t="s">
        <v>3288</v>
      </c>
      <c r="N855" s="65">
        <v>235959.0</v>
      </c>
      <c r="O855" s="65">
        <v>2.0071203E7</v>
      </c>
      <c r="P855" s="65" t="s">
        <v>625</v>
      </c>
      <c r="Q855" s="65">
        <v>16.0</v>
      </c>
      <c r="R855" s="65">
        <v>2.0071203E7</v>
      </c>
      <c r="S855" s="68">
        <v>1.0</v>
      </c>
      <c r="T855" s="68">
        <v>1.0</v>
      </c>
      <c r="U855" s="69" t="s">
        <v>399</v>
      </c>
      <c r="V855" s="69" t="s">
        <v>400</v>
      </c>
      <c r="W855" s="69" t="s">
        <v>50</v>
      </c>
      <c r="X855" s="70"/>
      <c r="Y855" s="65" t="s">
        <v>20</v>
      </c>
    </row>
    <row r="856">
      <c r="A856" s="67" t="s">
        <v>59</v>
      </c>
      <c r="B856" s="65">
        <v>6.3688889E7</v>
      </c>
      <c r="C856" s="65" t="s">
        <v>3289</v>
      </c>
      <c r="D856" s="65" t="s">
        <v>112</v>
      </c>
      <c r="E856" s="65" t="s">
        <v>3290</v>
      </c>
      <c r="F856" s="65" t="s">
        <v>3291</v>
      </c>
      <c r="G856" s="65">
        <v>256.0</v>
      </c>
      <c r="H856" s="65">
        <v>2.0060422E7</v>
      </c>
      <c r="I856" s="65">
        <v>0.0</v>
      </c>
      <c r="J856" s="65">
        <v>1.0</v>
      </c>
      <c r="K856" s="66"/>
      <c r="L856" s="66"/>
      <c r="M856" s="67" t="s">
        <v>3292</v>
      </c>
      <c r="N856" s="65">
        <v>235959.0</v>
      </c>
      <c r="O856" s="65">
        <v>2.0060422E7</v>
      </c>
      <c r="P856" s="65"/>
      <c r="Q856" s="65">
        <v>14.0</v>
      </c>
      <c r="R856" s="65">
        <v>2.0060422E7</v>
      </c>
      <c r="S856" s="68">
        <v>1.0</v>
      </c>
      <c r="T856" s="68">
        <v>1.0</v>
      </c>
      <c r="U856" s="69" t="s">
        <v>399</v>
      </c>
      <c r="V856" s="69" t="s">
        <v>400</v>
      </c>
      <c r="W856" s="69" t="s">
        <v>50</v>
      </c>
      <c r="X856" s="70"/>
      <c r="Y856" s="65" t="s">
        <v>20</v>
      </c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6"/>
      <c r="L857" s="66"/>
      <c r="M857" s="65"/>
      <c r="N857" s="65"/>
      <c r="O857" s="65"/>
      <c r="P857" s="66"/>
      <c r="Q857" s="65"/>
      <c r="R857" s="65"/>
      <c r="S857" s="68"/>
      <c r="T857" s="68"/>
      <c r="U857" s="69"/>
      <c r="V857" s="69"/>
      <c r="W857" s="69"/>
      <c r="X857" s="70"/>
      <c r="Y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6"/>
      <c r="L858" s="66"/>
      <c r="M858" s="65"/>
      <c r="N858" s="65"/>
      <c r="O858" s="65"/>
      <c r="P858" s="66"/>
      <c r="Q858" s="65"/>
      <c r="R858" s="65"/>
      <c r="S858" s="68"/>
      <c r="T858" s="68"/>
      <c r="U858" s="69"/>
      <c r="V858" s="69"/>
      <c r="W858" s="69"/>
      <c r="X858" s="69"/>
      <c r="Y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6"/>
      <c r="L859" s="66"/>
      <c r="M859" s="65"/>
      <c r="N859" s="65"/>
      <c r="O859" s="65"/>
      <c r="P859" s="66"/>
      <c r="Q859" s="65"/>
      <c r="R859" s="65"/>
      <c r="S859" s="68"/>
      <c r="T859" s="68"/>
      <c r="U859" s="69"/>
      <c r="V859" s="69"/>
      <c r="W859" s="69"/>
      <c r="X859" s="70"/>
      <c r="Y859" s="65"/>
    </row>
    <row r="860">
      <c r="A860" s="72"/>
      <c r="B860" s="65"/>
      <c r="C860" s="72"/>
      <c r="D860" s="72"/>
      <c r="E860" s="72"/>
      <c r="F860" s="65"/>
      <c r="G860" s="65"/>
      <c r="H860" s="65"/>
      <c r="I860" s="65"/>
      <c r="J860" s="65"/>
      <c r="K860" s="66"/>
      <c r="L860" s="66"/>
      <c r="M860" s="65"/>
      <c r="N860" s="65"/>
      <c r="O860" s="65"/>
      <c r="P860" s="65"/>
      <c r="Q860" s="65"/>
      <c r="R860" s="65"/>
      <c r="S860" s="68"/>
      <c r="T860" s="68"/>
      <c r="U860" s="69"/>
      <c r="V860" s="69"/>
      <c r="W860" s="69"/>
      <c r="X860" s="70"/>
      <c r="Y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6"/>
      <c r="L861" s="66"/>
      <c r="M861" s="65"/>
      <c r="N861" s="65"/>
      <c r="O861" s="65"/>
      <c r="P861" s="66"/>
      <c r="Q861" s="65"/>
      <c r="R861" s="65"/>
      <c r="S861" s="68"/>
      <c r="T861" s="68"/>
      <c r="U861" s="69"/>
      <c r="V861" s="69"/>
      <c r="W861" s="69"/>
      <c r="X861" s="69"/>
      <c r="Y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6"/>
      <c r="L862" s="66"/>
      <c r="M862" s="65"/>
      <c r="N862" s="65"/>
      <c r="O862" s="65"/>
      <c r="P862" s="66"/>
      <c r="Q862" s="65"/>
      <c r="R862" s="65"/>
      <c r="S862" s="68"/>
      <c r="T862" s="68"/>
      <c r="U862" s="69"/>
      <c r="V862" s="69"/>
      <c r="W862" s="69"/>
      <c r="X862" s="70"/>
      <c r="Y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6"/>
      <c r="L863" s="66"/>
      <c r="M863" s="65"/>
      <c r="N863" s="65"/>
      <c r="O863" s="65"/>
      <c r="P863" s="65"/>
      <c r="Q863" s="65"/>
      <c r="R863" s="65"/>
      <c r="S863" s="68"/>
      <c r="T863" s="68"/>
      <c r="U863" s="69"/>
      <c r="V863" s="69"/>
      <c r="W863" s="69"/>
      <c r="X863" s="70"/>
      <c r="Y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6"/>
      <c r="L864" s="66"/>
      <c r="M864" s="65"/>
      <c r="N864" s="65"/>
      <c r="O864" s="65"/>
      <c r="P864" s="65"/>
      <c r="Q864" s="65"/>
      <c r="R864" s="65"/>
      <c r="S864" s="68"/>
      <c r="T864" s="68"/>
      <c r="U864" s="69"/>
      <c r="V864" s="69"/>
      <c r="W864" s="69"/>
      <c r="X864" s="70"/>
      <c r="Y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6"/>
      <c r="L865" s="66"/>
      <c r="M865" s="65"/>
      <c r="N865" s="65"/>
      <c r="O865" s="65"/>
      <c r="P865" s="66"/>
      <c r="Q865" s="65"/>
      <c r="R865" s="65"/>
      <c r="S865" s="76"/>
      <c r="T865" s="76"/>
      <c r="U865" s="72"/>
      <c r="V865" s="72"/>
      <c r="W865" s="72"/>
      <c r="X865" s="66"/>
      <c r="Y865" s="72"/>
    </row>
    <row r="866">
      <c r="A866" s="73"/>
      <c r="B866" s="65"/>
      <c r="C866" s="72"/>
      <c r="D866" s="72"/>
      <c r="E866" s="72"/>
      <c r="F866" s="65"/>
      <c r="G866" s="65"/>
      <c r="H866" s="65"/>
      <c r="I866" s="65"/>
      <c r="J866" s="65"/>
      <c r="K866" s="66"/>
      <c r="L866" s="66"/>
      <c r="M866" s="65"/>
      <c r="N866" s="65"/>
      <c r="O866" s="65"/>
      <c r="P866" s="66"/>
      <c r="Q866" s="65"/>
      <c r="R866" s="65"/>
      <c r="S866" s="68"/>
      <c r="T866" s="68"/>
      <c r="U866" s="69"/>
      <c r="V866" s="69"/>
      <c r="W866" s="69"/>
      <c r="X866" s="70"/>
      <c r="Y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6"/>
      <c r="L867" s="66"/>
      <c r="M867" s="65"/>
      <c r="N867" s="65"/>
      <c r="O867" s="65"/>
      <c r="P867" s="66"/>
      <c r="Q867" s="65"/>
      <c r="R867" s="65"/>
      <c r="S867" s="68"/>
      <c r="T867" s="68"/>
      <c r="U867" s="69"/>
      <c r="V867" s="69"/>
      <c r="W867" s="69"/>
      <c r="X867" s="70"/>
      <c r="Y867" s="65"/>
    </row>
    <row r="868">
      <c r="A868" s="72"/>
      <c r="B868" s="65"/>
      <c r="C868" s="72"/>
      <c r="D868" s="72"/>
      <c r="E868" s="72"/>
      <c r="F868" s="65"/>
      <c r="G868" s="65"/>
      <c r="H868" s="65"/>
      <c r="I868" s="65"/>
      <c r="J868" s="65"/>
      <c r="K868" s="66"/>
      <c r="L868" s="66"/>
      <c r="M868" s="65"/>
      <c r="N868" s="65"/>
      <c r="O868" s="65"/>
      <c r="P868" s="65"/>
      <c r="Q868" s="65"/>
      <c r="R868" s="65"/>
      <c r="S868" s="68"/>
      <c r="T868" s="68"/>
      <c r="U868" s="69"/>
      <c r="V868" s="69"/>
      <c r="W868" s="69"/>
      <c r="X868" s="70"/>
      <c r="Y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6"/>
      <c r="L869" s="66"/>
      <c r="M869" s="65"/>
      <c r="N869" s="65"/>
      <c r="O869" s="65"/>
      <c r="P869" s="66"/>
      <c r="Q869" s="65"/>
      <c r="R869" s="65"/>
      <c r="S869" s="68"/>
      <c r="T869" s="68"/>
      <c r="U869" s="69"/>
      <c r="V869" s="69"/>
      <c r="W869" s="69"/>
      <c r="X869" s="70"/>
      <c r="Y869" s="65"/>
    </row>
    <row r="870">
      <c r="A870" s="73"/>
      <c r="B870" s="65"/>
      <c r="C870" s="72"/>
      <c r="D870" s="72"/>
      <c r="E870" s="72"/>
      <c r="F870" s="65"/>
      <c r="G870" s="65"/>
      <c r="H870" s="65"/>
      <c r="I870" s="65"/>
      <c r="J870" s="65"/>
      <c r="K870" s="66"/>
      <c r="L870" s="66"/>
      <c r="M870" s="65"/>
      <c r="N870" s="65"/>
      <c r="O870" s="65"/>
      <c r="P870" s="66"/>
      <c r="Q870" s="65"/>
      <c r="R870" s="65"/>
      <c r="S870" s="68"/>
      <c r="T870" s="68"/>
      <c r="U870" s="69"/>
      <c r="V870" s="69"/>
      <c r="W870" s="69"/>
      <c r="X870" s="70"/>
      <c r="Y870" s="65"/>
    </row>
    <row r="871">
      <c r="A871" s="72"/>
      <c r="B871" s="65"/>
      <c r="C871" s="72"/>
      <c r="D871" s="72"/>
      <c r="E871" s="72"/>
      <c r="F871" s="65"/>
      <c r="G871" s="65"/>
      <c r="H871" s="65"/>
      <c r="I871" s="65"/>
      <c r="J871" s="65"/>
      <c r="K871" s="66"/>
      <c r="L871" s="66"/>
      <c r="M871" s="65"/>
      <c r="N871" s="65"/>
      <c r="O871" s="65"/>
      <c r="P871" s="66"/>
      <c r="Q871" s="65"/>
      <c r="R871" s="65"/>
      <c r="S871" s="68"/>
      <c r="T871" s="68"/>
      <c r="U871" s="69"/>
      <c r="V871" s="69"/>
      <c r="W871" s="69"/>
      <c r="X871" s="70"/>
      <c r="Y871" s="65"/>
    </row>
    <row r="872">
      <c r="A872" s="72"/>
      <c r="B872" s="65"/>
      <c r="C872" s="72"/>
      <c r="D872" s="72"/>
      <c r="E872" s="72"/>
      <c r="F872" s="65"/>
      <c r="G872" s="65"/>
      <c r="H872" s="65"/>
      <c r="I872" s="65"/>
      <c r="J872" s="65"/>
      <c r="K872" s="66"/>
      <c r="L872" s="66"/>
      <c r="M872" s="65"/>
      <c r="N872" s="65"/>
      <c r="O872" s="65"/>
      <c r="P872" s="66"/>
      <c r="Q872" s="65"/>
      <c r="R872" s="65"/>
      <c r="S872" s="68"/>
      <c r="T872" s="68"/>
      <c r="U872" s="69"/>
      <c r="V872" s="69"/>
      <c r="W872" s="69"/>
      <c r="X872" s="70"/>
      <c r="Y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6"/>
      <c r="L873" s="66"/>
      <c r="M873" s="65"/>
      <c r="N873" s="65"/>
      <c r="O873" s="65"/>
      <c r="P873" s="65"/>
      <c r="Q873" s="65"/>
      <c r="R873" s="65"/>
      <c r="S873" s="68"/>
      <c r="T873" s="68"/>
      <c r="U873" s="69"/>
      <c r="V873" s="69"/>
      <c r="W873" s="69"/>
      <c r="X873" s="70"/>
      <c r="Y873" s="65"/>
    </row>
    <row r="874">
      <c r="A874" s="73"/>
      <c r="B874" s="65"/>
      <c r="C874" s="72"/>
      <c r="D874" s="72"/>
      <c r="E874" s="72"/>
      <c r="F874" s="65"/>
      <c r="G874" s="65"/>
      <c r="H874" s="65"/>
      <c r="I874" s="65"/>
      <c r="J874" s="65"/>
      <c r="K874" s="66"/>
      <c r="L874" s="66"/>
      <c r="M874" s="65"/>
      <c r="N874" s="65"/>
      <c r="O874" s="65"/>
      <c r="P874" s="65"/>
      <c r="Q874" s="65"/>
      <c r="R874" s="65"/>
      <c r="S874" s="68"/>
      <c r="T874" s="68"/>
      <c r="U874" s="69"/>
      <c r="V874" s="69"/>
      <c r="W874" s="69"/>
      <c r="X874" s="70"/>
      <c r="Y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6"/>
      <c r="L875" s="66"/>
      <c r="M875" s="65"/>
      <c r="N875" s="65"/>
      <c r="O875" s="65"/>
      <c r="P875" s="65"/>
      <c r="Q875" s="65"/>
      <c r="R875" s="65"/>
      <c r="S875" s="68"/>
      <c r="T875" s="68"/>
      <c r="U875" s="69"/>
      <c r="V875" s="69"/>
      <c r="W875" s="69"/>
      <c r="X875" s="70"/>
      <c r="Y875" s="65"/>
    </row>
    <row r="876">
      <c r="A876" s="73"/>
      <c r="B876" s="65"/>
      <c r="C876" s="72"/>
      <c r="D876" s="72"/>
      <c r="E876" s="72"/>
      <c r="F876" s="65"/>
      <c r="G876" s="65"/>
      <c r="H876" s="65"/>
      <c r="I876" s="65"/>
      <c r="J876" s="65"/>
      <c r="K876" s="66"/>
      <c r="L876" s="66"/>
      <c r="M876" s="65"/>
      <c r="N876" s="65"/>
      <c r="O876" s="65"/>
      <c r="P876" s="66"/>
      <c r="Q876" s="65"/>
      <c r="R876" s="65"/>
      <c r="S876" s="77"/>
      <c r="T876" s="77"/>
      <c r="U876" s="78"/>
      <c r="V876" s="78"/>
      <c r="W876" s="78"/>
      <c r="X876" s="72"/>
      <c r="Y876" s="72"/>
    </row>
    <row r="877">
      <c r="A877" s="72"/>
      <c r="B877" s="65"/>
      <c r="C877" s="72"/>
      <c r="D877" s="72"/>
      <c r="E877" s="72"/>
      <c r="F877" s="65"/>
      <c r="G877" s="65"/>
      <c r="H877" s="65"/>
      <c r="I877" s="65"/>
      <c r="J877" s="65"/>
      <c r="K877" s="66"/>
      <c r="L877" s="66"/>
      <c r="M877" s="65"/>
      <c r="N877" s="65"/>
      <c r="O877" s="65"/>
      <c r="P877" s="66"/>
      <c r="Q877" s="65"/>
      <c r="R877" s="65"/>
      <c r="S877" s="68"/>
      <c r="T877" s="68"/>
      <c r="U877" s="69"/>
      <c r="V877" s="69"/>
      <c r="W877" s="69"/>
      <c r="X877" s="70"/>
      <c r="Y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6"/>
      <c r="L878" s="66"/>
      <c r="M878" s="65"/>
      <c r="N878" s="65"/>
      <c r="O878" s="65"/>
      <c r="P878" s="66"/>
      <c r="Q878" s="65"/>
      <c r="R878" s="65"/>
      <c r="S878" s="68"/>
      <c r="T878" s="68"/>
      <c r="U878" s="69"/>
      <c r="V878" s="69"/>
      <c r="W878" s="69"/>
      <c r="X878" s="70"/>
      <c r="Y878" s="65"/>
    </row>
    <row r="879">
      <c r="A879" s="72"/>
      <c r="B879" s="65"/>
      <c r="C879" s="72"/>
      <c r="D879" s="72"/>
      <c r="E879" s="72"/>
      <c r="F879" s="65"/>
      <c r="G879" s="65"/>
      <c r="H879" s="65"/>
      <c r="I879" s="65"/>
      <c r="J879" s="65"/>
      <c r="K879" s="66"/>
      <c r="L879" s="66"/>
      <c r="M879" s="65"/>
      <c r="N879" s="65"/>
      <c r="O879" s="65"/>
      <c r="P879" s="66"/>
      <c r="Q879" s="65"/>
      <c r="R879" s="65"/>
      <c r="S879" s="68"/>
      <c r="T879" s="68"/>
      <c r="U879" s="69"/>
      <c r="V879" s="69"/>
      <c r="W879" s="69"/>
      <c r="X879" s="70"/>
      <c r="Y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6"/>
      <c r="L880" s="66"/>
      <c r="M880" s="65"/>
      <c r="N880" s="65"/>
      <c r="O880" s="65"/>
      <c r="P880" s="65"/>
      <c r="Q880" s="65"/>
      <c r="R880" s="65"/>
      <c r="S880" s="68"/>
      <c r="T880" s="68"/>
      <c r="U880" s="69"/>
      <c r="V880" s="69"/>
      <c r="W880" s="69"/>
      <c r="X880" s="70"/>
      <c r="Y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6"/>
      <c r="L881" s="66"/>
      <c r="M881" s="65"/>
      <c r="N881" s="65"/>
      <c r="O881" s="65"/>
      <c r="P881" s="66"/>
      <c r="Q881" s="65"/>
      <c r="R881" s="65"/>
      <c r="S881" s="68"/>
      <c r="T881" s="68"/>
      <c r="U881" s="69"/>
      <c r="V881" s="69"/>
      <c r="W881" s="69"/>
      <c r="X881" s="70"/>
      <c r="Y881" s="65"/>
    </row>
    <row r="882">
      <c r="A882" s="73"/>
      <c r="B882" s="65"/>
      <c r="C882" s="72"/>
      <c r="D882" s="72"/>
      <c r="E882" s="72"/>
      <c r="F882" s="65"/>
      <c r="G882" s="65"/>
      <c r="H882" s="65"/>
      <c r="I882" s="65"/>
      <c r="J882" s="65"/>
      <c r="K882" s="66"/>
      <c r="L882" s="66"/>
      <c r="M882" s="65"/>
      <c r="N882" s="65"/>
      <c r="O882" s="65"/>
      <c r="P882" s="66"/>
      <c r="Q882" s="65"/>
      <c r="R882" s="65"/>
      <c r="S882" s="68"/>
      <c r="T882" s="68"/>
      <c r="U882" s="69"/>
      <c r="V882" s="69"/>
      <c r="W882" s="69"/>
      <c r="X882" s="70"/>
      <c r="Y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6"/>
      <c r="L883" s="66"/>
      <c r="M883" s="65"/>
      <c r="N883" s="65"/>
      <c r="O883" s="65"/>
      <c r="P883" s="65"/>
      <c r="Q883" s="65"/>
      <c r="R883" s="65"/>
      <c r="S883" s="68"/>
      <c r="T883" s="68"/>
      <c r="U883" s="69"/>
      <c r="V883" s="69"/>
      <c r="W883" s="69"/>
      <c r="X883" s="70"/>
      <c r="Y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6"/>
      <c r="L884" s="66"/>
      <c r="M884" s="65"/>
      <c r="N884" s="65"/>
      <c r="O884" s="65"/>
      <c r="P884" s="66"/>
      <c r="Q884" s="65"/>
      <c r="R884" s="65"/>
      <c r="S884" s="68"/>
      <c r="T884" s="68"/>
      <c r="U884" s="69"/>
      <c r="V884" s="69"/>
      <c r="W884" s="69"/>
      <c r="X884" s="70"/>
      <c r="Y884" s="65"/>
    </row>
    <row r="885">
      <c r="A885" s="72"/>
      <c r="B885" s="65"/>
      <c r="C885" s="72"/>
      <c r="D885" s="72"/>
      <c r="E885" s="72"/>
      <c r="F885" s="65"/>
      <c r="G885" s="65"/>
      <c r="H885" s="65"/>
      <c r="I885" s="65"/>
      <c r="J885" s="65"/>
      <c r="K885" s="66"/>
      <c r="L885" s="66"/>
      <c r="M885" s="65"/>
      <c r="N885" s="65"/>
      <c r="O885" s="65"/>
      <c r="P885" s="65"/>
      <c r="Q885" s="65"/>
      <c r="R885" s="65"/>
      <c r="S885" s="68"/>
      <c r="T885" s="68"/>
      <c r="U885" s="69"/>
      <c r="V885" s="69"/>
      <c r="W885" s="69"/>
      <c r="X885" s="70"/>
      <c r="Y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6"/>
      <c r="L886" s="66"/>
      <c r="M886" s="65"/>
      <c r="N886" s="65"/>
      <c r="O886" s="65"/>
      <c r="P886" s="66"/>
      <c r="Q886" s="65"/>
      <c r="R886" s="65"/>
      <c r="S886" s="68"/>
      <c r="T886" s="68"/>
      <c r="U886" s="69"/>
      <c r="V886" s="69"/>
      <c r="W886" s="69"/>
      <c r="X886" s="70"/>
      <c r="Y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6"/>
      <c r="L887" s="66"/>
      <c r="M887" s="65"/>
      <c r="N887" s="65"/>
      <c r="O887" s="65"/>
      <c r="P887" s="65"/>
      <c r="Q887" s="65"/>
      <c r="R887" s="65"/>
      <c r="S887" s="68"/>
      <c r="T887" s="68"/>
      <c r="U887" s="69"/>
      <c r="V887" s="69"/>
      <c r="W887" s="69"/>
      <c r="X887" s="70"/>
      <c r="Y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6"/>
      <c r="L888" s="66"/>
      <c r="M888" s="65"/>
      <c r="N888" s="65"/>
      <c r="O888" s="65"/>
      <c r="P888" s="66"/>
      <c r="Q888" s="65"/>
      <c r="R888" s="65"/>
      <c r="S888" s="68"/>
      <c r="T888" s="68"/>
      <c r="U888" s="69"/>
      <c r="V888" s="69"/>
      <c r="W888" s="69"/>
      <c r="X888" s="70"/>
      <c r="Y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6"/>
      <c r="L889" s="66"/>
      <c r="M889" s="65"/>
      <c r="N889" s="65"/>
      <c r="O889" s="65"/>
      <c r="P889" s="66"/>
      <c r="Q889" s="65"/>
      <c r="R889" s="65"/>
      <c r="S889" s="68"/>
      <c r="T889" s="68"/>
      <c r="U889" s="69"/>
      <c r="V889" s="69"/>
      <c r="W889" s="69"/>
      <c r="X889" s="70"/>
      <c r="Y889" s="65"/>
    </row>
    <row r="890">
      <c r="A890" s="72"/>
      <c r="B890" s="65"/>
      <c r="C890" s="72"/>
      <c r="D890" s="72"/>
      <c r="E890" s="72"/>
      <c r="F890" s="65"/>
      <c r="G890" s="65"/>
      <c r="H890" s="65"/>
      <c r="I890" s="65"/>
      <c r="J890" s="65"/>
      <c r="K890" s="66"/>
      <c r="L890" s="66"/>
      <c r="M890" s="65"/>
      <c r="N890" s="65"/>
      <c r="O890" s="65"/>
      <c r="P890" s="66"/>
      <c r="Q890" s="65"/>
      <c r="R890" s="65"/>
      <c r="S890" s="68"/>
      <c r="T890" s="68"/>
      <c r="U890" s="69"/>
      <c r="V890" s="69"/>
      <c r="W890" s="69"/>
      <c r="X890" s="70"/>
      <c r="Y890" s="65"/>
    </row>
    <row r="891">
      <c r="A891" s="72"/>
      <c r="B891" s="65"/>
      <c r="C891" s="72"/>
      <c r="D891" s="72"/>
      <c r="E891" s="72"/>
      <c r="F891" s="65"/>
      <c r="G891" s="65"/>
      <c r="H891" s="65"/>
      <c r="I891" s="65"/>
      <c r="J891" s="65"/>
      <c r="K891" s="66"/>
      <c r="L891" s="66"/>
      <c r="M891" s="65"/>
      <c r="N891" s="65"/>
      <c r="O891" s="65"/>
      <c r="P891" s="65"/>
      <c r="Q891" s="65"/>
      <c r="R891" s="65"/>
      <c r="S891" s="68"/>
      <c r="T891" s="68"/>
      <c r="U891" s="69"/>
      <c r="V891" s="69"/>
      <c r="W891" s="69"/>
      <c r="X891" s="70"/>
      <c r="Y891" s="65"/>
    </row>
    <row r="892">
      <c r="A892" s="73"/>
      <c r="B892" s="65"/>
      <c r="C892" s="72"/>
      <c r="D892" s="72"/>
      <c r="E892" s="72"/>
      <c r="F892" s="65"/>
      <c r="G892" s="65"/>
      <c r="H892" s="65"/>
      <c r="I892" s="65"/>
      <c r="J892" s="65"/>
      <c r="K892" s="66"/>
      <c r="L892" s="66"/>
      <c r="M892" s="65"/>
      <c r="N892" s="65"/>
      <c r="O892" s="65"/>
      <c r="P892" s="65"/>
      <c r="Q892" s="65"/>
      <c r="R892" s="65"/>
      <c r="S892" s="68"/>
      <c r="T892" s="68"/>
      <c r="U892" s="69"/>
      <c r="V892" s="69"/>
      <c r="W892" s="69"/>
      <c r="X892" s="70"/>
      <c r="Y892" s="65"/>
    </row>
    <row r="893">
      <c r="A893" s="73"/>
      <c r="B893" s="65"/>
      <c r="C893" s="72"/>
      <c r="D893" s="72"/>
      <c r="E893" s="72"/>
      <c r="F893" s="65"/>
      <c r="G893" s="65"/>
      <c r="H893" s="65"/>
      <c r="I893" s="65"/>
      <c r="J893" s="65"/>
      <c r="K893" s="66"/>
      <c r="L893" s="66"/>
      <c r="M893" s="65"/>
      <c r="N893" s="65"/>
      <c r="O893" s="65"/>
      <c r="P893" s="66"/>
      <c r="Q893" s="65"/>
      <c r="R893" s="65"/>
      <c r="S893" s="68"/>
      <c r="T893" s="68"/>
      <c r="U893" s="69"/>
      <c r="V893" s="69"/>
      <c r="W893" s="69"/>
      <c r="X893" s="70"/>
      <c r="Y893" s="65"/>
    </row>
    <row r="894">
      <c r="A894" s="72"/>
      <c r="B894" s="65"/>
      <c r="C894" s="72"/>
      <c r="D894" s="72"/>
      <c r="E894" s="72"/>
      <c r="F894" s="65"/>
      <c r="G894" s="65"/>
      <c r="H894" s="65"/>
      <c r="I894" s="65"/>
      <c r="J894" s="65"/>
      <c r="K894" s="66"/>
      <c r="L894" s="66"/>
      <c r="M894" s="65"/>
      <c r="N894" s="65"/>
      <c r="O894" s="65"/>
      <c r="P894" s="66"/>
      <c r="Q894" s="65"/>
      <c r="R894" s="65"/>
      <c r="S894" s="68"/>
      <c r="T894" s="68"/>
      <c r="U894" s="69"/>
      <c r="V894" s="69"/>
      <c r="W894" s="69"/>
      <c r="X894" s="70"/>
      <c r="Y894" s="65"/>
    </row>
    <row r="895">
      <c r="A895" s="73"/>
      <c r="B895" s="65"/>
      <c r="C895" s="72"/>
      <c r="D895" s="72"/>
      <c r="E895" s="72"/>
      <c r="F895" s="65"/>
      <c r="G895" s="65"/>
      <c r="H895" s="65"/>
      <c r="I895" s="65"/>
      <c r="J895" s="65"/>
      <c r="K895" s="66"/>
      <c r="L895" s="66"/>
      <c r="M895" s="65"/>
      <c r="N895" s="65"/>
      <c r="O895" s="65"/>
      <c r="P895" s="65"/>
      <c r="Q895" s="65"/>
      <c r="R895" s="65"/>
      <c r="S895" s="68"/>
      <c r="T895" s="68"/>
      <c r="U895" s="69"/>
      <c r="V895" s="69"/>
      <c r="W895" s="69"/>
      <c r="X895" s="70"/>
      <c r="Y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6"/>
      <c r="L896" s="66"/>
      <c r="M896" s="65"/>
      <c r="N896" s="65"/>
      <c r="O896" s="65"/>
      <c r="P896" s="66"/>
      <c r="Q896" s="65"/>
      <c r="R896" s="65"/>
      <c r="S896" s="68"/>
      <c r="T896" s="68"/>
      <c r="U896" s="69"/>
      <c r="V896" s="69"/>
      <c r="W896" s="69"/>
      <c r="X896" s="70"/>
      <c r="Y896" s="65"/>
    </row>
    <row r="897">
      <c r="A897" s="72"/>
      <c r="B897" s="65"/>
      <c r="C897" s="72"/>
      <c r="D897" s="72"/>
      <c r="E897" s="72"/>
      <c r="F897" s="65"/>
      <c r="G897" s="65"/>
      <c r="H897" s="65"/>
      <c r="I897" s="65"/>
      <c r="J897" s="65"/>
      <c r="K897" s="66"/>
      <c r="L897" s="66"/>
      <c r="M897" s="65"/>
      <c r="N897" s="65"/>
      <c r="O897" s="65"/>
      <c r="P897" s="66"/>
      <c r="Q897" s="65"/>
      <c r="R897" s="65"/>
      <c r="S897" s="68"/>
      <c r="T897" s="68"/>
      <c r="U897" s="69"/>
      <c r="V897" s="69"/>
      <c r="W897" s="69"/>
      <c r="X897" s="70"/>
      <c r="Y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6"/>
      <c r="L898" s="66"/>
      <c r="M898" s="65"/>
      <c r="N898" s="65"/>
      <c r="O898" s="65"/>
      <c r="P898" s="65"/>
      <c r="Q898" s="65"/>
      <c r="R898" s="65"/>
      <c r="S898" s="68"/>
      <c r="T898" s="68"/>
      <c r="U898" s="69"/>
      <c r="V898" s="69"/>
      <c r="W898" s="69"/>
      <c r="X898" s="70"/>
      <c r="Y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6"/>
      <c r="L899" s="66"/>
      <c r="M899" s="65"/>
      <c r="N899" s="65"/>
      <c r="O899" s="65"/>
      <c r="P899" s="66"/>
      <c r="Q899" s="65"/>
      <c r="R899" s="65"/>
      <c r="S899" s="77"/>
      <c r="T899" s="77"/>
      <c r="U899" s="79"/>
      <c r="V899" s="78"/>
      <c r="W899" s="79"/>
      <c r="X899" s="66"/>
      <c r="Y899" s="72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6"/>
      <c r="L900" s="66"/>
      <c r="M900" s="65"/>
      <c r="N900" s="65"/>
      <c r="O900" s="65"/>
      <c r="P900" s="66"/>
      <c r="Q900" s="65"/>
      <c r="R900" s="65"/>
      <c r="S900" s="68"/>
      <c r="T900" s="68"/>
      <c r="U900" s="69"/>
      <c r="V900" s="69"/>
      <c r="W900" s="69"/>
      <c r="X900" s="70"/>
      <c r="Y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6"/>
      <c r="L901" s="66"/>
      <c r="M901" s="65"/>
      <c r="N901" s="65"/>
      <c r="O901" s="65"/>
      <c r="P901" s="66"/>
      <c r="Q901" s="65"/>
      <c r="R901" s="65"/>
      <c r="S901" s="68"/>
      <c r="T901" s="68"/>
      <c r="U901" s="69"/>
      <c r="V901" s="69"/>
      <c r="W901" s="69"/>
      <c r="X901" s="70"/>
      <c r="Y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6"/>
      <c r="L902" s="66"/>
      <c r="M902" s="65"/>
      <c r="N902" s="65"/>
      <c r="O902" s="65"/>
      <c r="P902" s="65"/>
      <c r="Q902" s="65"/>
      <c r="R902" s="65"/>
      <c r="S902" s="68"/>
      <c r="T902" s="68"/>
      <c r="U902" s="69"/>
      <c r="V902" s="69"/>
      <c r="W902" s="69"/>
      <c r="X902" s="70"/>
      <c r="Y902" s="65"/>
    </row>
    <row r="903">
      <c r="A903" s="73"/>
      <c r="B903" s="65"/>
      <c r="C903" s="72"/>
      <c r="D903" s="72"/>
      <c r="E903" s="72"/>
      <c r="F903" s="65"/>
      <c r="G903" s="65"/>
      <c r="H903" s="65"/>
      <c r="I903" s="65"/>
      <c r="J903" s="65"/>
      <c r="K903" s="66"/>
      <c r="L903" s="66"/>
      <c r="M903" s="65"/>
      <c r="N903" s="65"/>
      <c r="O903" s="65"/>
      <c r="P903" s="65"/>
      <c r="Q903" s="65"/>
      <c r="R903" s="65"/>
      <c r="S903" s="68"/>
      <c r="T903" s="68"/>
      <c r="U903" s="69"/>
      <c r="V903" s="69"/>
      <c r="W903" s="69"/>
      <c r="X903" s="70"/>
      <c r="Y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6"/>
      <c r="L904" s="66"/>
      <c r="M904" s="65"/>
      <c r="N904" s="65"/>
      <c r="O904" s="65"/>
      <c r="P904" s="66"/>
      <c r="Q904" s="65"/>
      <c r="R904" s="65"/>
      <c r="S904" s="68"/>
      <c r="T904" s="68"/>
      <c r="U904" s="69"/>
      <c r="V904" s="69"/>
      <c r="W904" s="69"/>
      <c r="X904" s="70"/>
      <c r="Y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6"/>
      <c r="L905" s="66"/>
      <c r="M905" s="65"/>
      <c r="N905" s="65"/>
      <c r="O905" s="65"/>
      <c r="P905" s="65"/>
      <c r="Q905" s="65"/>
      <c r="R905" s="65"/>
      <c r="S905" s="68"/>
      <c r="T905" s="68"/>
      <c r="U905" s="69"/>
      <c r="V905" s="69"/>
      <c r="W905" s="69"/>
      <c r="X905" s="70"/>
      <c r="Y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6"/>
      <c r="L906" s="66"/>
      <c r="M906" s="65"/>
      <c r="N906" s="65"/>
      <c r="O906" s="65"/>
      <c r="P906" s="65"/>
      <c r="Q906" s="65"/>
      <c r="R906" s="65"/>
      <c r="S906" s="68"/>
      <c r="T906" s="68"/>
      <c r="U906" s="69"/>
      <c r="V906" s="69"/>
      <c r="W906" s="69"/>
      <c r="X906" s="70"/>
      <c r="Y906" s="65"/>
    </row>
    <row r="907">
      <c r="A907" s="72"/>
      <c r="B907" s="65"/>
      <c r="C907" s="72"/>
      <c r="D907" s="72"/>
      <c r="E907" s="72"/>
      <c r="F907" s="65"/>
      <c r="G907" s="65"/>
      <c r="H907" s="65"/>
      <c r="I907" s="65"/>
      <c r="J907" s="65"/>
      <c r="K907" s="66"/>
      <c r="L907" s="66"/>
      <c r="M907" s="65"/>
      <c r="N907" s="65"/>
      <c r="O907" s="65"/>
      <c r="P907" s="66"/>
      <c r="Q907" s="65"/>
      <c r="R907" s="65"/>
      <c r="S907" s="68"/>
      <c r="T907" s="68"/>
      <c r="U907" s="69"/>
      <c r="V907" s="69"/>
      <c r="W907" s="69"/>
      <c r="X907" s="70"/>
      <c r="Y907" s="65"/>
    </row>
    <row r="908">
      <c r="A908" s="73"/>
      <c r="B908" s="65"/>
      <c r="C908" s="72"/>
      <c r="D908" s="72"/>
      <c r="E908" s="72"/>
      <c r="F908" s="65"/>
      <c r="G908" s="65"/>
      <c r="H908" s="65"/>
      <c r="I908" s="65"/>
      <c r="J908" s="65"/>
      <c r="K908" s="66"/>
      <c r="L908" s="66"/>
      <c r="M908" s="65"/>
      <c r="N908" s="65"/>
      <c r="O908" s="65"/>
      <c r="P908" s="66"/>
      <c r="Q908" s="65"/>
      <c r="R908" s="65"/>
      <c r="S908" s="68"/>
      <c r="T908" s="68"/>
      <c r="U908" s="69"/>
      <c r="V908" s="69"/>
      <c r="W908" s="69"/>
      <c r="X908" s="70"/>
      <c r="Y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6"/>
      <c r="L909" s="66"/>
      <c r="M909" s="65"/>
      <c r="N909" s="65"/>
      <c r="O909" s="65"/>
      <c r="P909" s="66"/>
      <c r="Q909" s="65"/>
      <c r="R909" s="65"/>
      <c r="S909" s="80"/>
      <c r="T909" s="77"/>
      <c r="U909" s="79"/>
      <c r="V909" s="79"/>
      <c r="W909" s="78"/>
      <c r="X909" s="66"/>
      <c r="Y909" s="72"/>
    </row>
    <row r="910">
      <c r="A910" s="72"/>
      <c r="B910" s="65"/>
      <c r="C910" s="72"/>
      <c r="D910" s="72"/>
      <c r="E910" s="72"/>
      <c r="F910" s="65"/>
      <c r="G910" s="65"/>
      <c r="H910" s="65"/>
      <c r="I910" s="65"/>
      <c r="J910" s="65"/>
      <c r="K910" s="66"/>
      <c r="L910" s="66"/>
      <c r="M910" s="65"/>
      <c r="N910" s="65"/>
      <c r="O910" s="65"/>
      <c r="P910" s="65"/>
      <c r="Q910" s="65"/>
      <c r="R910" s="65"/>
      <c r="S910" s="68"/>
      <c r="T910" s="68"/>
      <c r="U910" s="69"/>
      <c r="V910" s="69"/>
      <c r="W910" s="69"/>
      <c r="X910" s="70"/>
      <c r="Y910" s="65"/>
    </row>
    <row r="911">
      <c r="A911" s="72"/>
      <c r="B911" s="65"/>
      <c r="C911" s="72"/>
      <c r="D911" s="72"/>
      <c r="E911" s="72"/>
      <c r="F911" s="65"/>
      <c r="G911" s="65"/>
      <c r="H911" s="65"/>
      <c r="I911" s="65"/>
      <c r="J911" s="65"/>
      <c r="K911" s="66"/>
      <c r="L911" s="66"/>
      <c r="M911" s="65"/>
      <c r="N911" s="65"/>
      <c r="O911" s="65"/>
      <c r="P911" s="66"/>
      <c r="Q911" s="65"/>
      <c r="R911" s="65"/>
      <c r="S911" s="68"/>
      <c r="T911" s="68"/>
      <c r="U911" s="69"/>
      <c r="V911" s="69"/>
      <c r="W911" s="69"/>
      <c r="X911" s="70"/>
      <c r="Y911" s="65"/>
    </row>
    <row r="912">
      <c r="A912" s="72"/>
      <c r="B912" s="65"/>
      <c r="C912" s="72"/>
      <c r="D912" s="72"/>
      <c r="E912" s="72"/>
      <c r="F912" s="65"/>
      <c r="G912" s="65"/>
      <c r="H912" s="65"/>
      <c r="I912" s="65"/>
      <c r="J912" s="65"/>
      <c r="K912" s="66"/>
      <c r="L912" s="66"/>
      <c r="M912" s="65"/>
      <c r="N912" s="65"/>
      <c r="O912" s="65"/>
      <c r="P912" s="65"/>
      <c r="Q912" s="65"/>
      <c r="R912" s="65"/>
      <c r="S912" s="68"/>
      <c r="T912" s="68"/>
      <c r="U912" s="69"/>
      <c r="V912" s="69"/>
      <c r="W912" s="69"/>
      <c r="X912" s="70"/>
      <c r="Y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6"/>
      <c r="L913" s="66"/>
      <c r="M913" s="65"/>
      <c r="N913" s="65"/>
      <c r="O913" s="65"/>
      <c r="P913" s="65"/>
      <c r="Q913" s="65"/>
      <c r="R913" s="65"/>
      <c r="S913" s="68"/>
      <c r="T913" s="68"/>
      <c r="U913" s="69"/>
      <c r="V913" s="69"/>
      <c r="W913" s="69"/>
      <c r="X913" s="70"/>
      <c r="Y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6"/>
      <c r="L914" s="66"/>
      <c r="M914" s="65"/>
      <c r="N914" s="65"/>
      <c r="O914" s="65"/>
      <c r="P914" s="65"/>
      <c r="Q914" s="65"/>
      <c r="R914" s="65"/>
      <c r="S914" s="68"/>
      <c r="T914" s="68"/>
      <c r="U914" s="69"/>
      <c r="V914" s="69"/>
      <c r="W914" s="69"/>
      <c r="X914" s="70"/>
      <c r="Y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6"/>
      <c r="L915" s="66"/>
      <c r="M915" s="65"/>
      <c r="N915" s="65"/>
      <c r="O915" s="65"/>
      <c r="P915" s="65"/>
      <c r="Q915" s="65"/>
      <c r="R915" s="65"/>
      <c r="S915" s="68"/>
      <c r="T915" s="68"/>
      <c r="U915" s="69"/>
      <c r="V915" s="69"/>
      <c r="W915" s="69"/>
      <c r="X915" s="70"/>
      <c r="Y915" s="65"/>
    </row>
    <row r="916">
      <c r="A916" s="73"/>
      <c r="B916" s="65"/>
      <c r="C916" s="72"/>
      <c r="D916" s="72"/>
      <c r="E916" s="72"/>
      <c r="F916" s="65"/>
      <c r="G916" s="65"/>
      <c r="H916" s="65"/>
      <c r="I916" s="65"/>
      <c r="J916" s="65"/>
      <c r="K916" s="66"/>
      <c r="L916" s="66"/>
      <c r="M916" s="65"/>
      <c r="N916" s="65"/>
      <c r="O916" s="65"/>
      <c r="P916" s="65"/>
      <c r="Q916" s="65"/>
      <c r="R916" s="65"/>
      <c r="S916" s="68"/>
      <c r="T916" s="68"/>
      <c r="U916" s="69"/>
      <c r="V916" s="69"/>
      <c r="W916" s="69"/>
      <c r="X916" s="70"/>
      <c r="Y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6"/>
      <c r="L917" s="66"/>
      <c r="M917" s="65"/>
      <c r="N917" s="65"/>
      <c r="O917" s="65"/>
      <c r="P917" s="65"/>
      <c r="Q917" s="65"/>
      <c r="R917" s="65"/>
      <c r="S917" s="68"/>
      <c r="T917" s="68"/>
      <c r="U917" s="69"/>
      <c r="V917" s="69"/>
      <c r="W917" s="69"/>
      <c r="X917" s="70"/>
      <c r="Y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6"/>
      <c r="L918" s="66"/>
      <c r="M918" s="65"/>
      <c r="N918" s="65"/>
      <c r="O918" s="65"/>
      <c r="P918" s="66"/>
      <c r="Q918" s="65"/>
      <c r="R918" s="65"/>
      <c r="S918" s="68"/>
      <c r="T918" s="68"/>
      <c r="U918" s="69"/>
      <c r="V918" s="69"/>
      <c r="W918" s="69"/>
      <c r="X918" s="70"/>
      <c r="Y918" s="65"/>
    </row>
    <row r="919">
      <c r="A919" s="72"/>
      <c r="B919" s="65"/>
      <c r="C919" s="72"/>
      <c r="D919" s="72"/>
      <c r="E919" s="72"/>
      <c r="F919" s="65"/>
      <c r="G919" s="65"/>
      <c r="H919" s="65"/>
      <c r="I919" s="65"/>
      <c r="J919" s="65"/>
      <c r="K919" s="66"/>
      <c r="L919" s="66"/>
      <c r="M919" s="65"/>
      <c r="N919" s="65"/>
      <c r="O919" s="65"/>
      <c r="P919" s="66"/>
      <c r="Q919" s="65"/>
      <c r="R919" s="65"/>
      <c r="S919" s="68"/>
      <c r="T919" s="68"/>
      <c r="U919" s="69"/>
      <c r="V919" s="69"/>
      <c r="W919" s="69"/>
      <c r="X919" s="70"/>
      <c r="Y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6"/>
      <c r="L920" s="66"/>
      <c r="M920" s="65"/>
      <c r="N920" s="65"/>
      <c r="O920" s="65"/>
      <c r="P920" s="65"/>
      <c r="Q920" s="65"/>
      <c r="R920" s="65"/>
      <c r="S920" s="68"/>
      <c r="T920" s="68"/>
      <c r="U920" s="69"/>
      <c r="V920" s="69"/>
      <c r="W920" s="69"/>
      <c r="X920" s="70"/>
      <c r="Y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6"/>
      <c r="L921" s="66"/>
      <c r="M921" s="65"/>
      <c r="N921" s="65"/>
      <c r="O921" s="65"/>
      <c r="P921" s="65"/>
      <c r="Q921" s="65"/>
      <c r="R921" s="65"/>
      <c r="S921" s="76"/>
      <c r="T921" s="80"/>
      <c r="U921" s="79"/>
      <c r="V921" s="81"/>
      <c r="W921" s="81"/>
      <c r="X921" s="70"/>
      <c r="Y921" s="72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6"/>
      <c r="L922" s="66"/>
      <c r="M922" s="65"/>
      <c r="N922" s="65"/>
      <c r="O922" s="65"/>
      <c r="P922" s="65"/>
      <c r="Q922" s="65"/>
      <c r="R922" s="65"/>
      <c r="S922" s="68"/>
      <c r="T922" s="68"/>
      <c r="U922" s="69"/>
      <c r="V922" s="69"/>
      <c r="W922" s="69"/>
      <c r="X922" s="70"/>
      <c r="Y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6"/>
      <c r="L923" s="66"/>
      <c r="M923" s="65"/>
      <c r="N923" s="65"/>
      <c r="O923" s="65"/>
      <c r="P923" s="66"/>
      <c r="Q923" s="65"/>
      <c r="R923" s="65"/>
      <c r="S923" s="68"/>
      <c r="T923" s="68"/>
      <c r="U923" s="69"/>
      <c r="V923" s="69"/>
      <c r="W923" s="69"/>
      <c r="X923" s="70"/>
      <c r="Y923" s="65"/>
    </row>
    <row r="924">
      <c r="A924" s="72"/>
      <c r="B924" s="65"/>
      <c r="C924" s="72"/>
      <c r="D924" s="72"/>
      <c r="E924" s="72"/>
      <c r="F924" s="65"/>
      <c r="G924" s="65"/>
      <c r="H924" s="65"/>
      <c r="I924" s="65"/>
      <c r="J924" s="65"/>
      <c r="K924" s="66"/>
      <c r="L924" s="66"/>
      <c r="M924" s="65"/>
      <c r="N924" s="65"/>
      <c r="O924" s="65"/>
      <c r="P924" s="66"/>
      <c r="Q924" s="65"/>
      <c r="R924" s="65"/>
      <c r="S924" s="68"/>
      <c r="T924" s="68"/>
      <c r="U924" s="69"/>
      <c r="V924" s="69"/>
      <c r="W924" s="69"/>
      <c r="X924" s="70"/>
      <c r="Y924" s="65"/>
    </row>
    <row r="925">
      <c r="A925" s="72"/>
      <c r="B925" s="65"/>
      <c r="C925" s="72"/>
      <c r="D925" s="72"/>
      <c r="E925" s="72"/>
      <c r="F925" s="65"/>
      <c r="G925" s="65"/>
      <c r="H925" s="65"/>
      <c r="I925" s="65"/>
      <c r="J925" s="65"/>
      <c r="K925" s="66"/>
      <c r="L925" s="66"/>
      <c r="M925" s="65"/>
      <c r="N925" s="65"/>
      <c r="O925" s="65"/>
      <c r="P925" s="65"/>
      <c r="Q925" s="65"/>
      <c r="R925" s="65"/>
      <c r="S925" s="68"/>
      <c r="T925" s="68"/>
      <c r="U925" s="69"/>
      <c r="V925" s="69"/>
      <c r="W925" s="69"/>
      <c r="X925" s="70"/>
      <c r="Y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6"/>
      <c r="L926" s="66"/>
      <c r="M926" s="65"/>
      <c r="N926" s="65"/>
      <c r="O926" s="65"/>
      <c r="P926" s="65"/>
      <c r="Q926" s="65"/>
      <c r="R926" s="65"/>
      <c r="S926" s="68"/>
      <c r="T926" s="68"/>
      <c r="U926" s="69"/>
      <c r="V926" s="69"/>
      <c r="W926" s="69"/>
      <c r="X926" s="70"/>
      <c r="Y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6"/>
      <c r="L927" s="66"/>
      <c r="M927" s="65"/>
      <c r="N927" s="65"/>
      <c r="O927" s="65"/>
      <c r="P927" s="66"/>
      <c r="Q927" s="65"/>
      <c r="R927" s="65"/>
      <c r="S927" s="68"/>
      <c r="T927" s="68"/>
      <c r="U927" s="69"/>
      <c r="V927" s="69"/>
      <c r="W927" s="69"/>
      <c r="X927" s="70"/>
      <c r="Y927" s="65"/>
    </row>
    <row r="928">
      <c r="A928" s="72"/>
      <c r="B928" s="65"/>
      <c r="C928" s="72"/>
      <c r="D928" s="72"/>
      <c r="E928" s="72"/>
      <c r="F928" s="65"/>
      <c r="G928" s="65"/>
      <c r="H928" s="65"/>
      <c r="I928" s="65"/>
      <c r="J928" s="65"/>
      <c r="K928" s="66"/>
      <c r="L928" s="66"/>
      <c r="M928" s="65"/>
      <c r="N928" s="65"/>
      <c r="O928" s="65"/>
      <c r="P928" s="66"/>
      <c r="Q928" s="65"/>
      <c r="R928" s="65"/>
      <c r="S928" s="68"/>
      <c r="T928" s="68"/>
      <c r="U928" s="69"/>
      <c r="V928" s="69"/>
      <c r="W928" s="69"/>
      <c r="X928" s="70"/>
      <c r="Y928" s="65"/>
    </row>
    <row r="929">
      <c r="A929" s="73"/>
      <c r="B929" s="65"/>
      <c r="C929" s="72"/>
      <c r="D929" s="72"/>
      <c r="E929" s="72"/>
      <c r="F929" s="65"/>
      <c r="G929" s="65"/>
      <c r="H929" s="65"/>
      <c r="I929" s="65"/>
      <c r="J929" s="65"/>
      <c r="K929" s="66"/>
      <c r="L929" s="66"/>
      <c r="M929" s="65"/>
      <c r="N929" s="65"/>
      <c r="O929" s="65"/>
      <c r="P929" s="65"/>
      <c r="Q929" s="65"/>
      <c r="R929" s="65"/>
      <c r="S929" s="68"/>
      <c r="T929" s="68"/>
      <c r="U929" s="69"/>
      <c r="V929" s="69"/>
      <c r="W929" s="69"/>
      <c r="X929" s="70"/>
      <c r="Y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6"/>
      <c r="L930" s="66"/>
      <c r="M930" s="65"/>
      <c r="N930" s="65"/>
      <c r="O930" s="65"/>
      <c r="P930" s="66"/>
      <c r="Q930" s="65"/>
      <c r="R930" s="65"/>
      <c r="S930" s="68"/>
      <c r="T930" s="68"/>
      <c r="U930" s="69"/>
      <c r="V930" s="69"/>
      <c r="W930" s="69"/>
      <c r="X930" s="70"/>
      <c r="Y930" s="65"/>
    </row>
    <row r="931">
      <c r="A931" s="72"/>
      <c r="B931" s="65"/>
      <c r="C931" s="72"/>
      <c r="D931" s="72"/>
      <c r="E931" s="72"/>
      <c r="F931" s="65"/>
      <c r="G931" s="65"/>
      <c r="H931" s="65"/>
      <c r="I931" s="65"/>
      <c r="J931" s="65"/>
      <c r="K931" s="66"/>
      <c r="L931" s="66"/>
      <c r="M931" s="65"/>
      <c r="N931" s="65"/>
      <c r="O931" s="65"/>
      <c r="P931" s="65"/>
      <c r="Q931" s="65"/>
      <c r="R931" s="65"/>
      <c r="S931" s="68"/>
      <c r="T931" s="68"/>
      <c r="U931" s="69"/>
      <c r="V931" s="69"/>
      <c r="W931" s="69"/>
      <c r="X931" s="70"/>
      <c r="Y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6"/>
      <c r="L932" s="66"/>
      <c r="M932" s="65"/>
      <c r="N932" s="65"/>
      <c r="O932" s="65"/>
      <c r="P932" s="65"/>
      <c r="Q932" s="65"/>
      <c r="R932" s="65"/>
      <c r="S932" s="76"/>
      <c r="T932" s="76"/>
      <c r="U932" s="72"/>
      <c r="V932" s="72"/>
      <c r="W932" s="72"/>
      <c r="X932" s="66"/>
      <c r="Y932" s="72"/>
    </row>
    <row r="933">
      <c r="A933" s="73"/>
      <c r="B933" s="65"/>
      <c r="C933" s="72"/>
      <c r="D933" s="72"/>
      <c r="E933" s="72"/>
      <c r="F933" s="65"/>
      <c r="G933" s="65"/>
      <c r="H933" s="65"/>
      <c r="I933" s="65"/>
      <c r="J933" s="65"/>
      <c r="K933" s="66"/>
      <c r="L933" s="66"/>
      <c r="M933" s="65"/>
      <c r="N933" s="65"/>
      <c r="O933" s="65"/>
      <c r="P933" s="66"/>
      <c r="Q933" s="65"/>
      <c r="R933" s="65"/>
      <c r="S933" s="68"/>
      <c r="T933" s="68"/>
      <c r="U933" s="69"/>
      <c r="V933" s="69"/>
      <c r="W933" s="69"/>
      <c r="X933" s="70"/>
      <c r="Y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6"/>
      <c r="L934" s="66"/>
      <c r="M934" s="65"/>
      <c r="N934" s="65"/>
      <c r="O934" s="65"/>
      <c r="P934" s="66"/>
      <c r="Q934" s="65"/>
      <c r="R934" s="65"/>
      <c r="S934" s="68"/>
      <c r="T934" s="68"/>
      <c r="U934" s="69"/>
      <c r="V934" s="69"/>
      <c r="W934" s="69"/>
      <c r="X934" s="70"/>
      <c r="Y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6"/>
      <c r="L935" s="66"/>
      <c r="M935" s="65"/>
      <c r="N935" s="65"/>
      <c r="O935" s="65"/>
      <c r="P935" s="65"/>
      <c r="Q935" s="65"/>
      <c r="R935" s="65"/>
      <c r="S935" s="68"/>
      <c r="T935" s="68"/>
      <c r="U935" s="69"/>
      <c r="V935" s="69"/>
      <c r="W935" s="69"/>
      <c r="X935" s="70"/>
      <c r="Y935" s="65"/>
    </row>
    <row r="936">
      <c r="A936" s="72"/>
      <c r="B936" s="65"/>
      <c r="C936" s="72"/>
      <c r="D936" s="72"/>
      <c r="E936" s="72"/>
      <c r="F936" s="65"/>
      <c r="G936" s="65"/>
      <c r="H936" s="65"/>
      <c r="I936" s="65"/>
      <c r="J936" s="65"/>
      <c r="K936" s="66"/>
      <c r="L936" s="66"/>
      <c r="M936" s="65"/>
      <c r="N936" s="65"/>
      <c r="O936" s="65"/>
      <c r="P936" s="65"/>
      <c r="Q936" s="65"/>
      <c r="R936" s="65"/>
      <c r="S936" s="68"/>
      <c r="T936" s="68"/>
      <c r="U936" s="69"/>
      <c r="V936" s="69"/>
      <c r="W936" s="69"/>
      <c r="X936" s="70"/>
      <c r="Y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6"/>
      <c r="L937" s="66"/>
      <c r="M937" s="65"/>
      <c r="N937" s="65"/>
      <c r="O937" s="65"/>
      <c r="P937" s="65"/>
      <c r="Q937" s="65"/>
      <c r="R937" s="65"/>
      <c r="S937" s="68"/>
      <c r="T937" s="68"/>
      <c r="U937" s="69"/>
      <c r="V937" s="69"/>
      <c r="W937" s="69"/>
      <c r="X937" s="70"/>
      <c r="Y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6"/>
      <c r="L938" s="66"/>
      <c r="M938" s="65"/>
      <c r="N938" s="65"/>
      <c r="O938" s="65"/>
      <c r="P938" s="66"/>
      <c r="Q938" s="65"/>
      <c r="R938" s="65"/>
      <c r="S938" s="68"/>
      <c r="T938" s="68"/>
      <c r="U938" s="69"/>
      <c r="V938" s="69"/>
      <c r="W938" s="69"/>
      <c r="X938" s="70"/>
      <c r="Y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6"/>
      <c r="L939" s="66"/>
      <c r="M939" s="65"/>
      <c r="N939" s="65"/>
      <c r="O939" s="65"/>
      <c r="P939" s="65"/>
      <c r="Q939" s="65"/>
      <c r="R939" s="65"/>
      <c r="S939" s="68"/>
      <c r="T939" s="68"/>
      <c r="U939" s="69"/>
      <c r="V939" s="69"/>
      <c r="W939" s="69"/>
      <c r="X939" s="70"/>
      <c r="Y939" s="65"/>
    </row>
    <row r="940">
      <c r="A940" s="72"/>
      <c r="B940" s="65"/>
      <c r="C940" s="72"/>
      <c r="D940" s="72"/>
      <c r="E940" s="72"/>
      <c r="F940" s="65"/>
      <c r="G940" s="65"/>
      <c r="H940" s="65"/>
      <c r="I940" s="65"/>
      <c r="J940" s="65"/>
      <c r="K940" s="66"/>
      <c r="L940" s="66"/>
      <c r="M940" s="65"/>
      <c r="N940" s="65"/>
      <c r="O940" s="65"/>
      <c r="P940" s="66"/>
      <c r="Q940" s="65"/>
      <c r="R940" s="65"/>
      <c r="S940" s="76"/>
      <c r="T940" s="77"/>
      <c r="U940" s="78"/>
      <c r="V940" s="81"/>
      <c r="W940" s="78"/>
      <c r="X940" s="72"/>
      <c r="Y940" s="72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6"/>
      <c r="L941" s="66"/>
      <c r="M941" s="65"/>
      <c r="N941" s="65"/>
      <c r="O941" s="65"/>
      <c r="P941" s="65"/>
      <c r="Q941" s="65"/>
      <c r="R941" s="65"/>
      <c r="S941" s="68"/>
      <c r="T941" s="68"/>
      <c r="U941" s="69"/>
      <c r="V941" s="69"/>
      <c r="W941" s="69"/>
      <c r="X941" s="70"/>
      <c r="Y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6"/>
      <c r="L942" s="66"/>
      <c r="M942" s="65"/>
      <c r="N942" s="65"/>
      <c r="O942" s="65"/>
      <c r="P942" s="66"/>
      <c r="Q942" s="65"/>
      <c r="R942" s="65"/>
      <c r="S942" s="68"/>
      <c r="T942" s="68"/>
      <c r="U942" s="69"/>
      <c r="V942" s="69"/>
      <c r="W942" s="69"/>
      <c r="X942" s="70"/>
      <c r="Y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6"/>
      <c r="L943" s="66"/>
      <c r="M943" s="65"/>
      <c r="N943" s="65"/>
      <c r="O943" s="65"/>
      <c r="P943" s="65"/>
      <c r="Q943" s="65"/>
      <c r="R943" s="65"/>
      <c r="S943" s="68"/>
      <c r="T943" s="68"/>
      <c r="U943" s="69"/>
      <c r="V943" s="69"/>
      <c r="W943" s="69"/>
      <c r="X943" s="70"/>
      <c r="Y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6"/>
      <c r="L944" s="66"/>
      <c r="M944" s="65"/>
      <c r="N944" s="65"/>
      <c r="O944" s="65"/>
      <c r="P944" s="66"/>
      <c r="Q944" s="65"/>
      <c r="R944" s="65"/>
      <c r="S944" s="68"/>
      <c r="T944" s="68"/>
      <c r="U944" s="69"/>
      <c r="V944" s="69"/>
      <c r="W944" s="69"/>
      <c r="X944" s="70"/>
      <c r="Y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6"/>
      <c r="L945" s="66"/>
      <c r="M945" s="65"/>
      <c r="N945" s="65"/>
      <c r="O945" s="65"/>
      <c r="P945" s="66"/>
      <c r="Q945" s="65"/>
      <c r="R945" s="65"/>
      <c r="S945" s="68"/>
      <c r="T945" s="68"/>
      <c r="U945" s="69"/>
      <c r="V945" s="69"/>
      <c r="W945" s="69"/>
      <c r="X945" s="70"/>
      <c r="Y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6"/>
      <c r="L946" s="66"/>
      <c r="M946" s="65"/>
      <c r="N946" s="65"/>
      <c r="O946" s="65"/>
      <c r="P946" s="65"/>
      <c r="Q946" s="65"/>
      <c r="R946" s="65"/>
      <c r="S946" s="68"/>
      <c r="T946" s="68"/>
      <c r="U946" s="69"/>
      <c r="V946" s="69"/>
      <c r="W946" s="69"/>
      <c r="X946" s="70"/>
      <c r="Y946" s="65"/>
    </row>
    <row r="947">
      <c r="A947" s="72"/>
      <c r="B947" s="65"/>
      <c r="C947" s="72"/>
      <c r="D947" s="72"/>
      <c r="E947" s="72"/>
      <c r="F947" s="65"/>
      <c r="G947" s="65"/>
      <c r="H947" s="65"/>
      <c r="I947" s="65"/>
      <c r="J947" s="65"/>
      <c r="K947" s="66"/>
      <c r="L947" s="66"/>
      <c r="M947" s="65"/>
      <c r="N947" s="65"/>
      <c r="O947" s="65"/>
      <c r="P947" s="65"/>
      <c r="Q947" s="65"/>
      <c r="R947" s="65"/>
      <c r="S947" s="68"/>
      <c r="T947" s="68"/>
      <c r="U947" s="69"/>
      <c r="V947" s="69"/>
      <c r="W947" s="69"/>
      <c r="X947" s="70"/>
      <c r="Y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6"/>
      <c r="L948" s="66"/>
      <c r="M948" s="65"/>
      <c r="N948" s="65"/>
      <c r="O948" s="65"/>
      <c r="P948" s="66"/>
      <c r="Q948" s="65"/>
      <c r="R948" s="65"/>
      <c r="S948" s="68"/>
      <c r="T948" s="68"/>
      <c r="U948" s="69"/>
      <c r="V948" s="69"/>
      <c r="W948" s="69"/>
      <c r="X948" s="70"/>
      <c r="Y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6"/>
      <c r="L949" s="66"/>
      <c r="M949" s="65"/>
      <c r="N949" s="65"/>
      <c r="O949" s="65"/>
      <c r="P949" s="66"/>
      <c r="Q949" s="65"/>
      <c r="R949" s="65"/>
      <c r="S949" s="68"/>
      <c r="T949" s="68"/>
      <c r="U949" s="69"/>
      <c r="V949" s="69"/>
      <c r="W949" s="69"/>
      <c r="X949" s="70"/>
      <c r="Y949" s="65"/>
    </row>
    <row r="950">
      <c r="A950" s="72"/>
      <c r="B950" s="65"/>
      <c r="C950" s="72"/>
      <c r="D950" s="72"/>
      <c r="E950" s="72"/>
      <c r="F950" s="65"/>
      <c r="G950" s="65"/>
      <c r="H950" s="65"/>
      <c r="I950" s="65"/>
      <c r="J950" s="65"/>
      <c r="K950" s="66"/>
      <c r="L950" s="66"/>
      <c r="M950" s="65"/>
      <c r="N950" s="65"/>
      <c r="O950" s="65"/>
      <c r="P950" s="66"/>
      <c r="Q950" s="65"/>
      <c r="R950" s="65"/>
      <c r="S950" s="68"/>
      <c r="T950" s="68"/>
      <c r="U950" s="69"/>
      <c r="V950" s="69"/>
      <c r="W950" s="69"/>
      <c r="X950" s="70"/>
      <c r="Y950" s="65"/>
    </row>
    <row r="951">
      <c r="A951" s="72"/>
      <c r="B951" s="65"/>
      <c r="C951" s="72"/>
      <c r="D951" s="72"/>
      <c r="E951" s="72"/>
      <c r="F951" s="65"/>
      <c r="G951" s="65"/>
      <c r="H951" s="65"/>
      <c r="I951" s="65"/>
      <c r="J951" s="65"/>
      <c r="K951" s="66"/>
      <c r="L951" s="66"/>
      <c r="M951" s="65"/>
      <c r="N951" s="65"/>
      <c r="O951" s="65"/>
      <c r="P951" s="66"/>
      <c r="Q951" s="65"/>
      <c r="R951" s="65"/>
      <c r="S951" s="68"/>
      <c r="T951" s="68"/>
      <c r="U951" s="69"/>
      <c r="V951" s="69"/>
      <c r="W951" s="69"/>
      <c r="X951" s="70"/>
      <c r="Y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6"/>
      <c r="L952" s="66"/>
      <c r="M952" s="65"/>
      <c r="N952" s="65"/>
      <c r="O952" s="65"/>
      <c r="P952" s="66"/>
      <c r="Q952" s="65"/>
      <c r="R952" s="65"/>
      <c r="S952" s="68"/>
      <c r="T952" s="68"/>
      <c r="U952" s="69"/>
      <c r="V952" s="69"/>
      <c r="W952" s="69"/>
      <c r="X952" s="70"/>
      <c r="Y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6"/>
      <c r="L953" s="66"/>
      <c r="M953" s="65"/>
      <c r="N953" s="65"/>
      <c r="O953" s="65"/>
      <c r="P953" s="66"/>
      <c r="Q953" s="65"/>
      <c r="R953" s="65"/>
      <c r="S953" s="80"/>
      <c r="T953" s="77"/>
      <c r="U953" s="79"/>
      <c r="V953" s="79"/>
      <c r="W953" s="78"/>
      <c r="X953" s="66"/>
      <c r="Y953" s="72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6"/>
      <c r="L954" s="66"/>
      <c r="M954" s="65"/>
      <c r="N954" s="65"/>
      <c r="O954" s="65"/>
      <c r="P954" s="66"/>
      <c r="Q954" s="65"/>
      <c r="R954" s="65"/>
      <c r="S954" s="68"/>
      <c r="T954" s="68"/>
      <c r="U954" s="69"/>
      <c r="V954" s="69"/>
      <c r="W954" s="69"/>
      <c r="X954" s="70"/>
      <c r="Y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6"/>
      <c r="L955" s="66"/>
      <c r="M955" s="65"/>
      <c r="N955" s="65"/>
      <c r="O955" s="65"/>
      <c r="P955" s="66"/>
      <c r="Q955" s="65"/>
      <c r="R955" s="65"/>
      <c r="S955" s="68"/>
      <c r="T955" s="68"/>
      <c r="U955" s="69"/>
      <c r="V955" s="69"/>
      <c r="W955" s="69"/>
      <c r="X955" s="70"/>
      <c r="Y955" s="65"/>
    </row>
    <row r="956">
      <c r="A956" s="72"/>
      <c r="B956" s="65"/>
      <c r="C956" s="72"/>
      <c r="D956" s="72"/>
      <c r="E956" s="72"/>
      <c r="F956" s="65"/>
      <c r="G956" s="65"/>
      <c r="H956" s="65"/>
      <c r="I956" s="65"/>
      <c r="J956" s="65"/>
      <c r="K956" s="66"/>
      <c r="L956" s="66"/>
      <c r="M956" s="65"/>
      <c r="N956" s="65"/>
      <c r="O956" s="65"/>
      <c r="P956" s="65"/>
      <c r="Q956" s="65"/>
      <c r="R956" s="65"/>
      <c r="S956" s="68"/>
      <c r="T956" s="68"/>
      <c r="U956" s="69"/>
      <c r="V956" s="69"/>
      <c r="W956" s="69"/>
      <c r="X956" s="70"/>
      <c r="Y956" s="65"/>
    </row>
    <row r="957">
      <c r="A957" s="72"/>
      <c r="B957" s="65"/>
      <c r="C957" s="72"/>
      <c r="D957" s="72"/>
      <c r="E957" s="72"/>
      <c r="F957" s="65"/>
      <c r="G957" s="65"/>
      <c r="H957" s="65"/>
      <c r="I957" s="65"/>
      <c r="J957" s="65"/>
      <c r="K957" s="66"/>
      <c r="L957" s="66"/>
      <c r="M957" s="65"/>
      <c r="N957" s="65"/>
      <c r="O957" s="65"/>
      <c r="P957" s="65"/>
      <c r="Q957" s="65"/>
      <c r="R957" s="65"/>
      <c r="S957" s="68"/>
      <c r="T957" s="68"/>
      <c r="U957" s="69"/>
      <c r="V957" s="69"/>
      <c r="W957" s="69"/>
      <c r="X957" s="70"/>
      <c r="Y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6"/>
      <c r="L958" s="66"/>
      <c r="M958" s="65"/>
      <c r="N958" s="65"/>
      <c r="O958" s="65"/>
      <c r="P958" s="66"/>
      <c r="Q958" s="65"/>
      <c r="R958" s="65"/>
      <c r="S958" s="68"/>
      <c r="T958" s="68"/>
      <c r="U958" s="69"/>
      <c r="V958" s="69"/>
      <c r="W958" s="69"/>
      <c r="X958" s="70"/>
      <c r="Y958" s="65"/>
    </row>
    <row r="959">
      <c r="A959" s="73"/>
      <c r="B959" s="65"/>
      <c r="C959" s="72"/>
      <c r="D959" s="72"/>
      <c r="E959" s="72"/>
      <c r="F959" s="65"/>
      <c r="G959" s="65"/>
      <c r="H959" s="65"/>
      <c r="I959" s="65"/>
      <c r="J959" s="65"/>
      <c r="K959" s="66"/>
      <c r="L959" s="66"/>
      <c r="M959" s="65"/>
      <c r="N959" s="65"/>
      <c r="O959" s="65"/>
      <c r="P959" s="65"/>
      <c r="Q959" s="65"/>
      <c r="R959" s="65"/>
      <c r="S959" s="68"/>
      <c r="T959" s="68"/>
      <c r="U959" s="69"/>
      <c r="V959" s="69"/>
      <c r="W959" s="69"/>
      <c r="X959" s="70"/>
      <c r="Y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6"/>
      <c r="L960" s="66"/>
      <c r="M960" s="65"/>
      <c r="N960" s="65"/>
      <c r="O960" s="65"/>
      <c r="P960" s="66"/>
      <c r="Q960" s="65"/>
      <c r="R960" s="65"/>
      <c r="S960" s="68"/>
      <c r="T960" s="68"/>
      <c r="U960" s="69"/>
      <c r="V960" s="69"/>
      <c r="W960" s="69"/>
      <c r="X960" s="70"/>
      <c r="Y960" s="65"/>
    </row>
    <row r="961">
      <c r="A961" s="72"/>
      <c r="B961" s="65"/>
      <c r="C961" s="72"/>
      <c r="D961" s="72"/>
      <c r="E961" s="72"/>
      <c r="F961" s="65"/>
      <c r="G961" s="65"/>
      <c r="H961" s="65"/>
      <c r="I961" s="65"/>
      <c r="J961" s="65"/>
      <c r="K961" s="66"/>
      <c r="L961" s="66"/>
      <c r="M961" s="65"/>
      <c r="N961" s="65"/>
      <c r="O961" s="65"/>
      <c r="P961" s="66"/>
      <c r="Q961" s="65"/>
      <c r="R961" s="65"/>
      <c r="S961" s="68"/>
      <c r="T961" s="68"/>
      <c r="U961" s="69"/>
      <c r="V961" s="69"/>
      <c r="W961" s="69"/>
      <c r="X961" s="70"/>
      <c r="Y961" s="65"/>
    </row>
    <row r="962">
      <c r="A962" s="72"/>
      <c r="B962" s="65"/>
      <c r="C962" s="72"/>
      <c r="D962" s="72"/>
      <c r="E962" s="72"/>
      <c r="F962" s="65"/>
      <c r="G962" s="65"/>
      <c r="H962" s="65"/>
      <c r="I962" s="65"/>
      <c r="J962" s="65"/>
      <c r="K962" s="66"/>
      <c r="L962" s="66"/>
      <c r="M962" s="65"/>
      <c r="N962" s="65"/>
      <c r="O962" s="65"/>
      <c r="P962" s="65"/>
      <c r="Q962" s="65"/>
      <c r="R962" s="65"/>
      <c r="S962" s="68"/>
      <c r="T962" s="68"/>
      <c r="U962" s="69"/>
      <c r="V962" s="69"/>
      <c r="W962" s="69"/>
      <c r="X962" s="70"/>
      <c r="Y962" s="65"/>
    </row>
    <row r="963">
      <c r="A963" s="72"/>
      <c r="B963" s="65"/>
      <c r="C963" s="72"/>
      <c r="D963" s="72"/>
      <c r="E963" s="72"/>
      <c r="F963" s="65"/>
      <c r="G963" s="65"/>
      <c r="H963" s="65"/>
      <c r="I963" s="65"/>
      <c r="J963" s="65"/>
      <c r="K963" s="66"/>
      <c r="L963" s="66"/>
      <c r="M963" s="65"/>
      <c r="N963" s="65"/>
      <c r="O963" s="65"/>
      <c r="P963" s="66"/>
      <c r="Q963" s="65"/>
      <c r="R963" s="65"/>
      <c r="S963" s="68"/>
      <c r="T963" s="68"/>
      <c r="U963" s="69"/>
      <c r="V963" s="69"/>
      <c r="W963" s="69"/>
      <c r="X963" s="70"/>
      <c r="Y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6"/>
      <c r="L964" s="66"/>
      <c r="M964" s="65"/>
      <c r="N964" s="65"/>
      <c r="O964" s="65"/>
      <c r="P964" s="66"/>
      <c r="Q964" s="65"/>
      <c r="R964" s="65"/>
      <c r="S964" s="68"/>
      <c r="T964" s="68"/>
      <c r="U964" s="69"/>
      <c r="V964" s="69"/>
      <c r="W964" s="69"/>
      <c r="X964" s="70"/>
      <c r="Y964" s="65"/>
    </row>
    <row r="965">
      <c r="A965" s="72"/>
      <c r="B965" s="65"/>
      <c r="C965" s="72"/>
      <c r="D965" s="72"/>
      <c r="E965" s="72"/>
      <c r="F965" s="65"/>
      <c r="G965" s="65"/>
      <c r="H965" s="65"/>
      <c r="I965" s="65"/>
      <c r="J965" s="65"/>
      <c r="K965" s="66"/>
      <c r="L965" s="66"/>
      <c r="M965" s="65"/>
      <c r="N965" s="65"/>
      <c r="O965" s="65"/>
      <c r="P965" s="65"/>
      <c r="Q965" s="65"/>
      <c r="R965" s="65"/>
      <c r="S965" s="68"/>
      <c r="T965" s="68"/>
      <c r="U965" s="69"/>
      <c r="V965" s="69"/>
      <c r="W965" s="69"/>
      <c r="X965" s="70"/>
      <c r="Y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6"/>
      <c r="L966" s="66"/>
      <c r="M966" s="65"/>
      <c r="N966" s="65"/>
      <c r="O966" s="65"/>
      <c r="P966" s="66"/>
      <c r="Q966" s="65"/>
      <c r="R966" s="65"/>
      <c r="S966" s="68"/>
      <c r="T966" s="68"/>
      <c r="U966" s="69"/>
      <c r="V966" s="69"/>
      <c r="W966" s="69"/>
      <c r="X966" s="70"/>
      <c r="Y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6"/>
      <c r="L967" s="66"/>
      <c r="M967" s="65"/>
      <c r="N967" s="65"/>
      <c r="O967" s="65"/>
      <c r="P967" s="66"/>
      <c r="Q967" s="65"/>
      <c r="R967" s="65"/>
      <c r="S967" s="68"/>
      <c r="T967" s="68"/>
      <c r="U967" s="69"/>
      <c r="V967" s="69"/>
      <c r="W967" s="69"/>
      <c r="X967" s="70"/>
      <c r="Y967" s="65"/>
    </row>
    <row r="968">
      <c r="A968" s="72"/>
      <c r="B968" s="65"/>
      <c r="C968" s="72"/>
      <c r="D968" s="72"/>
      <c r="E968" s="72"/>
      <c r="F968" s="65"/>
      <c r="G968" s="65"/>
      <c r="H968" s="65"/>
      <c r="I968" s="65"/>
      <c r="J968" s="65"/>
      <c r="K968" s="66"/>
      <c r="L968" s="66"/>
      <c r="M968" s="65"/>
      <c r="N968" s="65"/>
      <c r="O968" s="65"/>
      <c r="P968" s="65"/>
      <c r="Q968" s="65"/>
      <c r="R968" s="65"/>
      <c r="S968" s="68"/>
      <c r="T968" s="68"/>
      <c r="U968" s="69"/>
      <c r="V968" s="69"/>
      <c r="W968" s="69"/>
      <c r="X968" s="70"/>
      <c r="Y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6"/>
      <c r="L969" s="66"/>
      <c r="M969" s="65"/>
      <c r="N969" s="65"/>
      <c r="O969" s="65"/>
      <c r="P969" s="66"/>
      <c r="Q969" s="65"/>
      <c r="R969" s="65"/>
      <c r="S969" s="76"/>
      <c r="T969" s="77"/>
      <c r="U969" s="79"/>
      <c r="V969" s="81"/>
      <c r="W969" s="78"/>
      <c r="X969" s="66"/>
      <c r="Y969" s="72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6"/>
      <c r="L970" s="66"/>
      <c r="M970" s="65"/>
      <c r="N970" s="65"/>
      <c r="O970" s="65"/>
      <c r="P970" s="66"/>
      <c r="Q970" s="65"/>
      <c r="R970" s="65"/>
      <c r="S970" s="76"/>
      <c r="T970" s="77"/>
      <c r="U970" s="79"/>
      <c r="V970" s="81"/>
      <c r="W970" s="78"/>
      <c r="X970" s="69"/>
      <c r="Y970" s="72"/>
    </row>
    <row r="971">
      <c r="A971" s="72"/>
      <c r="B971" s="65"/>
      <c r="C971" s="72"/>
      <c r="D971" s="72"/>
      <c r="E971" s="72"/>
      <c r="F971" s="65"/>
      <c r="G971" s="65"/>
      <c r="H971" s="65"/>
      <c r="I971" s="65"/>
      <c r="J971" s="65"/>
      <c r="K971" s="66"/>
      <c r="L971" s="66"/>
      <c r="M971" s="65"/>
      <c r="N971" s="65"/>
      <c r="O971" s="65"/>
      <c r="P971" s="65"/>
      <c r="Q971" s="65"/>
      <c r="R971" s="65"/>
      <c r="S971" s="68"/>
      <c r="T971" s="68"/>
      <c r="U971" s="69"/>
      <c r="V971" s="69"/>
      <c r="W971" s="69"/>
      <c r="X971" s="70"/>
      <c r="Y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6"/>
      <c r="L972" s="66"/>
      <c r="M972" s="65"/>
      <c r="N972" s="65"/>
      <c r="O972" s="65"/>
      <c r="P972" s="65"/>
      <c r="Q972" s="65"/>
      <c r="R972" s="65"/>
      <c r="S972" s="68"/>
      <c r="T972" s="68"/>
      <c r="U972" s="69"/>
      <c r="V972" s="69"/>
      <c r="W972" s="69"/>
      <c r="X972" s="70"/>
      <c r="Y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6"/>
      <c r="L973" s="66"/>
      <c r="M973" s="65"/>
      <c r="N973" s="65"/>
      <c r="O973" s="65"/>
      <c r="P973" s="66"/>
      <c r="Q973" s="65"/>
      <c r="R973" s="65"/>
      <c r="S973" s="68"/>
      <c r="T973" s="68"/>
      <c r="U973" s="69"/>
      <c r="V973" s="69"/>
      <c r="W973" s="69"/>
      <c r="X973" s="70"/>
      <c r="Y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6"/>
      <c r="L974" s="66"/>
      <c r="M974" s="65"/>
      <c r="N974" s="65"/>
      <c r="O974" s="65"/>
      <c r="P974" s="66"/>
      <c r="Q974" s="65"/>
      <c r="R974" s="65"/>
      <c r="S974" s="68"/>
      <c r="T974" s="68"/>
      <c r="U974" s="69"/>
      <c r="V974" s="69"/>
      <c r="W974" s="69"/>
      <c r="X974" s="70"/>
      <c r="Y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6"/>
      <c r="L975" s="66"/>
      <c r="M975" s="65"/>
      <c r="N975" s="65"/>
      <c r="O975" s="65"/>
      <c r="P975" s="66"/>
      <c r="Q975" s="65"/>
      <c r="R975" s="65"/>
      <c r="S975" s="68"/>
      <c r="T975" s="68"/>
      <c r="U975" s="69"/>
      <c r="V975" s="69"/>
      <c r="W975" s="69"/>
      <c r="X975" s="70"/>
      <c r="Y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6"/>
      <c r="L976" s="66"/>
      <c r="M976" s="65"/>
      <c r="N976" s="65"/>
      <c r="O976" s="65"/>
      <c r="P976" s="66"/>
      <c r="Q976" s="65"/>
      <c r="R976" s="65"/>
      <c r="S976" s="68"/>
      <c r="T976" s="68"/>
      <c r="U976" s="69"/>
      <c r="V976" s="69"/>
      <c r="W976" s="69"/>
      <c r="X976" s="70"/>
      <c r="Y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6"/>
      <c r="L977" s="66"/>
      <c r="M977" s="65"/>
      <c r="N977" s="65"/>
      <c r="O977" s="65"/>
      <c r="P977" s="65"/>
      <c r="Q977" s="65"/>
      <c r="R977" s="65"/>
      <c r="S977" s="68"/>
      <c r="T977" s="68"/>
      <c r="U977" s="69"/>
      <c r="V977" s="69"/>
      <c r="W977" s="69"/>
      <c r="X977" s="70"/>
      <c r="Y977" s="65"/>
    </row>
    <row r="978">
      <c r="A978" s="72"/>
      <c r="B978" s="65"/>
      <c r="C978" s="72"/>
      <c r="D978" s="72"/>
      <c r="E978" s="72"/>
      <c r="F978" s="65"/>
      <c r="G978" s="65"/>
      <c r="H978" s="65"/>
      <c r="I978" s="65"/>
      <c r="J978" s="65"/>
      <c r="K978" s="66"/>
      <c r="L978" s="66"/>
      <c r="M978" s="65"/>
      <c r="N978" s="65"/>
      <c r="O978" s="65"/>
      <c r="P978" s="66"/>
      <c r="Q978" s="65"/>
      <c r="R978" s="65"/>
      <c r="S978" s="68"/>
      <c r="T978" s="68"/>
      <c r="U978" s="69"/>
      <c r="V978" s="69"/>
      <c r="W978" s="69"/>
      <c r="X978" s="70"/>
      <c r="Y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6"/>
      <c r="L979" s="66"/>
      <c r="M979" s="65"/>
      <c r="N979" s="65"/>
      <c r="O979" s="65"/>
      <c r="P979" s="66"/>
      <c r="Q979" s="65"/>
      <c r="R979" s="65"/>
      <c r="S979" s="68"/>
      <c r="T979" s="68"/>
      <c r="U979" s="69"/>
      <c r="V979" s="69"/>
      <c r="W979" s="69"/>
      <c r="X979" s="70"/>
      <c r="Y979" s="65"/>
    </row>
    <row r="980">
      <c r="A980" s="73"/>
      <c r="B980" s="65"/>
      <c r="C980" s="72"/>
      <c r="D980" s="72"/>
      <c r="E980" s="72"/>
      <c r="F980" s="65"/>
      <c r="G980" s="65"/>
      <c r="H980" s="65"/>
      <c r="I980" s="65"/>
      <c r="J980" s="65"/>
      <c r="K980" s="66"/>
      <c r="L980" s="66"/>
      <c r="M980" s="65"/>
      <c r="N980" s="65"/>
      <c r="O980" s="65"/>
      <c r="P980" s="66"/>
      <c r="Q980" s="65"/>
      <c r="R980" s="65"/>
      <c r="S980" s="68"/>
      <c r="T980" s="68"/>
      <c r="U980" s="69"/>
      <c r="V980" s="69"/>
      <c r="W980" s="69"/>
      <c r="X980" s="70"/>
      <c r="Y980" s="65"/>
    </row>
    <row r="981">
      <c r="A981" s="72"/>
      <c r="B981" s="65"/>
      <c r="C981" s="72"/>
      <c r="D981" s="72"/>
      <c r="E981" s="72"/>
      <c r="F981" s="65"/>
      <c r="G981" s="65"/>
      <c r="H981" s="65"/>
      <c r="I981" s="65"/>
      <c r="J981" s="65"/>
      <c r="K981" s="66"/>
      <c r="L981" s="66"/>
      <c r="M981" s="65"/>
      <c r="N981" s="65"/>
      <c r="O981" s="65"/>
      <c r="P981" s="65"/>
      <c r="Q981" s="65"/>
      <c r="R981" s="65"/>
      <c r="S981" s="68"/>
      <c r="T981" s="68"/>
      <c r="U981" s="69"/>
      <c r="V981" s="69"/>
      <c r="W981" s="69"/>
      <c r="X981" s="70"/>
      <c r="Y981" s="65"/>
    </row>
    <row r="982">
      <c r="A982" s="72"/>
      <c r="B982" s="65"/>
      <c r="C982" s="72"/>
      <c r="D982" s="72"/>
      <c r="E982" s="72"/>
      <c r="F982" s="65"/>
      <c r="G982" s="65"/>
      <c r="H982" s="65"/>
      <c r="I982" s="65"/>
      <c r="J982" s="65"/>
      <c r="K982" s="66"/>
      <c r="L982" s="66"/>
      <c r="M982" s="65"/>
      <c r="N982" s="65"/>
      <c r="O982" s="65"/>
      <c r="P982" s="65"/>
      <c r="Q982" s="65"/>
      <c r="R982" s="65"/>
      <c r="S982" s="68"/>
      <c r="T982" s="68"/>
      <c r="U982" s="69"/>
      <c r="V982" s="69"/>
      <c r="W982" s="69"/>
      <c r="X982" s="70"/>
      <c r="Y982" s="65"/>
    </row>
    <row r="983">
      <c r="A983" s="73"/>
      <c r="B983" s="65"/>
      <c r="C983" s="72"/>
      <c r="D983" s="72"/>
      <c r="E983" s="72"/>
      <c r="F983" s="65"/>
      <c r="G983" s="65"/>
      <c r="H983" s="65"/>
      <c r="I983" s="65"/>
      <c r="J983" s="65"/>
      <c r="K983" s="66"/>
      <c r="L983" s="66"/>
      <c r="M983" s="65"/>
      <c r="N983" s="65"/>
      <c r="O983" s="65"/>
      <c r="P983" s="66"/>
      <c r="Q983" s="65"/>
      <c r="R983" s="65"/>
      <c r="S983" s="68"/>
      <c r="T983" s="68"/>
      <c r="U983" s="69"/>
      <c r="V983" s="69"/>
      <c r="W983" s="69"/>
      <c r="X983" s="70"/>
      <c r="Y983" s="65"/>
    </row>
    <row r="984">
      <c r="A984" s="73"/>
      <c r="B984" s="65"/>
      <c r="C984" s="72"/>
      <c r="D984" s="72"/>
      <c r="E984" s="72"/>
      <c r="F984" s="65"/>
      <c r="G984" s="65"/>
      <c r="H984" s="65"/>
      <c r="I984" s="65"/>
      <c r="J984" s="65"/>
      <c r="K984" s="66"/>
      <c r="L984" s="66"/>
      <c r="M984" s="65"/>
      <c r="N984" s="65"/>
      <c r="O984" s="65"/>
      <c r="P984" s="66"/>
      <c r="Q984" s="65"/>
      <c r="R984" s="65"/>
      <c r="S984" s="68"/>
      <c r="T984" s="68"/>
      <c r="U984" s="69"/>
      <c r="V984" s="69"/>
      <c r="W984" s="69"/>
      <c r="X984" s="70"/>
      <c r="Y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6"/>
      <c r="L985" s="66"/>
      <c r="M985" s="65"/>
      <c r="N985" s="65"/>
      <c r="O985" s="65"/>
      <c r="P985" s="65"/>
      <c r="Q985" s="65"/>
      <c r="R985" s="65"/>
      <c r="S985" s="68"/>
      <c r="T985" s="68"/>
      <c r="U985" s="69"/>
      <c r="V985" s="69"/>
      <c r="W985" s="69"/>
      <c r="X985" s="70"/>
      <c r="Y985" s="65"/>
    </row>
    <row r="986">
      <c r="A986" s="72"/>
      <c r="B986" s="65"/>
      <c r="C986" s="72"/>
      <c r="D986" s="72"/>
      <c r="E986" s="72"/>
      <c r="F986" s="65"/>
      <c r="G986" s="65"/>
      <c r="H986" s="65"/>
      <c r="I986" s="65"/>
      <c r="J986" s="65"/>
      <c r="K986" s="66"/>
      <c r="L986" s="66"/>
      <c r="M986" s="65"/>
      <c r="N986" s="65"/>
      <c r="O986" s="65"/>
      <c r="P986" s="66"/>
      <c r="Q986" s="65"/>
      <c r="R986" s="65"/>
      <c r="S986" s="77"/>
      <c r="T986" s="77"/>
      <c r="U986" s="78"/>
      <c r="V986" s="78"/>
      <c r="W986" s="78"/>
      <c r="X986" s="72"/>
      <c r="Y986" s="72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6"/>
      <c r="L987" s="66"/>
      <c r="M987" s="65"/>
      <c r="N987" s="65"/>
      <c r="O987" s="65"/>
      <c r="P987" s="66"/>
      <c r="Q987" s="65"/>
      <c r="R987" s="65"/>
      <c r="S987" s="68"/>
      <c r="T987" s="68"/>
      <c r="U987" s="69"/>
      <c r="V987" s="69"/>
      <c r="W987" s="69"/>
      <c r="X987" s="70"/>
      <c r="Y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6"/>
      <c r="L988" s="66"/>
      <c r="M988" s="65"/>
      <c r="N988" s="65"/>
      <c r="O988" s="65"/>
      <c r="P988" s="66"/>
      <c r="Q988" s="65"/>
      <c r="R988" s="65"/>
      <c r="S988" s="68"/>
      <c r="T988" s="68"/>
      <c r="U988" s="69"/>
      <c r="V988" s="69"/>
      <c r="W988" s="69"/>
      <c r="X988" s="70"/>
      <c r="Y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6"/>
      <c r="L989" s="66"/>
      <c r="M989" s="65"/>
      <c r="N989" s="65"/>
      <c r="O989" s="65"/>
      <c r="P989" s="66"/>
      <c r="Q989" s="65"/>
      <c r="R989" s="65"/>
      <c r="S989" s="68"/>
      <c r="T989" s="68"/>
      <c r="U989" s="69"/>
      <c r="V989" s="69"/>
      <c r="W989" s="69"/>
      <c r="X989" s="70"/>
      <c r="Y989" s="65"/>
    </row>
    <row r="990">
      <c r="A990" s="73"/>
      <c r="B990" s="65"/>
      <c r="C990" s="72"/>
      <c r="D990" s="72"/>
      <c r="E990" s="72"/>
      <c r="F990" s="65"/>
      <c r="G990" s="65"/>
      <c r="H990" s="65"/>
      <c r="I990" s="65"/>
      <c r="J990" s="65"/>
      <c r="K990" s="66"/>
      <c r="L990" s="66"/>
      <c r="M990" s="65"/>
      <c r="N990" s="65"/>
      <c r="O990" s="65"/>
      <c r="P990" s="65"/>
      <c r="Q990" s="65"/>
      <c r="R990" s="65"/>
      <c r="S990" s="68"/>
      <c r="T990" s="68"/>
      <c r="U990" s="69"/>
      <c r="V990" s="69"/>
      <c r="W990" s="69"/>
      <c r="X990" s="70"/>
      <c r="Y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6"/>
      <c r="L991" s="66"/>
      <c r="M991" s="65"/>
      <c r="N991" s="65"/>
      <c r="O991" s="65"/>
      <c r="P991" s="65"/>
      <c r="Q991" s="65"/>
      <c r="R991" s="65"/>
      <c r="S991" s="68"/>
      <c r="T991" s="68"/>
      <c r="U991" s="69"/>
      <c r="V991" s="69"/>
      <c r="W991" s="69"/>
      <c r="X991" s="70"/>
      <c r="Y991" s="65"/>
    </row>
    <row r="992">
      <c r="A992" s="72"/>
      <c r="B992" s="65"/>
      <c r="C992" s="72"/>
      <c r="D992" s="72"/>
      <c r="E992" s="72"/>
      <c r="F992" s="65"/>
      <c r="G992" s="65"/>
      <c r="H992" s="65"/>
      <c r="I992" s="65"/>
      <c r="J992" s="65"/>
      <c r="K992" s="66"/>
      <c r="L992" s="66"/>
      <c r="M992" s="65"/>
      <c r="N992" s="65"/>
      <c r="O992" s="65"/>
      <c r="P992" s="66"/>
      <c r="Q992" s="65"/>
      <c r="R992" s="65"/>
      <c r="S992" s="68"/>
      <c r="T992" s="68"/>
      <c r="U992" s="69"/>
      <c r="V992" s="69"/>
      <c r="W992" s="69"/>
      <c r="X992" s="70"/>
      <c r="Y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6"/>
      <c r="L993" s="66"/>
      <c r="M993" s="65"/>
      <c r="N993" s="65"/>
      <c r="O993" s="65"/>
      <c r="P993" s="66"/>
      <c r="Q993" s="65"/>
      <c r="R993" s="65"/>
      <c r="S993" s="68"/>
      <c r="T993" s="68"/>
      <c r="U993" s="69"/>
      <c r="V993" s="69"/>
      <c r="W993" s="69"/>
      <c r="X993" s="70"/>
      <c r="Y993" s="65"/>
    </row>
    <row r="994">
      <c r="A994" s="73"/>
      <c r="B994" s="65"/>
      <c r="C994" s="72"/>
      <c r="D994" s="72"/>
      <c r="E994" s="72"/>
      <c r="F994" s="65"/>
      <c r="G994" s="65"/>
      <c r="H994" s="65"/>
      <c r="I994" s="65"/>
      <c r="J994" s="65"/>
      <c r="K994" s="66"/>
      <c r="L994" s="66"/>
      <c r="M994" s="65"/>
      <c r="N994" s="65"/>
      <c r="O994" s="65"/>
      <c r="P994" s="66"/>
      <c r="Q994" s="65"/>
      <c r="R994" s="65"/>
      <c r="S994" s="68"/>
      <c r="T994" s="68"/>
      <c r="U994" s="69"/>
      <c r="V994" s="69"/>
      <c r="W994" s="69"/>
      <c r="X994" s="70"/>
      <c r="Y994" s="65"/>
    </row>
    <row r="995">
      <c r="A995" s="72"/>
      <c r="B995" s="65"/>
      <c r="C995" s="72"/>
      <c r="D995" s="72"/>
      <c r="E995" s="72"/>
      <c r="F995" s="65"/>
      <c r="G995" s="65"/>
      <c r="H995" s="65"/>
      <c r="I995" s="65"/>
      <c r="J995" s="65"/>
      <c r="K995" s="66"/>
      <c r="L995" s="66"/>
      <c r="M995" s="65"/>
      <c r="N995" s="65"/>
      <c r="O995" s="65"/>
      <c r="P995" s="66"/>
      <c r="Q995" s="65"/>
      <c r="R995" s="65"/>
      <c r="S995" s="76"/>
      <c r="T995" s="77"/>
      <c r="U995" s="78"/>
      <c r="V995" s="78"/>
      <c r="W995" s="78"/>
      <c r="X995" s="72"/>
      <c r="Y995" s="72"/>
    </row>
    <row r="996">
      <c r="A996" s="72"/>
      <c r="B996" s="65"/>
      <c r="C996" s="72"/>
      <c r="D996" s="72"/>
      <c r="E996" s="72"/>
      <c r="F996" s="65"/>
      <c r="G996" s="65"/>
      <c r="H996" s="65"/>
      <c r="I996" s="65"/>
      <c r="J996" s="65"/>
      <c r="K996" s="66"/>
      <c r="L996" s="66"/>
      <c r="M996" s="65"/>
      <c r="N996" s="65"/>
      <c r="O996" s="65"/>
      <c r="P996" s="66"/>
      <c r="Q996" s="65"/>
      <c r="R996" s="65"/>
      <c r="S996" s="76"/>
      <c r="T996" s="77"/>
      <c r="U996" s="78"/>
      <c r="V996" s="78"/>
      <c r="W996" s="78"/>
      <c r="X996" s="72"/>
      <c r="Y996" s="72"/>
    </row>
    <row r="997">
      <c r="A997" s="72"/>
      <c r="B997" s="65"/>
      <c r="C997" s="72"/>
      <c r="D997" s="72"/>
      <c r="E997" s="72"/>
      <c r="F997" s="65"/>
      <c r="G997" s="65"/>
      <c r="H997" s="65"/>
      <c r="I997" s="65"/>
      <c r="J997" s="65"/>
      <c r="K997" s="66"/>
      <c r="L997" s="66"/>
      <c r="M997" s="65"/>
      <c r="N997" s="65"/>
      <c r="O997" s="65"/>
      <c r="P997" s="66"/>
      <c r="Q997" s="65"/>
      <c r="R997" s="65"/>
      <c r="S997" s="77"/>
      <c r="T997" s="77"/>
      <c r="U997" s="78"/>
      <c r="V997" s="78"/>
      <c r="W997" s="78"/>
      <c r="X997" s="72"/>
      <c r="Y997" s="72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6"/>
      <c r="L998" s="66"/>
      <c r="M998" s="65"/>
      <c r="N998" s="65"/>
      <c r="O998" s="65"/>
      <c r="P998" s="66"/>
      <c r="Q998" s="65"/>
      <c r="R998" s="65"/>
      <c r="S998" s="68"/>
      <c r="T998" s="68"/>
      <c r="U998" s="69"/>
      <c r="V998" s="69"/>
      <c r="W998" s="69"/>
      <c r="X998" s="70"/>
      <c r="Y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6"/>
      <c r="L999" s="66"/>
      <c r="M999" s="65"/>
      <c r="N999" s="65"/>
      <c r="O999" s="65"/>
      <c r="P999" s="66"/>
      <c r="Q999" s="65"/>
      <c r="R999" s="65"/>
      <c r="S999" s="68"/>
      <c r="T999" s="68"/>
      <c r="U999" s="69"/>
      <c r="V999" s="69"/>
      <c r="W999" s="69"/>
      <c r="X999" s="70"/>
      <c r="Y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6"/>
      <c r="L1000" s="66"/>
      <c r="M1000" s="65"/>
      <c r="N1000" s="65"/>
      <c r="O1000" s="65"/>
      <c r="P1000" s="65"/>
      <c r="Q1000" s="65"/>
      <c r="R1000" s="65"/>
      <c r="S1000" s="68"/>
      <c r="T1000" s="68"/>
      <c r="U1000" s="69"/>
      <c r="V1000" s="69"/>
      <c r="W1000" s="69"/>
      <c r="X1000" s="70"/>
      <c r="Y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6"/>
      <c r="L1001" s="66"/>
      <c r="M1001" s="65"/>
      <c r="N1001" s="65"/>
      <c r="O1001" s="65"/>
      <c r="P1001" s="66"/>
      <c r="Q1001" s="65"/>
      <c r="R1001" s="65"/>
      <c r="S1001" s="68"/>
      <c r="T1001" s="68"/>
      <c r="U1001" s="69"/>
      <c r="V1001" s="69"/>
      <c r="W1001" s="69"/>
      <c r="X1001" s="70"/>
      <c r="Y1001" s="65"/>
    </row>
    <row r="1002">
      <c r="A1002" s="72"/>
      <c r="B1002" s="65"/>
      <c r="C1002" s="72"/>
      <c r="D1002" s="72"/>
      <c r="E1002" s="72"/>
      <c r="F1002" s="65"/>
      <c r="G1002" s="65"/>
      <c r="H1002" s="65"/>
      <c r="I1002" s="65"/>
      <c r="J1002" s="65"/>
      <c r="K1002" s="66"/>
      <c r="L1002" s="66"/>
      <c r="M1002" s="65"/>
      <c r="N1002" s="65"/>
      <c r="O1002" s="65"/>
      <c r="P1002" s="66"/>
      <c r="Q1002" s="65"/>
      <c r="R1002" s="65"/>
      <c r="S1002" s="68"/>
      <c r="T1002" s="68"/>
      <c r="U1002" s="69"/>
      <c r="V1002" s="69"/>
      <c r="W1002" s="69"/>
      <c r="X1002" s="70"/>
      <c r="Y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6"/>
      <c r="L1003" s="66"/>
      <c r="M1003" s="65"/>
      <c r="N1003" s="65"/>
      <c r="O1003" s="65"/>
      <c r="P1003" s="65"/>
      <c r="Q1003" s="65"/>
      <c r="R1003" s="65"/>
      <c r="S1003" s="68"/>
      <c r="T1003" s="68"/>
      <c r="U1003" s="69"/>
      <c r="V1003" s="69"/>
      <c r="W1003" s="69"/>
      <c r="X1003" s="70"/>
      <c r="Y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6"/>
      <c r="L1004" s="66"/>
      <c r="M1004" s="65"/>
      <c r="N1004" s="65"/>
      <c r="O1004" s="65"/>
      <c r="P1004" s="65"/>
      <c r="Q1004" s="65"/>
      <c r="R1004" s="65"/>
      <c r="S1004" s="68"/>
      <c r="T1004" s="68"/>
      <c r="U1004" s="69"/>
      <c r="V1004" s="69"/>
      <c r="W1004" s="69"/>
      <c r="X1004" s="70"/>
      <c r="Y1004" s="65"/>
    </row>
    <row r="1005">
      <c r="A1005" s="72"/>
      <c r="B1005" s="65"/>
      <c r="C1005" s="72"/>
      <c r="D1005" s="72"/>
      <c r="E1005" s="72"/>
      <c r="F1005" s="65"/>
      <c r="G1005" s="65"/>
      <c r="H1005" s="65"/>
      <c r="I1005" s="65"/>
      <c r="J1005" s="65"/>
      <c r="K1005" s="66"/>
      <c r="L1005" s="66"/>
      <c r="M1005" s="65"/>
      <c r="N1005" s="65"/>
      <c r="O1005" s="65"/>
      <c r="P1005" s="65"/>
      <c r="Q1005" s="65"/>
      <c r="R1005" s="65"/>
      <c r="S1005" s="68"/>
      <c r="T1005" s="68"/>
      <c r="U1005" s="69"/>
      <c r="V1005" s="69"/>
      <c r="W1005" s="69"/>
      <c r="X1005" s="70"/>
      <c r="Y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6"/>
      <c r="L1006" s="66"/>
      <c r="M1006" s="65"/>
      <c r="N1006" s="65"/>
      <c r="O1006" s="65"/>
      <c r="P1006" s="66"/>
      <c r="Q1006" s="65"/>
      <c r="R1006" s="65"/>
      <c r="S1006" s="68"/>
      <c r="T1006" s="68"/>
      <c r="U1006" s="69"/>
      <c r="V1006" s="69"/>
      <c r="W1006" s="69"/>
      <c r="X1006" s="70"/>
      <c r="Y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6"/>
      <c r="L1007" s="66"/>
      <c r="M1007" s="65"/>
      <c r="N1007" s="65"/>
      <c r="O1007" s="65"/>
      <c r="P1007" s="65"/>
      <c r="Q1007" s="65"/>
      <c r="R1007" s="65"/>
      <c r="S1007" s="68"/>
      <c r="T1007" s="68"/>
      <c r="U1007" s="69"/>
      <c r="V1007" s="69"/>
      <c r="W1007" s="69"/>
      <c r="X1007" s="70"/>
      <c r="Y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6"/>
      <c r="L1008" s="66"/>
      <c r="M1008" s="65"/>
      <c r="N1008" s="65"/>
      <c r="O1008" s="65"/>
      <c r="P1008" s="65"/>
      <c r="Q1008" s="65"/>
      <c r="R1008" s="65"/>
      <c r="S1008" s="68"/>
      <c r="T1008" s="68"/>
      <c r="U1008" s="69"/>
      <c r="V1008" s="69"/>
      <c r="W1008" s="69"/>
      <c r="X1008" s="70"/>
      <c r="Y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6"/>
      <c r="L1009" s="66"/>
      <c r="M1009" s="65"/>
      <c r="N1009" s="65"/>
      <c r="O1009" s="65"/>
      <c r="P1009" s="66"/>
      <c r="Q1009" s="65"/>
      <c r="R1009" s="65"/>
      <c r="S1009" s="68"/>
      <c r="T1009" s="68"/>
      <c r="U1009" s="69"/>
      <c r="V1009" s="69"/>
      <c r="W1009" s="69"/>
      <c r="X1009" s="70"/>
      <c r="Y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6"/>
      <c r="L1010" s="66"/>
      <c r="M1010" s="65"/>
      <c r="N1010" s="65"/>
      <c r="O1010" s="65"/>
      <c r="P1010" s="66"/>
      <c r="Q1010" s="65"/>
      <c r="R1010" s="65"/>
      <c r="S1010" s="68"/>
      <c r="T1010" s="68"/>
      <c r="U1010" s="69"/>
      <c r="V1010" s="69"/>
      <c r="W1010" s="69"/>
      <c r="X1010" s="70"/>
      <c r="Y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6"/>
      <c r="L1011" s="66"/>
      <c r="M1011" s="65"/>
      <c r="N1011" s="65"/>
      <c r="O1011" s="65"/>
      <c r="P1011" s="65"/>
      <c r="Q1011" s="65"/>
      <c r="R1011" s="65"/>
      <c r="S1011" s="68"/>
      <c r="T1011" s="68"/>
      <c r="U1011" s="69"/>
      <c r="V1011" s="69"/>
      <c r="W1011" s="69"/>
      <c r="X1011" s="70"/>
      <c r="Y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6"/>
      <c r="L1012" s="66"/>
      <c r="M1012" s="65"/>
      <c r="N1012" s="65"/>
      <c r="O1012" s="65"/>
      <c r="P1012" s="66"/>
      <c r="Q1012" s="65"/>
      <c r="R1012" s="65"/>
      <c r="S1012" s="68"/>
      <c r="T1012" s="68"/>
      <c r="U1012" s="69"/>
      <c r="V1012" s="69"/>
      <c r="W1012" s="69"/>
      <c r="X1012" s="70"/>
      <c r="Y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6"/>
      <c r="L1013" s="66"/>
      <c r="M1013" s="65"/>
      <c r="N1013" s="65"/>
      <c r="O1013" s="65"/>
      <c r="P1013" s="66"/>
      <c r="Q1013" s="65"/>
      <c r="R1013" s="65"/>
      <c r="S1013" s="68"/>
      <c r="T1013" s="68"/>
      <c r="U1013" s="69"/>
      <c r="V1013" s="69"/>
      <c r="W1013" s="69"/>
      <c r="X1013" s="70"/>
      <c r="Y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6"/>
      <c r="L1014" s="66"/>
      <c r="M1014" s="65"/>
      <c r="N1014" s="65"/>
      <c r="O1014" s="65"/>
      <c r="P1014" s="65"/>
      <c r="Q1014" s="65"/>
      <c r="R1014" s="65"/>
      <c r="S1014" s="68"/>
      <c r="T1014" s="68"/>
      <c r="U1014" s="69"/>
      <c r="V1014" s="69"/>
      <c r="W1014" s="69"/>
      <c r="X1014" s="70"/>
      <c r="Y1014" s="65"/>
    </row>
    <row r="1015">
      <c r="A1015" s="72"/>
      <c r="B1015" s="65"/>
      <c r="C1015" s="72"/>
      <c r="D1015" s="72"/>
      <c r="E1015" s="72"/>
      <c r="F1015" s="65"/>
      <c r="G1015" s="65"/>
      <c r="H1015" s="65"/>
      <c r="I1015" s="65"/>
      <c r="J1015" s="65"/>
      <c r="K1015" s="66"/>
      <c r="L1015" s="66"/>
      <c r="M1015" s="65"/>
      <c r="N1015" s="65"/>
      <c r="O1015" s="65"/>
      <c r="P1015" s="66"/>
      <c r="Q1015" s="65"/>
      <c r="R1015" s="65"/>
      <c r="S1015" s="77"/>
      <c r="T1015" s="77"/>
      <c r="U1015" s="78"/>
      <c r="V1015" s="78"/>
      <c r="W1015" s="78"/>
      <c r="X1015" s="72"/>
      <c r="Y1015" s="72"/>
    </row>
    <row r="1016">
      <c r="A1016" s="72"/>
      <c r="B1016" s="65"/>
      <c r="C1016" s="72"/>
      <c r="D1016" s="72"/>
      <c r="E1016" s="72"/>
      <c r="F1016" s="65"/>
      <c r="G1016" s="65"/>
      <c r="H1016" s="65"/>
      <c r="I1016" s="65"/>
      <c r="J1016" s="65"/>
      <c r="K1016" s="66"/>
      <c r="L1016" s="66"/>
      <c r="M1016" s="65"/>
      <c r="N1016" s="65"/>
      <c r="O1016" s="65"/>
      <c r="P1016" s="65"/>
      <c r="Q1016" s="65"/>
      <c r="R1016" s="65"/>
      <c r="S1016" s="68"/>
      <c r="T1016" s="68"/>
      <c r="U1016" s="69"/>
      <c r="V1016" s="69"/>
      <c r="W1016" s="69"/>
      <c r="X1016" s="70"/>
      <c r="Y1016" s="65"/>
    </row>
    <row r="1017">
      <c r="A1017" s="72"/>
      <c r="B1017" s="65"/>
      <c r="C1017" s="72"/>
      <c r="D1017" s="72"/>
      <c r="E1017" s="72"/>
      <c r="F1017" s="65"/>
      <c r="G1017" s="65"/>
      <c r="H1017" s="65"/>
      <c r="I1017" s="65"/>
      <c r="J1017" s="65"/>
      <c r="K1017" s="66"/>
      <c r="L1017" s="66"/>
      <c r="M1017" s="65"/>
      <c r="N1017" s="65"/>
      <c r="O1017" s="65"/>
      <c r="P1017" s="65"/>
      <c r="Q1017" s="65"/>
      <c r="R1017" s="65"/>
      <c r="S1017" s="68"/>
      <c r="T1017" s="68"/>
      <c r="U1017" s="69"/>
      <c r="V1017" s="69"/>
      <c r="W1017" s="69"/>
      <c r="X1017" s="70"/>
      <c r="Y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6"/>
      <c r="L1018" s="66"/>
      <c r="M1018" s="65"/>
      <c r="N1018" s="65"/>
      <c r="O1018" s="65"/>
      <c r="P1018" s="66"/>
      <c r="Q1018" s="65"/>
      <c r="R1018" s="65"/>
      <c r="S1018" s="68"/>
      <c r="T1018" s="68"/>
      <c r="U1018" s="69"/>
      <c r="V1018" s="69"/>
      <c r="W1018" s="69"/>
      <c r="X1018" s="70"/>
      <c r="Y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6"/>
      <c r="L1019" s="66"/>
      <c r="M1019" s="65"/>
      <c r="N1019" s="65"/>
      <c r="O1019" s="65"/>
      <c r="P1019" s="66"/>
      <c r="Q1019" s="65"/>
      <c r="R1019" s="65"/>
      <c r="S1019" s="68"/>
      <c r="T1019" s="68"/>
      <c r="U1019" s="69"/>
      <c r="V1019" s="69"/>
      <c r="W1019" s="69"/>
      <c r="X1019" s="70"/>
      <c r="Y1019" s="65"/>
    </row>
    <row r="1020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6"/>
      <c r="L1020" s="66"/>
      <c r="M1020" s="65"/>
      <c r="N1020" s="65"/>
      <c r="O1020" s="65"/>
      <c r="P1020" s="65"/>
      <c r="Q1020" s="65"/>
      <c r="R1020" s="65"/>
      <c r="S1020" s="68"/>
      <c r="T1020" s="68"/>
      <c r="U1020" s="69"/>
      <c r="V1020" s="69"/>
      <c r="W1020" s="69"/>
      <c r="X1020" s="70"/>
      <c r="Y1020" s="65"/>
    </row>
    <row r="1021">
      <c r="A1021" s="72"/>
      <c r="B1021" s="65"/>
      <c r="C1021" s="72"/>
      <c r="D1021" s="72"/>
      <c r="E1021" s="72"/>
      <c r="F1021" s="65"/>
      <c r="G1021" s="65"/>
      <c r="H1021" s="65"/>
      <c r="I1021" s="65"/>
      <c r="J1021" s="65"/>
      <c r="K1021" s="66"/>
      <c r="L1021" s="66"/>
      <c r="M1021" s="65"/>
      <c r="N1021" s="65"/>
      <c r="O1021" s="65"/>
      <c r="P1021" s="66"/>
      <c r="Q1021" s="65"/>
      <c r="R1021" s="65"/>
      <c r="S1021" s="77"/>
      <c r="T1021" s="77"/>
      <c r="U1021" s="78"/>
      <c r="V1021" s="78"/>
      <c r="W1021" s="78"/>
      <c r="X1021" s="72"/>
      <c r="Y1021" s="72"/>
    </row>
    <row r="1022">
      <c r="A1022" s="72"/>
      <c r="B1022" s="65"/>
      <c r="C1022" s="72"/>
      <c r="D1022" s="72"/>
      <c r="E1022" s="72"/>
      <c r="F1022" s="65"/>
      <c r="G1022" s="65"/>
      <c r="H1022" s="65"/>
      <c r="I1022" s="65"/>
      <c r="J1022" s="65"/>
      <c r="K1022" s="66"/>
      <c r="L1022" s="66"/>
      <c r="M1022" s="65"/>
      <c r="N1022" s="65"/>
      <c r="O1022" s="65"/>
      <c r="P1022" s="65"/>
      <c r="Q1022" s="65"/>
      <c r="R1022" s="65"/>
      <c r="S1022" s="68"/>
      <c r="T1022" s="68"/>
      <c r="U1022" s="69"/>
      <c r="V1022" s="69"/>
      <c r="W1022" s="69"/>
      <c r="X1022" s="70"/>
      <c r="Y1022" s="65"/>
    </row>
    <row r="1023">
      <c r="A1023" s="65"/>
      <c r="B1023" s="65"/>
      <c r="C1023" s="65"/>
      <c r="D1023" s="65"/>
      <c r="E1023" s="65"/>
      <c r="F1023" s="65"/>
      <c r="G1023" s="65"/>
      <c r="H1023" s="65"/>
      <c r="I1023" s="65"/>
      <c r="J1023" s="65"/>
      <c r="K1023" s="66"/>
      <c r="L1023" s="66"/>
      <c r="M1023" s="65"/>
      <c r="N1023" s="65"/>
      <c r="O1023" s="65"/>
      <c r="P1023" s="65"/>
      <c r="Q1023" s="65"/>
      <c r="R1023" s="65"/>
      <c r="S1023" s="68"/>
      <c r="T1023" s="68"/>
      <c r="U1023" s="69"/>
      <c r="V1023" s="69"/>
      <c r="W1023" s="69"/>
      <c r="X1023" s="70"/>
      <c r="Y1023" s="65"/>
    </row>
    <row r="1024">
      <c r="A1024" s="65"/>
      <c r="B1024" s="65"/>
      <c r="C1024" s="65"/>
      <c r="D1024" s="65"/>
      <c r="E1024" s="65"/>
      <c r="F1024" s="65"/>
      <c r="G1024" s="65"/>
      <c r="H1024" s="65"/>
      <c r="I1024" s="65"/>
      <c r="J1024" s="65"/>
      <c r="K1024" s="66"/>
      <c r="L1024" s="66"/>
      <c r="M1024" s="65"/>
      <c r="N1024" s="65"/>
      <c r="O1024" s="65"/>
      <c r="P1024" s="65"/>
      <c r="Q1024" s="65"/>
      <c r="R1024" s="65"/>
      <c r="S1024" s="68"/>
      <c r="T1024" s="68"/>
      <c r="U1024" s="69"/>
      <c r="V1024" s="69"/>
      <c r="W1024" s="69"/>
      <c r="X1024" s="70"/>
      <c r="Y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6"/>
      <c r="L1025" s="66"/>
      <c r="M1025" s="65"/>
      <c r="N1025" s="65"/>
      <c r="O1025" s="65"/>
      <c r="P1025" s="66"/>
      <c r="Q1025" s="65"/>
      <c r="R1025" s="65"/>
      <c r="S1025" s="68"/>
      <c r="T1025" s="68"/>
      <c r="U1025" s="69"/>
      <c r="V1025" s="69"/>
      <c r="W1025" s="69"/>
      <c r="X1025" s="70"/>
      <c r="Y1025" s="65"/>
    </row>
    <row r="1026">
      <c r="A1026" s="72"/>
      <c r="B1026" s="65"/>
      <c r="C1026" s="72"/>
      <c r="D1026" s="72"/>
      <c r="E1026" s="72"/>
      <c r="F1026" s="65"/>
      <c r="G1026" s="65"/>
      <c r="H1026" s="65"/>
      <c r="I1026" s="65"/>
      <c r="J1026" s="65"/>
      <c r="K1026" s="66"/>
      <c r="L1026" s="66"/>
      <c r="M1026" s="65"/>
      <c r="N1026" s="65"/>
      <c r="O1026" s="65"/>
      <c r="P1026" s="66"/>
      <c r="Q1026" s="65"/>
      <c r="R1026" s="65"/>
      <c r="S1026" s="68"/>
      <c r="T1026" s="68"/>
      <c r="U1026" s="69"/>
      <c r="V1026" s="69"/>
      <c r="W1026" s="69"/>
      <c r="X1026" s="70"/>
      <c r="Y1026" s="65"/>
    </row>
    <row r="1027">
      <c r="A1027" s="65"/>
      <c r="B1027" s="65"/>
      <c r="C1027" s="65"/>
      <c r="D1027" s="65"/>
      <c r="E1027" s="65"/>
      <c r="F1027" s="65"/>
      <c r="G1027" s="65"/>
      <c r="H1027" s="65"/>
      <c r="I1027" s="65"/>
      <c r="J1027" s="65"/>
      <c r="K1027" s="66"/>
      <c r="L1027" s="66"/>
      <c r="M1027" s="65"/>
      <c r="N1027" s="65"/>
      <c r="O1027" s="65"/>
      <c r="P1027" s="66"/>
      <c r="Q1027" s="65"/>
      <c r="R1027" s="65"/>
      <c r="S1027" s="68"/>
      <c r="T1027" s="68"/>
      <c r="U1027" s="69"/>
      <c r="V1027" s="69"/>
      <c r="W1027" s="69"/>
      <c r="X1027" s="70"/>
      <c r="Y1027" s="65"/>
    </row>
    <row r="1028">
      <c r="A1028" s="65"/>
      <c r="B1028" s="65"/>
      <c r="C1028" s="65"/>
      <c r="D1028" s="65"/>
      <c r="E1028" s="65"/>
      <c r="F1028" s="65"/>
      <c r="G1028" s="65"/>
      <c r="H1028" s="65"/>
      <c r="I1028" s="65"/>
      <c r="J1028" s="65"/>
      <c r="K1028" s="66"/>
      <c r="L1028" s="66"/>
      <c r="M1028" s="65"/>
      <c r="N1028" s="65"/>
      <c r="O1028" s="65"/>
      <c r="P1028" s="66"/>
      <c r="Q1028" s="65"/>
      <c r="R1028" s="65"/>
      <c r="S1028" s="68"/>
      <c r="T1028" s="68"/>
      <c r="U1028" s="69"/>
      <c r="V1028" s="69"/>
      <c r="W1028" s="69"/>
      <c r="X1028" s="70"/>
      <c r="Y1028" s="65"/>
    </row>
    <row r="1029">
      <c r="A1029" s="73"/>
      <c r="B1029" s="65"/>
      <c r="C1029" s="72"/>
      <c r="D1029" s="72"/>
      <c r="E1029" s="72"/>
      <c r="F1029" s="65"/>
      <c r="G1029" s="65"/>
      <c r="H1029" s="65"/>
      <c r="I1029" s="65"/>
      <c r="J1029" s="65"/>
      <c r="K1029" s="66"/>
      <c r="L1029" s="66"/>
      <c r="M1029" s="65"/>
      <c r="N1029" s="65"/>
      <c r="O1029" s="65"/>
      <c r="P1029" s="65"/>
      <c r="Q1029" s="65"/>
      <c r="R1029" s="65"/>
      <c r="S1029" s="68"/>
      <c r="T1029" s="68"/>
      <c r="U1029" s="69"/>
      <c r="V1029" s="69"/>
      <c r="W1029" s="69"/>
      <c r="X1029" s="70"/>
      <c r="Y1029" s="65"/>
    </row>
    <row r="1030">
      <c r="A1030" s="73"/>
      <c r="B1030" s="65"/>
      <c r="C1030" s="72"/>
      <c r="D1030" s="72"/>
      <c r="E1030" s="72"/>
      <c r="F1030" s="65"/>
      <c r="G1030" s="65"/>
      <c r="H1030" s="65"/>
      <c r="I1030" s="65"/>
      <c r="J1030" s="65"/>
      <c r="K1030" s="66"/>
      <c r="L1030" s="66"/>
      <c r="M1030" s="65"/>
      <c r="N1030" s="65"/>
      <c r="O1030" s="65"/>
      <c r="P1030" s="66"/>
      <c r="Q1030" s="65"/>
      <c r="R1030" s="65"/>
      <c r="S1030" s="68"/>
      <c r="T1030" s="68"/>
      <c r="U1030" s="69"/>
      <c r="V1030" s="69"/>
      <c r="W1030" s="69"/>
      <c r="X1030" s="70"/>
      <c r="Y1030" s="65"/>
    </row>
    <row r="1031">
      <c r="A1031" s="65"/>
      <c r="B1031" s="65"/>
      <c r="C1031" s="65"/>
      <c r="D1031" s="65"/>
      <c r="E1031" s="65"/>
      <c r="F1031" s="65"/>
      <c r="G1031" s="65"/>
      <c r="H1031" s="65"/>
      <c r="I1031" s="65"/>
      <c r="J1031" s="65"/>
      <c r="K1031" s="66"/>
      <c r="L1031" s="66"/>
      <c r="M1031" s="65"/>
      <c r="N1031" s="65"/>
      <c r="O1031" s="65"/>
      <c r="P1031" s="65"/>
      <c r="Q1031" s="65"/>
      <c r="R1031" s="65"/>
      <c r="S1031" s="68"/>
      <c r="T1031" s="68"/>
      <c r="U1031" s="69"/>
      <c r="V1031" s="69"/>
      <c r="W1031" s="69"/>
      <c r="X1031" s="70"/>
      <c r="Y1031" s="65"/>
    </row>
    <row r="1032">
      <c r="A1032" s="65"/>
      <c r="B1032" s="65"/>
      <c r="C1032" s="65"/>
      <c r="D1032" s="65"/>
      <c r="E1032" s="65"/>
      <c r="F1032" s="65"/>
      <c r="G1032" s="65"/>
      <c r="H1032" s="65"/>
      <c r="I1032" s="65"/>
      <c r="J1032" s="65"/>
      <c r="K1032" s="66"/>
      <c r="L1032" s="66"/>
      <c r="M1032" s="65"/>
      <c r="N1032" s="65"/>
      <c r="O1032" s="65"/>
      <c r="P1032" s="66"/>
      <c r="Q1032" s="65"/>
      <c r="R1032" s="65"/>
      <c r="S1032" s="68"/>
      <c r="T1032" s="68"/>
      <c r="U1032" s="69"/>
      <c r="V1032" s="69"/>
      <c r="W1032" s="69"/>
      <c r="X1032" s="70"/>
      <c r="Y1032" s="65"/>
    </row>
    <row r="1033">
      <c r="A1033" s="65"/>
      <c r="B1033" s="65"/>
      <c r="C1033" s="65"/>
      <c r="D1033" s="65"/>
      <c r="E1033" s="65"/>
      <c r="F1033" s="65"/>
      <c r="G1033" s="65"/>
      <c r="H1033" s="65"/>
      <c r="I1033" s="65"/>
      <c r="J1033" s="65"/>
      <c r="K1033" s="66"/>
      <c r="L1033" s="66"/>
      <c r="M1033" s="65"/>
      <c r="N1033" s="65"/>
      <c r="O1033" s="65"/>
      <c r="P1033" s="66"/>
      <c r="Q1033" s="65"/>
      <c r="R1033" s="65"/>
      <c r="S1033" s="68"/>
      <c r="T1033" s="68"/>
      <c r="U1033" s="69"/>
      <c r="V1033" s="69"/>
      <c r="W1033" s="69"/>
      <c r="X1033" s="70"/>
      <c r="Y1033" s="65"/>
    </row>
    <row r="1034">
      <c r="A1034" s="65"/>
      <c r="B1034" s="65"/>
      <c r="C1034" s="65"/>
      <c r="D1034" s="65"/>
      <c r="E1034" s="65"/>
      <c r="F1034" s="65"/>
      <c r="G1034" s="65"/>
      <c r="H1034" s="65"/>
      <c r="I1034" s="65"/>
      <c r="J1034" s="65"/>
      <c r="K1034" s="66"/>
      <c r="L1034" s="66"/>
      <c r="M1034" s="65"/>
      <c r="N1034" s="65"/>
      <c r="O1034" s="65"/>
      <c r="P1034" s="65"/>
      <c r="Q1034" s="65"/>
      <c r="R1034" s="65"/>
      <c r="S1034" s="68"/>
      <c r="T1034" s="68"/>
      <c r="U1034" s="69"/>
      <c r="V1034" s="69"/>
      <c r="W1034" s="69"/>
      <c r="X1034" s="70"/>
      <c r="Y1034" s="65"/>
    </row>
    <row r="1035">
      <c r="A1035" s="65"/>
      <c r="B1035" s="65"/>
      <c r="C1035" s="65"/>
      <c r="D1035" s="65"/>
      <c r="E1035" s="65"/>
      <c r="F1035" s="65"/>
      <c r="G1035" s="65"/>
      <c r="H1035" s="65"/>
      <c r="I1035" s="65"/>
      <c r="J1035" s="65"/>
      <c r="K1035" s="66"/>
      <c r="L1035" s="66"/>
      <c r="M1035" s="65"/>
      <c r="N1035" s="65"/>
      <c r="O1035" s="65"/>
      <c r="P1035" s="66"/>
      <c r="Q1035" s="65"/>
      <c r="R1035" s="65"/>
      <c r="S1035" s="68"/>
      <c r="T1035" s="68"/>
      <c r="U1035" s="69"/>
      <c r="V1035" s="69"/>
      <c r="W1035" s="69"/>
      <c r="X1035" s="70"/>
      <c r="Y1035" s="65"/>
    </row>
    <row r="1036">
      <c r="A1036" s="65"/>
      <c r="B1036" s="65"/>
      <c r="C1036" s="65"/>
      <c r="D1036" s="65"/>
      <c r="E1036" s="65"/>
      <c r="F1036" s="65"/>
      <c r="G1036" s="65"/>
      <c r="H1036" s="65"/>
      <c r="I1036" s="65"/>
      <c r="J1036" s="65"/>
      <c r="K1036" s="66"/>
      <c r="L1036" s="66"/>
      <c r="M1036" s="65"/>
      <c r="N1036" s="65"/>
      <c r="O1036" s="65"/>
      <c r="P1036" s="66"/>
      <c r="Q1036" s="65"/>
      <c r="R1036" s="65"/>
      <c r="S1036" s="68"/>
      <c r="T1036" s="68"/>
      <c r="U1036" s="69"/>
      <c r="V1036" s="69"/>
      <c r="W1036" s="69"/>
      <c r="X1036" s="70"/>
      <c r="Y1036" s="65"/>
    </row>
    <row r="1037">
      <c r="A1037" s="72"/>
      <c r="B1037" s="65"/>
      <c r="C1037" s="72"/>
      <c r="D1037" s="72"/>
      <c r="E1037" s="72"/>
      <c r="F1037" s="65"/>
      <c r="G1037" s="65"/>
      <c r="H1037" s="65"/>
      <c r="I1037" s="65"/>
      <c r="J1037" s="65"/>
      <c r="K1037" s="66"/>
      <c r="L1037" s="66"/>
      <c r="M1037" s="65"/>
      <c r="N1037" s="65"/>
      <c r="O1037" s="65"/>
      <c r="P1037" s="66"/>
      <c r="Q1037" s="65"/>
      <c r="R1037" s="65"/>
      <c r="S1037" s="68"/>
      <c r="T1037" s="68"/>
      <c r="U1037" s="69"/>
      <c r="V1037" s="69"/>
      <c r="W1037" s="69"/>
      <c r="X1037" s="70"/>
      <c r="Y1037" s="65"/>
    </row>
    <row r="1038">
      <c r="A1038" s="65"/>
      <c r="B1038" s="65"/>
      <c r="C1038" s="65"/>
      <c r="D1038" s="65"/>
      <c r="E1038" s="65"/>
      <c r="F1038" s="65"/>
      <c r="G1038" s="65"/>
      <c r="H1038" s="65"/>
      <c r="I1038" s="65"/>
      <c r="J1038" s="65"/>
      <c r="K1038" s="66"/>
      <c r="L1038" s="66"/>
      <c r="M1038" s="65"/>
      <c r="N1038" s="65"/>
      <c r="O1038" s="65"/>
      <c r="P1038" s="66"/>
      <c r="Q1038" s="65"/>
      <c r="R1038" s="65"/>
      <c r="S1038" s="68"/>
      <c r="T1038" s="68"/>
      <c r="U1038" s="69"/>
      <c r="V1038" s="69"/>
      <c r="W1038" s="69"/>
      <c r="X1038" s="70"/>
      <c r="Y1038" s="65"/>
    </row>
    <row r="1039">
      <c r="A1039" s="65"/>
      <c r="B1039" s="65"/>
      <c r="C1039" s="65"/>
      <c r="D1039" s="65"/>
      <c r="E1039" s="65"/>
      <c r="F1039" s="65"/>
      <c r="G1039" s="65"/>
      <c r="H1039" s="65"/>
      <c r="I1039" s="65"/>
      <c r="J1039" s="65"/>
      <c r="K1039" s="66"/>
      <c r="L1039" s="66"/>
      <c r="M1039" s="65"/>
      <c r="N1039" s="65"/>
      <c r="O1039" s="65"/>
      <c r="P1039" s="65"/>
      <c r="Q1039" s="65"/>
      <c r="R1039" s="65"/>
      <c r="S1039" s="68"/>
      <c r="T1039" s="68"/>
      <c r="U1039" s="69"/>
      <c r="V1039" s="69"/>
      <c r="W1039" s="69"/>
      <c r="X1039" s="70"/>
      <c r="Y1039" s="65"/>
    </row>
    <row r="1040">
      <c r="A1040" s="73"/>
      <c r="B1040" s="65"/>
      <c r="C1040" s="72"/>
      <c r="D1040" s="72"/>
      <c r="E1040" s="72"/>
      <c r="F1040" s="65"/>
      <c r="G1040" s="65"/>
      <c r="H1040" s="65"/>
      <c r="I1040" s="65"/>
      <c r="J1040" s="65"/>
      <c r="K1040" s="66"/>
      <c r="L1040" s="66"/>
      <c r="M1040" s="65"/>
      <c r="N1040" s="65"/>
      <c r="O1040" s="65"/>
      <c r="P1040" s="66"/>
      <c r="Q1040" s="65"/>
      <c r="R1040" s="65"/>
      <c r="S1040" s="68"/>
      <c r="T1040" s="68"/>
      <c r="U1040" s="69"/>
      <c r="V1040" s="69"/>
      <c r="W1040" s="69"/>
      <c r="X1040" s="70"/>
      <c r="Y1040" s="65"/>
    </row>
    <row r="1041">
      <c r="A1041" s="72"/>
      <c r="B1041" s="65"/>
      <c r="C1041" s="72"/>
      <c r="D1041" s="72"/>
      <c r="E1041" s="72"/>
      <c r="F1041" s="65"/>
      <c r="G1041" s="65"/>
      <c r="H1041" s="65"/>
      <c r="I1041" s="65"/>
      <c r="J1041" s="65"/>
      <c r="K1041" s="66"/>
      <c r="L1041" s="66"/>
      <c r="M1041" s="65"/>
      <c r="N1041" s="65"/>
      <c r="O1041" s="65"/>
      <c r="P1041" s="65"/>
      <c r="Q1041" s="65"/>
      <c r="R1041" s="65"/>
      <c r="S1041" s="68"/>
      <c r="T1041" s="68"/>
      <c r="U1041" s="69"/>
      <c r="V1041" s="69"/>
      <c r="W1041" s="69"/>
      <c r="X1041" s="70"/>
      <c r="Y1041" s="65"/>
    </row>
    <row r="1042">
      <c r="A1042" s="65"/>
      <c r="B1042" s="65"/>
      <c r="C1042" s="65"/>
      <c r="D1042" s="65"/>
      <c r="E1042" s="65"/>
      <c r="F1042" s="65"/>
      <c r="G1042" s="65"/>
      <c r="H1042" s="65"/>
      <c r="I1042" s="65"/>
      <c r="J1042" s="65"/>
      <c r="K1042" s="66"/>
      <c r="L1042" s="66"/>
      <c r="M1042" s="65"/>
      <c r="N1042" s="65"/>
      <c r="O1042" s="65"/>
      <c r="P1042" s="66"/>
      <c r="Q1042" s="65"/>
      <c r="R1042" s="65"/>
      <c r="S1042" s="68"/>
      <c r="T1042" s="68"/>
      <c r="U1042" s="69"/>
      <c r="V1042" s="69"/>
      <c r="W1042" s="69"/>
      <c r="X1042" s="70"/>
      <c r="Y1042" s="65"/>
    </row>
    <row r="1043">
      <c r="A1043" s="65"/>
      <c r="B1043" s="65"/>
      <c r="C1043" s="65"/>
      <c r="D1043" s="65"/>
      <c r="E1043" s="65"/>
      <c r="F1043" s="65"/>
      <c r="G1043" s="65"/>
      <c r="H1043" s="65"/>
      <c r="I1043" s="65"/>
      <c r="J1043" s="65"/>
      <c r="K1043" s="66"/>
      <c r="L1043" s="66"/>
      <c r="M1043" s="65"/>
      <c r="N1043" s="65"/>
      <c r="O1043" s="65"/>
      <c r="P1043" s="65"/>
      <c r="Q1043" s="65"/>
      <c r="R1043" s="65"/>
      <c r="S1043" s="68"/>
      <c r="T1043" s="68"/>
      <c r="U1043" s="69"/>
      <c r="V1043" s="69"/>
      <c r="W1043" s="69"/>
      <c r="X1043" s="70"/>
      <c r="Y1043" s="65"/>
    </row>
    <row r="1044">
      <c r="A1044" s="65"/>
      <c r="B1044" s="65"/>
      <c r="C1044" s="65"/>
      <c r="D1044" s="65"/>
      <c r="E1044" s="65"/>
      <c r="F1044" s="65"/>
      <c r="G1044" s="65"/>
      <c r="H1044" s="65"/>
      <c r="I1044" s="65"/>
      <c r="J1044" s="65"/>
      <c r="K1044" s="66"/>
      <c r="L1044" s="66"/>
      <c r="M1044" s="65"/>
      <c r="N1044" s="65"/>
      <c r="O1044" s="65"/>
      <c r="P1044" s="65"/>
      <c r="Q1044" s="65"/>
      <c r="R1044" s="65"/>
      <c r="S1044" s="68"/>
      <c r="T1044" s="68"/>
      <c r="U1044" s="69"/>
      <c r="V1044" s="69"/>
      <c r="W1044" s="69"/>
      <c r="X1044" s="70"/>
      <c r="Y1044" s="65"/>
    </row>
    <row r="1045">
      <c r="A1045" s="65"/>
      <c r="B1045" s="65"/>
      <c r="C1045" s="65"/>
      <c r="D1045" s="65"/>
      <c r="E1045" s="65"/>
      <c r="F1045" s="65"/>
      <c r="G1045" s="65"/>
      <c r="H1045" s="65"/>
      <c r="I1045" s="65"/>
      <c r="J1045" s="65"/>
      <c r="K1045" s="66"/>
      <c r="L1045" s="66"/>
      <c r="M1045" s="65"/>
      <c r="N1045" s="65"/>
      <c r="O1045" s="65"/>
      <c r="P1045" s="66"/>
      <c r="Q1045" s="65"/>
      <c r="R1045" s="65"/>
      <c r="S1045" s="68"/>
      <c r="T1045" s="68"/>
      <c r="U1045" s="69"/>
      <c r="V1045" s="69"/>
      <c r="W1045" s="69"/>
      <c r="X1045" s="70"/>
      <c r="Y1045" s="65"/>
    </row>
    <row r="1046">
      <c r="A1046" s="65"/>
      <c r="B1046" s="65"/>
      <c r="C1046" s="65"/>
      <c r="D1046" s="65"/>
      <c r="E1046" s="65"/>
      <c r="F1046" s="65"/>
      <c r="G1046" s="65"/>
      <c r="H1046" s="65"/>
      <c r="I1046" s="65"/>
      <c r="J1046" s="65"/>
      <c r="K1046" s="66"/>
      <c r="L1046" s="66"/>
      <c r="M1046" s="65"/>
      <c r="N1046" s="65"/>
      <c r="O1046" s="65"/>
      <c r="P1046" s="65"/>
      <c r="Q1046" s="65"/>
      <c r="R1046" s="65"/>
      <c r="S1046" s="68"/>
      <c r="T1046" s="68"/>
      <c r="U1046" s="69"/>
      <c r="V1046" s="69"/>
      <c r="W1046" s="69"/>
      <c r="X1046" s="70"/>
      <c r="Y1046" s="65"/>
    </row>
    <row r="1047">
      <c r="A1047" s="72"/>
      <c r="B1047" s="65"/>
      <c r="C1047" s="72"/>
      <c r="D1047" s="72"/>
      <c r="E1047" s="72"/>
      <c r="F1047" s="65"/>
      <c r="G1047" s="65"/>
      <c r="H1047" s="65"/>
      <c r="I1047" s="65"/>
      <c r="J1047" s="65"/>
      <c r="K1047" s="66"/>
      <c r="L1047" s="66"/>
      <c r="M1047" s="65"/>
      <c r="N1047" s="65"/>
      <c r="O1047" s="65"/>
      <c r="P1047" s="65"/>
      <c r="Q1047" s="65"/>
      <c r="R1047" s="65"/>
      <c r="S1047" s="68"/>
      <c r="T1047" s="68"/>
      <c r="U1047" s="69"/>
      <c r="V1047" s="69"/>
      <c r="W1047" s="69"/>
      <c r="X1047" s="70"/>
      <c r="Y1047" s="65"/>
    </row>
    <row r="1048">
      <c r="A1048" s="72"/>
      <c r="B1048" s="65"/>
      <c r="C1048" s="72"/>
      <c r="D1048" s="72"/>
      <c r="E1048" s="72"/>
      <c r="F1048" s="65"/>
      <c r="G1048" s="65"/>
      <c r="H1048" s="65"/>
      <c r="I1048" s="65"/>
      <c r="J1048" s="65"/>
      <c r="K1048" s="66"/>
      <c r="L1048" s="66"/>
      <c r="M1048" s="65"/>
      <c r="N1048" s="65"/>
      <c r="O1048" s="65"/>
      <c r="P1048" s="65"/>
      <c r="Q1048" s="65"/>
      <c r="R1048" s="65"/>
      <c r="S1048" s="68"/>
      <c r="T1048" s="68"/>
      <c r="U1048" s="69"/>
      <c r="V1048" s="69"/>
      <c r="W1048" s="69"/>
      <c r="X1048" s="70"/>
      <c r="Y1048" s="65"/>
    </row>
    <row r="1049">
      <c r="A1049" s="73"/>
      <c r="B1049" s="65"/>
      <c r="C1049" s="72"/>
      <c r="D1049" s="72"/>
      <c r="E1049" s="72"/>
      <c r="F1049" s="65"/>
      <c r="G1049" s="65"/>
      <c r="H1049" s="65"/>
      <c r="I1049" s="65"/>
      <c r="J1049" s="65"/>
      <c r="K1049" s="66"/>
      <c r="L1049" s="66"/>
      <c r="M1049" s="65"/>
      <c r="N1049" s="65"/>
      <c r="O1049" s="65"/>
      <c r="P1049" s="66"/>
      <c r="Q1049" s="65"/>
      <c r="R1049" s="65"/>
      <c r="S1049" s="68"/>
      <c r="T1049" s="68"/>
      <c r="U1049" s="69"/>
      <c r="V1049" s="69"/>
      <c r="W1049" s="69"/>
      <c r="X1049" s="70"/>
      <c r="Y1049" s="65"/>
    </row>
    <row r="1050">
      <c r="A1050" s="72"/>
      <c r="B1050" s="65"/>
      <c r="C1050" s="72"/>
      <c r="D1050" s="72"/>
      <c r="E1050" s="72"/>
      <c r="F1050" s="65"/>
      <c r="G1050" s="65"/>
      <c r="H1050" s="65"/>
      <c r="I1050" s="65"/>
      <c r="J1050" s="65"/>
      <c r="K1050" s="66"/>
      <c r="L1050" s="66"/>
      <c r="M1050" s="65"/>
      <c r="N1050" s="65"/>
      <c r="O1050" s="65"/>
      <c r="P1050" s="65"/>
      <c r="Q1050" s="65"/>
      <c r="R1050" s="65"/>
      <c r="S1050" s="68"/>
      <c r="T1050" s="68"/>
      <c r="U1050" s="69"/>
      <c r="V1050" s="69"/>
      <c r="W1050" s="69"/>
      <c r="X1050" s="70"/>
      <c r="Y1050" s="65"/>
    </row>
    <row r="1051">
      <c r="A1051" s="65"/>
      <c r="B1051" s="65"/>
      <c r="C1051" s="65"/>
      <c r="D1051" s="65"/>
      <c r="E1051" s="65"/>
      <c r="F1051" s="65"/>
      <c r="G1051" s="65"/>
      <c r="H1051" s="65"/>
      <c r="I1051" s="65"/>
      <c r="J1051" s="65"/>
      <c r="K1051" s="66"/>
      <c r="L1051" s="66"/>
      <c r="M1051" s="65"/>
      <c r="N1051" s="65"/>
      <c r="O1051" s="65"/>
      <c r="P1051" s="66"/>
      <c r="Q1051" s="65"/>
      <c r="R1051" s="65"/>
      <c r="S1051" s="68"/>
      <c r="T1051" s="68"/>
      <c r="U1051" s="69"/>
      <c r="V1051" s="69"/>
      <c r="W1051" s="69"/>
      <c r="X1051" s="70"/>
      <c r="Y1051" s="65"/>
    </row>
    <row r="1052">
      <c r="A1052" s="65"/>
      <c r="B1052" s="65"/>
      <c r="C1052" s="65"/>
      <c r="D1052" s="65"/>
      <c r="E1052" s="65"/>
      <c r="F1052" s="65"/>
      <c r="G1052" s="65"/>
      <c r="H1052" s="65"/>
      <c r="I1052" s="65"/>
      <c r="J1052" s="65"/>
      <c r="K1052" s="66"/>
      <c r="L1052" s="66"/>
      <c r="M1052" s="65"/>
      <c r="N1052" s="65"/>
      <c r="O1052" s="65"/>
      <c r="P1052" s="66"/>
      <c r="Q1052" s="65"/>
      <c r="R1052" s="65"/>
      <c r="S1052" s="68"/>
      <c r="T1052" s="68"/>
      <c r="U1052" s="69"/>
      <c r="V1052" s="69"/>
      <c r="W1052" s="69"/>
      <c r="X1052" s="70"/>
      <c r="Y1052" s="65"/>
    </row>
    <row r="1053">
      <c r="A1053" s="72"/>
      <c r="B1053" s="65"/>
      <c r="C1053" s="72"/>
      <c r="D1053" s="72"/>
      <c r="E1053" s="72"/>
      <c r="F1053" s="65"/>
      <c r="G1053" s="65"/>
      <c r="H1053" s="65"/>
      <c r="I1053" s="65"/>
      <c r="J1053" s="65"/>
      <c r="K1053" s="66"/>
      <c r="L1053" s="66"/>
      <c r="M1053" s="65"/>
      <c r="N1053" s="65"/>
      <c r="O1053" s="65"/>
      <c r="P1053" s="65"/>
      <c r="Q1053" s="65"/>
      <c r="R1053" s="65"/>
      <c r="S1053" s="68"/>
      <c r="T1053" s="68"/>
      <c r="U1053" s="69"/>
      <c r="V1053" s="69"/>
      <c r="W1053" s="69"/>
      <c r="X1053" s="70"/>
      <c r="Y1053" s="65"/>
    </row>
    <row r="1054">
      <c r="A1054" s="72"/>
      <c r="B1054" s="65"/>
      <c r="C1054" s="72"/>
      <c r="D1054" s="72"/>
      <c r="E1054" s="72"/>
      <c r="F1054" s="65"/>
      <c r="G1054" s="65"/>
      <c r="H1054" s="65"/>
      <c r="I1054" s="65"/>
      <c r="J1054" s="65"/>
      <c r="K1054" s="66"/>
      <c r="L1054" s="66"/>
      <c r="M1054" s="65"/>
      <c r="N1054" s="65"/>
      <c r="O1054" s="65"/>
      <c r="P1054" s="65"/>
      <c r="Q1054" s="65"/>
      <c r="R1054" s="65"/>
      <c r="S1054" s="68"/>
      <c r="T1054" s="68"/>
      <c r="U1054" s="69"/>
      <c r="V1054" s="69"/>
      <c r="W1054" s="69"/>
      <c r="X1054" s="70"/>
      <c r="Y1054" s="65"/>
    </row>
    <row r="1055">
      <c r="A1055" s="65"/>
      <c r="B1055" s="65"/>
      <c r="C1055" s="65"/>
      <c r="D1055" s="65"/>
      <c r="E1055" s="65"/>
      <c r="F1055" s="65"/>
      <c r="G1055" s="65"/>
      <c r="H1055" s="65"/>
      <c r="I1055" s="65"/>
      <c r="J1055" s="65"/>
      <c r="K1055" s="66"/>
      <c r="L1055" s="66"/>
      <c r="M1055" s="65"/>
      <c r="N1055" s="65"/>
      <c r="O1055" s="65"/>
      <c r="P1055" s="65"/>
      <c r="Q1055" s="65"/>
      <c r="R1055" s="65"/>
      <c r="S1055" s="68"/>
      <c r="T1055" s="68"/>
      <c r="U1055" s="69"/>
      <c r="V1055" s="69"/>
      <c r="W1055" s="69"/>
      <c r="X1055" s="70"/>
      <c r="Y1055" s="65"/>
    </row>
    <row r="1056">
      <c r="A1056" s="65"/>
      <c r="B1056" s="65"/>
      <c r="C1056" s="65"/>
      <c r="D1056" s="65"/>
      <c r="E1056" s="65"/>
      <c r="F1056" s="65"/>
      <c r="G1056" s="65"/>
      <c r="H1056" s="65"/>
      <c r="I1056" s="65"/>
      <c r="J1056" s="65"/>
      <c r="K1056" s="66"/>
      <c r="L1056" s="66"/>
      <c r="M1056" s="65"/>
      <c r="N1056" s="65"/>
      <c r="O1056" s="65"/>
      <c r="P1056" s="65"/>
      <c r="Q1056" s="65"/>
      <c r="R1056" s="65"/>
      <c r="S1056" s="68"/>
      <c r="T1056" s="68"/>
      <c r="U1056" s="69"/>
      <c r="V1056" s="69"/>
      <c r="W1056" s="69"/>
      <c r="X1056" s="70"/>
      <c r="Y1056" s="65"/>
    </row>
    <row r="1057">
      <c r="A1057" s="65"/>
      <c r="B1057" s="65"/>
      <c r="C1057" s="65"/>
      <c r="D1057" s="65"/>
      <c r="E1057" s="65"/>
      <c r="F1057" s="65"/>
      <c r="G1057" s="65"/>
      <c r="H1057" s="65"/>
      <c r="I1057" s="65"/>
      <c r="J1057" s="65"/>
      <c r="K1057" s="66"/>
      <c r="L1057" s="66"/>
      <c r="M1057" s="65"/>
      <c r="N1057" s="65"/>
      <c r="O1057" s="65"/>
      <c r="P1057" s="65"/>
      <c r="Q1057" s="65"/>
      <c r="R1057" s="65"/>
      <c r="S1057" s="68"/>
      <c r="T1057" s="68"/>
      <c r="U1057" s="69"/>
      <c r="V1057" s="69"/>
      <c r="W1057" s="69"/>
      <c r="X1057" s="70"/>
      <c r="Y1057" s="65"/>
    </row>
    <row r="1058">
      <c r="A1058" s="65"/>
      <c r="B1058" s="65"/>
      <c r="C1058" s="65"/>
      <c r="D1058" s="65"/>
      <c r="E1058" s="65"/>
      <c r="F1058" s="65"/>
      <c r="G1058" s="65"/>
      <c r="H1058" s="65"/>
      <c r="I1058" s="65"/>
      <c r="J1058" s="65"/>
      <c r="K1058" s="66"/>
      <c r="L1058" s="66"/>
      <c r="M1058" s="65"/>
      <c r="N1058" s="65"/>
      <c r="O1058" s="65"/>
      <c r="P1058" s="65"/>
      <c r="Q1058" s="65"/>
      <c r="R1058" s="65"/>
      <c r="S1058" s="68"/>
      <c r="T1058" s="68"/>
      <c r="U1058" s="69"/>
      <c r="V1058" s="69"/>
      <c r="W1058" s="69"/>
      <c r="X1058" s="70"/>
      <c r="Y1058" s="65"/>
    </row>
    <row r="1059">
      <c r="A1059" s="65"/>
      <c r="B1059" s="65"/>
      <c r="C1059" s="65"/>
      <c r="D1059" s="65"/>
      <c r="E1059" s="65"/>
      <c r="F1059" s="65"/>
      <c r="G1059" s="65"/>
      <c r="H1059" s="65"/>
      <c r="I1059" s="65"/>
      <c r="J1059" s="65"/>
      <c r="K1059" s="66"/>
      <c r="L1059" s="66"/>
      <c r="M1059" s="65"/>
      <c r="N1059" s="65"/>
      <c r="O1059" s="65"/>
      <c r="P1059" s="65"/>
      <c r="Q1059" s="65"/>
      <c r="R1059" s="65"/>
      <c r="S1059" s="68"/>
      <c r="T1059" s="68"/>
      <c r="U1059" s="69"/>
      <c r="V1059" s="69"/>
      <c r="W1059" s="69"/>
      <c r="X1059" s="70"/>
      <c r="Y1059" s="65"/>
    </row>
    <row r="1060">
      <c r="A1060" s="72"/>
      <c r="B1060" s="65"/>
      <c r="C1060" s="72"/>
      <c r="D1060" s="72"/>
      <c r="E1060" s="72"/>
      <c r="F1060" s="65"/>
      <c r="G1060" s="65"/>
      <c r="H1060" s="65"/>
      <c r="I1060" s="65"/>
      <c r="J1060" s="65"/>
      <c r="K1060" s="66"/>
      <c r="L1060" s="66"/>
      <c r="M1060" s="65"/>
      <c r="N1060" s="65"/>
      <c r="O1060" s="65"/>
      <c r="P1060" s="65"/>
      <c r="Q1060" s="65"/>
      <c r="R1060" s="65"/>
      <c r="S1060" s="68"/>
      <c r="T1060" s="68"/>
      <c r="U1060" s="69"/>
      <c r="V1060" s="69"/>
      <c r="W1060" s="69"/>
      <c r="X1060" s="70"/>
      <c r="Y1060" s="65"/>
    </row>
    <row r="1061">
      <c r="A1061" s="65"/>
      <c r="B1061" s="65"/>
      <c r="C1061" s="65"/>
      <c r="D1061" s="65"/>
      <c r="E1061" s="65"/>
      <c r="F1061" s="65"/>
      <c r="G1061" s="65"/>
      <c r="H1061" s="65"/>
      <c r="I1061" s="65"/>
      <c r="J1061" s="65"/>
      <c r="K1061" s="66"/>
      <c r="L1061" s="66"/>
      <c r="M1061" s="65"/>
      <c r="N1061" s="65"/>
      <c r="O1061" s="65"/>
      <c r="P1061" s="65"/>
      <c r="Q1061" s="65"/>
      <c r="R1061" s="65"/>
      <c r="S1061" s="68"/>
      <c r="T1061" s="68"/>
      <c r="U1061" s="69"/>
      <c r="V1061" s="69"/>
      <c r="W1061" s="69"/>
      <c r="X1061" s="70"/>
      <c r="Y1061" s="65"/>
    </row>
    <row r="1062">
      <c r="A1062" s="65"/>
      <c r="B1062" s="65"/>
      <c r="C1062" s="65"/>
      <c r="D1062" s="65"/>
      <c r="E1062" s="65"/>
      <c r="F1062" s="65"/>
      <c r="G1062" s="65"/>
      <c r="H1062" s="65"/>
      <c r="I1062" s="65"/>
      <c r="J1062" s="65"/>
      <c r="K1062" s="66"/>
      <c r="L1062" s="66"/>
      <c r="M1062" s="65"/>
      <c r="N1062" s="65"/>
      <c r="O1062" s="65"/>
      <c r="P1062" s="66"/>
      <c r="Q1062" s="65"/>
      <c r="R1062" s="65"/>
      <c r="S1062" s="68"/>
      <c r="T1062" s="68"/>
      <c r="U1062" s="69"/>
      <c r="V1062" s="69"/>
      <c r="W1062" s="69"/>
      <c r="X1062" s="70"/>
      <c r="Y1062" s="65"/>
    </row>
    <row r="1063">
      <c r="A1063" s="65"/>
      <c r="B1063" s="65"/>
      <c r="C1063" s="65"/>
      <c r="D1063" s="65"/>
      <c r="E1063" s="65"/>
      <c r="F1063" s="65"/>
      <c r="G1063" s="65"/>
      <c r="H1063" s="65"/>
      <c r="I1063" s="65"/>
      <c r="J1063" s="65"/>
      <c r="K1063" s="66"/>
      <c r="L1063" s="66"/>
      <c r="M1063" s="65"/>
      <c r="N1063" s="65"/>
      <c r="O1063" s="65"/>
      <c r="P1063" s="65"/>
      <c r="Q1063" s="65"/>
      <c r="R1063" s="65"/>
      <c r="S1063" s="68"/>
      <c r="T1063" s="68"/>
      <c r="U1063" s="69"/>
      <c r="V1063" s="69"/>
      <c r="W1063" s="69"/>
      <c r="X1063" s="70"/>
      <c r="Y1063" s="65"/>
    </row>
    <row r="1064">
      <c r="A1064" s="65"/>
      <c r="B1064" s="65"/>
      <c r="C1064" s="65"/>
      <c r="D1064" s="65"/>
      <c r="E1064" s="65"/>
      <c r="F1064" s="65"/>
      <c r="G1064" s="65"/>
      <c r="H1064" s="65"/>
      <c r="I1064" s="65"/>
      <c r="J1064" s="65"/>
      <c r="K1064" s="66"/>
      <c r="L1064" s="66"/>
      <c r="M1064" s="65"/>
      <c r="N1064" s="65"/>
      <c r="O1064" s="65"/>
      <c r="P1064" s="65"/>
      <c r="Q1064" s="65"/>
      <c r="R1064" s="65"/>
      <c r="S1064" s="68"/>
      <c r="T1064" s="68"/>
      <c r="U1064" s="69"/>
      <c r="V1064" s="69"/>
      <c r="W1064" s="69"/>
      <c r="X1064" s="70"/>
      <c r="Y1064" s="65"/>
    </row>
    <row r="1065">
      <c r="A1065" s="72"/>
      <c r="B1065" s="65"/>
      <c r="C1065" s="72"/>
      <c r="D1065" s="72"/>
      <c r="E1065" s="72"/>
      <c r="F1065" s="65"/>
      <c r="G1065" s="65"/>
      <c r="H1065" s="65"/>
      <c r="I1065" s="65"/>
      <c r="J1065" s="65"/>
      <c r="K1065" s="66"/>
      <c r="L1065" s="66"/>
      <c r="M1065" s="65"/>
      <c r="N1065" s="65"/>
      <c r="O1065" s="65"/>
      <c r="P1065" s="65"/>
      <c r="Q1065" s="65"/>
      <c r="R1065" s="65"/>
      <c r="S1065" s="68"/>
      <c r="T1065" s="68"/>
      <c r="U1065" s="69"/>
      <c r="V1065" s="69"/>
      <c r="W1065" s="69"/>
      <c r="X1065" s="70"/>
      <c r="Y1065" s="65"/>
    </row>
    <row r="1066">
      <c r="A1066" s="72"/>
      <c r="B1066" s="65"/>
      <c r="C1066" s="72"/>
      <c r="D1066" s="72"/>
      <c r="E1066" s="72"/>
      <c r="F1066" s="65"/>
      <c r="G1066" s="65"/>
      <c r="H1066" s="65"/>
      <c r="I1066" s="65"/>
      <c r="J1066" s="65"/>
      <c r="K1066" s="66"/>
      <c r="L1066" s="66"/>
      <c r="M1066" s="65"/>
      <c r="N1066" s="65"/>
      <c r="O1066" s="65"/>
      <c r="P1066" s="65"/>
      <c r="Q1066" s="65"/>
      <c r="R1066" s="65"/>
      <c r="S1066" s="68"/>
      <c r="T1066" s="68"/>
      <c r="U1066" s="69"/>
      <c r="V1066" s="69"/>
      <c r="W1066" s="69"/>
      <c r="X1066" s="70"/>
      <c r="Y1066" s="65"/>
    </row>
    <row r="1067">
      <c r="A1067" s="65"/>
      <c r="B1067" s="65"/>
      <c r="C1067" s="65"/>
      <c r="D1067" s="65"/>
      <c r="E1067" s="65"/>
      <c r="F1067" s="65"/>
      <c r="G1067" s="65"/>
      <c r="H1067" s="65"/>
      <c r="I1067" s="65"/>
      <c r="J1067" s="65"/>
      <c r="K1067" s="66"/>
      <c r="L1067" s="66"/>
      <c r="M1067" s="65"/>
      <c r="N1067" s="65"/>
      <c r="O1067" s="65"/>
      <c r="P1067" s="65"/>
      <c r="Q1067" s="65"/>
      <c r="R1067" s="65"/>
      <c r="S1067" s="68"/>
      <c r="T1067" s="68"/>
      <c r="U1067" s="69"/>
      <c r="V1067" s="69"/>
      <c r="W1067" s="69"/>
      <c r="X1067" s="70"/>
      <c r="Y1067" s="65"/>
    </row>
    <row r="1068">
      <c r="A1068" s="73"/>
      <c r="B1068" s="65"/>
      <c r="C1068" s="72"/>
      <c r="D1068" s="72"/>
      <c r="E1068" s="72"/>
      <c r="F1068" s="65"/>
      <c r="G1068" s="65"/>
      <c r="H1068" s="65"/>
      <c r="I1068" s="65"/>
      <c r="J1068" s="65"/>
      <c r="K1068" s="66"/>
      <c r="L1068" s="66"/>
      <c r="M1068" s="65"/>
      <c r="N1068" s="65"/>
      <c r="O1068" s="65"/>
      <c r="P1068" s="65"/>
      <c r="Q1068" s="65"/>
      <c r="R1068" s="65"/>
      <c r="S1068" s="68"/>
      <c r="T1068" s="68"/>
      <c r="U1068" s="69"/>
      <c r="V1068" s="69"/>
      <c r="W1068" s="69"/>
      <c r="X1068" s="70"/>
      <c r="Y1068" s="65"/>
    </row>
    <row r="1069">
      <c r="A1069" s="65"/>
      <c r="B1069" s="65"/>
      <c r="C1069" s="65"/>
      <c r="D1069" s="65"/>
      <c r="E1069" s="65"/>
      <c r="F1069" s="65"/>
      <c r="G1069" s="65"/>
      <c r="H1069" s="65"/>
      <c r="I1069" s="65"/>
      <c r="J1069" s="65"/>
      <c r="K1069" s="66"/>
      <c r="L1069" s="66"/>
      <c r="M1069" s="65"/>
      <c r="N1069" s="65"/>
      <c r="O1069" s="65"/>
      <c r="P1069" s="65"/>
      <c r="Q1069" s="65"/>
      <c r="R1069" s="65"/>
      <c r="S1069" s="68"/>
      <c r="T1069" s="68"/>
      <c r="U1069" s="69"/>
      <c r="V1069" s="69"/>
      <c r="W1069" s="69"/>
      <c r="X1069" s="70"/>
      <c r="Y1069" s="65"/>
    </row>
    <row r="1070">
      <c r="A1070" s="65"/>
      <c r="B1070" s="65"/>
      <c r="C1070" s="65"/>
      <c r="D1070" s="65"/>
      <c r="E1070" s="65"/>
      <c r="F1070" s="65"/>
      <c r="G1070" s="65"/>
      <c r="H1070" s="65"/>
      <c r="I1070" s="65"/>
      <c r="J1070" s="65"/>
      <c r="K1070" s="66"/>
      <c r="L1070" s="66"/>
      <c r="M1070" s="65"/>
      <c r="N1070" s="65"/>
      <c r="O1070" s="65"/>
      <c r="P1070" s="66"/>
      <c r="Q1070" s="65"/>
      <c r="R1070" s="65"/>
      <c r="S1070" s="68"/>
      <c r="T1070" s="68"/>
      <c r="U1070" s="69"/>
      <c r="V1070" s="69"/>
      <c r="W1070" s="69"/>
      <c r="X1070" s="70"/>
      <c r="Y1070" s="65"/>
    </row>
    <row r="1071">
      <c r="A1071" s="72"/>
      <c r="B1071" s="65"/>
      <c r="C1071" s="72"/>
      <c r="D1071" s="72"/>
      <c r="E1071" s="72"/>
      <c r="F1071" s="65"/>
      <c r="G1071" s="65"/>
      <c r="H1071" s="65"/>
      <c r="I1071" s="65"/>
      <c r="J1071" s="65"/>
      <c r="K1071" s="66"/>
      <c r="L1071" s="66"/>
      <c r="M1071" s="65"/>
      <c r="N1071" s="65"/>
      <c r="O1071" s="65"/>
      <c r="P1071" s="65"/>
      <c r="Q1071" s="65"/>
      <c r="R1071" s="65"/>
      <c r="S1071" s="68"/>
      <c r="T1071" s="68"/>
      <c r="U1071" s="69"/>
      <c r="V1071" s="69"/>
      <c r="W1071" s="69"/>
      <c r="X1071" s="70"/>
      <c r="Y1071" s="65"/>
    </row>
    <row r="1072">
      <c r="A1072" s="73"/>
      <c r="B1072" s="65"/>
      <c r="C1072" s="72"/>
      <c r="D1072" s="72"/>
      <c r="E1072" s="72"/>
      <c r="F1072" s="65"/>
      <c r="G1072" s="65"/>
      <c r="H1072" s="65"/>
      <c r="I1072" s="65"/>
      <c r="J1072" s="65"/>
      <c r="K1072" s="66"/>
      <c r="L1072" s="66"/>
      <c r="M1072" s="65"/>
      <c r="N1072" s="65"/>
      <c r="O1072" s="65"/>
      <c r="P1072" s="65"/>
      <c r="Q1072" s="65"/>
      <c r="R1072" s="65"/>
      <c r="S1072" s="68"/>
      <c r="T1072" s="68"/>
      <c r="U1072" s="69"/>
      <c r="V1072" s="69"/>
      <c r="W1072" s="69"/>
      <c r="X1072" s="70"/>
      <c r="Y1072" s="65"/>
    </row>
    <row r="1073">
      <c r="A1073" s="65"/>
      <c r="B1073" s="65"/>
      <c r="C1073" s="65"/>
      <c r="D1073" s="65"/>
      <c r="E1073" s="65"/>
      <c r="F1073" s="65"/>
      <c r="G1073" s="65"/>
      <c r="H1073" s="65"/>
      <c r="I1073" s="65"/>
      <c r="J1073" s="65"/>
      <c r="K1073" s="66"/>
      <c r="L1073" s="66"/>
      <c r="M1073" s="65"/>
      <c r="N1073" s="65"/>
      <c r="O1073" s="65"/>
      <c r="P1073" s="66"/>
      <c r="Q1073" s="65"/>
      <c r="R1073" s="65"/>
      <c r="S1073" s="68"/>
      <c r="T1073" s="68"/>
      <c r="U1073" s="69"/>
      <c r="V1073" s="69"/>
      <c r="W1073" s="69"/>
      <c r="X1073" s="70"/>
      <c r="Y1073" s="65"/>
    </row>
    <row r="1074">
      <c r="A1074" s="65"/>
      <c r="B1074" s="65"/>
      <c r="C1074" s="65"/>
      <c r="D1074" s="65"/>
      <c r="E1074" s="65"/>
      <c r="F1074" s="65"/>
      <c r="G1074" s="65"/>
      <c r="H1074" s="65"/>
      <c r="I1074" s="65"/>
      <c r="J1074" s="65"/>
      <c r="K1074" s="66"/>
      <c r="L1074" s="66"/>
      <c r="M1074" s="65"/>
      <c r="N1074" s="65"/>
      <c r="O1074" s="65"/>
      <c r="P1074" s="66"/>
      <c r="Q1074" s="65"/>
      <c r="R1074" s="65"/>
      <c r="S1074" s="68"/>
      <c r="T1074" s="68"/>
      <c r="U1074" s="69"/>
      <c r="V1074" s="69"/>
      <c r="W1074" s="69"/>
      <c r="X1074" s="70"/>
      <c r="Y1074" s="65"/>
    </row>
    <row r="1075">
      <c r="A1075" s="65"/>
      <c r="B1075" s="65"/>
      <c r="C1075" s="65"/>
      <c r="D1075" s="65"/>
      <c r="E1075" s="65"/>
      <c r="F1075" s="65"/>
      <c r="G1075" s="65"/>
      <c r="H1075" s="65"/>
      <c r="I1075" s="65"/>
      <c r="J1075" s="65"/>
      <c r="K1075" s="66"/>
      <c r="L1075" s="66"/>
      <c r="M1075" s="65"/>
      <c r="N1075" s="65"/>
      <c r="O1075" s="65"/>
      <c r="P1075" s="66"/>
      <c r="Q1075" s="65"/>
      <c r="R1075" s="65"/>
      <c r="S1075" s="68"/>
      <c r="T1075" s="68"/>
      <c r="U1075" s="69"/>
      <c r="V1075" s="69"/>
      <c r="W1075" s="69"/>
      <c r="X1075" s="70"/>
      <c r="Y1075" s="65"/>
    </row>
    <row r="1076">
      <c r="A1076" s="65"/>
      <c r="B1076" s="65"/>
      <c r="C1076" s="65"/>
      <c r="D1076" s="65"/>
      <c r="E1076" s="65"/>
      <c r="F1076" s="65"/>
      <c r="G1076" s="65"/>
      <c r="H1076" s="65"/>
      <c r="I1076" s="65"/>
      <c r="J1076" s="65"/>
      <c r="K1076" s="66"/>
      <c r="L1076" s="66"/>
      <c r="M1076" s="65"/>
      <c r="N1076" s="65"/>
      <c r="O1076" s="65"/>
      <c r="P1076" s="65"/>
      <c r="Q1076" s="65"/>
      <c r="R1076" s="65"/>
      <c r="S1076" s="68"/>
      <c r="T1076" s="68"/>
      <c r="U1076" s="69"/>
      <c r="V1076" s="69"/>
      <c r="W1076" s="69"/>
      <c r="X1076" s="70"/>
      <c r="Y1076" s="65"/>
    </row>
    <row r="1077">
      <c r="A1077" s="65"/>
      <c r="B1077" s="65"/>
      <c r="C1077" s="65"/>
      <c r="D1077" s="65"/>
      <c r="E1077" s="65"/>
      <c r="F1077" s="65"/>
      <c r="G1077" s="65"/>
      <c r="H1077" s="65"/>
      <c r="I1077" s="65"/>
      <c r="J1077" s="65"/>
      <c r="K1077" s="66"/>
      <c r="L1077" s="66"/>
      <c r="M1077" s="65"/>
      <c r="N1077" s="65"/>
      <c r="O1077" s="65"/>
      <c r="P1077" s="66"/>
      <c r="Q1077" s="65"/>
      <c r="R1077" s="65"/>
      <c r="S1077" s="68"/>
      <c r="T1077" s="68"/>
      <c r="U1077" s="69"/>
      <c r="V1077" s="69"/>
      <c r="W1077" s="69"/>
      <c r="X1077" s="70"/>
      <c r="Y1077" s="65"/>
    </row>
    <row r="1078">
      <c r="A1078" s="65"/>
      <c r="B1078" s="65"/>
      <c r="C1078" s="65"/>
      <c r="D1078" s="65"/>
      <c r="E1078" s="65"/>
      <c r="F1078" s="65"/>
      <c r="G1078" s="65"/>
      <c r="H1078" s="65"/>
      <c r="I1078" s="65"/>
      <c r="J1078" s="65"/>
      <c r="K1078" s="66"/>
      <c r="L1078" s="66"/>
      <c r="M1078" s="65"/>
      <c r="N1078" s="65"/>
      <c r="O1078" s="65"/>
      <c r="P1078" s="66"/>
      <c r="Q1078" s="65"/>
      <c r="R1078" s="65"/>
      <c r="S1078" s="68"/>
      <c r="T1078" s="68"/>
      <c r="U1078" s="69"/>
      <c r="V1078" s="69"/>
      <c r="W1078" s="69"/>
      <c r="X1078" s="70"/>
      <c r="Y1078" s="65"/>
    </row>
    <row r="1079">
      <c r="A1079" s="65"/>
      <c r="B1079" s="65"/>
      <c r="C1079" s="65"/>
      <c r="D1079" s="65"/>
      <c r="E1079" s="65"/>
      <c r="F1079" s="65"/>
      <c r="G1079" s="65"/>
      <c r="H1079" s="65"/>
      <c r="I1079" s="65"/>
      <c r="J1079" s="65"/>
      <c r="K1079" s="66"/>
      <c r="L1079" s="66"/>
      <c r="M1079" s="65"/>
      <c r="N1079" s="65"/>
      <c r="O1079" s="65"/>
      <c r="P1079" s="65"/>
      <c r="Q1079" s="65"/>
      <c r="R1079" s="65"/>
      <c r="S1079" s="68"/>
      <c r="T1079" s="68"/>
      <c r="U1079" s="69"/>
      <c r="V1079" s="69"/>
      <c r="W1079" s="69"/>
      <c r="X1079" s="70"/>
      <c r="Y1079" s="65"/>
    </row>
    <row r="1080">
      <c r="A1080" s="65"/>
      <c r="B1080" s="65"/>
      <c r="C1080" s="65"/>
      <c r="D1080" s="65"/>
      <c r="E1080" s="65"/>
      <c r="F1080" s="65"/>
      <c r="G1080" s="65"/>
      <c r="H1080" s="65"/>
      <c r="I1080" s="65"/>
      <c r="J1080" s="65"/>
      <c r="K1080" s="66"/>
      <c r="L1080" s="66"/>
      <c r="M1080" s="65"/>
      <c r="N1080" s="65"/>
      <c r="O1080" s="65"/>
      <c r="P1080" s="65"/>
      <c r="Q1080" s="65"/>
      <c r="R1080" s="65"/>
      <c r="S1080" s="68"/>
      <c r="T1080" s="68"/>
      <c r="U1080" s="69"/>
      <c r="V1080" s="69"/>
      <c r="W1080" s="69"/>
      <c r="X1080" s="70"/>
      <c r="Y1080" s="65"/>
    </row>
    <row r="1081">
      <c r="A1081" s="72"/>
      <c r="B1081" s="65"/>
      <c r="C1081" s="72"/>
      <c r="D1081" s="72"/>
      <c r="E1081" s="72"/>
      <c r="F1081" s="65"/>
      <c r="G1081" s="65"/>
      <c r="H1081" s="65"/>
      <c r="I1081" s="65"/>
      <c r="J1081" s="65"/>
      <c r="K1081" s="66"/>
      <c r="L1081" s="66"/>
      <c r="M1081" s="65"/>
      <c r="N1081" s="65"/>
      <c r="O1081" s="65"/>
      <c r="P1081" s="66"/>
      <c r="Q1081" s="65"/>
      <c r="R1081" s="65"/>
      <c r="S1081" s="77"/>
      <c r="T1081" s="77"/>
      <c r="U1081" s="78"/>
      <c r="V1081" s="78"/>
      <c r="W1081" s="78"/>
      <c r="X1081" s="72"/>
      <c r="Y1081" s="72"/>
    </row>
    <row r="1082">
      <c r="A1082" s="65"/>
      <c r="B1082" s="65"/>
      <c r="C1082" s="65"/>
      <c r="D1082" s="65"/>
      <c r="E1082" s="65"/>
      <c r="F1082" s="65"/>
      <c r="G1082" s="65"/>
      <c r="H1082" s="65"/>
      <c r="I1082" s="65"/>
      <c r="J1082" s="65"/>
      <c r="K1082" s="66"/>
      <c r="L1082" s="66"/>
      <c r="M1082" s="65"/>
      <c r="N1082" s="65"/>
      <c r="O1082" s="65"/>
      <c r="P1082" s="65"/>
      <c r="Q1082" s="65"/>
      <c r="R1082" s="65"/>
      <c r="S1082" s="68"/>
      <c r="T1082" s="68"/>
      <c r="U1082" s="69"/>
      <c r="V1082" s="69"/>
      <c r="W1082" s="69"/>
      <c r="X1082" s="70"/>
      <c r="Y1082" s="65"/>
    </row>
    <row r="1083">
      <c r="A1083" s="65"/>
      <c r="B1083" s="65"/>
      <c r="C1083" s="65"/>
      <c r="D1083" s="65"/>
      <c r="E1083" s="65"/>
      <c r="F1083" s="65"/>
      <c r="G1083" s="65"/>
      <c r="H1083" s="65"/>
      <c r="I1083" s="65"/>
      <c r="J1083" s="65"/>
      <c r="K1083" s="66"/>
      <c r="L1083" s="66"/>
      <c r="M1083" s="65"/>
      <c r="N1083" s="65"/>
      <c r="O1083" s="65"/>
      <c r="P1083" s="66"/>
      <c r="Q1083" s="65"/>
      <c r="R1083" s="65"/>
      <c r="S1083" s="68"/>
      <c r="T1083" s="68"/>
      <c r="U1083" s="69"/>
      <c r="V1083" s="69"/>
      <c r="W1083" s="69"/>
      <c r="X1083" s="70"/>
      <c r="Y1083" s="65"/>
    </row>
    <row r="1084">
      <c r="A1084" s="65"/>
      <c r="B1084" s="65"/>
      <c r="C1084" s="65"/>
      <c r="D1084" s="65"/>
      <c r="E1084" s="65"/>
      <c r="F1084" s="65"/>
      <c r="G1084" s="65"/>
      <c r="H1084" s="65"/>
      <c r="I1084" s="65"/>
      <c r="J1084" s="65"/>
      <c r="K1084" s="66"/>
      <c r="L1084" s="66"/>
      <c r="M1084" s="65"/>
      <c r="N1084" s="65"/>
      <c r="O1084" s="65"/>
      <c r="P1084" s="65"/>
      <c r="Q1084" s="65"/>
      <c r="R1084" s="65"/>
      <c r="S1084" s="68"/>
      <c r="T1084" s="68"/>
      <c r="U1084" s="69"/>
      <c r="V1084" s="69"/>
      <c r="W1084" s="69"/>
      <c r="X1084" s="70"/>
      <c r="Y1084" s="65"/>
    </row>
    <row r="1085">
      <c r="A1085" s="65"/>
      <c r="B1085" s="65"/>
      <c r="C1085" s="65"/>
      <c r="D1085" s="65"/>
      <c r="E1085" s="65"/>
      <c r="F1085" s="65"/>
      <c r="G1085" s="65"/>
      <c r="H1085" s="65"/>
      <c r="I1085" s="65"/>
      <c r="J1085" s="65"/>
      <c r="K1085" s="66"/>
      <c r="L1085" s="66"/>
      <c r="M1085" s="65"/>
      <c r="N1085" s="65"/>
      <c r="O1085" s="65"/>
      <c r="P1085" s="65"/>
      <c r="Q1085" s="65"/>
      <c r="R1085" s="65"/>
      <c r="S1085" s="68"/>
      <c r="T1085" s="68"/>
      <c r="U1085" s="69"/>
      <c r="V1085" s="69"/>
      <c r="W1085" s="69"/>
      <c r="X1085" s="70"/>
      <c r="Y1085" s="65"/>
    </row>
    <row r="1086">
      <c r="A1086" s="65"/>
      <c r="B1086" s="65"/>
      <c r="C1086" s="65"/>
      <c r="D1086" s="65"/>
      <c r="E1086" s="65"/>
      <c r="F1086" s="65"/>
      <c r="G1086" s="65"/>
      <c r="H1086" s="65"/>
      <c r="I1086" s="65"/>
      <c r="J1086" s="65"/>
      <c r="K1086" s="66"/>
      <c r="L1086" s="66"/>
      <c r="M1086" s="65"/>
      <c r="N1086" s="65"/>
      <c r="O1086" s="65"/>
      <c r="P1086" s="65"/>
      <c r="Q1086" s="65"/>
      <c r="R1086" s="65"/>
      <c r="S1086" s="68"/>
      <c r="T1086" s="68"/>
      <c r="U1086" s="69"/>
      <c r="V1086" s="69"/>
      <c r="W1086" s="69"/>
      <c r="X1086" s="70"/>
      <c r="Y1086" s="65"/>
    </row>
    <row r="1087">
      <c r="A1087" s="65"/>
      <c r="B1087" s="65"/>
      <c r="C1087" s="65"/>
      <c r="D1087" s="65"/>
      <c r="E1087" s="65"/>
      <c r="F1087" s="65"/>
      <c r="G1087" s="65"/>
      <c r="H1087" s="65"/>
      <c r="I1087" s="65"/>
      <c r="J1087" s="65"/>
      <c r="K1087" s="66"/>
      <c r="L1087" s="66"/>
      <c r="M1087" s="65"/>
      <c r="N1087" s="65"/>
      <c r="O1087" s="65"/>
      <c r="P1087" s="66"/>
      <c r="Q1087" s="65"/>
      <c r="R1087" s="65"/>
      <c r="S1087" s="68"/>
      <c r="T1087" s="68"/>
      <c r="U1087" s="69"/>
      <c r="V1087" s="69"/>
      <c r="W1087" s="69"/>
      <c r="X1087" s="70"/>
      <c r="Y1087" s="65"/>
    </row>
    <row r="1088">
      <c r="A1088" s="65"/>
      <c r="B1088" s="65"/>
      <c r="C1088" s="65"/>
      <c r="D1088" s="65"/>
      <c r="E1088" s="65"/>
      <c r="F1088" s="65"/>
      <c r="G1088" s="65"/>
      <c r="H1088" s="65"/>
      <c r="I1088" s="65"/>
      <c r="J1088" s="65"/>
      <c r="K1088" s="66"/>
      <c r="L1088" s="66"/>
      <c r="M1088" s="65"/>
      <c r="N1088" s="65"/>
      <c r="O1088" s="65"/>
      <c r="P1088" s="65"/>
      <c r="Q1088" s="65"/>
      <c r="R1088" s="65"/>
      <c r="S1088" s="68"/>
      <c r="T1088" s="68"/>
      <c r="U1088" s="69"/>
      <c r="V1088" s="69"/>
      <c r="W1088" s="69"/>
      <c r="X1088" s="70"/>
      <c r="Y1088" s="65"/>
    </row>
    <row r="1089">
      <c r="A1089" s="65"/>
      <c r="B1089" s="65"/>
      <c r="C1089" s="65"/>
      <c r="D1089" s="65"/>
      <c r="E1089" s="65"/>
      <c r="F1089" s="65"/>
      <c r="G1089" s="65"/>
      <c r="H1089" s="65"/>
      <c r="I1089" s="65"/>
      <c r="J1089" s="65"/>
      <c r="K1089" s="66"/>
      <c r="L1089" s="66"/>
      <c r="M1089" s="65"/>
      <c r="N1089" s="65"/>
      <c r="O1089" s="65"/>
      <c r="P1089" s="65"/>
      <c r="Q1089" s="65"/>
      <c r="R1089" s="65"/>
      <c r="S1089" s="68"/>
      <c r="T1089" s="68"/>
      <c r="U1089" s="69"/>
      <c r="V1089" s="69"/>
      <c r="W1089" s="69"/>
      <c r="X1089" s="70"/>
      <c r="Y1089" s="65"/>
    </row>
    <row r="1090">
      <c r="A1090" s="73"/>
      <c r="B1090" s="65"/>
      <c r="C1090" s="72"/>
      <c r="D1090" s="72"/>
      <c r="E1090" s="72"/>
      <c r="F1090" s="65"/>
      <c r="G1090" s="65"/>
      <c r="H1090" s="65"/>
      <c r="I1090" s="65"/>
      <c r="J1090" s="65"/>
      <c r="K1090" s="66"/>
      <c r="L1090" s="66"/>
      <c r="M1090" s="65"/>
      <c r="N1090" s="65"/>
      <c r="O1090" s="65"/>
      <c r="P1090" s="66"/>
      <c r="Q1090" s="65"/>
      <c r="R1090" s="65"/>
      <c r="S1090" s="68"/>
      <c r="T1090" s="68"/>
      <c r="U1090" s="69"/>
      <c r="V1090" s="69"/>
      <c r="W1090" s="69"/>
      <c r="X1090" s="70"/>
      <c r="Y1090" s="65"/>
    </row>
    <row r="1091">
      <c r="A1091" s="65"/>
      <c r="B1091" s="65"/>
      <c r="C1091" s="65"/>
      <c r="D1091" s="65"/>
      <c r="E1091" s="65"/>
      <c r="F1091" s="65"/>
      <c r="G1091" s="65"/>
      <c r="H1091" s="65"/>
      <c r="I1091" s="65"/>
      <c r="J1091" s="65"/>
      <c r="K1091" s="66"/>
      <c r="L1091" s="66"/>
      <c r="M1091" s="65"/>
      <c r="N1091" s="65"/>
      <c r="O1091" s="65"/>
      <c r="P1091" s="66"/>
      <c r="Q1091" s="65"/>
      <c r="R1091" s="65"/>
      <c r="S1091" s="68"/>
      <c r="T1091" s="68"/>
      <c r="U1091" s="69"/>
      <c r="V1091" s="69"/>
      <c r="W1091" s="69"/>
      <c r="X1091" s="70"/>
      <c r="Y1091" s="65"/>
    </row>
    <row r="1092">
      <c r="A1092" s="72"/>
      <c r="B1092" s="65"/>
      <c r="C1092" s="72"/>
      <c r="D1092" s="72"/>
      <c r="E1092" s="72"/>
      <c r="F1092" s="65"/>
      <c r="G1092" s="65"/>
      <c r="H1092" s="65"/>
      <c r="I1092" s="65"/>
      <c r="J1092" s="65"/>
      <c r="K1092" s="66"/>
      <c r="L1092" s="66"/>
      <c r="M1092" s="65"/>
      <c r="N1092" s="65"/>
      <c r="O1092" s="65"/>
      <c r="P1092" s="66"/>
      <c r="Q1092" s="65"/>
      <c r="R1092" s="65"/>
      <c r="S1092" s="68"/>
      <c r="T1092" s="68"/>
      <c r="U1092" s="69"/>
      <c r="V1092" s="69"/>
      <c r="W1092" s="69"/>
      <c r="X1092" s="70"/>
      <c r="Y1092" s="65"/>
    </row>
    <row r="1093">
      <c r="A1093" s="72"/>
      <c r="B1093" s="65"/>
      <c r="C1093" s="72"/>
      <c r="D1093" s="72"/>
      <c r="E1093" s="72"/>
      <c r="F1093" s="65"/>
      <c r="G1093" s="65"/>
      <c r="H1093" s="65"/>
      <c r="I1093" s="65"/>
      <c r="J1093" s="65"/>
      <c r="K1093" s="66"/>
      <c r="L1093" s="66"/>
      <c r="M1093" s="65"/>
      <c r="N1093" s="65"/>
      <c r="O1093" s="65"/>
      <c r="P1093" s="65"/>
      <c r="Q1093" s="65"/>
      <c r="R1093" s="65"/>
      <c r="S1093" s="68"/>
      <c r="T1093" s="68"/>
      <c r="U1093" s="69"/>
      <c r="V1093" s="69"/>
      <c r="W1093" s="69"/>
      <c r="X1093" s="70"/>
      <c r="Y1093" s="65"/>
    </row>
    <row r="1094">
      <c r="A1094" s="65"/>
      <c r="B1094" s="65"/>
      <c r="C1094" s="65"/>
      <c r="D1094" s="65"/>
      <c r="E1094" s="65"/>
      <c r="F1094" s="65"/>
      <c r="G1094" s="65"/>
      <c r="H1094" s="65"/>
      <c r="I1094" s="65"/>
      <c r="J1094" s="65"/>
      <c r="K1094" s="66"/>
      <c r="L1094" s="66"/>
      <c r="M1094" s="65"/>
      <c r="N1094" s="65"/>
      <c r="O1094" s="65"/>
      <c r="P1094" s="66"/>
      <c r="Q1094" s="65"/>
      <c r="R1094" s="65"/>
      <c r="S1094" s="68"/>
      <c r="T1094" s="68"/>
      <c r="U1094" s="69"/>
      <c r="V1094" s="69"/>
      <c r="W1094" s="69"/>
      <c r="X1094" s="70"/>
      <c r="Y1094" s="65"/>
    </row>
    <row r="1095">
      <c r="A1095" s="73"/>
      <c r="B1095" s="65"/>
      <c r="C1095" s="72"/>
      <c r="D1095" s="72"/>
      <c r="E1095" s="72"/>
      <c r="F1095" s="65"/>
      <c r="G1095" s="65"/>
      <c r="H1095" s="65"/>
      <c r="I1095" s="65"/>
      <c r="J1095" s="65"/>
      <c r="K1095" s="66"/>
      <c r="L1095" s="66"/>
      <c r="M1095" s="65"/>
      <c r="N1095" s="65"/>
      <c r="O1095" s="65"/>
      <c r="P1095" s="66"/>
      <c r="Q1095" s="65"/>
      <c r="R1095" s="65"/>
      <c r="S1095" s="68"/>
      <c r="T1095" s="68"/>
      <c r="U1095" s="69"/>
      <c r="V1095" s="69"/>
      <c r="W1095" s="69"/>
      <c r="X1095" s="70"/>
      <c r="Y1095" s="65"/>
    </row>
    <row r="1096">
      <c r="A1096" s="65"/>
      <c r="B1096" s="65"/>
      <c r="C1096" s="65"/>
      <c r="D1096" s="65"/>
      <c r="E1096" s="65"/>
      <c r="F1096" s="65"/>
      <c r="G1096" s="65"/>
      <c r="H1096" s="65"/>
      <c r="I1096" s="65"/>
      <c r="J1096" s="65"/>
      <c r="K1096" s="66"/>
      <c r="L1096" s="66"/>
      <c r="M1096" s="65"/>
      <c r="N1096" s="65"/>
      <c r="O1096" s="65"/>
      <c r="P1096" s="66"/>
      <c r="Q1096" s="65"/>
      <c r="R1096" s="65"/>
      <c r="S1096" s="68"/>
      <c r="T1096" s="68"/>
      <c r="U1096" s="69"/>
      <c r="V1096" s="69"/>
      <c r="W1096" s="69"/>
      <c r="X1096" s="70"/>
      <c r="Y1096" s="65"/>
    </row>
    <row r="1097">
      <c r="A1097" s="65"/>
      <c r="B1097" s="65"/>
      <c r="C1097" s="65"/>
      <c r="D1097" s="65"/>
      <c r="E1097" s="65"/>
      <c r="F1097" s="65"/>
      <c r="G1097" s="65"/>
      <c r="H1097" s="65"/>
      <c r="I1097" s="65"/>
      <c r="J1097" s="65"/>
      <c r="K1097" s="66"/>
      <c r="L1097" s="66"/>
      <c r="M1097" s="65"/>
      <c r="N1097" s="65"/>
      <c r="O1097" s="65"/>
      <c r="P1097" s="66"/>
      <c r="Q1097" s="65"/>
      <c r="R1097" s="65"/>
      <c r="S1097" s="68"/>
      <c r="T1097" s="68"/>
      <c r="U1097" s="69"/>
      <c r="V1097" s="69"/>
      <c r="W1097" s="69"/>
      <c r="X1097" s="70"/>
      <c r="Y1097" s="65"/>
    </row>
    <row r="1098">
      <c r="A1098" s="73"/>
      <c r="B1098" s="65"/>
      <c r="C1098" s="72"/>
      <c r="D1098" s="72"/>
      <c r="E1098" s="72"/>
      <c r="F1098" s="65"/>
      <c r="G1098" s="65"/>
      <c r="H1098" s="65"/>
      <c r="I1098" s="65"/>
      <c r="J1098" s="65"/>
      <c r="K1098" s="66"/>
      <c r="L1098" s="66"/>
      <c r="M1098" s="65"/>
      <c r="N1098" s="65"/>
      <c r="O1098" s="65"/>
      <c r="P1098" s="66"/>
      <c r="Q1098" s="65"/>
      <c r="R1098" s="65"/>
      <c r="S1098" s="68"/>
      <c r="T1098" s="68"/>
      <c r="U1098" s="69"/>
      <c r="V1098" s="69"/>
      <c r="W1098" s="69"/>
      <c r="X1098" s="70"/>
      <c r="Y1098" s="65"/>
    </row>
    <row r="1099">
      <c r="A1099" s="72"/>
      <c r="B1099" s="65"/>
      <c r="C1099" s="72"/>
      <c r="D1099" s="72"/>
      <c r="E1099" s="72"/>
      <c r="F1099" s="65"/>
      <c r="G1099" s="65"/>
      <c r="H1099" s="65"/>
      <c r="I1099" s="65"/>
      <c r="J1099" s="65"/>
      <c r="K1099" s="66"/>
      <c r="L1099" s="66"/>
      <c r="M1099" s="65"/>
      <c r="N1099" s="65"/>
      <c r="O1099" s="65"/>
      <c r="P1099" s="65"/>
      <c r="Q1099" s="65"/>
      <c r="R1099" s="65"/>
      <c r="S1099" s="68"/>
      <c r="T1099" s="68"/>
      <c r="U1099" s="69"/>
      <c r="V1099" s="69"/>
      <c r="W1099" s="69"/>
      <c r="X1099" s="70"/>
      <c r="Y1099" s="65"/>
    </row>
    <row r="1100">
      <c r="A1100" s="65"/>
      <c r="B1100" s="65"/>
      <c r="C1100" s="65"/>
      <c r="D1100" s="65"/>
      <c r="E1100" s="65"/>
      <c r="F1100" s="65"/>
      <c r="G1100" s="65"/>
      <c r="H1100" s="65"/>
      <c r="I1100" s="65"/>
      <c r="J1100" s="65"/>
      <c r="K1100" s="66"/>
      <c r="L1100" s="66"/>
      <c r="M1100" s="65"/>
      <c r="N1100" s="65"/>
      <c r="O1100" s="65"/>
      <c r="P1100" s="66"/>
      <c r="Q1100" s="65"/>
      <c r="R1100" s="65"/>
      <c r="S1100" s="68"/>
      <c r="T1100" s="68"/>
      <c r="U1100" s="69"/>
      <c r="V1100" s="69"/>
      <c r="W1100" s="69"/>
      <c r="X1100" s="70"/>
      <c r="Y1100" s="65"/>
    </row>
    <row r="1101">
      <c r="A1101" s="65"/>
      <c r="B1101" s="65"/>
      <c r="C1101" s="65"/>
      <c r="D1101" s="65"/>
      <c r="E1101" s="65"/>
      <c r="F1101" s="65"/>
      <c r="G1101" s="65"/>
      <c r="H1101" s="65"/>
      <c r="I1101" s="65"/>
      <c r="J1101" s="65"/>
      <c r="K1101" s="66"/>
      <c r="L1101" s="66"/>
      <c r="M1101" s="65"/>
      <c r="N1101" s="65"/>
      <c r="O1101" s="65"/>
      <c r="P1101" s="66"/>
      <c r="Q1101" s="65"/>
      <c r="R1101" s="65"/>
      <c r="S1101" s="68"/>
      <c r="T1101" s="68"/>
      <c r="U1101" s="69"/>
      <c r="V1101" s="69"/>
      <c r="W1101" s="69"/>
      <c r="X1101" s="70"/>
      <c r="Y1101" s="65"/>
    </row>
    <row r="1102">
      <c r="A1102" s="72"/>
      <c r="B1102" s="65"/>
      <c r="C1102" s="72"/>
      <c r="D1102" s="72"/>
      <c r="E1102" s="72"/>
      <c r="F1102" s="65"/>
      <c r="G1102" s="65"/>
      <c r="H1102" s="65"/>
      <c r="I1102" s="65"/>
      <c r="J1102" s="65"/>
      <c r="K1102" s="66"/>
      <c r="L1102" s="66"/>
      <c r="M1102" s="65"/>
      <c r="N1102" s="65"/>
      <c r="O1102" s="65"/>
      <c r="P1102" s="66"/>
      <c r="Q1102" s="65"/>
      <c r="R1102" s="65"/>
      <c r="S1102" s="68"/>
      <c r="T1102" s="68"/>
      <c r="U1102" s="69"/>
      <c r="V1102" s="69"/>
      <c r="W1102" s="69"/>
      <c r="X1102" s="70"/>
      <c r="Y1102" s="65"/>
    </row>
    <row r="1103">
      <c r="A1103" s="73"/>
      <c r="B1103" s="65"/>
      <c r="C1103" s="72"/>
      <c r="D1103" s="72"/>
      <c r="E1103" s="72"/>
      <c r="F1103" s="65"/>
      <c r="G1103" s="65"/>
      <c r="H1103" s="65"/>
      <c r="I1103" s="65"/>
      <c r="J1103" s="65"/>
      <c r="K1103" s="66"/>
      <c r="L1103" s="66"/>
      <c r="M1103" s="65"/>
      <c r="N1103" s="65"/>
      <c r="O1103" s="65"/>
      <c r="P1103" s="66"/>
      <c r="Q1103" s="65"/>
      <c r="R1103" s="65"/>
      <c r="S1103" s="68"/>
      <c r="T1103" s="68"/>
      <c r="U1103" s="69"/>
      <c r="V1103" s="69"/>
      <c r="W1103" s="69"/>
      <c r="X1103" s="70"/>
      <c r="Y1103" s="65"/>
    </row>
    <row r="1104">
      <c r="A1104" s="65"/>
      <c r="B1104" s="65"/>
      <c r="C1104" s="65"/>
      <c r="D1104" s="65"/>
      <c r="E1104" s="65"/>
      <c r="F1104" s="65"/>
      <c r="G1104" s="65"/>
      <c r="H1104" s="65"/>
      <c r="I1104" s="65"/>
      <c r="J1104" s="65"/>
      <c r="K1104" s="66"/>
      <c r="L1104" s="66"/>
      <c r="M1104" s="65"/>
      <c r="N1104" s="65"/>
      <c r="O1104" s="65"/>
      <c r="P1104" s="66"/>
      <c r="Q1104" s="65"/>
      <c r="R1104" s="65"/>
      <c r="S1104" s="68"/>
      <c r="T1104" s="68"/>
      <c r="U1104" s="69"/>
      <c r="V1104" s="69"/>
      <c r="W1104" s="69"/>
      <c r="X1104" s="70"/>
      <c r="Y1104" s="65"/>
    </row>
    <row r="1105">
      <c r="A1105" s="65"/>
      <c r="B1105" s="65"/>
      <c r="C1105" s="65"/>
      <c r="D1105" s="65"/>
      <c r="E1105" s="65"/>
      <c r="F1105" s="65"/>
      <c r="G1105" s="65"/>
      <c r="H1105" s="65"/>
      <c r="I1105" s="65"/>
      <c r="J1105" s="65"/>
      <c r="K1105" s="66"/>
      <c r="L1105" s="66"/>
      <c r="M1105" s="65"/>
      <c r="N1105" s="65"/>
      <c r="O1105" s="65"/>
      <c r="P1105" s="66"/>
      <c r="Q1105" s="65"/>
      <c r="R1105" s="65"/>
      <c r="S1105" s="68"/>
      <c r="T1105" s="68"/>
      <c r="U1105" s="69"/>
      <c r="V1105" s="69"/>
      <c r="W1105" s="69"/>
      <c r="X1105" s="70"/>
      <c r="Y1105" s="65"/>
    </row>
    <row r="1106">
      <c r="A1106" s="65"/>
      <c r="B1106" s="65"/>
      <c r="C1106" s="65"/>
      <c r="D1106" s="65"/>
      <c r="E1106" s="65"/>
      <c r="F1106" s="65"/>
      <c r="G1106" s="65"/>
      <c r="H1106" s="65"/>
      <c r="I1106" s="65"/>
      <c r="J1106" s="65"/>
      <c r="K1106" s="66"/>
      <c r="L1106" s="66"/>
      <c r="M1106" s="65"/>
      <c r="N1106" s="65"/>
      <c r="O1106" s="65"/>
      <c r="P1106" s="65"/>
      <c r="Q1106" s="65"/>
      <c r="R1106" s="65"/>
      <c r="S1106" s="68"/>
      <c r="T1106" s="68"/>
      <c r="U1106" s="69"/>
      <c r="V1106" s="69"/>
      <c r="W1106" s="69"/>
      <c r="X1106" s="70"/>
      <c r="Y1106" s="65"/>
    </row>
    <row r="1107">
      <c r="A1107" s="73"/>
      <c r="B1107" s="65"/>
      <c r="C1107" s="72"/>
      <c r="D1107" s="72"/>
      <c r="E1107" s="72"/>
      <c r="F1107" s="65"/>
      <c r="G1107" s="65"/>
      <c r="H1107" s="65"/>
      <c r="I1107" s="65"/>
      <c r="J1107" s="65"/>
      <c r="K1107" s="66"/>
      <c r="L1107" s="66"/>
      <c r="M1107" s="65"/>
      <c r="N1107" s="65"/>
      <c r="O1107" s="65"/>
      <c r="P1107" s="65"/>
      <c r="Q1107" s="65"/>
      <c r="R1107" s="65"/>
      <c r="S1107" s="68"/>
      <c r="T1107" s="68"/>
      <c r="U1107" s="69"/>
      <c r="V1107" s="69"/>
      <c r="W1107" s="69"/>
      <c r="X1107" s="70"/>
      <c r="Y1107" s="65"/>
    </row>
    <row r="1108">
      <c r="A1108" s="65"/>
      <c r="B1108" s="65"/>
      <c r="C1108" s="65"/>
      <c r="D1108" s="65"/>
      <c r="E1108" s="65"/>
      <c r="F1108" s="65"/>
      <c r="G1108" s="65"/>
      <c r="H1108" s="65"/>
      <c r="I1108" s="65"/>
      <c r="J1108" s="65"/>
      <c r="K1108" s="66"/>
      <c r="L1108" s="66"/>
      <c r="M1108" s="65"/>
      <c r="N1108" s="65"/>
      <c r="O1108" s="65"/>
      <c r="P1108" s="65"/>
      <c r="Q1108" s="65"/>
      <c r="R1108" s="65"/>
      <c r="S1108" s="68"/>
      <c r="T1108" s="68"/>
      <c r="U1108" s="69"/>
      <c r="V1108" s="69"/>
      <c r="W1108" s="69"/>
      <c r="X1108" s="70"/>
      <c r="Y1108" s="65"/>
    </row>
    <row r="1109">
      <c r="A1109" s="65"/>
      <c r="B1109" s="65"/>
      <c r="C1109" s="65"/>
      <c r="D1109" s="65"/>
      <c r="E1109" s="65"/>
      <c r="F1109" s="65"/>
      <c r="G1109" s="65"/>
      <c r="H1109" s="65"/>
      <c r="I1109" s="65"/>
      <c r="J1109" s="65"/>
      <c r="K1109" s="66"/>
      <c r="L1109" s="66"/>
      <c r="M1109" s="65"/>
      <c r="N1109" s="65"/>
      <c r="O1109" s="65"/>
      <c r="P1109" s="65"/>
      <c r="Q1109" s="65"/>
      <c r="R1109" s="65"/>
      <c r="S1109" s="68"/>
      <c r="T1109" s="68"/>
      <c r="U1109" s="69"/>
      <c r="V1109" s="69"/>
      <c r="W1109" s="69"/>
      <c r="X1109" s="70"/>
      <c r="Y1109" s="65"/>
    </row>
    <row r="1110">
      <c r="A1110" s="65"/>
      <c r="B1110" s="65"/>
      <c r="C1110" s="65"/>
      <c r="D1110" s="65"/>
      <c r="E1110" s="65"/>
      <c r="F1110" s="65"/>
      <c r="G1110" s="65"/>
      <c r="H1110" s="65"/>
      <c r="I1110" s="65"/>
      <c r="J1110" s="65"/>
      <c r="K1110" s="66"/>
      <c r="L1110" s="66"/>
      <c r="M1110" s="65"/>
      <c r="N1110" s="65"/>
      <c r="O1110" s="65"/>
      <c r="P1110" s="65"/>
      <c r="Q1110" s="65"/>
      <c r="R1110" s="65"/>
      <c r="S1110" s="68"/>
      <c r="T1110" s="68"/>
      <c r="U1110" s="69"/>
      <c r="V1110" s="69"/>
      <c r="W1110" s="69"/>
      <c r="X1110" s="70"/>
      <c r="Y1110" s="65"/>
    </row>
    <row r="1111">
      <c r="A1111" s="73"/>
      <c r="B1111" s="65"/>
      <c r="C1111" s="72"/>
      <c r="D1111" s="72"/>
      <c r="E1111" s="72"/>
      <c r="F1111" s="65"/>
      <c r="G1111" s="65"/>
      <c r="H1111" s="65"/>
      <c r="I1111" s="65"/>
      <c r="J1111" s="65"/>
      <c r="K1111" s="66"/>
      <c r="L1111" s="66"/>
      <c r="M1111" s="65"/>
      <c r="N1111" s="65"/>
      <c r="O1111" s="65"/>
      <c r="P1111" s="65"/>
      <c r="Q1111" s="65"/>
      <c r="R1111" s="65"/>
      <c r="S1111" s="77"/>
      <c r="T1111" s="77"/>
      <c r="U1111" s="78"/>
      <c r="V1111" s="78"/>
      <c r="W1111" s="78"/>
      <c r="X1111" s="72"/>
      <c r="Y1111" s="72"/>
    </row>
    <row r="1112">
      <c r="A1112" s="65"/>
      <c r="B1112" s="65"/>
      <c r="C1112" s="65"/>
      <c r="D1112" s="65"/>
      <c r="E1112" s="65"/>
      <c r="F1112" s="65"/>
      <c r="G1112" s="65"/>
      <c r="H1112" s="65"/>
      <c r="I1112" s="65"/>
      <c r="J1112" s="65"/>
      <c r="K1112" s="66"/>
      <c r="L1112" s="66"/>
      <c r="M1112" s="65"/>
      <c r="N1112" s="65"/>
      <c r="O1112" s="65"/>
      <c r="P1112" s="66"/>
      <c r="Q1112" s="65"/>
      <c r="R1112" s="65"/>
      <c r="S1112" s="68"/>
      <c r="T1112" s="68"/>
      <c r="U1112" s="69"/>
      <c r="V1112" s="69"/>
      <c r="W1112" s="69"/>
      <c r="X1112" s="70"/>
      <c r="Y1112" s="65"/>
    </row>
    <row r="1113">
      <c r="A1113" s="65"/>
      <c r="B1113" s="65"/>
      <c r="C1113" s="65"/>
      <c r="D1113" s="65"/>
      <c r="E1113" s="65"/>
      <c r="F1113" s="65"/>
      <c r="G1113" s="65"/>
      <c r="H1113" s="65"/>
      <c r="I1113" s="65"/>
      <c r="J1113" s="65"/>
      <c r="K1113" s="66"/>
      <c r="L1113" s="66"/>
      <c r="M1113" s="65"/>
      <c r="N1113" s="65"/>
      <c r="O1113" s="65"/>
      <c r="P1113" s="65"/>
      <c r="Q1113" s="65"/>
      <c r="R1113" s="65"/>
      <c r="S1113" s="68"/>
      <c r="T1113" s="68"/>
      <c r="U1113" s="69"/>
      <c r="V1113" s="69"/>
      <c r="W1113" s="69"/>
      <c r="X1113" s="70"/>
      <c r="Y1113" s="65"/>
    </row>
    <row r="1114">
      <c r="A1114" s="65"/>
      <c r="B1114" s="65"/>
      <c r="C1114" s="65"/>
      <c r="D1114" s="65"/>
      <c r="E1114" s="65"/>
      <c r="F1114" s="65"/>
      <c r="G1114" s="65"/>
      <c r="H1114" s="65"/>
      <c r="I1114" s="65"/>
      <c r="J1114" s="65"/>
      <c r="K1114" s="66"/>
      <c r="L1114" s="66"/>
      <c r="M1114" s="65"/>
      <c r="N1114" s="65"/>
      <c r="O1114" s="65"/>
      <c r="P1114" s="65"/>
      <c r="Q1114" s="65"/>
      <c r="R1114" s="65"/>
      <c r="S1114" s="68"/>
      <c r="T1114" s="68"/>
      <c r="U1114" s="69"/>
      <c r="V1114" s="69"/>
      <c r="W1114" s="69"/>
      <c r="X1114" s="70"/>
      <c r="Y1114" s="65"/>
    </row>
    <row r="1115">
      <c r="A1115" s="72"/>
      <c r="B1115" s="65"/>
      <c r="C1115" s="72"/>
      <c r="D1115" s="72"/>
      <c r="E1115" s="72"/>
      <c r="F1115" s="65"/>
      <c r="G1115" s="65"/>
      <c r="H1115" s="65"/>
      <c r="I1115" s="65"/>
      <c r="J1115" s="65"/>
      <c r="K1115" s="66"/>
      <c r="L1115" s="66"/>
      <c r="M1115" s="65"/>
      <c r="N1115" s="65"/>
      <c r="O1115" s="65"/>
      <c r="P1115" s="66"/>
      <c r="Q1115" s="65"/>
      <c r="R1115" s="65"/>
      <c r="S1115" s="68"/>
      <c r="T1115" s="68"/>
      <c r="U1115" s="69"/>
      <c r="V1115" s="69"/>
      <c r="W1115" s="69"/>
      <c r="X1115" s="70"/>
      <c r="Y1115" s="65"/>
    </row>
    <row r="1116">
      <c r="A1116" s="65"/>
      <c r="B1116" s="65"/>
      <c r="C1116" s="65"/>
      <c r="D1116" s="65"/>
      <c r="E1116" s="65"/>
      <c r="F1116" s="65"/>
      <c r="G1116" s="65"/>
      <c r="H1116" s="65"/>
      <c r="I1116" s="65"/>
      <c r="J1116" s="65"/>
      <c r="K1116" s="66"/>
      <c r="L1116" s="66"/>
      <c r="M1116" s="65"/>
      <c r="N1116" s="65"/>
      <c r="O1116" s="65"/>
      <c r="P1116" s="65"/>
      <c r="Q1116" s="65"/>
      <c r="R1116" s="65"/>
      <c r="S1116" s="68"/>
      <c r="T1116" s="68"/>
      <c r="U1116" s="69"/>
      <c r="V1116" s="69"/>
      <c r="W1116" s="69"/>
      <c r="X1116" s="69"/>
      <c r="Y1116" s="65"/>
    </row>
    <row r="1117">
      <c r="A1117" s="65"/>
      <c r="B1117" s="65"/>
      <c r="C1117" s="65"/>
      <c r="D1117" s="65"/>
      <c r="E1117" s="65"/>
      <c r="F1117" s="65"/>
      <c r="G1117" s="65"/>
      <c r="H1117" s="65"/>
      <c r="I1117" s="65"/>
      <c r="J1117" s="65"/>
      <c r="K1117" s="66"/>
      <c r="L1117" s="66"/>
      <c r="M1117" s="65"/>
      <c r="N1117" s="65"/>
      <c r="O1117" s="65"/>
      <c r="P1117" s="66"/>
      <c r="Q1117" s="65"/>
      <c r="R1117" s="65"/>
      <c r="S1117" s="68"/>
      <c r="T1117" s="68"/>
      <c r="U1117" s="69"/>
      <c r="V1117" s="69"/>
      <c r="W1117" s="69"/>
      <c r="X1117" s="70"/>
      <c r="Y1117" s="65"/>
    </row>
    <row r="1118">
      <c r="A1118" s="65"/>
      <c r="B1118" s="65"/>
      <c r="C1118" s="65"/>
      <c r="D1118" s="65"/>
      <c r="E1118" s="65"/>
      <c r="F1118" s="65"/>
      <c r="G1118" s="65"/>
      <c r="H1118" s="65"/>
      <c r="I1118" s="65"/>
      <c r="J1118" s="65"/>
      <c r="K1118" s="66"/>
      <c r="L1118" s="66"/>
      <c r="M1118" s="65"/>
      <c r="N1118" s="65"/>
      <c r="O1118" s="65"/>
      <c r="P1118" s="66"/>
      <c r="Q1118" s="65"/>
      <c r="R1118" s="65"/>
      <c r="S1118" s="68"/>
      <c r="T1118" s="68"/>
      <c r="U1118" s="69"/>
      <c r="V1118" s="69"/>
      <c r="W1118" s="69"/>
      <c r="X1118" s="70"/>
      <c r="Y1118" s="65"/>
    </row>
    <row r="1119">
      <c r="A1119" s="65"/>
      <c r="B1119" s="65"/>
      <c r="C1119" s="65"/>
      <c r="D1119" s="65"/>
      <c r="E1119" s="65"/>
      <c r="F1119" s="65"/>
      <c r="G1119" s="65"/>
      <c r="H1119" s="65"/>
      <c r="I1119" s="65"/>
      <c r="J1119" s="65"/>
      <c r="K1119" s="66"/>
      <c r="L1119" s="66"/>
      <c r="M1119" s="65"/>
      <c r="N1119" s="65"/>
      <c r="O1119" s="65"/>
      <c r="P1119" s="65"/>
      <c r="Q1119" s="65"/>
      <c r="R1119" s="65"/>
      <c r="S1119" s="68"/>
      <c r="T1119" s="68"/>
      <c r="U1119" s="69"/>
      <c r="V1119" s="69"/>
      <c r="W1119" s="69"/>
      <c r="X1119" s="70"/>
      <c r="Y1119" s="65"/>
    </row>
    <row r="1120">
      <c r="A1120" s="65"/>
      <c r="B1120" s="65"/>
      <c r="C1120" s="65"/>
      <c r="D1120" s="65"/>
      <c r="E1120" s="65"/>
      <c r="F1120" s="65"/>
      <c r="G1120" s="65"/>
      <c r="H1120" s="65"/>
      <c r="I1120" s="65"/>
      <c r="J1120" s="65"/>
      <c r="K1120" s="66"/>
      <c r="L1120" s="66"/>
      <c r="M1120" s="65"/>
      <c r="N1120" s="65"/>
      <c r="O1120" s="65"/>
      <c r="P1120" s="66"/>
      <c r="Q1120" s="65"/>
      <c r="R1120" s="65"/>
      <c r="S1120" s="68"/>
      <c r="T1120" s="68"/>
      <c r="U1120" s="69"/>
      <c r="V1120" s="69"/>
      <c r="W1120" s="69"/>
      <c r="X1120" s="70"/>
      <c r="Y1120" s="65"/>
    </row>
    <row r="1121">
      <c r="A1121" s="65"/>
      <c r="B1121" s="65"/>
      <c r="C1121" s="65"/>
      <c r="D1121" s="65"/>
      <c r="E1121" s="65"/>
      <c r="F1121" s="65"/>
      <c r="G1121" s="65"/>
      <c r="H1121" s="65"/>
      <c r="I1121" s="65"/>
      <c r="J1121" s="65"/>
      <c r="K1121" s="66"/>
      <c r="L1121" s="66"/>
      <c r="M1121" s="65"/>
      <c r="N1121" s="65"/>
      <c r="O1121" s="65"/>
      <c r="P1121" s="65"/>
      <c r="Q1121" s="65"/>
      <c r="R1121" s="65"/>
      <c r="S1121" s="68"/>
      <c r="T1121" s="68"/>
      <c r="U1121" s="69"/>
      <c r="V1121" s="69"/>
      <c r="W1121" s="69"/>
      <c r="X1121" s="70"/>
      <c r="Y1121" s="65"/>
    </row>
    <row r="1122">
      <c r="A1122" s="65"/>
      <c r="B1122" s="65"/>
      <c r="C1122" s="65"/>
      <c r="D1122" s="65"/>
      <c r="E1122" s="65"/>
      <c r="F1122" s="65"/>
      <c r="G1122" s="65"/>
      <c r="H1122" s="65"/>
      <c r="I1122" s="65"/>
      <c r="J1122" s="65"/>
      <c r="K1122" s="66"/>
      <c r="L1122" s="66"/>
      <c r="M1122" s="65"/>
      <c r="N1122" s="65"/>
      <c r="O1122" s="65"/>
      <c r="P1122" s="66"/>
      <c r="Q1122" s="65"/>
      <c r="R1122" s="65"/>
      <c r="S1122" s="68"/>
      <c r="T1122" s="68"/>
      <c r="U1122" s="69"/>
      <c r="V1122" s="69"/>
      <c r="W1122" s="69"/>
      <c r="X1122" s="70"/>
      <c r="Y1122" s="65"/>
    </row>
    <row r="1123">
      <c r="A1123" s="65"/>
      <c r="B1123" s="65"/>
      <c r="C1123" s="65"/>
      <c r="D1123" s="65"/>
      <c r="E1123" s="65"/>
      <c r="F1123" s="65"/>
      <c r="G1123" s="65"/>
      <c r="H1123" s="65"/>
      <c r="I1123" s="65"/>
      <c r="J1123" s="65"/>
      <c r="K1123" s="66"/>
      <c r="L1123" s="66"/>
      <c r="M1123" s="65"/>
      <c r="N1123" s="65"/>
      <c r="O1123" s="65"/>
      <c r="P1123" s="65"/>
      <c r="Q1123" s="65"/>
      <c r="R1123" s="65"/>
      <c r="S1123" s="68"/>
      <c r="T1123" s="68"/>
      <c r="U1123" s="69"/>
      <c r="V1123" s="69"/>
      <c r="W1123" s="69"/>
      <c r="X1123" s="70"/>
      <c r="Y1123" s="65"/>
    </row>
    <row r="1124">
      <c r="A1124" s="72"/>
      <c r="B1124" s="65"/>
      <c r="C1124" s="72"/>
      <c r="D1124" s="72"/>
      <c r="E1124" s="72"/>
      <c r="F1124" s="65"/>
      <c r="G1124" s="65"/>
      <c r="H1124" s="65"/>
      <c r="I1124" s="65"/>
      <c r="J1124" s="65"/>
      <c r="K1124" s="66"/>
      <c r="L1124" s="66"/>
      <c r="M1124" s="65"/>
      <c r="N1124" s="65"/>
      <c r="O1124" s="65"/>
      <c r="P1124" s="65"/>
      <c r="Q1124" s="65"/>
      <c r="R1124" s="65"/>
      <c r="S1124" s="68"/>
      <c r="T1124" s="68"/>
      <c r="U1124" s="69"/>
      <c r="V1124" s="69"/>
      <c r="W1124" s="69"/>
      <c r="X1124" s="70"/>
      <c r="Y1124" s="65"/>
    </row>
    <row r="1125">
      <c r="A1125" s="65"/>
      <c r="B1125" s="65"/>
      <c r="C1125" s="65"/>
      <c r="D1125" s="65"/>
      <c r="E1125" s="65"/>
      <c r="F1125" s="65"/>
      <c r="G1125" s="65"/>
      <c r="H1125" s="65"/>
      <c r="I1125" s="65"/>
      <c r="J1125" s="65"/>
      <c r="K1125" s="66"/>
      <c r="L1125" s="66"/>
      <c r="M1125" s="65"/>
      <c r="N1125" s="65"/>
      <c r="O1125" s="65"/>
      <c r="P1125" s="66"/>
      <c r="Q1125" s="65"/>
      <c r="R1125" s="65"/>
      <c r="S1125" s="68"/>
      <c r="T1125" s="68"/>
      <c r="U1125" s="69"/>
      <c r="V1125" s="69"/>
      <c r="W1125" s="69"/>
      <c r="X1125" s="70"/>
      <c r="Y1125" s="65"/>
    </row>
    <row r="1126">
      <c r="A1126" s="65"/>
      <c r="B1126" s="65"/>
      <c r="C1126" s="65"/>
      <c r="D1126" s="65"/>
      <c r="E1126" s="65"/>
      <c r="F1126" s="65"/>
      <c r="G1126" s="65"/>
      <c r="H1126" s="65"/>
      <c r="I1126" s="65"/>
      <c r="J1126" s="65"/>
      <c r="K1126" s="66"/>
      <c r="L1126" s="66"/>
      <c r="M1126" s="65"/>
      <c r="N1126" s="65"/>
      <c r="O1126" s="65"/>
      <c r="P1126" s="65"/>
      <c r="Q1126" s="65"/>
      <c r="R1126" s="65"/>
      <c r="S1126" s="68"/>
      <c r="T1126" s="68"/>
      <c r="U1126" s="69"/>
      <c r="V1126" s="69"/>
      <c r="W1126" s="69"/>
      <c r="X1126" s="70"/>
      <c r="Y1126" s="65"/>
    </row>
    <row r="1127">
      <c r="A1127" s="65"/>
      <c r="B1127" s="65"/>
      <c r="C1127" s="65"/>
      <c r="D1127" s="65"/>
      <c r="E1127" s="65"/>
      <c r="F1127" s="65"/>
      <c r="G1127" s="65"/>
      <c r="H1127" s="65"/>
      <c r="I1127" s="65"/>
      <c r="J1127" s="65"/>
      <c r="K1127" s="66"/>
      <c r="L1127" s="66"/>
      <c r="M1127" s="65"/>
      <c r="N1127" s="65"/>
      <c r="O1127" s="65"/>
      <c r="P1127" s="65"/>
      <c r="Q1127" s="65"/>
      <c r="R1127" s="65"/>
      <c r="S1127" s="68"/>
      <c r="T1127" s="68"/>
      <c r="U1127" s="69"/>
      <c r="V1127" s="69"/>
      <c r="W1127" s="69"/>
      <c r="X1127" s="70"/>
      <c r="Y1127" s="65"/>
    </row>
    <row r="1128">
      <c r="A1128" s="72"/>
      <c r="B1128" s="65"/>
      <c r="C1128" s="72"/>
      <c r="D1128" s="72"/>
      <c r="E1128" s="72"/>
      <c r="F1128" s="65"/>
      <c r="G1128" s="65"/>
      <c r="H1128" s="65"/>
      <c r="I1128" s="65"/>
      <c r="J1128" s="65"/>
      <c r="K1128" s="66"/>
      <c r="L1128" s="66"/>
      <c r="M1128" s="65"/>
      <c r="N1128" s="65"/>
      <c r="O1128" s="65"/>
      <c r="P1128" s="65"/>
      <c r="Q1128" s="65"/>
      <c r="R1128" s="65"/>
      <c r="S1128" s="68"/>
      <c r="T1128" s="68"/>
      <c r="U1128" s="69"/>
      <c r="V1128" s="69"/>
      <c r="W1128" s="69"/>
      <c r="X1128" s="70"/>
      <c r="Y1128" s="65"/>
    </row>
    <row r="1129">
      <c r="A1129" s="73"/>
      <c r="B1129" s="65"/>
      <c r="C1129" s="72"/>
      <c r="D1129" s="72"/>
      <c r="E1129" s="72"/>
      <c r="F1129" s="65"/>
      <c r="G1129" s="65"/>
      <c r="H1129" s="65"/>
      <c r="I1129" s="65"/>
      <c r="J1129" s="65"/>
      <c r="K1129" s="66"/>
      <c r="L1129" s="66"/>
      <c r="M1129" s="65"/>
      <c r="N1129" s="65"/>
      <c r="O1129" s="65"/>
      <c r="P1129" s="65"/>
      <c r="Q1129" s="65"/>
      <c r="R1129" s="65"/>
      <c r="S1129" s="68"/>
      <c r="T1129" s="68"/>
      <c r="U1129" s="69"/>
      <c r="V1129" s="69"/>
      <c r="W1129" s="69"/>
      <c r="X1129" s="70"/>
      <c r="Y1129" s="65"/>
    </row>
    <row r="1130">
      <c r="A1130" s="65"/>
      <c r="B1130" s="65"/>
      <c r="C1130" s="65"/>
      <c r="D1130" s="65"/>
      <c r="E1130" s="65"/>
      <c r="F1130" s="65"/>
      <c r="G1130" s="65"/>
      <c r="H1130" s="65"/>
      <c r="I1130" s="65"/>
      <c r="J1130" s="65"/>
      <c r="K1130" s="66"/>
      <c r="L1130" s="66"/>
      <c r="M1130" s="65"/>
      <c r="N1130" s="65"/>
      <c r="O1130" s="65"/>
      <c r="P1130" s="66"/>
      <c r="Q1130" s="65"/>
      <c r="R1130" s="65"/>
      <c r="S1130" s="68"/>
      <c r="T1130" s="68"/>
      <c r="U1130" s="69"/>
      <c r="V1130" s="69"/>
      <c r="W1130" s="69"/>
      <c r="X1130" s="70"/>
      <c r="Y1130" s="65"/>
    </row>
    <row r="1131">
      <c r="A1131" s="65"/>
      <c r="B1131" s="65"/>
      <c r="C1131" s="65"/>
      <c r="D1131" s="65"/>
      <c r="E1131" s="65"/>
      <c r="F1131" s="65"/>
      <c r="G1131" s="65"/>
      <c r="H1131" s="65"/>
      <c r="I1131" s="65"/>
      <c r="J1131" s="65"/>
      <c r="K1131" s="66"/>
      <c r="L1131" s="66"/>
      <c r="M1131" s="65"/>
      <c r="N1131" s="65"/>
      <c r="O1131" s="65"/>
      <c r="P1131" s="66"/>
      <c r="Q1131" s="65"/>
      <c r="R1131" s="65"/>
      <c r="S1131" s="68"/>
      <c r="T1131" s="68"/>
      <c r="U1131" s="69"/>
      <c r="V1131" s="69"/>
      <c r="W1131" s="69"/>
      <c r="X1131" s="70"/>
      <c r="Y1131" s="65"/>
    </row>
    <row r="1132">
      <c r="A1132" s="65"/>
      <c r="B1132" s="65"/>
      <c r="C1132" s="65"/>
      <c r="D1132" s="65"/>
      <c r="E1132" s="65"/>
      <c r="F1132" s="65"/>
      <c r="G1132" s="65"/>
      <c r="H1132" s="65"/>
      <c r="I1132" s="65"/>
      <c r="J1132" s="65"/>
      <c r="K1132" s="66"/>
      <c r="L1132" s="66"/>
      <c r="M1132" s="65"/>
      <c r="N1132" s="65"/>
      <c r="O1132" s="65"/>
      <c r="P1132" s="66"/>
      <c r="Q1132" s="65"/>
      <c r="R1132" s="65"/>
      <c r="S1132" s="68"/>
      <c r="T1132" s="68"/>
      <c r="U1132" s="69"/>
      <c r="V1132" s="69"/>
      <c r="W1132" s="69"/>
      <c r="X1132" s="70"/>
      <c r="Y1132" s="65"/>
    </row>
    <row r="1133">
      <c r="A1133" s="72"/>
      <c r="B1133" s="65"/>
      <c r="C1133" s="72"/>
      <c r="D1133" s="72"/>
      <c r="E1133" s="72"/>
      <c r="F1133" s="65"/>
      <c r="G1133" s="65"/>
      <c r="H1133" s="65"/>
      <c r="I1133" s="65"/>
      <c r="J1133" s="65"/>
      <c r="K1133" s="66"/>
      <c r="L1133" s="66"/>
      <c r="M1133" s="65"/>
      <c r="N1133" s="65"/>
      <c r="O1133" s="65"/>
      <c r="P1133" s="66"/>
      <c r="Q1133" s="65"/>
      <c r="R1133" s="65"/>
      <c r="S1133" s="68"/>
      <c r="T1133" s="68"/>
      <c r="U1133" s="69"/>
      <c r="V1133" s="69"/>
      <c r="W1133" s="69"/>
      <c r="X1133" s="70"/>
      <c r="Y1133" s="65"/>
    </row>
    <row r="1134">
      <c r="A1134" s="65"/>
      <c r="B1134" s="65"/>
      <c r="C1134" s="65"/>
      <c r="D1134" s="65"/>
      <c r="E1134" s="65"/>
      <c r="F1134" s="65"/>
      <c r="G1134" s="65"/>
      <c r="H1134" s="65"/>
      <c r="I1134" s="65"/>
      <c r="J1134" s="65"/>
      <c r="K1134" s="66"/>
      <c r="L1134" s="66"/>
      <c r="M1134" s="65"/>
      <c r="N1134" s="65"/>
      <c r="O1134" s="65"/>
      <c r="P1134" s="66"/>
      <c r="Q1134" s="65"/>
      <c r="R1134" s="65"/>
      <c r="S1134" s="76"/>
      <c r="T1134" s="77"/>
      <c r="U1134" s="79"/>
      <c r="V1134" s="81"/>
      <c r="W1134" s="78"/>
      <c r="X1134" s="66"/>
      <c r="Y1134" s="72"/>
    </row>
    <row r="1135">
      <c r="A1135" s="65"/>
      <c r="B1135" s="65"/>
      <c r="C1135" s="65"/>
      <c r="D1135" s="65"/>
      <c r="E1135" s="65"/>
      <c r="F1135" s="65"/>
      <c r="G1135" s="65"/>
      <c r="H1135" s="65"/>
      <c r="I1135" s="65"/>
      <c r="J1135" s="65"/>
      <c r="K1135" s="66"/>
      <c r="L1135" s="66"/>
      <c r="M1135" s="65"/>
      <c r="N1135" s="65"/>
      <c r="O1135" s="65"/>
      <c r="P1135" s="66"/>
      <c r="Q1135" s="65"/>
      <c r="R1135" s="65"/>
      <c r="S1135" s="68"/>
      <c r="T1135" s="68"/>
      <c r="U1135" s="69"/>
      <c r="V1135" s="69"/>
      <c r="W1135" s="69"/>
      <c r="X1135" s="70"/>
      <c r="Y1135" s="65"/>
    </row>
    <row r="1136">
      <c r="A1136" s="65"/>
      <c r="B1136" s="65"/>
      <c r="C1136" s="65"/>
      <c r="D1136" s="65"/>
      <c r="E1136" s="65"/>
      <c r="F1136" s="65"/>
      <c r="G1136" s="65"/>
      <c r="H1136" s="65"/>
      <c r="I1136" s="65"/>
      <c r="J1136" s="65"/>
      <c r="K1136" s="66"/>
      <c r="L1136" s="66"/>
      <c r="M1136" s="65"/>
      <c r="N1136" s="65"/>
      <c r="O1136" s="65"/>
      <c r="P1136" s="65"/>
      <c r="Q1136" s="65"/>
      <c r="R1136" s="65"/>
      <c r="S1136" s="68"/>
      <c r="T1136" s="68"/>
      <c r="U1136" s="69"/>
      <c r="V1136" s="69"/>
      <c r="W1136" s="69"/>
      <c r="X1136" s="70"/>
      <c r="Y1136" s="65"/>
    </row>
    <row r="1137">
      <c r="A1137" s="65"/>
      <c r="B1137" s="65"/>
      <c r="C1137" s="65"/>
      <c r="D1137" s="65"/>
      <c r="E1137" s="65"/>
      <c r="F1137" s="65"/>
      <c r="G1137" s="65"/>
      <c r="H1137" s="65"/>
      <c r="I1137" s="65"/>
      <c r="J1137" s="65"/>
      <c r="K1137" s="66"/>
      <c r="L1137" s="66"/>
      <c r="M1137" s="65"/>
      <c r="N1137" s="65"/>
      <c r="O1137" s="65"/>
      <c r="P1137" s="66"/>
      <c r="Q1137" s="65"/>
      <c r="R1137" s="65"/>
      <c r="S1137" s="68"/>
      <c r="T1137" s="68"/>
      <c r="U1137" s="69"/>
      <c r="V1137" s="69"/>
      <c r="W1137" s="69"/>
      <c r="X1137" s="70"/>
      <c r="Y1137" s="65"/>
    </row>
    <row r="1138">
      <c r="A1138" s="65"/>
      <c r="B1138" s="65"/>
      <c r="C1138" s="65"/>
      <c r="D1138" s="65"/>
      <c r="E1138" s="65"/>
      <c r="F1138" s="65"/>
      <c r="G1138" s="65"/>
      <c r="H1138" s="65"/>
      <c r="I1138" s="65"/>
      <c r="J1138" s="65"/>
      <c r="K1138" s="66"/>
      <c r="L1138" s="66"/>
      <c r="M1138" s="65"/>
      <c r="N1138" s="65"/>
      <c r="O1138" s="65"/>
      <c r="P1138" s="66"/>
      <c r="Q1138" s="65"/>
      <c r="R1138" s="65"/>
      <c r="S1138" s="68"/>
      <c r="T1138" s="68"/>
      <c r="U1138" s="69"/>
      <c r="V1138" s="69"/>
      <c r="W1138" s="69"/>
      <c r="X1138" s="70"/>
      <c r="Y1138" s="65"/>
    </row>
    <row r="1139">
      <c r="A1139" s="65"/>
      <c r="B1139" s="65"/>
      <c r="C1139" s="65"/>
      <c r="D1139" s="65"/>
      <c r="E1139" s="65"/>
      <c r="F1139" s="65"/>
      <c r="G1139" s="65"/>
      <c r="H1139" s="65"/>
      <c r="I1139" s="65"/>
      <c r="J1139" s="65"/>
      <c r="K1139" s="66"/>
      <c r="L1139" s="66"/>
      <c r="M1139" s="65"/>
      <c r="N1139" s="65"/>
      <c r="O1139" s="65"/>
      <c r="P1139" s="65"/>
      <c r="Q1139" s="65"/>
      <c r="R1139" s="65"/>
      <c r="S1139" s="68"/>
      <c r="T1139" s="68"/>
      <c r="U1139" s="69"/>
      <c r="V1139" s="69"/>
      <c r="W1139" s="69"/>
      <c r="X1139" s="70"/>
      <c r="Y1139" s="65"/>
    </row>
    <row r="1140">
      <c r="A1140" s="72"/>
      <c r="B1140" s="65"/>
      <c r="C1140" s="72"/>
      <c r="D1140" s="72"/>
      <c r="E1140" s="72"/>
      <c r="F1140" s="65"/>
      <c r="G1140" s="65"/>
      <c r="H1140" s="65"/>
      <c r="I1140" s="65"/>
      <c r="J1140" s="65"/>
      <c r="K1140" s="66"/>
      <c r="L1140" s="66"/>
      <c r="M1140" s="65"/>
      <c r="N1140" s="65"/>
      <c r="O1140" s="65"/>
      <c r="P1140" s="66"/>
      <c r="Q1140" s="65"/>
      <c r="R1140" s="65"/>
      <c r="S1140" s="68"/>
      <c r="T1140" s="68"/>
      <c r="U1140" s="69"/>
      <c r="V1140" s="69"/>
      <c r="W1140" s="69"/>
      <c r="X1140" s="70"/>
      <c r="Y1140" s="65"/>
    </row>
    <row r="1141">
      <c r="A1141" s="65"/>
      <c r="B1141" s="65"/>
      <c r="C1141" s="65"/>
      <c r="D1141" s="65"/>
      <c r="E1141" s="65"/>
      <c r="F1141" s="65"/>
      <c r="G1141" s="65"/>
      <c r="H1141" s="65"/>
      <c r="I1141" s="65"/>
      <c r="J1141" s="65"/>
      <c r="K1141" s="66"/>
      <c r="L1141" s="66"/>
      <c r="M1141" s="65"/>
      <c r="N1141" s="65"/>
      <c r="O1141" s="65"/>
      <c r="P1141" s="66"/>
      <c r="Q1141" s="65"/>
      <c r="R1141" s="65"/>
      <c r="S1141" s="68"/>
      <c r="T1141" s="68"/>
      <c r="U1141" s="69"/>
      <c r="V1141" s="69"/>
      <c r="W1141" s="69"/>
      <c r="X1141" s="70"/>
      <c r="Y1141" s="65"/>
    </row>
    <row r="1142">
      <c r="A1142" s="73"/>
      <c r="B1142" s="65"/>
      <c r="C1142" s="72"/>
      <c r="D1142" s="72"/>
      <c r="E1142" s="72"/>
      <c r="F1142" s="65"/>
      <c r="G1142" s="65"/>
      <c r="H1142" s="65"/>
      <c r="I1142" s="65"/>
      <c r="J1142" s="65"/>
      <c r="K1142" s="66"/>
      <c r="L1142" s="66"/>
      <c r="M1142" s="65"/>
      <c r="N1142" s="65"/>
      <c r="O1142" s="65"/>
      <c r="P1142" s="65"/>
      <c r="Q1142" s="65"/>
      <c r="R1142" s="65"/>
      <c r="S1142" s="68"/>
      <c r="T1142" s="68"/>
      <c r="U1142" s="69"/>
      <c r="V1142" s="69"/>
      <c r="W1142" s="69"/>
      <c r="X1142" s="70"/>
      <c r="Y1142" s="65"/>
    </row>
    <row r="1143">
      <c r="A1143" s="72"/>
      <c r="B1143" s="65"/>
      <c r="C1143" s="72"/>
      <c r="D1143" s="72"/>
      <c r="E1143" s="72"/>
      <c r="F1143" s="65"/>
      <c r="G1143" s="65"/>
      <c r="H1143" s="65"/>
      <c r="I1143" s="65"/>
      <c r="J1143" s="65"/>
      <c r="K1143" s="66"/>
      <c r="L1143" s="66"/>
      <c r="M1143" s="65"/>
      <c r="N1143" s="65"/>
      <c r="O1143" s="65"/>
      <c r="P1143" s="66"/>
      <c r="Q1143" s="65"/>
      <c r="R1143" s="65"/>
      <c r="S1143" s="68"/>
      <c r="T1143" s="68"/>
      <c r="U1143" s="69"/>
      <c r="V1143" s="69"/>
      <c r="W1143" s="69"/>
      <c r="X1143" s="70"/>
      <c r="Y1143" s="65"/>
    </row>
    <row r="1144">
      <c r="A1144" s="72"/>
      <c r="B1144" s="65"/>
      <c r="C1144" s="72"/>
      <c r="D1144" s="72"/>
      <c r="E1144" s="72"/>
      <c r="F1144" s="65"/>
      <c r="G1144" s="65"/>
      <c r="H1144" s="65"/>
      <c r="I1144" s="65"/>
      <c r="J1144" s="65"/>
      <c r="K1144" s="66"/>
      <c r="L1144" s="66"/>
      <c r="M1144" s="65"/>
      <c r="N1144" s="65"/>
      <c r="O1144" s="65"/>
      <c r="P1144" s="66"/>
      <c r="Q1144" s="65"/>
      <c r="R1144" s="65"/>
      <c r="S1144" s="68"/>
      <c r="T1144" s="68"/>
      <c r="U1144" s="69"/>
      <c r="V1144" s="69"/>
      <c r="W1144" s="69"/>
      <c r="X1144" s="70"/>
      <c r="Y1144" s="65"/>
    </row>
    <row r="1145">
      <c r="A1145" s="73"/>
      <c r="B1145" s="65"/>
      <c r="C1145" s="72"/>
      <c r="D1145" s="72"/>
      <c r="E1145" s="72"/>
      <c r="F1145" s="65"/>
      <c r="G1145" s="65"/>
      <c r="H1145" s="65"/>
      <c r="I1145" s="65"/>
      <c r="J1145" s="65"/>
      <c r="K1145" s="66"/>
      <c r="L1145" s="66"/>
      <c r="M1145" s="65"/>
      <c r="N1145" s="65"/>
      <c r="O1145" s="65"/>
      <c r="P1145" s="65"/>
      <c r="Q1145" s="65"/>
      <c r="R1145" s="65"/>
      <c r="S1145" s="68"/>
      <c r="T1145" s="68"/>
      <c r="U1145" s="69"/>
      <c r="V1145" s="69"/>
      <c r="W1145" s="69"/>
      <c r="X1145" s="70"/>
      <c r="Y1145" s="65"/>
    </row>
    <row r="1146">
      <c r="A1146" s="73"/>
      <c r="B1146" s="65"/>
      <c r="C1146" s="72"/>
      <c r="D1146" s="72"/>
      <c r="E1146" s="72"/>
      <c r="F1146" s="65"/>
      <c r="G1146" s="65"/>
      <c r="H1146" s="65"/>
      <c r="I1146" s="65"/>
      <c r="J1146" s="65"/>
      <c r="K1146" s="66"/>
      <c r="L1146" s="66"/>
      <c r="M1146" s="65"/>
      <c r="N1146" s="65"/>
      <c r="O1146" s="65"/>
      <c r="P1146" s="65"/>
      <c r="Q1146" s="65"/>
      <c r="R1146" s="65"/>
      <c r="S1146" s="68"/>
      <c r="T1146" s="68"/>
      <c r="U1146" s="69"/>
      <c r="V1146" s="69"/>
      <c r="W1146" s="69"/>
      <c r="X1146" s="70"/>
      <c r="Y1146" s="65"/>
    </row>
    <row r="1147">
      <c r="A1147" s="72"/>
      <c r="B1147" s="65"/>
      <c r="C1147" s="72"/>
      <c r="D1147" s="72"/>
      <c r="E1147" s="72"/>
      <c r="F1147" s="65"/>
      <c r="G1147" s="65"/>
      <c r="H1147" s="65"/>
      <c r="I1147" s="65"/>
      <c r="J1147" s="65"/>
      <c r="K1147" s="66"/>
      <c r="L1147" s="66"/>
      <c r="M1147" s="65"/>
      <c r="N1147" s="65"/>
      <c r="O1147" s="65"/>
      <c r="P1147" s="66"/>
      <c r="Q1147" s="65"/>
      <c r="R1147" s="65"/>
      <c r="S1147" s="68"/>
      <c r="T1147" s="68"/>
      <c r="U1147" s="69"/>
      <c r="V1147" s="69"/>
      <c r="W1147" s="69"/>
      <c r="X1147" s="70"/>
      <c r="Y1147" s="65"/>
    </row>
    <row r="1148">
      <c r="A1148" s="65"/>
      <c r="B1148" s="65"/>
      <c r="C1148" s="65"/>
      <c r="D1148" s="65"/>
      <c r="E1148" s="65"/>
      <c r="F1148" s="65"/>
      <c r="G1148" s="65"/>
      <c r="H1148" s="65"/>
      <c r="I1148" s="65"/>
      <c r="J1148" s="65"/>
      <c r="K1148" s="66"/>
      <c r="L1148" s="66"/>
      <c r="M1148" s="65"/>
      <c r="N1148" s="65"/>
      <c r="O1148" s="65"/>
      <c r="P1148" s="66"/>
      <c r="Q1148" s="65"/>
      <c r="R1148" s="65"/>
      <c r="S1148" s="68"/>
      <c r="T1148" s="68"/>
      <c r="U1148" s="69"/>
      <c r="V1148" s="69"/>
      <c r="W1148" s="69"/>
      <c r="X1148" s="70"/>
      <c r="Y1148" s="65"/>
    </row>
    <row r="1149">
      <c r="A1149" s="72"/>
      <c r="B1149" s="65"/>
      <c r="C1149" s="72"/>
      <c r="D1149" s="72"/>
      <c r="E1149" s="72"/>
      <c r="F1149" s="65"/>
      <c r="G1149" s="65"/>
      <c r="H1149" s="65"/>
      <c r="I1149" s="65"/>
      <c r="J1149" s="65"/>
      <c r="K1149" s="66"/>
      <c r="L1149" s="66"/>
      <c r="M1149" s="65"/>
      <c r="N1149" s="65"/>
      <c r="O1149" s="65"/>
      <c r="P1149" s="65"/>
      <c r="Q1149" s="65"/>
      <c r="R1149" s="65"/>
      <c r="S1149" s="68"/>
      <c r="T1149" s="68"/>
      <c r="U1149" s="69"/>
      <c r="V1149" s="69"/>
      <c r="W1149" s="69"/>
      <c r="X1149" s="70"/>
      <c r="Y1149" s="65"/>
    </row>
    <row r="1150">
      <c r="A1150" s="65"/>
      <c r="B1150" s="65"/>
      <c r="C1150" s="65"/>
      <c r="D1150" s="65"/>
      <c r="E1150" s="65"/>
      <c r="F1150" s="65"/>
      <c r="G1150" s="65"/>
      <c r="H1150" s="65"/>
      <c r="I1150" s="65"/>
      <c r="J1150" s="65"/>
      <c r="K1150" s="66"/>
      <c r="L1150" s="66"/>
      <c r="M1150" s="65"/>
      <c r="N1150" s="65"/>
      <c r="O1150" s="65"/>
      <c r="P1150" s="66"/>
      <c r="Q1150" s="65"/>
      <c r="R1150" s="65"/>
      <c r="S1150" s="68"/>
      <c r="T1150" s="68"/>
      <c r="U1150" s="69"/>
      <c r="V1150" s="69"/>
      <c r="W1150" s="69"/>
      <c r="X1150" s="70"/>
      <c r="Y1150" s="65"/>
    </row>
    <row r="1151">
      <c r="A1151" s="73"/>
      <c r="B1151" s="65"/>
      <c r="C1151" s="72"/>
      <c r="D1151" s="72"/>
      <c r="E1151" s="72"/>
      <c r="F1151" s="65"/>
      <c r="G1151" s="65"/>
      <c r="H1151" s="65"/>
      <c r="I1151" s="65"/>
      <c r="J1151" s="65"/>
      <c r="K1151" s="66"/>
      <c r="L1151" s="66"/>
      <c r="M1151" s="65"/>
      <c r="N1151" s="65"/>
      <c r="O1151" s="65"/>
      <c r="P1151" s="65"/>
      <c r="Q1151" s="65"/>
      <c r="R1151" s="65"/>
      <c r="S1151" s="68"/>
      <c r="T1151" s="68"/>
      <c r="U1151" s="69"/>
      <c r="V1151" s="69"/>
      <c r="W1151" s="69"/>
      <c r="X1151" s="70"/>
      <c r="Y1151" s="65"/>
    </row>
    <row r="1152">
      <c r="A1152" s="65"/>
      <c r="B1152" s="65"/>
      <c r="C1152" s="65"/>
      <c r="D1152" s="65"/>
      <c r="E1152" s="65"/>
      <c r="F1152" s="65"/>
      <c r="G1152" s="65"/>
      <c r="H1152" s="65"/>
      <c r="I1152" s="65"/>
      <c r="J1152" s="65"/>
      <c r="K1152" s="66"/>
      <c r="L1152" s="66"/>
      <c r="M1152" s="65"/>
      <c r="N1152" s="65"/>
      <c r="O1152" s="65"/>
      <c r="P1152" s="66"/>
      <c r="Q1152" s="65"/>
      <c r="R1152" s="65"/>
      <c r="S1152" s="68"/>
      <c r="T1152" s="68"/>
      <c r="U1152" s="69"/>
      <c r="V1152" s="69"/>
      <c r="W1152" s="69"/>
      <c r="X1152" s="70"/>
      <c r="Y1152" s="65"/>
    </row>
    <row r="1153">
      <c r="A1153" s="65"/>
      <c r="B1153" s="65"/>
      <c r="C1153" s="65"/>
      <c r="D1153" s="65"/>
      <c r="E1153" s="65"/>
      <c r="F1153" s="65"/>
      <c r="G1153" s="65"/>
      <c r="H1153" s="65"/>
      <c r="I1153" s="65"/>
      <c r="J1153" s="65"/>
      <c r="K1153" s="66"/>
      <c r="L1153" s="66"/>
      <c r="M1153" s="65"/>
      <c r="N1153" s="65"/>
      <c r="O1153" s="65"/>
      <c r="P1153" s="66"/>
      <c r="Q1153" s="65"/>
      <c r="R1153" s="65"/>
      <c r="S1153" s="68"/>
      <c r="T1153" s="68"/>
      <c r="U1153" s="69"/>
      <c r="V1153" s="69"/>
      <c r="W1153" s="69"/>
      <c r="X1153" s="70"/>
      <c r="Y1153" s="65"/>
    </row>
    <row r="1154">
      <c r="A1154" s="65"/>
      <c r="B1154" s="65"/>
      <c r="C1154" s="65"/>
      <c r="D1154" s="65"/>
      <c r="E1154" s="65"/>
      <c r="F1154" s="65"/>
      <c r="G1154" s="65"/>
      <c r="H1154" s="65"/>
      <c r="I1154" s="65"/>
      <c r="J1154" s="65"/>
      <c r="K1154" s="66"/>
      <c r="L1154" s="66"/>
      <c r="M1154" s="65"/>
      <c r="N1154" s="65"/>
      <c r="O1154" s="65"/>
      <c r="P1154" s="66"/>
      <c r="Q1154" s="65"/>
      <c r="R1154" s="65"/>
      <c r="S1154" s="68"/>
      <c r="T1154" s="68"/>
      <c r="U1154" s="69"/>
      <c r="V1154" s="69"/>
      <c r="W1154" s="69"/>
      <c r="X1154" s="70"/>
      <c r="Y1154" s="65"/>
    </row>
    <row r="1155">
      <c r="A1155" s="72"/>
      <c r="B1155" s="65"/>
      <c r="C1155" s="72"/>
      <c r="D1155" s="72"/>
      <c r="E1155" s="72"/>
      <c r="F1155" s="65"/>
      <c r="G1155" s="65"/>
      <c r="H1155" s="65"/>
      <c r="I1155" s="65"/>
      <c r="J1155" s="65"/>
      <c r="K1155" s="66"/>
      <c r="L1155" s="66"/>
      <c r="M1155" s="65"/>
      <c r="N1155" s="65"/>
      <c r="O1155" s="65"/>
      <c r="P1155" s="65"/>
      <c r="Q1155" s="65"/>
      <c r="R1155" s="65"/>
      <c r="S1155" s="68"/>
      <c r="T1155" s="68"/>
      <c r="U1155" s="69"/>
      <c r="V1155" s="69"/>
      <c r="W1155" s="69"/>
      <c r="X1155" s="70"/>
      <c r="Y1155" s="65"/>
    </row>
    <row r="1156">
      <c r="A1156" s="65"/>
      <c r="B1156" s="65"/>
      <c r="C1156" s="65"/>
      <c r="D1156" s="65"/>
      <c r="E1156" s="65"/>
      <c r="F1156" s="65"/>
      <c r="G1156" s="65"/>
      <c r="H1156" s="65"/>
      <c r="I1156" s="65"/>
      <c r="J1156" s="65"/>
      <c r="K1156" s="66"/>
      <c r="L1156" s="66"/>
      <c r="M1156" s="65"/>
      <c r="N1156" s="65"/>
      <c r="O1156" s="65"/>
      <c r="P1156" s="66"/>
      <c r="Q1156" s="65"/>
      <c r="R1156" s="65"/>
      <c r="S1156" s="68"/>
      <c r="T1156" s="68"/>
      <c r="U1156" s="69"/>
      <c r="V1156" s="69"/>
      <c r="W1156" s="69"/>
      <c r="X1156" s="70"/>
      <c r="Y1156" s="65"/>
    </row>
    <row r="1157">
      <c r="A1157" s="65"/>
      <c r="B1157" s="65"/>
      <c r="C1157" s="65"/>
      <c r="D1157" s="65"/>
      <c r="E1157" s="65"/>
      <c r="F1157" s="65"/>
      <c r="G1157" s="65"/>
      <c r="H1157" s="65"/>
      <c r="I1157" s="65"/>
      <c r="J1157" s="65"/>
      <c r="K1157" s="66"/>
      <c r="L1157" s="66"/>
      <c r="M1157" s="65"/>
      <c r="N1157" s="65"/>
      <c r="O1157" s="65"/>
      <c r="P1157" s="66"/>
      <c r="Q1157" s="65"/>
      <c r="R1157" s="65"/>
      <c r="S1157" s="68"/>
      <c r="T1157" s="68"/>
      <c r="U1157" s="69"/>
      <c r="V1157" s="69"/>
      <c r="W1157" s="69"/>
      <c r="X1157" s="70"/>
      <c r="Y1157" s="65"/>
    </row>
    <row r="1158">
      <c r="A1158" s="65"/>
      <c r="B1158" s="65"/>
      <c r="C1158" s="65"/>
      <c r="D1158" s="65"/>
      <c r="E1158" s="65"/>
      <c r="F1158" s="65"/>
      <c r="G1158" s="65"/>
      <c r="H1158" s="65"/>
      <c r="I1158" s="65"/>
      <c r="J1158" s="65"/>
      <c r="K1158" s="66"/>
      <c r="L1158" s="66"/>
      <c r="M1158" s="65"/>
      <c r="N1158" s="65"/>
      <c r="O1158" s="65"/>
      <c r="P1158" s="66"/>
      <c r="Q1158" s="65"/>
      <c r="R1158" s="65"/>
      <c r="S1158" s="68"/>
      <c r="T1158" s="68"/>
      <c r="U1158" s="69"/>
      <c r="V1158" s="69"/>
      <c r="W1158" s="69"/>
      <c r="X1158" s="70"/>
      <c r="Y1158" s="65"/>
    </row>
    <row r="1159">
      <c r="A1159" s="65"/>
      <c r="B1159" s="65"/>
      <c r="C1159" s="65"/>
      <c r="D1159" s="65"/>
      <c r="E1159" s="65"/>
      <c r="F1159" s="65"/>
      <c r="G1159" s="65"/>
      <c r="H1159" s="65"/>
      <c r="I1159" s="65"/>
      <c r="J1159" s="65"/>
      <c r="K1159" s="66"/>
      <c r="L1159" s="66"/>
      <c r="M1159" s="65"/>
      <c r="N1159" s="65"/>
      <c r="O1159" s="65"/>
      <c r="P1159" s="66"/>
      <c r="Q1159" s="65"/>
      <c r="R1159" s="65"/>
      <c r="S1159" s="68"/>
      <c r="T1159" s="68"/>
      <c r="U1159" s="69"/>
      <c r="V1159" s="69"/>
      <c r="W1159" s="69"/>
      <c r="X1159" s="70"/>
      <c r="Y1159" s="65"/>
    </row>
    <row r="1160">
      <c r="A1160" s="65"/>
      <c r="B1160" s="65"/>
      <c r="C1160" s="65"/>
      <c r="D1160" s="65"/>
      <c r="E1160" s="65"/>
      <c r="F1160" s="65"/>
      <c r="G1160" s="65"/>
      <c r="H1160" s="65"/>
      <c r="I1160" s="65"/>
      <c r="J1160" s="65"/>
      <c r="K1160" s="66"/>
      <c r="L1160" s="66"/>
      <c r="M1160" s="65"/>
      <c r="N1160" s="65"/>
      <c r="O1160" s="65"/>
      <c r="P1160" s="65"/>
      <c r="Q1160" s="65"/>
      <c r="R1160" s="65"/>
      <c r="S1160" s="68"/>
      <c r="T1160" s="68"/>
      <c r="U1160" s="69"/>
      <c r="V1160" s="69"/>
      <c r="W1160" s="69"/>
      <c r="X1160" s="70"/>
      <c r="Y1160" s="65"/>
    </row>
    <row r="1161">
      <c r="A1161" s="65"/>
      <c r="B1161" s="65"/>
      <c r="C1161" s="65"/>
      <c r="D1161" s="65"/>
      <c r="E1161" s="65"/>
      <c r="F1161" s="65"/>
      <c r="G1161" s="65"/>
      <c r="H1161" s="65"/>
      <c r="I1161" s="65"/>
      <c r="J1161" s="65"/>
      <c r="K1161" s="66"/>
      <c r="L1161" s="66"/>
      <c r="M1161" s="65"/>
      <c r="N1161" s="65"/>
      <c r="O1161" s="65"/>
      <c r="P1161" s="66"/>
      <c r="Q1161" s="65"/>
      <c r="R1161" s="65"/>
      <c r="S1161" s="68"/>
      <c r="T1161" s="68"/>
      <c r="U1161" s="69"/>
      <c r="V1161" s="69"/>
      <c r="W1161" s="69"/>
      <c r="X1161" s="70"/>
      <c r="Y1161" s="65"/>
    </row>
    <row r="1162">
      <c r="A1162" s="72"/>
      <c r="B1162" s="65"/>
      <c r="C1162" s="72"/>
      <c r="D1162" s="72"/>
      <c r="E1162" s="72"/>
      <c r="F1162" s="65"/>
      <c r="G1162" s="65"/>
      <c r="H1162" s="65"/>
      <c r="I1162" s="65"/>
      <c r="J1162" s="65"/>
      <c r="K1162" s="66"/>
      <c r="L1162" s="66"/>
      <c r="M1162" s="65"/>
      <c r="N1162" s="65"/>
      <c r="O1162" s="65"/>
      <c r="P1162" s="65"/>
      <c r="Q1162" s="65"/>
      <c r="R1162" s="65"/>
      <c r="S1162" s="68"/>
      <c r="T1162" s="68"/>
      <c r="U1162" s="69"/>
      <c r="V1162" s="69"/>
      <c r="W1162" s="69"/>
      <c r="X1162" s="70"/>
      <c r="Y1162" s="65"/>
    </row>
    <row r="1163">
      <c r="A1163" s="65"/>
      <c r="B1163" s="65"/>
      <c r="C1163" s="65"/>
      <c r="D1163" s="65"/>
      <c r="E1163" s="65"/>
      <c r="F1163" s="65"/>
      <c r="G1163" s="65"/>
      <c r="H1163" s="65"/>
      <c r="I1163" s="65"/>
      <c r="J1163" s="65"/>
      <c r="K1163" s="66"/>
      <c r="L1163" s="66"/>
      <c r="M1163" s="65"/>
      <c r="N1163" s="65"/>
      <c r="O1163" s="65"/>
      <c r="P1163" s="66"/>
      <c r="Q1163" s="65"/>
      <c r="R1163" s="65"/>
      <c r="S1163" s="68"/>
      <c r="T1163" s="68"/>
      <c r="U1163" s="69"/>
      <c r="V1163" s="69"/>
      <c r="W1163" s="69"/>
      <c r="X1163" s="70"/>
      <c r="Y1163" s="65"/>
    </row>
    <row r="1164">
      <c r="A1164" s="73"/>
      <c r="B1164" s="65"/>
      <c r="C1164" s="72"/>
      <c r="D1164" s="72"/>
      <c r="E1164" s="72"/>
      <c r="F1164" s="65"/>
      <c r="G1164" s="65"/>
      <c r="H1164" s="65"/>
      <c r="I1164" s="65"/>
      <c r="J1164" s="65"/>
      <c r="K1164" s="66"/>
      <c r="L1164" s="66"/>
      <c r="M1164" s="65"/>
      <c r="N1164" s="65"/>
      <c r="O1164" s="65"/>
      <c r="P1164" s="66"/>
      <c r="Q1164" s="65"/>
      <c r="R1164" s="65"/>
      <c r="S1164" s="68"/>
      <c r="T1164" s="68"/>
      <c r="U1164" s="69"/>
      <c r="V1164" s="69"/>
      <c r="W1164" s="69"/>
      <c r="X1164" s="70"/>
      <c r="Y1164" s="65"/>
    </row>
    <row r="1165">
      <c r="A1165" s="72"/>
      <c r="B1165" s="65"/>
      <c r="C1165" s="72"/>
      <c r="D1165" s="72"/>
      <c r="E1165" s="72"/>
      <c r="F1165" s="65"/>
      <c r="G1165" s="65"/>
      <c r="H1165" s="65"/>
      <c r="I1165" s="65"/>
      <c r="J1165" s="65"/>
      <c r="K1165" s="66"/>
      <c r="L1165" s="66"/>
      <c r="M1165" s="65"/>
      <c r="N1165" s="65"/>
      <c r="O1165" s="65"/>
      <c r="P1165" s="66"/>
      <c r="Q1165" s="65"/>
      <c r="R1165" s="65"/>
      <c r="S1165" s="68"/>
      <c r="T1165" s="68"/>
      <c r="U1165" s="69"/>
      <c r="V1165" s="69"/>
      <c r="W1165" s="69"/>
      <c r="X1165" s="70"/>
      <c r="Y1165" s="65"/>
    </row>
    <row r="1166">
      <c r="A1166" s="73"/>
      <c r="B1166" s="65"/>
      <c r="C1166" s="72"/>
      <c r="D1166" s="72"/>
      <c r="E1166" s="72"/>
      <c r="F1166" s="65"/>
      <c r="G1166" s="65"/>
      <c r="H1166" s="65"/>
      <c r="I1166" s="65"/>
      <c r="J1166" s="65"/>
      <c r="K1166" s="66"/>
      <c r="L1166" s="66"/>
      <c r="M1166" s="65"/>
      <c r="N1166" s="65"/>
      <c r="O1166" s="65"/>
      <c r="P1166" s="65"/>
      <c r="Q1166" s="65"/>
      <c r="R1166" s="65"/>
      <c r="S1166" s="68"/>
      <c r="T1166" s="68"/>
      <c r="U1166" s="69"/>
      <c r="V1166" s="69"/>
      <c r="W1166" s="69"/>
      <c r="X1166" s="70"/>
      <c r="Y1166" s="65"/>
    </row>
    <row r="1167">
      <c r="A1167" s="72"/>
      <c r="B1167" s="65"/>
      <c r="C1167" s="72"/>
      <c r="D1167" s="72"/>
      <c r="E1167" s="72"/>
      <c r="F1167" s="65"/>
      <c r="G1167" s="65"/>
      <c r="H1167" s="65"/>
      <c r="I1167" s="65"/>
      <c r="J1167" s="65"/>
      <c r="K1167" s="66"/>
      <c r="L1167" s="66"/>
      <c r="M1167" s="65"/>
      <c r="N1167" s="65"/>
      <c r="O1167" s="65"/>
      <c r="P1167" s="66"/>
      <c r="Q1167" s="65"/>
      <c r="R1167" s="65"/>
      <c r="S1167" s="68"/>
      <c r="T1167" s="68"/>
      <c r="U1167" s="69"/>
      <c r="V1167" s="69"/>
      <c r="W1167" s="69"/>
      <c r="X1167" s="70"/>
      <c r="Y1167" s="65"/>
    </row>
    <row r="1168">
      <c r="A1168" s="65"/>
      <c r="B1168" s="65"/>
      <c r="C1168" s="65"/>
      <c r="D1168" s="65"/>
      <c r="E1168" s="65"/>
      <c r="F1168" s="65"/>
      <c r="G1168" s="65"/>
      <c r="H1168" s="65"/>
      <c r="I1168" s="65"/>
      <c r="J1168" s="65"/>
      <c r="K1168" s="66"/>
      <c r="L1168" s="66"/>
      <c r="M1168" s="65"/>
      <c r="N1168" s="65"/>
      <c r="O1168" s="65"/>
      <c r="P1168" s="66"/>
      <c r="Q1168" s="65"/>
      <c r="R1168" s="65"/>
      <c r="S1168" s="68"/>
      <c r="T1168" s="68"/>
      <c r="U1168" s="69"/>
      <c r="V1168" s="69"/>
      <c r="W1168" s="69"/>
      <c r="X1168" s="70"/>
      <c r="Y1168" s="65"/>
    </row>
    <row r="1169">
      <c r="A1169" s="65"/>
      <c r="B1169" s="65"/>
      <c r="C1169" s="65"/>
      <c r="D1169" s="65"/>
      <c r="E1169" s="65"/>
      <c r="F1169" s="65"/>
      <c r="G1169" s="65"/>
      <c r="H1169" s="65"/>
      <c r="I1169" s="65"/>
      <c r="J1169" s="65"/>
      <c r="K1169" s="66"/>
      <c r="L1169" s="66"/>
      <c r="M1169" s="65"/>
      <c r="N1169" s="65"/>
      <c r="O1169" s="65"/>
      <c r="P1169" s="66"/>
      <c r="Q1169" s="65"/>
      <c r="R1169" s="65"/>
      <c r="S1169" s="68"/>
      <c r="T1169" s="68"/>
      <c r="U1169" s="69"/>
      <c r="V1169" s="69"/>
      <c r="W1169" s="69"/>
      <c r="X1169" s="69"/>
      <c r="Y1169" s="65"/>
    </row>
    <row r="1170">
      <c r="A1170" s="65"/>
      <c r="B1170" s="65"/>
      <c r="C1170" s="65"/>
      <c r="D1170" s="65"/>
      <c r="E1170" s="65"/>
      <c r="F1170" s="65"/>
      <c r="G1170" s="65"/>
      <c r="H1170" s="65"/>
      <c r="I1170" s="65"/>
      <c r="J1170" s="65"/>
      <c r="K1170" s="66"/>
      <c r="L1170" s="66"/>
      <c r="M1170" s="65"/>
      <c r="N1170" s="65"/>
      <c r="O1170" s="65"/>
      <c r="P1170" s="65"/>
      <c r="Q1170" s="65"/>
      <c r="R1170" s="65"/>
      <c r="S1170" s="68"/>
      <c r="T1170" s="68"/>
      <c r="U1170" s="69"/>
      <c r="V1170" s="69"/>
      <c r="W1170" s="69"/>
      <c r="X1170" s="70"/>
      <c r="Y1170" s="65"/>
    </row>
    <row r="1171">
      <c r="A1171" s="65"/>
      <c r="B1171" s="65"/>
      <c r="C1171" s="65"/>
      <c r="D1171" s="65"/>
      <c r="E1171" s="65"/>
      <c r="F1171" s="65"/>
      <c r="G1171" s="65"/>
      <c r="H1171" s="65"/>
      <c r="I1171" s="65"/>
      <c r="J1171" s="65"/>
      <c r="K1171" s="66"/>
      <c r="L1171" s="66"/>
      <c r="M1171" s="65"/>
      <c r="N1171" s="65"/>
      <c r="O1171" s="65"/>
      <c r="P1171" s="66"/>
      <c r="Q1171" s="65"/>
      <c r="R1171" s="65"/>
      <c r="S1171" s="68"/>
      <c r="T1171" s="68"/>
      <c r="U1171" s="69"/>
      <c r="V1171" s="69"/>
      <c r="W1171" s="69"/>
      <c r="X1171" s="70"/>
      <c r="Y1171" s="65"/>
    </row>
    <row r="1172">
      <c r="A1172" s="65"/>
      <c r="B1172" s="65"/>
      <c r="C1172" s="65"/>
      <c r="D1172" s="65"/>
      <c r="E1172" s="65"/>
      <c r="F1172" s="65"/>
      <c r="G1172" s="65"/>
      <c r="H1172" s="65"/>
      <c r="I1172" s="65"/>
      <c r="J1172" s="65"/>
      <c r="K1172" s="66"/>
      <c r="L1172" s="66"/>
      <c r="M1172" s="65"/>
      <c r="N1172" s="65"/>
      <c r="O1172" s="65"/>
      <c r="P1172" s="65"/>
      <c r="Q1172" s="65"/>
      <c r="R1172" s="65"/>
      <c r="S1172" s="68"/>
      <c r="T1172" s="68"/>
      <c r="U1172" s="69"/>
      <c r="V1172" s="69"/>
      <c r="W1172" s="69"/>
      <c r="X1172" s="70"/>
      <c r="Y1172" s="65"/>
    </row>
    <row r="1173">
      <c r="A1173" s="65"/>
      <c r="B1173" s="65"/>
      <c r="C1173" s="65"/>
      <c r="D1173" s="65"/>
      <c r="E1173" s="65"/>
      <c r="F1173" s="65"/>
      <c r="G1173" s="65"/>
      <c r="H1173" s="65"/>
      <c r="I1173" s="65"/>
      <c r="J1173" s="65"/>
      <c r="K1173" s="66"/>
      <c r="L1173" s="66"/>
      <c r="M1173" s="65"/>
      <c r="N1173" s="65"/>
      <c r="O1173" s="65"/>
      <c r="P1173" s="66"/>
      <c r="Q1173" s="65"/>
      <c r="R1173" s="65"/>
      <c r="S1173" s="68"/>
      <c r="T1173" s="68"/>
      <c r="U1173" s="69"/>
      <c r="V1173" s="69"/>
      <c r="W1173" s="69"/>
      <c r="X1173" s="70"/>
      <c r="Y1173" s="65"/>
    </row>
    <row r="1174">
      <c r="A1174" s="65"/>
      <c r="B1174" s="65"/>
      <c r="C1174" s="65"/>
      <c r="D1174" s="65"/>
      <c r="E1174" s="65"/>
      <c r="F1174" s="65"/>
      <c r="G1174" s="65"/>
      <c r="H1174" s="65"/>
      <c r="I1174" s="65"/>
      <c r="J1174" s="65"/>
      <c r="K1174" s="66"/>
      <c r="L1174" s="66"/>
      <c r="M1174" s="65"/>
      <c r="N1174" s="65"/>
      <c r="O1174" s="65"/>
      <c r="P1174" s="66"/>
      <c r="Q1174" s="65"/>
      <c r="R1174" s="65"/>
      <c r="S1174" s="68"/>
      <c r="T1174" s="68"/>
      <c r="U1174" s="69"/>
      <c r="V1174" s="69"/>
      <c r="W1174" s="69"/>
      <c r="X1174" s="70"/>
      <c r="Y1174" s="65"/>
    </row>
    <row r="1175">
      <c r="A1175" s="65"/>
      <c r="B1175" s="65"/>
      <c r="C1175" s="65"/>
      <c r="D1175" s="65"/>
      <c r="E1175" s="65"/>
      <c r="F1175" s="65"/>
      <c r="G1175" s="65"/>
      <c r="H1175" s="65"/>
      <c r="I1175" s="65"/>
      <c r="J1175" s="65"/>
      <c r="K1175" s="66"/>
      <c r="L1175" s="66"/>
      <c r="M1175" s="65"/>
      <c r="N1175" s="65"/>
      <c r="O1175" s="65"/>
      <c r="P1175" s="66"/>
      <c r="Q1175" s="65"/>
      <c r="R1175" s="65"/>
      <c r="S1175" s="68"/>
      <c r="T1175" s="68"/>
      <c r="U1175" s="69"/>
      <c r="V1175" s="69"/>
      <c r="W1175" s="69"/>
      <c r="X1175" s="70"/>
      <c r="Y1175" s="65"/>
    </row>
    <row r="1176">
      <c r="A1176" s="73"/>
      <c r="B1176" s="65"/>
      <c r="C1176" s="72"/>
      <c r="D1176" s="72"/>
      <c r="E1176" s="72"/>
      <c r="F1176" s="65"/>
      <c r="G1176" s="65"/>
      <c r="H1176" s="65"/>
      <c r="I1176" s="65"/>
      <c r="J1176" s="65"/>
      <c r="K1176" s="66"/>
      <c r="L1176" s="66"/>
      <c r="M1176" s="65"/>
      <c r="N1176" s="65"/>
      <c r="O1176" s="65"/>
      <c r="P1176" s="66"/>
      <c r="Q1176" s="65"/>
      <c r="R1176" s="65"/>
      <c r="S1176" s="68"/>
      <c r="T1176" s="68"/>
      <c r="U1176" s="69"/>
      <c r="V1176" s="69"/>
      <c r="W1176" s="69"/>
      <c r="X1176" s="70"/>
      <c r="Y1176" s="65"/>
    </row>
    <row r="1177">
      <c r="A1177" s="65"/>
      <c r="B1177" s="65"/>
      <c r="C1177" s="65"/>
      <c r="D1177" s="65"/>
      <c r="E1177" s="65"/>
      <c r="F1177" s="65"/>
      <c r="G1177" s="65"/>
      <c r="H1177" s="65"/>
      <c r="I1177" s="65"/>
      <c r="J1177" s="65"/>
      <c r="K1177" s="66"/>
      <c r="L1177" s="66"/>
      <c r="M1177" s="65"/>
      <c r="N1177" s="65"/>
      <c r="O1177" s="65"/>
      <c r="P1177" s="65"/>
      <c r="Q1177" s="65"/>
      <c r="R1177" s="65"/>
      <c r="S1177" s="68"/>
      <c r="T1177" s="68"/>
      <c r="U1177" s="69"/>
      <c r="V1177" s="69"/>
      <c r="W1177" s="69"/>
      <c r="X1177" s="70"/>
      <c r="Y1177" s="65"/>
    </row>
    <row r="1178">
      <c r="A1178" s="72"/>
      <c r="B1178" s="65"/>
      <c r="C1178" s="72"/>
      <c r="D1178" s="72"/>
      <c r="E1178" s="72"/>
      <c r="F1178" s="65"/>
      <c r="G1178" s="65"/>
      <c r="H1178" s="65"/>
      <c r="I1178" s="65"/>
      <c r="J1178" s="65"/>
      <c r="K1178" s="66"/>
      <c r="L1178" s="66"/>
      <c r="M1178" s="65"/>
      <c r="N1178" s="65"/>
      <c r="O1178" s="65"/>
      <c r="P1178" s="65"/>
      <c r="Q1178" s="65"/>
      <c r="R1178" s="65"/>
      <c r="S1178" s="68"/>
      <c r="T1178" s="68"/>
      <c r="U1178" s="69"/>
      <c r="V1178" s="69"/>
      <c r="W1178" s="69"/>
      <c r="X1178" s="70"/>
      <c r="Y1178" s="65"/>
    </row>
    <row r="1179">
      <c r="A1179" s="72"/>
      <c r="B1179" s="65"/>
      <c r="C1179" s="72"/>
      <c r="D1179" s="72"/>
      <c r="E1179" s="72"/>
      <c r="F1179" s="65"/>
      <c r="G1179" s="65"/>
      <c r="H1179" s="65"/>
      <c r="I1179" s="65"/>
      <c r="J1179" s="65"/>
      <c r="K1179" s="66"/>
      <c r="L1179" s="66"/>
      <c r="M1179" s="65"/>
      <c r="N1179" s="65"/>
      <c r="O1179" s="65"/>
      <c r="P1179" s="65"/>
      <c r="Q1179" s="65"/>
      <c r="R1179" s="65"/>
      <c r="S1179" s="68"/>
      <c r="T1179" s="68"/>
      <c r="U1179" s="69"/>
      <c r="V1179" s="69"/>
      <c r="W1179" s="69"/>
      <c r="X1179" s="70"/>
      <c r="Y1179" s="65"/>
    </row>
    <row r="1180">
      <c r="A1180" s="65"/>
      <c r="B1180" s="65"/>
      <c r="C1180" s="65"/>
      <c r="D1180" s="65"/>
      <c r="E1180" s="65"/>
      <c r="F1180" s="65"/>
      <c r="G1180" s="65"/>
      <c r="H1180" s="65"/>
      <c r="I1180" s="65"/>
      <c r="J1180" s="65"/>
      <c r="K1180" s="66"/>
      <c r="L1180" s="66"/>
      <c r="M1180" s="65"/>
      <c r="N1180" s="65"/>
      <c r="O1180" s="65"/>
      <c r="P1180" s="66"/>
      <c r="Q1180" s="65"/>
      <c r="R1180" s="65"/>
      <c r="S1180" s="68"/>
      <c r="T1180" s="68"/>
      <c r="U1180" s="69"/>
      <c r="V1180" s="69"/>
      <c r="W1180" s="69"/>
      <c r="X1180" s="70"/>
      <c r="Y1180" s="65"/>
    </row>
    <row r="1181">
      <c r="A1181" s="65"/>
      <c r="B1181" s="65"/>
      <c r="C1181" s="65"/>
      <c r="D1181" s="65"/>
      <c r="E1181" s="65"/>
      <c r="F1181" s="65"/>
      <c r="G1181" s="65"/>
      <c r="H1181" s="65"/>
      <c r="I1181" s="65"/>
      <c r="J1181" s="65"/>
      <c r="K1181" s="66"/>
      <c r="L1181" s="66"/>
      <c r="M1181" s="65"/>
      <c r="N1181" s="65"/>
      <c r="O1181" s="65"/>
      <c r="P1181" s="66"/>
      <c r="Q1181" s="65"/>
      <c r="R1181" s="65"/>
      <c r="S1181" s="68"/>
      <c r="T1181" s="68"/>
      <c r="U1181" s="69"/>
      <c r="V1181" s="69"/>
      <c r="W1181" s="69"/>
      <c r="X1181" s="70"/>
      <c r="Y1181" s="65"/>
    </row>
    <row r="1182">
      <c r="A1182" s="72"/>
      <c r="B1182" s="65"/>
      <c r="C1182" s="72"/>
      <c r="D1182" s="72"/>
      <c r="E1182" s="72"/>
      <c r="F1182" s="65"/>
      <c r="G1182" s="65"/>
      <c r="H1182" s="65"/>
      <c r="I1182" s="65"/>
      <c r="J1182" s="65"/>
      <c r="K1182" s="66"/>
      <c r="L1182" s="66"/>
      <c r="M1182" s="65"/>
      <c r="N1182" s="65"/>
      <c r="O1182" s="65"/>
      <c r="P1182" s="65"/>
      <c r="Q1182" s="65"/>
      <c r="R1182" s="65"/>
      <c r="S1182" s="68"/>
      <c r="T1182" s="68"/>
      <c r="U1182" s="69"/>
      <c r="V1182" s="69"/>
      <c r="W1182" s="69"/>
      <c r="X1182" s="70"/>
      <c r="Y1182" s="65"/>
    </row>
    <row r="1183">
      <c r="A1183" s="65"/>
      <c r="B1183" s="65"/>
      <c r="C1183" s="65"/>
      <c r="D1183" s="65"/>
      <c r="E1183" s="65"/>
      <c r="F1183" s="65"/>
      <c r="G1183" s="65"/>
      <c r="H1183" s="65"/>
      <c r="I1183" s="65"/>
      <c r="J1183" s="65"/>
      <c r="K1183" s="66"/>
      <c r="L1183" s="66"/>
      <c r="M1183" s="65"/>
      <c r="N1183" s="65"/>
      <c r="O1183" s="65"/>
      <c r="P1183" s="65"/>
      <c r="Q1183" s="65"/>
      <c r="R1183" s="65"/>
      <c r="S1183" s="68"/>
      <c r="T1183" s="68"/>
      <c r="U1183" s="69"/>
      <c r="V1183" s="69"/>
      <c r="W1183" s="69"/>
      <c r="X1183" s="70"/>
      <c r="Y1183" s="65"/>
    </row>
    <row r="1184">
      <c r="A1184" s="65"/>
      <c r="B1184" s="65"/>
      <c r="C1184" s="65"/>
      <c r="D1184" s="65"/>
      <c r="E1184" s="65"/>
      <c r="F1184" s="65"/>
      <c r="G1184" s="65"/>
      <c r="H1184" s="65"/>
      <c r="I1184" s="65"/>
      <c r="J1184" s="65"/>
      <c r="K1184" s="66"/>
      <c r="L1184" s="66"/>
      <c r="M1184" s="65"/>
      <c r="N1184" s="65"/>
      <c r="O1184" s="65"/>
      <c r="P1184" s="66"/>
      <c r="Q1184" s="65"/>
      <c r="R1184" s="65"/>
      <c r="S1184" s="68"/>
      <c r="T1184" s="68"/>
      <c r="U1184" s="69"/>
      <c r="V1184" s="69"/>
      <c r="W1184" s="69"/>
      <c r="X1184" s="70"/>
      <c r="Y1184" s="65"/>
    </row>
    <row r="1185">
      <c r="A1185" s="65"/>
      <c r="B1185" s="65"/>
      <c r="C1185" s="65"/>
      <c r="D1185" s="65"/>
      <c r="E1185" s="65"/>
      <c r="F1185" s="65"/>
      <c r="G1185" s="65"/>
      <c r="H1185" s="65"/>
      <c r="I1185" s="65"/>
      <c r="J1185" s="65"/>
      <c r="K1185" s="66"/>
      <c r="L1185" s="66"/>
      <c r="M1185" s="65"/>
      <c r="N1185" s="65"/>
      <c r="O1185" s="65"/>
      <c r="P1185" s="65"/>
      <c r="Q1185" s="65"/>
      <c r="R1185" s="65"/>
      <c r="S1185" s="68"/>
      <c r="T1185" s="68"/>
      <c r="U1185" s="69"/>
      <c r="V1185" s="69"/>
      <c r="W1185" s="69"/>
      <c r="X1185" s="70"/>
      <c r="Y1185" s="65"/>
    </row>
    <row r="1186">
      <c r="A1186" s="65"/>
      <c r="B1186" s="65"/>
      <c r="C1186" s="65"/>
      <c r="D1186" s="65"/>
      <c r="E1186" s="65"/>
      <c r="F1186" s="65"/>
      <c r="G1186" s="65"/>
      <c r="H1186" s="65"/>
      <c r="I1186" s="65"/>
      <c r="J1186" s="65"/>
      <c r="K1186" s="66"/>
      <c r="L1186" s="66"/>
      <c r="M1186" s="65"/>
      <c r="N1186" s="65"/>
      <c r="O1186" s="65"/>
      <c r="P1186" s="66"/>
      <c r="Q1186" s="65"/>
      <c r="R1186" s="65"/>
      <c r="S1186" s="68"/>
      <c r="T1186" s="68"/>
      <c r="U1186" s="69"/>
      <c r="V1186" s="69"/>
      <c r="W1186" s="69"/>
      <c r="X1186" s="70"/>
      <c r="Y1186" s="65"/>
    </row>
    <row r="1187">
      <c r="A1187" s="73"/>
      <c r="B1187" s="65"/>
      <c r="C1187" s="72"/>
      <c r="D1187" s="72"/>
      <c r="E1187" s="72"/>
      <c r="F1187" s="65"/>
      <c r="G1187" s="65"/>
      <c r="H1187" s="65"/>
      <c r="I1187" s="65"/>
      <c r="J1187" s="65"/>
      <c r="K1187" s="66"/>
      <c r="L1187" s="66"/>
      <c r="M1187" s="65"/>
      <c r="N1187" s="65"/>
      <c r="O1187" s="65"/>
      <c r="P1187" s="65"/>
      <c r="Q1187" s="65"/>
      <c r="R1187" s="65"/>
      <c r="S1187" s="68"/>
      <c r="T1187" s="68"/>
      <c r="U1187" s="69"/>
      <c r="V1187" s="69"/>
      <c r="W1187" s="69"/>
      <c r="X1187" s="70"/>
      <c r="Y1187" s="65"/>
    </row>
    <row r="1188">
      <c r="A1188" s="65"/>
      <c r="B1188" s="65"/>
      <c r="C1188" s="65"/>
      <c r="D1188" s="65"/>
      <c r="E1188" s="65"/>
      <c r="F1188" s="65"/>
      <c r="G1188" s="65"/>
      <c r="H1188" s="65"/>
      <c r="I1188" s="65"/>
      <c r="J1188" s="65"/>
      <c r="K1188" s="66"/>
      <c r="L1188" s="66"/>
      <c r="M1188" s="65"/>
      <c r="N1188" s="65"/>
      <c r="O1188" s="65"/>
      <c r="P1188" s="65"/>
      <c r="Q1188" s="65"/>
      <c r="R1188" s="65"/>
      <c r="S1188" s="68"/>
      <c r="T1188" s="68"/>
      <c r="U1188" s="69"/>
      <c r="V1188" s="69"/>
      <c r="W1188" s="69"/>
      <c r="X1188" s="70"/>
      <c r="Y1188" s="65"/>
    </row>
    <row r="1189">
      <c r="A1189" s="72"/>
      <c r="B1189" s="65"/>
      <c r="C1189" s="72"/>
      <c r="D1189" s="72"/>
      <c r="E1189" s="72"/>
      <c r="F1189" s="65"/>
      <c r="G1189" s="65"/>
      <c r="H1189" s="65"/>
      <c r="I1189" s="65"/>
      <c r="J1189" s="65"/>
      <c r="K1189" s="66"/>
      <c r="L1189" s="66"/>
      <c r="M1189" s="65"/>
      <c r="N1189" s="65"/>
      <c r="O1189" s="65"/>
      <c r="P1189" s="65"/>
      <c r="Q1189" s="65"/>
      <c r="R1189" s="65"/>
      <c r="S1189" s="68"/>
      <c r="T1189" s="68"/>
      <c r="U1189" s="69"/>
      <c r="V1189" s="69"/>
      <c r="W1189" s="69"/>
      <c r="X1189" s="70"/>
      <c r="Y1189" s="65"/>
    </row>
    <row r="1190">
      <c r="A1190" s="65"/>
      <c r="B1190" s="65"/>
      <c r="C1190" s="65"/>
      <c r="D1190" s="65"/>
      <c r="E1190" s="65"/>
      <c r="F1190" s="65"/>
      <c r="G1190" s="65"/>
      <c r="H1190" s="65"/>
      <c r="I1190" s="65"/>
      <c r="J1190" s="65"/>
      <c r="K1190" s="66"/>
      <c r="L1190" s="66"/>
      <c r="M1190" s="65"/>
      <c r="N1190" s="65"/>
      <c r="O1190" s="65"/>
      <c r="P1190" s="66"/>
      <c r="Q1190" s="65"/>
      <c r="R1190" s="65"/>
      <c r="S1190" s="68"/>
      <c r="T1190" s="68"/>
      <c r="U1190" s="69"/>
      <c r="V1190" s="69"/>
      <c r="W1190" s="69"/>
      <c r="X1190" s="70"/>
      <c r="Y1190" s="65"/>
    </row>
    <row r="1191">
      <c r="A1191" s="73"/>
      <c r="B1191" s="65"/>
      <c r="C1191" s="72"/>
      <c r="D1191" s="72"/>
      <c r="E1191" s="72"/>
      <c r="F1191" s="65"/>
      <c r="G1191" s="65"/>
      <c r="H1191" s="65"/>
      <c r="I1191" s="65"/>
      <c r="J1191" s="65"/>
      <c r="K1191" s="66"/>
      <c r="L1191" s="66"/>
      <c r="M1191" s="65"/>
      <c r="N1191" s="65"/>
      <c r="O1191" s="65"/>
      <c r="P1191" s="66"/>
      <c r="Q1191" s="65"/>
      <c r="R1191" s="65"/>
      <c r="S1191" s="68"/>
      <c r="T1191" s="68"/>
      <c r="U1191" s="69"/>
      <c r="V1191" s="69"/>
      <c r="W1191" s="69"/>
      <c r="X1191" s="70"/>
      <c r="Y1191" s="65"/>
    </row>
    <row r="1192">
      <c r="A1192" s="72"/>
      <c r="B1192" s="65"/>
      <c r="C1192" s="72"/>
      <c r="D1192" s="72"/>
      <c r="E1192" s="72"/>
      <c r="F1192" s="65"/>
      <c r="G1192" s="65"/>
      <c r="H1192" s="65"/>
      <c r="I1192" s="65"/>
      <c r="J1192" s="65"/>
      <c r="K1192" s="66"/>
      <c r="L1192" s="66"/>
      <c r="M1192" s="65"/>
      <c r="N1192" s="65"/>
      <c r="O1192" s="65"/>
      <c r="P1192" s="65"/>
      <c r="Q1192" s="65"/>
      <c r="R1192" s="65"/>
      <c r="S1192" s="68"/>
      <c r="T1192" s="68"/>
      <c r="U1192" s="69"/>
      <c r="V1192" s="69"/>
      <c r="W1192" s="69"/>
      <c r="X1192" s="70"/>
      <c r="Y1192" s="65"/>
    </row>
    <row r="1193">
      <c r="A1193" s="72"/>
      <c r="B1193" s="65"/>
      <c r="C1193" s="72"/>
      <c r="D1193" s="72"/>
      <c r="E1193" s="72"/>
      <c r="F1193" s="65"/>
      <c r="G1193" s="65"/>
      <c r="H1193" s="65"/>
      <c r="I1193" s="65"/>
      <c r="J1193" s="65"/>
      <c r="K1193" s="66"/>
      <c r="L1193" s="66"/>
      <c r="M1193" s="65"/>
      <c r="N1193" s="65"/>
      <c r="O1193" s="65"/>
      <c r="P1193" s="65"/>
      <c r="Q1193" s="65"/>
      <c r="R1193" s="65"/>
      <c r="S1193" s="68"/>
      <c r="T1193" s="68"/>
      <c r="U1193" s="69"/>
      <c r="V1193" s="69"/>
      <c r="W1193" s="69"/>
      <c r="X1193" s="70"/>
      <c r="Y1193" s="65"/>
    </row>
    <row r="1194">
      <c r="A1194" s="65"/>
      <c r="B1194" s="65"/>
      <c r="C1194" s="65"/>
      <c r="D1194" s="65"/>
      <c r="E1194" s="65"/>
      <c r="F1194" s="65"/>
      <c r="G1194" s="65"/>
      <c r="H1194" s="65"/>
      <c r="I1194" s="65"/>
      <c r="J1194" s="65"/>
      <c r="K1194" s="66"/>
      <c r="L1194" s="66"/>
      <c r="M1194" s="65"/>
      <c r="N1194" s="65"/>
      <c r="O1194" s="65"/>
      <c r="P1194" s="66"/>
      <c r="Q1194" s="65"/>
      <c r="R1194" s="65"/>
      <c r="S1194" s="68"/>
      <c r="T1194" s="68"/>
      <c r="U1194" s="69"/>
      <c r="V1194" s="69"/>
      <c r="W1194" s="69"/>
      <c r="X1194" s="70"/>
      <c r="Y1194" s="65"/>
    </row>
    <row r="1195">
      <c r="A1195" s="65"/>
      <c r="B1195" s="65"/>
      <c r="C1195" s="65"/>
      <c r="D1195" s="65"/>
      <c r="E1195" s="65"/>
      <c r="F1195" s="65"/>
      <c r="G1195" s="65"/>
      <c r="H1195" s="65"/>
      <c r="I1195" s="65"/>
      <c r="J1195" s="65"/>
      <c r="K1195" s="66"/>
      <c r="L1195" s="66"/>
      <c r="M1195" s="65"/>
      <c r="N1195" s="65"/>
      <c r="O1195" s="65"/>
      <c r="P1195" s="65"/>
      <c r="Q1195" s="65"/>
      <c r="R1195" s="65"/>
      <c r="S1195" s="68"/>
      <c r="T1195" s="68"/>
      <c r="U1195" s="69"/>
      <c r="V1195" s="69"/>
      <c r="W1195" s="69"/>
      <c r="X1195" s="70"/>
      <c r="Y1195" s="65"/>
    </row>
    <row r="1196">
      <c r="A1196" s="65"/>
      <c r="B1196" s="65"/>
      <c r="C1196" s="65"/>
      <c r="D1196" s="65"/>
      <c r="E1196" s="65"/>
      <c r="F1196" s="65"/>
      <c r="G1196" s="65"/>
      <c r="H1196" s="65"/>
      <c r="I1196" s="65"/>
      <c r="J1196" s="65"/>
      <c r="K1196" s="66"/>
      <c r="L1196" s="66"/>
      <c r="M1196" s="65"/>
      <c r="N1196" s="65"/>
      <c r="O1196" s="65"/>
      <c r="P1196" s="65"/>
      <c r="Q1196" s="65"/>
      <c r="R1196" s="65"/>
      <c r="S1196" s="68"/>
      <c r="T1196" s="68"/>
      <c r="U1196" s="69"/>
      <c r="V1196" s="69"/>
      <c r="W1196" s="69"/>
      <c r="X1196" s="69"/>
      <c r="Y1196" s="65"/>
    </row>
    <row r="1197">
      <c r="A1197" s="65"/>
      <c r="B1197" s="65"/>
      <c r="C1197" s="65"/>
      <c r="D1197" s="65"/>
      <c r="E1197" s="65"/>
      <c r="F1197" s="65"/>
      <c r="G1197" s="65"/>
      <c r="H1197" s="65"/>
      <c r="I1197" s="65"/>
      <c r="J1197" s="65"/>
      <c r="K1197" s="66"/>
      <c r="L1197" s="66"/>
      <c r="M1197" s="65"/>
      <c r="N1197" s="65"/>
      <c r="O1197" s="65"/>
      <c r="P1197" s="65"/>
      <c r="Q1197" s="65"/>
      <c r="R1197" s="65"/>
      <c r="S1197" s="68"/>
      <c r="T1197" s="68"/>
      <c r="U1197" s="69"/>
      <c r="V1197" s="69"/>
      <c r="W1197" s="69"/>
      <c r="X1197" s="70"/>
      <c r="Y1197" s="65"/>
    </row>
    <row r="1198">
      <c r="A1198" s="65"/>
      <c r="B1198" s="65"/>
      <c r="C1198" s="65"/>
      <c r="D1198" s="65"/>
      <c r="E1198" s="65"/>
      <c r="F1198" s="65"/>
      <c r="G1198" s="65"/>
      <c r="H1198" s="65"/>
      <c r="I1198" s="65"/>
      <c r="J1198" s="65"/>
      <c r="K1198" s="66"/>
      <c r="L1198" s="66"/>
      <c r="M1198" s="65"/>
      <c r="N1198" s="65"/>
      <c r="O1198" s="65"/>
      <c r="P1198" s="66"/>
      <c r="Q1198" s="65"/>
      <c r="R1198" s="65"/>
      <c r="S1198" s="68"/>
      <c r="T1198" s="68"/>
      <c r="U1198" s="69"/>
      <c r="V1198" s="69"/>
      <c r="W1198" s="69"/>
      <c r="X1198" s="69"/>
      <c r="Y1198" s="65"/>
    </row>
    <row r="1199">
      <c r="A1199" s="65"/>
      <c r="B1199" s="65"/>
      <c r="C1199" s="65"/>
      <c r="D1199" s="65"/>
      <c r="E1199" s="65"/>
      <c r="F1199" s="65"/>
      <c r="G1199" s="65"/>
      <c r="H1199" s="65"/>
      <c r="I1199" s="65"/>
      <c r="J1199" s="65"/>
      <c r="K1199" s="66"/>
      <c r="L1199" s="66"/>
      <c r="M1199" s="65"/>
      <c r="N1199" s="65"/>
      <c r="O1199" s="65"/>
      <c r="P1199" s="65"/>
      <c r="Q1199" s="65"/>
      <c r="R1199" s="65"/>
      <c r="S1199" s="68"/>
      <c r="T1199" s="68"/>
      <c r="U1199" s="69"/>
      <c r="V1199" s="69"/>
      <c r="W1199" s="69"/>
      <c r="X1199" s="70"/>
      <c r="Y1199" s="65"/>
    </row>
    <row r="1200">
      <c r="A1200" s="65"/>
      <c r="B1200" s="65"/>
      <c r="C1200" s="65"/>
      <c r="D1200" s="65"/>
      <c r="E1200" s="65"/>
      <c r="F1200" s="65"/>
      <c r="G1200" s="65"/>
      <c r="H1200" s="65"/>
      <c r="I1200" s="65"/>
      <c r="J1200" s="65"/>
      <c r="K1200" s="66"/>
      <c r="L1200" s="66"/>
      <c r="M1200" s="65"/>
      <c r="N1200" s="65"/>
      <c r="O1200" s="65"/>
      <c r="P1200" s="66"/>
      <c r="Q1200" s="65"/>
      <c r="R1200" s="65"/>
      <c r="S1200" s="68"/>
      <c r="T1200" s="68"/>
      <c r="U1200" s="69"/>
      <c r="V1200" s="69"/>
      <c r="W1200" s="69"/>
      <c r="X1200" s="70"/>
      <c r="Y1200" s="65"/>
    </row>
    <row r="1201">
      <c r="A1201" s="65"/>
      <c r="B1201" s="65"/>
      <c r="C1201" s="65"/>
      <c r="D1201" s="65"/>
      <c r="E1201" s="65"/>
      <c r="F1201" s="65"/>
      <c r="G1201" s="65"/>
      <c r="H1201" s="65"/>
      <c r="I1201" s="65"/>
      <c r="J1201" s="65"/>
      <c r="K1201" s="66"/>
      <c r="L1201" s="66"/>
      <c r="M1201" s="65"/>
      <c r="N1201" s="65"/>
      <c r="O1201" s="65"/>
      <c r="P1201" s="66"/>
      <c r="Q1201" s="65"/>
      <c r="R1201" s="65"/>
      <c r="S1201" s="68"/>
      <c r="T1201" s="68"/>
      <c r="U1201" s="69"/>
      <c r="V1201" s="69"/>
      <c r="W1201" s="69"/>
      <c r="X1201" s="70"/>
      <c r="Y1201" s="65"/>
    </row>
    <row r="1202">
      <c r="A1202" s="65"/>
      <c r="B1202" s="65"/>
      <c r="C1202" s="65"/>
      <c r="D1202" s="65"/>
      <c r="E1202" s="65"/>
      <c r="F1202" s="65"/>
      <c r="G1202" s="65"/>
      <c r="H1202" s="65"/>
      <c r="I1202" s="65"/>
      <c r="J1202" s="65"/>
      <c r="K1202" s="66"/>
      <c r="L1202" s="66"/>
      <c r="M1202" s="65"/>
      <c r="N1202" s="65"/>
      <c r="O1202" s="65"/>
      <c r="P1202" s="65"/>
      <c r="Q1202" s="65"/>
      <c r="R1202" s="65"/>
      <c r="S1202" s="68"/>
      <c r="T1202" s="68"/>
      <c r="U1202" s="69"/>
      <c r="V1202" s="69"/>
      <c r="W1202" s="69"/>
      <c r="X1202" s="70"/>
      <c r="Y1202" s="65"/>
    </row>
    <row r="1203">
      <c r="A1203" s="65"/>
      <c r="B1203" s="65"/>
      <c r="C1203" s="65"/>
      <c r="D1203" s="65"/>
      <c r="E1203" s="65"/>
      <c r="F1203" s="65"/>
      <c r="G1203" s="65"/>
      <c r="H1203" s="65"/>
      <c r="I1203" s="65"/>
      <c r="J1203" s="65"/>
      <c r="K1203" s="66"/>
      <c r="L1203" s="66"/>
      <c r="M1203" s="65"/>
      <c r="N1203" s="65"/>
      <c r="O1203" s="65"/>
      <c r="P1203" s="65"/>
      <c r="Q1203" s="65"/>
      <c r="R1203" s="65"/>
      <c r="S1203" s="68"/>
      <c r="T1203" s="68"/>
      <c r="U1203" s="69"/>
      <c r="V1203" s="69"/>
      <c r="W1203" s="69"/>
      <c r="X1203" s="70"/>
      <c r="Y1203" s="65"/>
    </row>
    <row r="1204">
      <c r="A1204" s="65"/>
      <c r="B1204" s="65"/>
      <c r="C1204" s="65"/>
      <c r="D1204" s="65"/>
      <c r="E1204" s="65"/>
      <c r="F1204" s="65"/>
      <c r="G1204" s="65"/>
      <c r="H1204" s="65"/>
      <c r="I1204" s="65"/>
      <c r="J1204" s="65"/>
      <c r="K1204" s="66"/>
      <c r="L1204" s="66"/>
      <c r="M1204" s="65"/>
      <c r="N1204" s="65"/>
      <c r="O1204" s="65"/>
      <c r="P1204" s="66"/>
      <c r="Q1204" s="65"/>
      <c r="R1204" s="65"/>
      <c r="S1204" s="68"/>
      <c r="T1204" s="68"/>
      <c r="U1204" s="69"/>
      <c r="V1204" s="69"/>
      <c r="W1204" s="69"/>
      <c r="X1204" s="70"/>
      <c r="Y1204" s="65"/>
    </row>
    <row r="1205">
      <c r="A1205" s="65"/>
      <c r="B1205" s="65"/>
      <c r="C1205" s="65"/>
      <c r="D1205" s="65"/>
      <c r="E1205" s="65"/>
      <c r="F1205" s="65"/>
      <c r="G1205" s="65"/>
      <c r="H1205" s="65"/>
      <c r="I1205" s="65"/>
      <c r="J1205" s="65"/>
      <c r="K1205" s="66"/>
      <c r="L1205" s="66"/>
      <c r="M1205" s="65"/>
      <c r="N1205" s="65"/>
      <c r="O1205" s="65"/>
      <c r="P1205" s="65"/>
      <c r="Q1205" s="65"/>
      <c r="R1205" s="65"/>
      <c r="S1205" s="68"/>
      <c r="T1205" s="68"/>
      <c r="U1205" s="69"/>
      <c r="V1205" s="69"/>
      <c r="W1205" s="69"/>
      <c r="X1205" s="70"/>
      <c r="Y1205" s="65"/>
    </row>
    <row r="1206">
      <c r="A1206" s="72"/>
      <c r="B1206" s="65"/>
      <c r="C1206" s="72"/>
      <c r="D1206" s="72"/>
      <c r="E1206" s="72"/>
      <c r="F1206" s="65"/>
      <c r="G1206" s="65"/>
      <c r="H1206" s="65"/>
      <c r="I1206" s="65"/>
      <c r="J1206" s="65"/>
      <c r="K1206" s="66"/>
      <c r="L1206" s="66"/>
      <c r="M1206" s="65"/>
      <c r="N1206" s="65"/>
      <c r="O1206" s="65"/>
      <c r="P1206" s="65"/>
      <c r="Q1206" s="65"/>
      <c r="R1206" s="65"/>
      <c r="S1206" s="76"/>
      <c r="T1206" s="76"/>
      <c r="U1206" s="72"/>
      <c r="V1206" s="72"/>
      <c r="W1206" s="72"/>
      <c r="X1206" s="72"/>
      <c r="Y1206" s="72"/>
    </row>
    <row r="1207">
      <c r="A1207" s="65"/>
      <c r="B1207" s="65"/>
      <c r="C1207" s="65"/>
      <c r="D1207" s="65"/>
      <c r="E1207" s="65"/>
      <c r="F1207" s="65"/>
      <c r="G1207" s="65"/>
      <c r="H1207" s="65"/>
      <c r="I1207" s="65"/>
      <c r="J1207" s="65"/>
      <c r="K1207" s="66"/>
      <c r="L1207" s="66"/>
      <c r="M1207" s="65"/>
      <c r="N1207" s="65"/>
      <c r="O1207" s="65"/>
      <c r="P1207" s="65"/>
      <c r="Q1207" s="65"/>
      <c r="R1207" s="65"/>
      <c r="S1207" s="68"/>
      <c r="T1207" s="68"/>
      <c r="U1207" s="69"/>
      <c r="V1207" s="69"/>
      <c r="W1207" s="69"/>
      <c r="X1207" s="70"/>
      <c r="Y1207" s="65"/>
    </row>
    <row r="1208">
      <c r="A1208" s="65"/>
      <c r="B1208" s="65"/>
      <c r="C1208" s="65"/>
      <c r="D1208" s="65"/>
      <c r="E1208" s="65"/>
      <c r="F1208" s="65"/>
      <c r="G1208" s="65"/>
      <c r="H1208" s="65"/>
      <c r="I1208" s="65"/>
      <c r="J1208" s="65"/>
      <c r="K1208" s="66"/>
      <c r="L1208" s="66"/>
      <c r="M1208" s="65"/>
      <c r="N1208" s="65"/>
      <c r="O1208" s="65"/>
      <c r="P1208" s="65"/>
      <c r="Q1208" s="65"/>
      <c r="R1208" s="65"/>
      <c r="S1208" s="68"/>
      <c r="T1208" s="68"/>
      <c r="U1208" s="69"/>
      <c r="V1208" s="69"/>
      <c r="W1208" s="69"/>
      <c r="X1208" s="69"/>
      <c r="Y1208" s="65"/>
    </row>
    <row r="1209">
      <c r="A1209" s="65"/>
      <c r="B1209" s="65"/>
      <c r="C1209" s="65"/>
      <c r="D1209" s="65"/>
      <c r="E1209" s="65"/>
      <c r="F1209" s="65"/>
      <c r="G1209" s="65"/>
      <c r="H1209" s="65"/>
      <c r="I1209" s="65"/>
      <c r="J1209" s="65"/>
      <c r="K1209" s="66"/>
      <c r="L1209" s="66"/>
      <c r="M1209" s="65"/>
      <c r="N1209" s="65"/>
      <c r="O1209" s="65"/>
      <c r="P1209" s="66"/>
      <c r="Q1209" s="65"/>
      <c r="R1209" s="65"/>
      <c r="S1209" s="68"/>
      <c r="T1209" s="68"/>
      <c r="U1209" s="69"/>
      <c r="V1209" s="69"/>
      <c r="W1209" s="69"/>
      <c r="X1209" s="70"/>
      <c r="Y1209" s="65"/>
    </row>
    <row r="1210">
      <c r="A1210" s="65"/>
      <c r="B1210" s="65"/>
      <c r="C1210" s="65"/>
      <c r="D1210" s="65"/>
      <c r="E1210" s="65"/>
      <c r="F1210" s="65"/>
      <c r="G1210" s="65"/>
      <c r="H1210" s="65"/>
      <c r="I1210" s="65"/>
      <c r="J1210" s="65"/>
      <c r="K1210" s="66"/>
      <c r="L1210" s="66"/>
      <c r="M1210" s="65"/>
      <c r="N1210" s="65"/>
      <c r="O1210" s="65"/>
      <c r="P1210" s="66"/>
      <c r="Q1210" s="65"/>
      <c r="R1210" s="65"/>
      <c r="S1210" s="68"/>
      <c r="T1210" s="68"/>
      <c r="U1210" s="69"/>
      <c r="V1210" s="69"/>
      <c r="W1210" s="69"/>
      <c r="X1210" s="70"/>
      <c r="Y1210" s="65"/>
    </row>
    <row r="1211">
      <c r="A1211" s="65"/>
      <c r="B1211" s="65"/>
      <c r="C1211" s="65"/>
      <c r="D1211" s="65"/>
      <c r="E1211" s="65"/>
      <c r="F1211" s="65"/>
      <c r="G1211" s="65"/>
      <c r="H1211" s="65"/>
      <c r="I1211" s="65"/>
      <c r="J1211" s="65"/>
      <c r="K1211" s="66"/>
      <c r="L1211" s="66"/>
      <c r="M1211" s="65"/>
      <c r="N1211" s="65"/>
      <c r="O1211" s="65"/>
      <c r="P1211" s="66"/>
      <c r="Q1211" s="65"/>
      <c r="R1211" s="65"/>
      <c r="S1211" s="68"/>
      <c r="T1211" s="68"/>
      <c r="U1211" s="69"/>
      <c r="V1211" s="69"/>
      <c r="W1211" s="69"/>
      <c r="X1211" s="70"/>
      <c r="Y1211" s="65"/>
    </row>
    <row r="1212">
      <c r="A1212" s="65"/>
      <c r="B1212" s="65"/>
      <c r="C1212" s="65"/>
      <c r="D1212" s="65"/>
      <c r="E1212" s="65"/>
      <c r="F1212" s="65"/>
      <c r="G1212" s="65"/>
      <c r="H1212" s="65"/>
      <c r="I1212" s="65"/>
      <c r="J1212" s="65"/>
      <c r="K1212" s="66"/>
      <c r="L1212" s="66"/>
      <c r="M1212" s="65"/>
      <c r="N1212" s="65"/>
      <c r="O1212" s="65"/>
      <c r="P1212" s="65"/>
      <c r="Q1212" s="65"/>
      <c r="R1212" s="65"/>
      <c r="S1212" s="68"/>
      <c r="T1212" s="68"/>
      <c r="U1212" s="69"/>
      <c r="V1212" s="69"/>
      <c r="W1212" s="69"/>
      <c r="X1212" s="70"/>
      <c r="Y1212" s="65"/>
    </row>
    <row r="1213">
      <c r="A1213" s="65"/>
      <c r="B1213" s="65"/>
      <c r="C1213" s="65"/>
      <c r="D1213" s="65"/>
      <c r="E1213" s="65"/>
      <c r="F1213" s="65"/>
      <c r="G1213" s="65"/>
      <c r="H1213" s="65"/>
      <c r="I1213" s="65"/>
      <c r="J1213" s="65"/>
      <c r="K1213" s="66"/>
      <c r="L1213" s="66"/>
      <c r="M1213" s="65"/>
      <c r="N1213" s="65"/>
      <c r="O1213" s="65"/>
      <c r="P1213" s="65"/>
      <c r="Q1213" s="65"/>
      <c r="R1213" s="65"/>
      <c r="S1213" s="68"/>
      <c r="T1213" s="68"/>
      <c r="U1213" s="69"/>
      <c r="V1213" s="69"/>
      <c r="W1213" s="69"/>
      <c r="X1213" s="70"/>
      <c r="Y1213" s="65"/>
    </row>
    <row r="1214">
      <c r="A1214" s="65"/>
      <c r="B1214" s="65"/>
      <c r="C1214" s="65"/>
      <c r="D1214" s="65"/>
      <c r="E1214" s="65"/>
      <c r="F1214" s="65"/>
      <c r="G1214" s="65"/>
      <c r="H1214" s="65"/>
      <c r="I1214" s="65"/>
      <c r="J1214" s="65"/>
      <c r="K1214" s="66"/>
      <c r="L1214" s="66"/>
      <c r="M1214" s="65"/>
      <c r="N1214" s="65"/>
      <c r="O1214" s="65"/>
      <c r="P1214" s="65"/>
      <c r="Q1214" s="65"/>
      <c r="R1214" s="65"/>
      <c r="S1214" s="68"/>
      <c r="T1214" s="68"/>
      <c r="U1214" s="69"/>
      <c r="V1214" s="69"/>
      <c r="W1214" s="69"/>
      <c r="X1214" s="70"/>
      <c r="Y1214" s="65"/>
    </row>
    <row r="1215">
      <c r="A1215" s="72"/>
      <c r="B1215" s="65"/>
      <c r="C1215" s="72"/>
      <c r="D1215" s="72"/>
      <c r="E1215" s="72"/>
      <c r="F1215" s="65"/>
      <c r="G1215" s="65"/>
      <c r="H1215" s="65"/>
      <c r="I1215" s="65"/>
      <c r="J1215" s="65"/>
      <c r="K1215" s="66"/>
      <c r="L1215" s="66"/>
      <c r="M1215" s="65"/>
      <c r="N1215" s="65"/>
      <c r="O1215" s="65"/>
      <c r="P1215" s="65"/>
      <c r="Q1215" s="65"/>
      <c r="R1215" s="65"/>
      <c r="S1215" s="68"/>
      <c r="T1215" s="68"/>
      <c r="U1215" s="69"/>
      <c r="V1215" s="69"/>
      <c r="W1215" s="69"/>
      <c r="X1215" s="70"/>
      <c r="Y1215" s="65"/>
    </row>
    <row r="1216">
      <c r="A1216" s="72"/>
      <c r="B1216" s="65"/>
      <c r="C1216" s="72"/>
      <c r="D1216" s="72"/>
      <c r="E1216" s="72"/>
      <c r="F1216" s="65"/>
      <c r="G1216" s="65"/>
      <c r="H1216" s="65"/>
      <c r="I1216" s="65"/>
      <c r="J1216" s="65"/>
      <c r="K1216" s="66"/>
      <c r="L1216" s="66"/>
      <c r="M1216" s="65"/>
      <c r="N1216" s="65"/>
      <c r="O1216" s="65"/>
      <c r="P1216" s="65"/>
      <c r="Q1216" s="65"/>
      <c r="R1216" s="65"/>
      <c r="S1216" s="68"/>
      <c r="T1216" s="68"/>
      <c r="U1216" s="69"/>
      <c r="V1216" s="69"/>
      <c r="W1216" s="69"/>
      <c r="X1216" s="70"/>
      <c r="Y1216" s="65"/>
    </row>
    <row r="1217">
      <c r="A1217" s="65"/>
      <c r="B1217" s="65"/>
      <c r="C1217" s="65"/>
      <c r="D1217" s="65"/>
      <c r="E1217" s="65"/>
      <c r="F1217" s="65"/>
      <c r="G1217" s="65"/>
      <c r="H1217" s="65"/>
      <c r="I1217" s="65"/>
      <c r="J1217" s="65"/>
      <c r="K1217" s="66"/>
      <c r="L1217" s="66"/>
      <c r="M1217" s="65"/>
      <c r="N1217" s="65"/>
      <c r="O1217" s="65"/>
      <c r="P1217" s="65"/>
      <c r="Q1217" s="65"/>
      <c r="R1217" s="65"/>
      <c r="S1217" s="68"/>
      <c r="T1217" s="68"/>
      <c r="U1217" s="69"/>
      <c r="V1217" s="69"/>
      <c r="W1217" s="69"/>
      <c r="X1217" s="70"/>
      <c r="Y1217" s="65"/>
    </row>
    <row r="1218">
      <c r="A1218" s="65"/>
      <c r="B1218" s="65"/>
      <c r="C1218" s="65"/>
      <c r="D1218" s="65"/>
      <c r="E1218" s="65"/>
      <c r="F1218" s="65"/>
      <c r="G1218" s="65"/>
      <c r="H1218" s="65"/>
      <c r="I1218" s="65"/>
      <c r="J1218" s="65"/>
      <c r="K1218" s="66"/>
      <c r="L1218" s="66"/>
      <c r="M1218" s="65"/>
      <c r="N1218" s="65"/>
      <c r="O1218" s="65"/>
      <c r="P1218" s="66"/>
      <c r="Q1218" s="65"/>
      <c r="R1218" s="65"/>
      <c r="S1218" s="68"/>
      <c r="T1218" s="68"/>
      <c r="U1218" s="69"/>
      <c r="V1218" s="69"/>
      <c r="W1218" s="69"/>
      <c r="X1218" s="70"/>
      <c r="Y1218" s="65"/>
    </row>
    <row r="1219">
      <c r="A1219" s="65"/>
      <c r="B1219" s="65"/>
      <c r="C1219" s="65"/>
      <c r="D1219" s="65"/>
      <c r="E1219" s="65"/>
      <c r="F1219" s="65"/>
      <c r="G1219" s="65"/>
      <c r="H1219" s="65"/>
      <c r="I1219" s="65"/>
      <c r="J1219" s="65"/>
      <c r="K1219" s="66"/>
      <c r="L1219" s="66"/>
      <c r="M1219" s="65"/>
      <c r="N1219" s="65"/>
      <c r="O1219" s="65"/>
      <c r="P1219" s="66"/>
      <c r="Q1219" s="65"/>
      <c r="R1219" s="65"/>
      <c r="S1219" s="68"/>
      <c r="T1219" s="68"/>
      <c r="U1219" s="69"/>
      <c r="V1219" s="69"/>
      <c r="W1219" s="69"/>
      <c r="X1219" s="70"/>
      <c r="Y1219" s="65"/>
    </row>
    <row r="1220">
      <c r="A1220" s="65"/>
      <c r="B1220" s="65"/>
      <c r="C1220" s="65"/>
      <c r="D1220" s="65"/>
      <c r="E1220" s="65"/>
      <c r="F1220" s="65"/>
      <c r="G1220" s="65"/>
      <c r="H1220" s="65"/>
      <c r="I1220" s="65"/>
      <c r="J1220" s="65"/>
      <c r="K1220" s="66"/>
      <c r="L1220" s="66"/>
      <c r="M1220" s="65"/>
      <c r="N1220" s="65"/>
      <c r="O1220" s="65"/>
      <c r="P1220" s="66"/>
      <c r="Q1220" s="65"/>
      <c r="R1220" s="65"/>
      <c r="S1220" s="68"/>
      <c r="T1220" s="68"/>
      <c r="U1220" s="69"/>
      <c r="V1220" s="69"/>
      <c r="W1220" s="69"/>
      <c r="X1220" s="70"/>
      <c r="Y1220" s="65"/>
    </row>
    <row r="1221">
      <c r="A1221" s="65"/>
      <c r="B1221" s="65"/>
      <c r="C1221" s="65"/>
      <c r="D1221" s="65"/>
      <c r="E1221" s="65"/>
      <c r="F1221" s="65"/>
      <c r="G1221" s="65"/>
      <c r="H1221" s="65"/>
      <c r="I1221" s="65"/>
      <c r="J1221" s="65"/>
      <c r="K1221" s="66"/>
      <c r="L1221" s="66"/>
      <c r="M1221" s="65"/>
      <c r="N1221" s="65"/>
      <c r="O1221" s="65"/>
      <c r="P1221" s="65"/>
      <c r="Q1221" s="65"/>
      <c r="R1221" s="65"/>
      <c r="S1221" s="68"/>
      <c r="T1221" s="68"/>
      <c r="U1221" s="69"/>
      <c r="V1221" s="69"/>
      <c r="W1221" s="69"/>
      <c r="X1221" s="70"/>
      <c r="Y1221" s="65"/>
    </row>
    <row r="1222">
      <c r="A1222" s="65"/>
      <c r="B1222" s="65"/>
      <c r="C1222" s="65"/>
      <c r="D1222" s="65"/>
      <c r="E1222" s="65"/>
      <c r="F1222" s="65"/>
      <c r="G1222" s="65"/>
      <c r="H1222" s="65"/>
      <c r="I1222" s="65"/>
      <c r="J1222" s="65"/>
      <c r="K1222" s="66"/>
      <c r="L1222" s="66"/>
      <c r="M1222" s="65"/>
      <c r="N1222" s="65"/>
      <c r="O1222" s="65"/>
      <c r="P1222" s="66"/>
      <c r="Q1222" s="65"/>
      <c r="R1222" s="65"/>
      <c r="S1222" s="68"/>
      <c r="T1222" s="68"/>
      <c r="U1222" s="69"/>
      <c r="V1222" s="69"/>
      <c r="W1222" s="69"/>
      <c r="X1222" s="70"/>
      <c r="Y1222" s="65"/>
    </row>
    <row r="1223">
      <c r="A1223" s="65"/>
      <c r="B1223" s="65"/>
      <c r="C1223" s="65"/>
      <c r="D1223" s="65"/>
      <c r="E1223" s="65"/>
      <c r="F1223" s="65"/>
      <c r="G1223" s="65"/>
      <c r="H1223" s="65"/>
      <c r="I1223" s="65"/>
      <c r="J1223" s="65"/>
      <c r="K1223" s="66"/>
      <c r="L1223" s="66"/>
      <c r="M1223" s="65"/>
      <c r="N1223" s="65"/>
      <c r="O1223" s="65"/>
      <c r="P1223" s="66"/>
      <c r="Q1223" s="65"/>
      <c r="R1223" s="65"/>
      <c r="S1223" s="68"/>
      <c r="T1223" s="68"/>
      <c r="U1223" s="69"/>
      <c r="V1223" s="69"/>
      <c r="W1223" s="69"/>
      <c r="X1223" s="70"/>
      <c r="Y1223" s="65"/>
    </row>
    <row r="1224">
      <c r="A1224" s="65"/>
      <c r="B1224" s="65"/>
      <c r="C1224" s="65"/>
      <c r="D1224" s="65"/>
      <c r="E1224" s="65"/>
      <c r="F1224" s="65"/>
      <c r="G1224" s="65"/>
      <c r="H1224" s="65"/>
      <c r="I1224" s="65"/>
      <c r="J1224" s="65"/>
      <c r="K1224" s="66"/>
      <c r="L1224" s="66"/>
      <c r="M1224" s="65"/>
      <c r="N1224" s="65"/>
      <c r="O1224" s="65"/>
      <c r="P1224" s="65"/>
      <c r="Q1224" s="65"/>
      <c r="R1224" s="65"/>
      <c r="S1224" s="68"/>
      <c r="T1224" s="68"/>
      <c r="U1224" s="69"/>
      <c r="V1224" s="69"/>
      <c r="W1224" s="69"/>
      <c r="X1224" s="70"/>
      <c r="Y1224" s="65"/>
    </row>
    <row r="1225">
      <c r="A1225" s="65"/>
      <c r="B1225" s="65"/>
      <c r="C1225" s="65"/>
      <c r="D1225" s="65"/>
      <c r="E1225" s="65"/>
      <c r="F1225" s="65"/>
      <c r="G1225" s="65"/>
      <c r="H1225" s="65"/>
      <c r="I1225" s="65"/>
      <c r="J1225" s="65"/>
      <c r="K1225" s="66"/>
      <c r="L1225" s="66"/>
      <c r="M1225" s="65"/>
      <c r="N1225" s="65"/>
      <c r="O1225" s="65"/>
      <c r="P1225" s="65"/>
      <c r="Q1225" s="65"/>
      <c r="R1225" s="65"/>
      <c r="S1225" s="68"/>
      <c r="T1225" s="68"/>
      <c r="U1225" s="69"/>
      <c r="V1225" s="69"/>
      <c r="W1225" s="69"/>
      <c r="X1225" s="70"/>
      <c r="Y1225" s="65"/>
    </row>
    <row r="1226">
      <c r="A1226" s="65"/>
      <c r="B1226" s="65"/>
      <c r="C1226" s="65"/>
      <c r="D1226" s="65"/>
      <c r="E1226" s="65"/>
      <c r="F1226" s="65"/>
      <c r="G1226" s="65"/>
      <c r="H1226" s="65"/>
      <c r="I1226" s="65"/>
      <c r="J1226" s="65"/>
      <c r="K1226" s="66"/>
      <c r="L1226" s="66"/>
      <c r="M1226" s="65"/>
      <c r="N1226" s="65"/>
      <c r="O1226" s="65"/>
      <c r="P1226" s="65"/>
      <c r="Q1226" s="65"/>
      <c r="R1226" s="65"/>
      <c r="S1226" s="68"/>
      <c r="T1226" s="68"/>
      <c r="U1226" s="69"/>
      <c r="V1226" s="69"/>
      <c r="W1226" s="69"/>
      <c r="X1226" s="70"/>
      <c r="Y1226" s="65"/>
    </row>
    <row r="1227">
      <c r="A1227" s="72"/>
      <c r="B1227" s="65"/>
      <c r="C1227" s="72"/>
      <c r="D1227" s="72"/>
      <c r="E1227" s="72"/>
      <c r="F1227" s="65"/>
      <c r="G1227" s="65"/>
      <c r="H1227" s="65"/>
      <c r="I1227" s="65"/>
      <c r="J1227" s="65"/>
      <c r="K1227" s="66"/>
      <c r="L1227" s="66"/>
      <c r="M1227" s="65"/>
      <c r="N1227" s="65"/>
      <c r="O1227" s="65"/>
      <c r="P1227" s="66"/>
      <c r="Q1227" s="65"/>
      <c r="R1227" s="65"/>
      <c r="S1227" s="68"/>
      <c r="T1227" s="68"/>
      <c r="U1227" s="69"/>
      <c r="V1227" s="69"/>
      <c r="W1227" s="69"/>
      <c r="X1227" s="70"/>
      <c r="Y1227" s="65"/>
    </row>
    <row r="1228">
      <c r="A1228" s="65"/>
      <c r="B1228" s="65"/>
      <c r="C1228" s="65"/>
      <c r="D1228" s="65"/>
      <c r="E1228" s="65"/>
      <c r="F1228" s="65"/>
      <c r="G1228" s="65"/>
      <c r="H1228" s="65"/>
      <c r="I1228" s="65"/>
      <c r="J1228" s="65"/>
      <c r="K1228" s="66"/>
      <c r="L1228" s="66"/>
      <c r="M1228" s="65"/>
      <c r="N1228" s="65"/>
      <c r="O1228" s="65"/>
      <c r="P1228" s="66"/>
      <c r="Q1228" s="65"/>
      <c r="R1228" s="65"/>
      <c r="S1228" s="68"/>
      <c r="T1228" s="68"/>
      <c r="U1228" s="69"/>
      <c r="V1228" s="69"/>
      <c r="W1228" s="69"/>
      <c r="X1228" s="70"/>
      <c r="Y1228" s="65"/>
    </row>
    <row r="1229">
      <c r="A1229" s="65"/>
      <c r="B1229" s="65"/>
      <c r="C1229" s="65"/>
      <c r="D1229" s="65"/>
      <c r="E1229" s="65"/>
      <c r="F1229" s="65"/>
      <c r="G1229" s="65"/>
      <c r="H1229" s="65"/>
      <c r="I1229" s="65"/>
      <c r="J1229" s="65"/>
      <c r="K1229" s="66"/>
      <c r="L1229" s="66"/>
      <c r="M1229" s="65"/>
      <c r="N1229" s="65"/>
      <c r="O1229" s="65"/>
      <c r="P1229" s="65"/>
      <c r="Q1229" s="65"/>
      <c r="R1229" s="65"/>
      <c r="S1229" s="68"/>
      <c r="T1229" s="68"/>
      <c r="U1229" s="69"/>
      <c r="V1229" s="69"/>
      <c r="W1229" s="69"/>
      <c r="X1229" s="70"/>
      <c r="Y1229" s="65"/>
    </row>
    <row r="1230">
      <c r="A1230" s="72"/>
      <c r="B1230" s="65"/>
      <c r="C1230" s="72"/>
      <c r="D1230" s="72"/>
      <c r="E1230" s="72"/>
      <c r="F1230" s="65"/>
      <c r="G1230" s="65"/>
      <c r="H1230" s="65"/>
      <c r="I1230" s="65"/>
      <c r="J1230" s="65"/>
      <c r="K1230" s="66"/>
      <c r="L1230" s="66"/>
      <c r="M1230" s="65"/>
      <c r="N1230" s="65"/>
      <c r="O1230" s="65"/>
      <c r="P1230" s="65"/>
      <c r="Q1230" s="65"/>
      <c r="R1230" s="65"/>
      <c r="S1230" s="68"/>
      <c r="T1230" s="68"/>
      <c r="U1230" s="69"/>
      <c r="V1230" s="69"/>
      <c r="W1230" s="69"/>
      <c r="X1230" s="70"/>
      <c r="Y1230" s="65"/>
    </row>
    <row r="1231">
      <c r="A1231" s="65"/>
      <c r="B1231" s="65"/>
      <c r="C1231" s="65"/>
      <c r="D1231" s="65"/>
      <c r="E1231" s="65"/>
      <c r="F1231" s="65"/>
      <c r="G1231" s="65"/>
      <c r="H1231" s="65"/>
      <c r="I1231" s="65"/>
      <c r="J1231" s="65"/>
      <c r="K1231" s="66"/>
      <c r="L1231" s="66"/>
      <c r="M1231" s="65"/>
      <c r="N1231" s="65"/>
      <c r="O1231" s="65"/>
      <c r="P1231" s="66"/>
      <c r="Q1231" s="65"/>
      <c r="R1231" s="65"/>
      <c r="S1231" s="68"/>
      <c r="T1231" s="68"/>
      <c r="U1231" s="69"/>
      <c r="V1231" s="69"/>
      <c r="W1231" s="69"/>
      <c r="X1231" s="70"/>
      <c r="Y1231" s="65"/>
    </row>
    <row r="1232">
      <c r="A1232" s="65"/>
      <c r="B1232" s="65"/>
      <c r="C1232" s="65"/>
      <c r="D1232" s="65"/>
      <c r="E1232" s="65"/>
      <c r="F1232" s="65"/>
      <c r="G1232" s="65"/>
      <c r="H1232" s="65"/>
      <c r="I1232" s="65"/>
      <c r="J1232" s="65"/>
      <c r="K1232" s="66"/>
      <c r="L1232" s="66"/>
      <c r="M1232" s="65"/>
      <c r="N1232" s="65"/>
      <c r="O1232" s="65"/>
      <c r="P1232" s="66"/>
      <c r="Q1232" s="65"/>
      <c r="R1232" s="65"/>
      <c r="S1232" s="68"/>
      <c r="T1232" s="68"/>
      <c r="U1232" s="69"/>
      <c r="V1232" s="69"/>
      <c r="W1232" s="69"/>
      <c r="X1232" s="70"/>
      <c r="Y1232" s="65"/>
    </row>
    <row r="1233">
      <c r="A1233" s="65"/>
      <c r="B1233" s="65"/>
      <c r="C1233" s="65"/>
      <c r="D1233" s="65"/>
      <c r="E1233" s="65"/>
      <c r="F1233" s="65"/>
      <c r="G1233" s="65"/>
      <c r="H1233" s="65"/>
      <c r="I1233" s="65"/>
      <c r="J1233" s="65"/>
      <c r="K1233" s="66"/>
      <c r="L1233" s="66"/>
      <c r="M1233" s="65"/>
      <c r="N1233" s="65"/>
      <c r="O1233" s="65"/>
      <c r="P1233" s="65"/>
      <c r="Q1233" s="65"/>
      <c r="R1233" s="65"/>
      <c r="S1233" s="68"/>
      <c r="T1233" s="68"/>
      <c r="U1233" s="69"/>
      <c r="V1233" s="69"/>
      <c r="W1233" s="69"/>
      <c r="X1233" s="69"/>
      <c r="Y1233" s="65"/>
    </row>
    <row r="1234">
      <c r="A1234" s="65"/>
      <c r="B1234" s="65"/>
      <c r="C1234" s="65"/>
      <c r="D1234" s="65"/>
      <c r="E1234" s="65"/>
      <c r="F1234" s="65"/>
      <c r="G1234" s="65"/>
      <c r="H1234" s="65"/>
      <c r="I1234" s="65"/>
      <c r="J1234" s="65"/>
      <c r="K1234" s="66"/>
      <c r="L1234" s="66"/>
      <c r="M1234" s="65"/>
      <c r="N1234" s="65"/>
      <c r="O1234" s="65"/>
      <c r="P1234" s="65"/>
      <c r="Q1234" s="65"/>
      <c r="R1234" s="65"/>
      <c r="S1234" s="68"/>
      <c r="T1234" s="68"/>
      <c r="U1234" s="69"/>
      <c r="V1234" s="69"/>
      <c r="W1234" s="69"/>
      <c r="X1234" s="70"/>
      <c r="Y1234" s="65"/>
    </row>
    <row r="1235">
      <c r="A1235" s="65"/>
      <c r="B1235" s="65"/>
      <c r="C1235" s="65"/>
      <c r="D1235" s="65"/>
      <c r="E1235" s="65"/>
      <c r="F1235" s="65"/>
      <c r="G1235" s="65"/>
      <c r="H1235" s="65"/>
      <c r="I1235" s="65"/>
      <c r="J1235" s="65"/>
      <c r="K1235" s="66"/>
      <c r="L1235" s="66"/>
      <c r="M1235" s="65"/>
      <c r="N1235" s="65"/>
      <c r="O1235" s="65"/>
      <c r="P1235" s="66"/>
      <c r="Q1235" s="65"/>
      <c r="R1235" s="65"/>
      <c r="S1235" s="68"/>
      <c r="T1235" s="68"/>
      <c r="U1235" s="69"/>
      <c r="V1235" s="69"/>
      <c r="W1235" s="69"/>
      <c r="X1235" s="70"/>
      <c r="Y1235" s="65"/>
    </row>
    <row r="1236">
      <c r="A1236" s="65"/>
      <c r="B1236" s="65"/>
      <c r="C1236" s="65"/>
      <c r="D1236" s="65"/>
      <c r="E1236" s="65"/>
      <c r="F1236" s="65"/>
      <c r="G1236" s="65"/>
      <c r="H1236" s="65"/>
      <c r="I1236" s="65"/>
      <c r="J1236" s="65"/>
      <c r="K1236" s="66"/>
      <c r="L1236" s="66"/>
      <c r="M1236" s="65"/>
      <c r="N1236" s="65"/>
      <c r="O1236" s="65"/>
      <c r="P1236" s="65"/>
      <c r="Q1236" s="65"/>
      <c r="R1236" s="65"/>
      <c r="S1236" s="68"/>
      <c r="T1236" s="68"/>
      <c r="U1236" s="69"/>
      <c r="V1236" s="69"/>
      <c r="W1236" s="69"/>
      <c r="X1236" s="70"/>
      <c r="Y1236" s="65"/>
    </row>
    <row r="1237">
      <c r="A1237" s="65"/>
      <c r="B1237" s="65"/>
      <c r="C1237" s="65"/>
      <c r="D1237" s="65"/>
      <c r="E1237" s="65"/>
      <c r="F1237" s="65"/>
      <c r="G1237" s="65"/>
      <c r="H1237" s="65"/>
      <c r="I1237" s="65"/>
      <c r="J1237" s="65"/>
      <c r="K1237" s="66"/>
      <c r="L1237" s="66"/>
      <c r="M1237" s="65"/>
      <c r="N1237" s="65"/>
      <c r="O1237" s="65"/>
      <c r="P1237" s="65"/>
      <c r="Q1237" s="65"/>
      <c r="R1237" s="65"/>
      <c r="S1237" s="68"/>
      <c r="T1237" s="68"/>
      <c r="U1237" s="69"/>
      <c r="V1237" s="69"/>
      <c r="W1237" s="69"/>
      <c r="X1237" s="70"/>
      <c r="Y1237" s="65"/>
    </row>
    <row r="1238">
      <c r="A1238" s="65"/>
      <c r="B1238" s="65"/>
      <c r="C1238" s="65"/>
      <c r="D1238" s="65"/>
      <c r="E1238" s="65"/>
      <c r="F1238" s="65"/>
      <c r="G1238" s="65"/>
      <c r="H1238" s="65"/>
      <c r="I1238" s="65"/>
      <c r="J1238" s="65"/>
      <c r="K1238" s="66"/>
      <c r="L1238" s="66"/>
      <c r="M1238" s="65"/>
      <c r="N1238" s="65"/>
      <c r="O1238" s="65"/>
      <c r="P1238" s="65"/>
      <c r="Q1238" s="65"/>
      <c r="R1238" s="65"/>
      <c r="S1238" s="68"/>
      <c r="T1238" s="68"/>
      <c r="U1238" s="69"/>
      <c r="V1238" s="69"/>
      <c r="W1238" s="69"/>
      <c r="X1238" s="70"/>
      <c r="Y1238" s="65"/>
    </row>
    <row r="1239">
      <c r="A1239" s="72"/>
      <c r="B1239" s="65"/>
      <c r="C1239" s="72"/>
      <c r="D1239" s="72"/>
      <c r="E1239" s="72"/>
      <c r="F1239" s="65"/>
      <c r="G1239" s="65"/>
      <c r="H1239" s="65"/>
      <c r="I1239" s="65"/>
      <c r="J1239" s="65"/>
      <c r="K1239" s="66"/>
      <c r="L1239" s="66"/>
      <c r="M1239" s="65"/>
      <c r="N1239" s="65"/>
      <c r="O1239" s="65"/>
      <c r="P1239" s="66"/>
      <c r="Q1239" s="65"/>
      <c r="R1239" s="65"/>
      <c r="S1239" s="68"/>
      <c r="T1239" s="68"/>
      <c r="U1239" s="69"/>
      <c r="V1239" s="69"/>
      <c r="W1239" s="69"/>
      <c r="X1239" s="70"/>
      <c r="Y1239" s="65"/>
    </row>
    <row r="1240">
      <c r="A1240" s="73"/>
      <c r="B1240" s="65"/>
      <c r="C1240" s="72"/>
      <c r="D1240" s="72"/>
      <c r="E1240" s="72"/>
      <c r="F1240" s="65"/>
      <c r="G1240" s="65"/>
      <c r="H1240" s="65"/>
      <c r="I1240" s="65"/>
      <c r="J1240" s="65"/>
      <c r="K1240" s="66"/>
      <c r="L1240" s="66"/>
      <c r="M1240" s="65"/>
      <c r="N1240" s="65"/>
      <c r="O1240" s="65"/>
      <c r="P1240" s="66"/>
      <c r="Q1240" s="65"/>
      <c r="R1240" s="65"/>
      <c r="S1240" s="68"/>
      <c r="T1240" s="68"/>
      <c r="U1240" s="69"/>
      <c r="V1240" s="69"/>
      <c r="W1240" s="69"/>
      <c r="X1240" s="70"/>
      <c r="Y1240" s="65"/>
    </row>
    <row r="1241">
      <c r="A1241" s="65"/>
      <c r="B1241" s="65"/>
      <c r="C1241" s="65"/>
      <c r="D1241" s="65"/>
      <c r="E1241" s="65"/>
      <c r="F1241" s="65"/>
      <c r="G1241" s="65"/>
      <c r="H1241" s="65"/>
      <c r="I1241" s="65"/>
      <c r="J1241" s="65"/>
      <c r="K1241" s="66"/>
      <c r="L1241" s="66"/>
      <c r="M1241" s="65"/>
      <c r="N1241" s="65"/>
      <c r="O1241" s="65"/>
      <c r="P1241" s="66"/>
      <c r="Q1241" s="65"/>
      <c r="R1241" s="65"/>
      <c r="S1241" s="68"/>
      <c r="T1241" s="68"/>
      <c r="U1241" s="69"/>
      <c r="V1241" s="69"/>
      <c r="W1241" s="69"/>
      <c r="X1241" s="70"/>
      <c r="Y1241" s="65"/>
    </row>
    <row r="1242">
      <c r="A1242" s="65"/>
      <c r="B1242" s="65"/>
      <c r="C1242" s="65"/>
      <c r="D1242" s="65"/>
      <c r="E1242" s="65"/>
      <c r="F1242" s="65"/>
      <c r="G1242" s="65"/>
      <c r="H1242" s="65"/>
      <c r="I1242" s="65"/>
      <c r="J1242" s="65"/>
      <c r="K1242" s="66"/>
      <c r="L1242" s="66"/>
      <c r="M1242" s="65"/>
      <c r="N1242" s="65"/>
      <c r="O1242" s="65"/>
      <c r="P1242" s="66"/>
      <c r="Q1242" s="65"/>
      <c r="R1242" s="65"/>
      <c r="S1242" s="68"/>
      <c r="T1242" s="68"/>
      <c r="U1242" s="69"/>
      <c r="V1242" s="69"/>
      <c r="W1242" s="69"/>
      <c r="X1242" s="70"/>
      <c r="Y1242" s="65"/>
    </row>
    <row r="1243">
      <c r="A1243" s="73"/>
      <c r="B1243" s="65"/>
      <c r="C1243" s="72"/>
      <c r="D1243" s="72"/>
      <c r="E1243" s="72"/>
      <c r="F1243" s="65"/>
      <c r="G1243" s="65"/>
      <c r="H1243" s="65"/>
      <c r="I1243" s="65"/>
      <c r="J1243" s="65"/>
      <c r="K1243" s="66"/>
      <c r="L1243" s="66"/>
      <c r="M1243" s="65"/>
      <c r="N1243" s="65"/>
      <c r="O1243" s="65"/>
      <c r="P1243" s="66"/>
      <c r="Q1243" s="65"/>
      <c r="R1243" s="65"/>
      <c r="S1243" s="68"/>
      <c r="T1243" s="68"/>
      <c r="U1243" s="69"/>
      <c r="V1243" s="69"/>
      <c r="W1243" s="69"/>
      <c r="X1243" s="70"/>
      <c r="Y1243" s="65"/>
    </row>
    <row r="1244">
      <c r="A1244" s="65"/>
      <c r="B1244" s="65"/>
      <c r="C1244" s="65"/>
      <c r="D1244" s="65"/>
      <c r="E1244" s="65"/>
      <c r="F1244" s="65"/>
      <c r="G1244" s="65"/>
      <c r="H1244" s="65"/>
      <c r="I1244" s="65"/>
      <c r="J1244" s="65"/>
      <c r="K1244" s="66"/>
      <c r="L1244" s="66"/>
      <c r="M1244" s="65"/>
      <c r="N1244" s="65"/>
      <c r="O1244" s="65"/>
      <c r="P1244" s="65"/>
      <c r="Q1244" s="65"/>
      <c r="R1244" s="65"/>
      <c r="S1244" s="68"/>
      <c r="T1244" s="68"/>
      <c r="U1244" s="69"/>
      <c r="V1244" s="69"/>
      <c r="W1244" s="69"/>
      <c r="X1244" s="70"/>
      <c r="Y1244" s="65"/>
    </row>
    <row r="1245">
      <c r="A1245" s="72"/>
      <c r="B1245" s="65"/>
      <c r="C1245" s="72"/>
      <c r="D1245" s="72"/>
      <c r="E1245" s="72"/>
      <c r="F1245" s="65"/>
      <c r="G1245" s="65"/>
      <c r="H1245" s="65"/>
      <c r="I1245" s="65"/>
      <c r="J1245" s="65"/>
      <c r="K1245" s="66"/>
      <c r="L1245" s="66"/>
      <c r="M1245" s="65"/>
      <c r="N1245" s="65"/>
      <c r="O1245" s="65"/>
      <c r="P1245" s="65"/>
      <c r="Q1245" s="65"/>
      <c r="R1245" s="65"/>
      <c r="S1245" s="68"/>
      <c r="T1245" s="68"/>
      <c r="U1245" s="69"/>
      <c r="V1245" s="69"/>
      <c r="W1245" s="69"/>
      <c r="X1245" s="70"/>
      <c r="Y1245" s="65"/>
    </row>
    <row r="1246">
      <c r="A1246" s="73"/>
      <c r="B1246" s="65"/>
      <c r="C1246" s="72"/>
      <c r="D1246" s="72"/>
      <c r="E1246" s="72"/>
      <c r="F1246" s="65"/>
      <c r="G1246" s="65"/>
      <c r="H1246" s="65"/>
      <c r="I1246" s="65"/>
      <c r="J1246" s="65"/>
      <c r="K1246" s="66"/>
      <c r="L1246" s="66"/>
      <c r="M1246" s="65"/>
      <c r="N1246" s="65"/>
      <c r="O1246" s="65"/>
      <c r="P1246" s="65"/>
      <c r="Q1246" s="65"/>
      <c r="R1246" s="65"/>
      <c r="S1246" s="76"/>
      <c r="T1246" s="77"/>
      <c r="U1246" s="78"/>
      <c r="V1246" s="81"/>
      <c r="W1246" s="81"/>
      <c r="X1246" s="72"/>
      <c r="Y1246" s="72"/>
    </row>
    <row r="1247">
      <c r="A1247" s="65"/>
      <c r="B1247" s="65"/>
      <c r="C1247" s="65"/>
      <c r="D1247" s="65"/>
      <c r="E1247" s="65"/>
      <c r="F1247" s="65"/>
      <c r="G1247" s="65"/>
      <c r="H1247" s="65"/>
      <c r="I1247" s="65"/>
      <c r="J1247" s="65"/>
      <c r="K1247" s="66"/>
      <c r="L1247" s="66"/>
      <c r="M1247" s="65"/>
      <c r="N1247" s="65"/>
      <c r="O1247" s="65"/>
      <c r="P1247" s="65"/>
      <c r="Q1247" s="65"/>
      <c r="R1247" s="65"/>
      <c r="S1247" s="68"/>
      <c r="T1247" s="68"/>
      <c r="U1247" s="69"/>
      <c r="V1247" s="69"/>
      <c r="W1247" s="69"/>
      <c r="X1247" s="70"/>
      <c r="Y1247" s="65"/>
    </row>
    <row r="1248">
      <c r="A1248" s="65"/>
      <c r="B1248" s="65"/>
      <c r="C1248" s="65"/>
      <c r="D1248" s="65"/>
      <c r="E1248" s="65"/>
      <c r="F1248" s="65"/>
      <c r="G1248" s="65"/>
      <c r="H1248" s="65"/>
      <c r="I1248" s="65"/>
      <c r="J1248" s="65"/>
      <c r="K1248" s="66"/>
      <c r="L1248" s="66"/>
      <c r="M1248" s="65"/>
      <c r="N1248" s="65"/>
      <c r="O1248" s="65"/>
      <c r="P1248" s="66"/>
      <c r="Q1248" s="65"/>
      <c r="R1248" s="65"/>
      <c r="S1248" s="68"/>
      <c r="T1248" s="68"/>
      <c r="U1248" s="69"/>
      <c r="V1248" s="69"/>
      <c r="W1248" s="69"/>
      <c r="X1248" s="70"/>
      <c r="Y1248" s="65"/>
    </row>
    <row r="1249">
      <c r="A1249" s="65"/>
      <c r="B1249" s="65"/>
      <c r="C1249" s="65"/>
      <c r="D1249" s="65"/>
      <c r="E1249" s="65"/>
      <c r="F1249" s="65"/>
      <c r="G1249" s="65"/>
      <c r="H1249" s="65"/>
      <c r="I1249" s="65"/>
      <c r="J1249" s="65"/>
      <c r="K1249" s="66"/>
      <c r="L1249" s="66"/>
      <c r="M1249" s="65"/>
      <c r="N1249" s="65"/>
      <c r="O1249" s="65"/>
      <c r="P1249" s="66"/>
      <c r="Q1249" s="65"/>
      <c r="R1249" s="65"/>
      <c r="S1249" s="68"/>
      <c r="T1249" s="68"/>
      <c r="U1249" s="69"/>
      <c r="V1249" s="69"/>
      <c r="W1249" s="69"/>
      <c r="X1249" s="70"/>
      <c r="Y1249" s="65"/>
    </row>
    <row r="1250">
      <c r="A1250" s="65"/>
      <c r="B1250" s="65"/>
      <c r="C1250" s="65"/>
      <c r="D1250" s="65"/>
      <c r="E1250" s="65"/>
      <c r="F1250" s="65"/>
      <c r="G1250" s="65"/>
      <c r="H1250" s="65"/>
      <c r="I1250" s="65"/>
      <c r="J1250" s="65"/>
      <c r="K1250" s="66"/>
      <c r="L1250" s="66"/>
      <c r="M1250" s="65"/>
      <c r="N1250" s="65"/>
      <c r="O1250" s="65"/>
      <c r="P1250" s="66"/>
      <c r="Q1250" s="65"/>
      <c r="R1250" s="65"/>
      <c r="S1250" s="68"/>
      <c r="T1250" s="68"/>
      <c r="U1250" s="69"/>
      <c r="V1250" s="69"/>
      <c r="W1250" s="69"/>
      <c r="X1250" s="70"/>
      <c r="Y1250" s="65"/>
    </row>
    <row r="1251">
      <c r="A1251" s="65"/>
      <c r="B1251" s="65"/>
      <c r="C1251" s="65"/>
      <c r="D1251" s="65"/>
      <c r="E1251" s="65"/>
      <c r="F1251" s="65"/>
      <c r="G1251" s="65"/>
      <c r="H1251" s="65"/>
      <c r="I1251" s="65"/>
      <c r="J1251" s="65"/>
      <c r="K1251" s="66"/>
      <c r="L1251" s="66"/>
      <c r="M1251" s="65"/>
      <c r="N1251" s="65"/>
      <c r="O1251" s="65"/>
      <c r="P1251" s="65"/>
      <c r="Q1251" s="65"/>
      <c r="R1251" s="65"/>
      <c r="S1251" s="76"/>
      <c r="T1251" s="76"/>
      <c r="U1251" s="72"/>
      <c r="V1251" s="72"/>
      <c r="W1251" s="72"/>
      <c r="X1251" s="66"/>
      <c r="Y1251" s="72"/>
    </row>
    <row r="1252">
      <c r="A1252" s="65"/>
      <c r="B1252" s="65"/>
      <c r="C1252" s="65"/>
      <c r="D1252" s="65"/>
      <c r="E1252" s="65"/>
      <c r="F1252" s="65"/>
      <c r="G1252" s="65"/>
      <c r="H1252" s="65"/>
      <c r="I1252" s="65"/>
      <c r="J1252" s="65"/>
      <c r="K1252" s="66"/>
      <c r="L1252" s="66"/>
      <c r="M1252" s="65"/>
      <c r="N1252" s="65"/>
      <c r="O1252" s="65"/>
      <c r="P1252" s="66"/>
      <c r="Q1252" s="65"/>
      <c r="R1252" s="65"/>
      <c r="S1252" s="76"/>
      <c r="T1252" s="77"/>
      <c r="U1252" s="79"/>
      <c r="V1252" s="81"/>
      <c r="W1252" s="78"/>
      <c r="X1252" s="66"/>
      <c r="Y1252" s="72"/>
    </row>
    <row r="1253">
      <c r="A1253" s="65"/>
      <c r="B1253" s="65"/>
      <c r="C1253" s="65"/>
      <c r="D1253" s="65"/>
      <c r="E1253" s="65"/>
      <c r="F1253" s="65"/>
      <c r="G1253" s="65"/>
      <c r="H1253" s="65"/>
      <c r="I1253" s="65"/>
      <c r="J1253" s="65"/>
      <c r="K1253" s="66"/>
      <c r="L1253" s="66"/>
      <c r="M1253" s="65"/>
      <c r="N1253" s="65"/>
      <c r="O1253" s="65"/>
      <c r="P1253" s="66"/>
      <c r="Q1253" s="65"/>
      <c r="R1253" s="65"/>
      <c r="S1253" s="80"/>
      <c r="T1253" s="77"/>
      <c r="U1253" s="79"/>
      <c r="V1253" s="79"/>
      <c r="W1253" s="79"/>
      <c r="X1253" s="66"/>
      <c r="Y1253" s="72"/>
    </row>
    <row r="1254">
      <c r="A1254" s="72"/>
      <c r="B1254" s="65"/>
      <c r="C1254" s="72"/>
      <c r="D1254" s="72"/>
      <c r="E1254" s="72"/>
      <c r="F1254" s="65"/>
      <c r="G1254" s="65"/>
      <c r="H1254" s="65"/>
      <c r="I1254" s="65"/>
      <c r="J1254" s="65"/>
      <c r="K1254" s="66"/>
      <c r="L1254" s="66"/>
      <c r="M1254" s="65"/>
      <c r="N1254" s="65"/>
      <c r="O1254" s="65"/>
      <c r="P1254" s="66"/>
      <c r="Q1254" s="65"/>
      <c r="R1254" s="65"/>
      <c r="S1254" s="68"/>
      <c r="T1254" s="68"/>
      <c r="U1254" s="69"/>
      <c r="V1254" s="69"/>
      <c r="W1254" s="69"/>
      <c r="X1254" s="70"/>
      <c r="Y1254" s="65"/>
    </row>
    <row r="1255">
      <c r="A1255" s="65"/>
      <c r="B1255" s="65"/>
      <c r="C1255" s="65"/>
      <c r="D1255" s="65"/>
      <c r="E1255" s="65"/>
      <c r="F1255" s="65"/>
      <c r="G1255" s="65"/>
      <c r="H1255" s="65"/>
      <c r="I1255" s="65"/>
      <c r="J1255" s="65"/>
      <c r="K1255" s="66"/>
      <c r="L1255" s="66"/>
      <c r="M1255" s="65"/>
      <c r="N1255" s="65"/>
      <c r="O1255" s="65"/>
      <c r="P1255" s="65"/>
      <c r="Q1255" s="65"/>
      <c r="R1255" s="65"/>
      <c r="S1255" s="80"/>
      <c r="T1255" s="77"/>
      <c r="U1255" s="79"/>
      <c r="V1255" s="79"/>
      <c r="W1255" s="78"/>
      <c r="X1255" s="66"/>
      <c r="Y1255" s="72"/>
    </row>
    <row r="1256">
      <c r="A1256" s="73"/>
      <c r="B1256" s="65"/>
      <c r="C1256" s="72"/>
      <c r="D1256" s="72"/>
      <c r="E1256" s="72"/>
      <c r="F1256" s="65"/>
      <c r="G1256" s="65"/>
      <c r="H1256" s="65"/>
      <c r="I1256" s="65"/>
      <c r="J1256" s="65"/>
      <c r="K1256" s="66"/>
      <c r="L1256" s="66"/>
      <c r="M1256" s="65"/>
      <c r="N1256" s="65"/>
      <c r="O1256" s="65"/>
      <c r="P1256" s="65"/>
      <c r="Q1256" s="65"/>
      <c r="R1256" s="65"/>
      <c r="S1256" s="76"/>
      <c r="T1256" s="76"/>
      <c r="U1256" s="72"/>
      <c r="V1256" s="72"/>
      <c r="W1256" s="72"/>
      <c r="X1256" s="72"/>
      <c r="Y1256" s="72"/>
    </row>
    <row r="1257">
      <c r="A1257" s="72"/>
      <c r="B1257" s="65"/>
      <c r="C1257" s="72"/>
      <c r="D1257" s="72"/>
      <c r="E1257" s="72"/>
      <c r="F1257" s="65"/>
      <c r="G1257" s="65"/>
      <c r="H1257" s="65"/>
      <c r="I1257" s="65"/>
      <c r="J1257" s="65"/>
      <c r="K1257" s="66"/>
      <c r="L1257" s="66"/>
      <c r="M1257" s="65"/>
      <c r="N1257" s="65"/>
      <c r="O1257" s="65"/>
      <c r="P1257" s="65"/>
      <c r="Q1257" s="65"/>
      <c r="R1257" s="65"/>
      <c r="S1257" s="68"/>
      <c r="T1257" s="68"/>
      <c r="U1257" s="69"/>
      <c r="V1257" s="69"/>
      <c r="W1257" s="69"/>
      <c r="X1257" s="70"/>
      <c r="Y1257" s="65"/>
    </row>
    <row r="1258">
      <c r="A1258" s="65"/>
      <c r="B1258" s="65"/>
      <c r="C1258" s="65"/>
      <c r="D1258" s="65"/>
      <c r="E1258" s="65"/>
      <c r="F1258" s="65"/>
      <c r="G1258" s="65"/>
      <c r="H1258" s="65"/>
      <c r="I1258" s="65"/>
      <c r="J1258" s="65"/>
      <c r="K1258" s="66"/>
      <c r="L1258" s="66"/>
      <c r="M1258" s="65"/>
      <c r="N1258" s="65"/>
      <c r="O1258" s="65"/>
      <c r="P1258" s="66"/>
      <c r="Q1258" s="65"/>
      <c r="R1258" s="65"/>
      <c r="S1258" s="80"/>
      <c r="T1258" s="77"/>
      <c r="U1258" s="79"/>
      <c r="V1258" s="79"/>
      <c r="W1258" s="78"/>
      <c r="X1258" s="66"/>
      <c r="Y1258" s="72"/>
    </row>
    <row r="1259">
      <c r="A1259" s="72"/>
      <c r="B1259" s="65"/>
      <c r="C1259" s="72"/>
      <c r="D1259" s="72"/>
      <c r="E1259" s="72"/>
      <c r="F1259" s="65"/>
      <c r="G1259" s="65"/>
      <c r="H1259" s="65"/>
      <c r="I1259" s="65"/>
      <c r="J1259" s="65"/>
      <c r="K1259" s="66"/>
      <c r="L1259" s="66"/>
      <c r="M1259" s="65"/>
      <c r="N1259" s="65"/>
      <c r="O1259" s="65"/>
      <c r="P1259" s="66"/>
      <c r="Q1259" s="65"/>
      <c r="R1259" s="65"/>
      <c r="S1259" s="68"/>
      <c r="T1259" s="68"/>
      <c r="U1259" s="69"/>
      <c r="V1259" s="69"/>
      <c r="W1259" s="69"/>
      <c r="X1259" s="70"/>
      <c r="Y1259" s="65"/>
    </row>
    <row r="1260">
      <c r="A1260" s="72"/>
      <c r="B1260" s="65"/>
      <c r="C1260" s="72"/>
      <c r="D1260" s="72"/>
      <c r="E1260" s="72"/>
      <c r="F1260" s="65"/>
      <c r="G1260" s="65"/>
      <c r="H1260" s="65"/>
      <c r="I1260" s="65"/>
      <c r="J1260" s="65"/>
      <c r="K1260" s="66"/>
      <c r="L1260" s="66"/>
      <c r="M1260" s="65"/>
      <c r="N1260" s="65"/>
      <c r="O1260" s="65"/>
      <c r="P1260" s="66"/>
      <c r="Q1260" s="65"/>
      <c r="R1260" s="65"/>
      <c r="S1260" s="76"/>
      <c r="T1260" s="77"/>
      <c r="U1260" s="78"/>
      <c r="V1260" s="78"/>
      <c r="W1260" s="78"/>
      <c r="X1260" s="72"/>
      <c r="Y1260" s="72"/>
    </row>
    <row r="1261">
      <c r="A1261" s="65"/>
      <c r="B1261" s="65"/>
      <c r="C1261" s="65"/>
      <c r="D1261" s="65"/>
      <c r="E1261" s="65"/>
      <c r="F1261" s="65"/>
      <c r="G1261" s="65"/>
      <c r="H1261" s="65"/>
      <c r="I1261" s="65"/>
      <c r="J1261" s="65"/>
      <c r="K1261" s="66"/>
      <c r="L1261" s="66"/>
      <c r="M1261" s="65"/>
      <c r="N1261" s="65"/>
      <c r="O1261" s="65"/>
      <c r="P1261" s="65"/>
      <c r="Q1261" s="65"/>
      <c r="R1261" s="65"/>
      <c r="S1261" s="76"/>
      <c r="T1261" s="77"/>
      <c r="U1261" s="79"/>
      <c r="V1261" s="79"/>
      <c r="W1261" s="78"/>
      <c r="X1261" s="66"/>
      <c r="Y1261" s="72"/>
    </row>
    <row r="1262">
      <c r="A1262" s="72"/>
      <c r="B1262" s="65"/>
      <c r="C1262" s="72"/>
      <c r="D1262" s="72"/>
      <c r="E1262" s="72"/>
      <c r="F1262" s="65"/>
      <c r="G1262" s="65"/>
      <c r="H1262" s="65"/>
      <c r="I1262" s="65"/>
      <c r="J1262" s="65"/>
      <c r="K1262" s="66"/>
      <c r="L1262" s="66"/>
      <c r="M1262" s="65"/>
      <c r="N1262" s="65"/>
      <c r="O1262" s="65"/>
      <c r="P1262" s="66"/>
      <c r="Q1262" s="65"/>
      <c r="R1262" s="65"/>
      <c r="S1262" s="77"/>
      <c r="T1262" s="77"/>
      <c r="U1262" s="78"/>
      <c r="V1262" s="78"/>
      <c r="W1262" s="78"/>
      <c r="X1262" s="72"/>
      <c r="Y1262" s="72"/>
    </row>
    <row r="1263">
      <c r="A1263" s="72"/>
      <c r="B1263" s="65"/>
      <c r="C1263" s="72"/>
      <c r="D1263" s="72"/>
      <c r="E1263" s="72"/>
      <c r="F1263" s="65"/>
      <c r="G1263" s="65"/>
      <c r="H1263" s="65"/>
      <c r="I1263" s="65"/>
      <c r="J1263" s="65"/>
      <c r="K1263" s="66"/>
      <c r="L1263" s="66"/>
      <c r="M1263" s="65"/>
      <c r="N1263" s="65"/>
      <c r="O1263" s="65"/>
      <c r="P1263" s="66"/>
      <c r="Q1263" s="65"/>
      <c r="R1263" s="65"/>
      <c r="S1263" s="76"/>
      <c r="T1263" s="77"/>
      <c r="U1263" s="78"/>
      <c r="V1263" s="78"/>
      <c r="W1263" s="78"/>
      <c r="X1263" s="72"/>
      <c r="Y1263" s="72"/>
    </row>
    <row r="1264">
      <c r="A1264" s="73"/>
      <c r="B1264" s="65"/>
      <c r="C1264" s="72"/>
      <c r="D1264" s="72"/>
      <c r="E1264" s="72"/>
      <c r="F1264" s="65"/>
      <c r="G1264" s="65"/>
      <c r="H1264" s="65"/>
      <c r="I1264" s="65"/>
      <c r="J1264" s="65"/>
      <c r="K1264" s="66"/>
      <c r="L1264" s="66"/>
      <c r="M1264" s="65"/>
      <c r="N1264" s="65"/>
      <c r="O1264" s="65"/>
      <c r="P1264" s="65"/>
      <c r="Q1264" s="65"/>
      <c r="R1264" s="65"/>
      <c r="S1264" s="77"/>
      <c r="T1264" s="77"/>
      <c r="U1264" s="78"/>
      <c r="V1264" s="78"/>
      <c r="W1264" s="78"/>
      <c r="X1264" s="72"/>
      <c r="Y1264" s="72"/>
    </row>
    <row r="1265">
      <c r="A1265" s="73"/>
      <c r="B1265" s="65"/>
      <c r="C1265" s="72"/>
      <c r="D1265" s="72"/>
      <c r="E1265" s="72"/>
      <c r="F1265" s="65"/>
      <c r="G1265" s="65"/>
      <c r="H1265" s="65"/>
      <c r="I1265" s="65"/>
      <c r="J1265" s="65"/>
      <c r="K1265" s="66"/>
      <c r="L1265" s="66"/>
      <c r="M1265" s="65"/>
      <c r="N1265" s="65"/>
      <c r="O1265" s="65"/>
      <c r="P1265" s="66"/>
      <c r="Q1265" s="65"/>
      <c r="R1265" s="65"/>
      <c r="S1265" s="77"/>
      <c r="T1265" s="77"/>
      <c r="U1265" s="78"/>
      <c r="V1265" s="78"/>
      <c r="W1265" s="78"/>
      <c r="X1265" s="72"/>
      <c r="Y1265" s="72"/>
    </row>
    <row r="1266">
      <c r="A1266" s="65"/>
      <c r="B1266" s="65"/>
      <c r="C1266" s="65"/>
      <c r="D1266" s="65"/>
      <c r="E1266" s="65"/>
      <c r="F1266" s="65"/>
      <c r="G1266" s="65"/>
      <c r="H1266" s="65"/>
      <c r="I1266" s="65"/>
      <c r="J1266" s="65"/>
      <c r="K1266" s="66"/>
      <c r="L1266" s="66"/>
      <c r="M1266" s="65"/>
      <c r="N1266" s="65"/>
      <c r="O1266" s="65"/>
      <c r="P1266" s="66"/>
      <c r="Q1266" s="65"/>
      <c r="R1266" s="65"/>
      <c r="S1266" s="76"/>
      <c r="T1266" s="77"/>
      <c r="U1266" s="79"/>
      <c r="V1266" s="79"/>
      <c r="W1266" s="78"/>
      <c r="X1266" s="69"/>
      <c r="Y1266" s="72"/>
    </row>
    <row r="1267">
      <c r="A1267" s="72"/>
      <c r="B1267" s="65"/>
      <c r="C1267" s="72"/>
      <c r="D1267" s="72"/>
      <c r="E1267" s="72"/>
      <c r="F1267" s="65"/>
      <c r="G1267" s="65"/>
      <c r="H1267" s="65"/>
      <c r="I1267" s="65"/>
      <c r="J1267" s="65"/>
      <c r="K1267" s="66"/>
      <c r="L1267" s="66"/>
      <c r="M1267" s="65"/>
      <c r="N1267" s="65"/>
      <c r="O1267" s="65"/>
      <c r="P1267" s="65"/>
      <c r="Q1267" s="65"/>
      <c r="R1267" s="65"/>
      <c r="S1267" s="77"/>
      <c r="T1267" s="77"/>
      <c r="U1267" s="78"/>
      <c r="V1267" s="78"/>
      <c r="W1267" s="78"/>
      <c r="X1267" s="72"/>
      <c r="Y1267" s="72"/>
    </row>
    <row r="1268">
      <c r="A1268" s="65"/>
      <c r="B1268" s="65"/>
      <c r="C1268" s="65"/>
      <c r="D1268" s="65"/>
      <c r="E1268" s="65"/>
      <c r="F1268" s="65"/>
      <c r="G1268" s="65"/>
      <c r="H1268" s="65"/>
      <c r="I1268" s="65"/>
      <c r="J1268" s="65"/>
      <c r="K1268" s="66"/>
      <c r="L1268" s="66"/>
      <c r="M1268" s="65"/>
      <c r="N1268" s="65"/>
      <c r="O1268" s="65"/>
      <c r="P1268" s="66"/>
      <c r="Q1268" s="65"/>
      <c r="R1268" s="65"/>
      <c r="S1268" s="68"/>
      <c r="T1268" s="68"/>
      <c r="U1268" s="69"/>
      <c r="V1268" s="69"/>
      <c r="W1268" s="69"/>
      <c r="X1268" s="70"/>
      <c r="Y1268" s="65"/>
    </row>
    <row r="1269">
      <c r="A1269" s="72"/>
      <c r="B1269" s="65"/>
      <c r="C1269" s="72"/>
      <c r="D1269" s="72"/>
      <c r="E1269" s="72"/>
      <c r="F1269" s="65"/>
      <c r="G1269" s="65"/>
      <c r="H1269" s="65"/>
      <c r="I1269" s="65"/>
      <c r="J1269" s="65"/>
      <c r="K1269" s="66"/>
      <c r="L1269" s="66"/>
      <c r="M1269" s="65"/>
      <c r="N1269" s="65"/>
      <c r="O1269" s="65"/>
      <c r="P1269" s="66"/>
      <c r="Q1269" s="65"/>
      <c r="R1269" s="65"/>
      <c r="S1269" s="68"/>
      <c r="T1269" s="68"/>
      <c r="U1269" s="69"/>
      <c r="V1269" s="69"/>
      <c r="W1269" s="69"/>
      <c r="X1269" s="70"/>
      <c r="Y1269" s="65"/>
    </row>
    <row r="1270">
      <c r="A1270" s="65"/>
      <c r="B1270" s="65"/>
      <c r="C1270" s="65"/>
      <c r="D1270" s="65"/>
      <c r="E1270" s="65"/>
      <c r="F1270" s="65"/>
      <c r="G1270" s="65"/>
      <c r="H1270" s="65"/>
      <c r="I1270" s="65"/>
      <c r="J1270" s="65"/>
      <c r="K1270" s="66"/>
      <c r="L1270" s="66"/>
      <c r="M1270" s="65"/>
      <c r="N1270" s="65"/>
      <c r="O1270" s="65"/>
      <c r="P1270" s="65"/>
      <c r="Q1270" s="65"/>
      <c r="R1270" s="65"/>
      <c r="S1270" s="68"/>
      <c r="T1270" s="68"/>
      <c r="U1270" s="69"/>
      <c r="V1270" s="69"/>
      <c r="W1270" s="69"/>
      <c r="X1270" s="70"/>
      <c r="Y1270" s="65"/>
    </row>
    <row r="1271">
      <c r="A1271" s="65"/>
      <c r="B1271" s="65"/>
      <c r="C1271" s="65"/>
      <c r="D1271" s="65"/>
      <c r="E1271" s="65"/>
      <c r="F1271" s="65"/>
      <c r="G1271" s="65"/>
      <c r="H1271" s="65"/>
      <c r="I1271" s="65"/>
      <c r="J1271" s="65"/>
      <c r="K1271" s="66"/>
      <c r="L1271" s="66"/>
      <c r="M1271" s="65"/>
      <c r="N1271" s="65"/>
      <c r="O1271" s="65"/>
      <c r="P1271" s="65"/>
      <c r="Q1271" s="65"/>
      <c r="R1271" s="65"/>
      <c r="S1271" s="68"/>
      <c r="T1271" s="68"/>
      <c r="U1271" s="69"/>
      <c r="V1271" s="69"/>
      <c r="W1271" s="69"/>
      <c r="X1271" s="70"/>
      <c r="Y1271" s="65"/>
    </row>
    <row r="1272">
      <c r="A1272" s="65"/>
      <c r="B1272" s="65"/>
      <c r="C1272" s="65"/>
      <c r="D1272" s="65"/>
      <c r="E1272" s="65"/>
      <c r="F1272" s="65"/>
      <c r="G1272" s="65"/>
      <c r="H1272" s="65"/>
      <c r="I1272" s="65"/>
      <c r="J1272" s="65"/>
      <c r="K1272" s="66"/>
      <c r="L1272" s="66"/>
      <c r="M1272" s="65"/>
      <c r="N1272" s="65"/>
      <c r="O1272" s="65"/>
      <c r="P1272" s="65"/>
      <c r="Q1272" s="65"/>
      <c r="R1272" s="65"/>
      <c r="S1272" s="68"/>
      <c r="T1272" s="68"/>
      <c r="U1272" s="69"/>
      <c r="V1272" s="69"/>
      <c r="W1272" s="69"/>
      <c r="X1272" s="70"/>
      <c r="Y1272" s="65"/>
    </row>
    <row r="1273">
      <c r="A1273" s="65"/>
      <c r="B1273" s="65"/>
      <c r="C1273" s="65"/>
      <c r="D1273" s="65"/>
      <c r="E1273" s="65"/>
      <c r="F1273" s="65"/>
      <c r="G1273" s="65"/>
      <c r="H1273" s="65"/>
      <c r="I1273" s="65"/>
      <c r="J1273" s="65"/>
      <c r="K1273" s="66"/>
      <c r="L1273" s="66"/>
      <c r="M1273" s="65"/>
      <c r="N1273" s="65"/>
      <c r="O1273" s="65"/>
      <c r="P1273" s="66"/>
      <c r="Q1273" s="65"/>
      <c r="R1273" s="65"/>
      <c r="S1273" s="68"/>
      <c r="T1273" s="68"/>
      <c r="U1273" s="69"/>
      <c r="V1273" s="69"/>
      <c r="W1273" s="69"/>
      <c r="X1273" s="70"/>
      <c r="Y1273" s="65"/>
    </row>
    <row r="1274">
      <c r="A1274" s="65"/>
      <c r="B1274" s="65"/>
      <c r="C1274" s="65"/>
      <c r="D1274" s="65"/>
      <c r="E1274" s="65"/>
      <c r="F1274" s="65"/>
      <c r="G1274" s="65"/>
      <c r="H1274" s="65"/>
      <c r="I1274" s="65"/>
      <c r="J1274" s="65"/>
      <c r="K1274" s="66"/>
      <c r="L1274" s="66"/>
      <c r="M1274" s="65"/>
      <c r="N1274" s="65"/>
      <c r="O1274" s="65"/>
      <c r="P1274" s="65"/>
      <c r="Q1274" s="65"/>
      <c r="R1274" s="65"/>
      <c r="S1274" s="68"/>
      <c r="T1274" s="68"/>
      <c r="U1274" s="69"/>
      <c r="V1274" s="69"/>
      <c r="W1274" s="69"/>
      <c r="X1274" s="70"/>
      <c r="Y1274" s="65"/>
    </row>
    <row r="1275">
      <c r="A1275" s="65"/>
      <c r="B1275" s="65"/>
      <c r="C1275" s="65"/>
      <c r="D1275" s="65"/>
      <c r="E1275" s="65"/>
      <c r="F1275" s="65"/>
      <c r="G1275" s="65"/>
      <c r="H1275" s="65"/>
      <c r="I1275" s="65"/>
      <c r="J1275" s="65"/>
      <c r="K1275" s="66"/>
      <c r="L1275" s="66"/>
      <c r="M1275" s="65"/>
      <c r="N1275" s="65"/>
      <c r="O1275" s="65"/>
      <c r="P1275" s="65"/>
      <c r="Q1275" s="65"/>
      <c r="R1275" s="65"/>
      <c r="S1275" s="68"/>
      <c r="T1275" s="68"/>
      <c r="U1275" s="69"/>
      <c r="V1275" s="69"/>
      <c r="W1275" s="69"/>
      <c r="X1275" s="70"/>
      <c r="Y1275" s="65"/>
    </row>
    <row r="1276">
      <c r="A1276" s="65"/>
      <c r="B1276" s="65"/>
      <c r="C1276" s="65"/>
      <c r="D1276" s="65"/>
      <c r="E1276" s="65"/>
      <c r="F1276" s="65"/>
      <c r="G1276" s="65"/>
      <c r="H1276" s="65"/>
      <c r="I1276" s="65"/>
      <c r="J1276" s="65"/>
      <c r="K1276" s="66"/>
      <c r="L1276" s="66"/>
      <c r="M1276" s="65"/>
      <c r="N1276" s="65"/>
      <c r="O1276" s="65"/>
      <c r="P1276" s="66"/>
      <c r="Q1276" s="65"/>
      <c r="R1276" s="65"/>
      <c r="S1276" s="68"/>
      <c r="T1276" s="68"/>
      <c r="U1276" s="69"/>
      <c r="V1276" s="69"/>
      <c r="W1276" s="69"/>
      <c r="X1276" s="70"/>
      <c r="Y1276" s="65"/>
    </row>
    <row r="1277">
      <c r="A1277" s="72"/>
      <c r="B1277" s="65"/>
      <c r="C1277" s="72"/>
      <c r="D1277" s="72"/>
      <c r="E1277" s="72"/>
      <c r="F1277" s="65"/>
      <c r="G1277" s="65"/>
      <c r="H1277" s="65"/>
      <c r="I1277" s="65"/>
      <c r="J1277" s="65"/>
      <c r="K1277" s="66"/>
      <c r="L1277" s="66"/>
      <c r="M1277" s="65"/>
      <c r="N1277" s="65"/>
      <c r="O1277" s="65"/>
      <c r="P1277" s="66"/>
      <c r="Q1277" s="65"/>
      <c r="R1277" s="65"/>
      <c r="S1277" s="77"/>
      <c r="T1277" s="77"/>
      <c r="U1277" s="78"/>
      <c r="V1277" s="78"/>
      <c r="W1277" s="78"/>
      <c r="X1277" s="72"/>
      <c r="Y1277" s="72"/>
    </row>
    <row r="1278">
      <c r="A1278" s="65"/>
      <c r="B1278" s="65"/>
      <c r="C1278" s="65"/>
      <c r="D1278" s="65"/>
      <c r="E1278" s="65"/>
      <c r="F1278" s="65"/>
      <c r="G1278" s="65"/>
      <c r="H1278" s="65"/>
      <c r="I1278" s="65"/>
      <c r="J1278" s="65"/>
      <c r="K1278" s="66"/>
      <c r="L1278" s="66"/>
      <c r="M1278" s="65"/>
      <c r="N1278" s="65"/>
      <c r="O1278" s="65"/>
      <c r="P1278" s="66"/>
      <c r="Q1278" s="65"/>
      <c r="R1278" s="65"/>
      <c r="S1278" s="68"/>
      <c r="T1278" s="68"/>
      <c r="U1278" s="69"/>
      <c r="V1278" s="69"/>
      <c r="W1278" s="69"/>
      <c r="X1278" s="70"/>
      <c r="Y1278" s="65"/>
    </row>
    <row r="1279">
      <c r="A1279" s="65"/>
      <c r="B1279" s="65"/>
      <c r="C1279" s="65"/>
      <c r="D1279" s="65"/>
      <c r="E1279" s="65"/>
      <c r="F1279" s="65"/>
      <c r="G1279" s="65"/>
      <c r="H1279" s="65"/>
      <c r="I1279" s="65"/>
      <c r="J1279" s="65"/>
      <c r="K1279" s="66"/>
      <c r="L1279" s="66"/>
      <c r="M1279" s="65"/>
      <c r="N1279" s="65"/>
      <c r="O1279" s="65"/>
      <c r="P1279" s="66"/>
      <c r="Q1279" s="65"/>
      <c r="R1279" s="65"/>
      <c r="S1279" s="68"/>
      <c r="T1279" s="68"/>
      <c r="U1279" s="69"/>
      <c r="V1279" s="69"/>
      <c r="W1279" s="69"/>
      <c r="X1279" s="70"/>
      <c r="Y1279" s="65"/>
    </row>
    <row r="1280">
      <c r="A1280" s="65"/>
      <c r="B1280" s="65"/>
      <c r="C1280" s="65"/>
      <c r="D1280" s="65"/>
      <c r="E1280" s="65"/>
      <c r="F1280" s="65"/>
      <c r="G1280" s="65"/>
      <c r="H1280" s="65"/>
      <c r="I1280" s="65"/>
      <c r="J1280" s="65"/>
      <c r="K1280" s="66"/>
      <c r="L1280" s="66"/>
      <c r="M1280" s="65"/>
      <c r="N1280" s="65"/>
      <c r="O1280" s="65"/>
      <c r="P1280" s="66"/>
      <c r="Q1280" s="65"/>
      <c r="R1280" s="65"/>
      <c r="S1280" s="68"/>
      <c r="T1280" s="68"/>
      <c r="U1280" s="69"/>
      <c r="V1280" s="69"/>
      <c r="W1280" s="69"/>
      <c r="X1280" s="70"/>
      <c r="Y1280" s="65"/>
    </row>
    <row r="1281">
      <c r="A1281" s="65"/>
      <c r="B1281" s="65"/>
      <c r="C1281" s="65"/>
      <c r="D1281" s="65"/>
      <c r="E1281" s="65"/>
      <c r="F1281" s="65"/>
      <c r="G1281" s="65"/>
      <c r="H1281" s="65"/>
      <c r="I1281" s="65"/>
      <c r="J1281" s="65"/>
      <c r="K1281" s="66"/>
      <c r="L1281" s="66"/>
      <c r="M1281" s="65"/>
      <c r="N1281" s="65"/>
      <c r="O1281" s="65"/>
      <c r="P1281" s="65"/>
      <c r="Q1281" s="65"/>
      <c r="R1281" s="65"/>
      <c r="S1281" s="68"/>
      <c r="T1281" s="68"/>
      <c r="U1281" s="69"/>
      <c r="V1281" s="69"/>
      <c r="W1281" s="69"/>
      <c r="X1281" s="70"/>
      <c r="Y1281" s="65"/>
    </row>
    <row r="1282">
      <c r="A1282" s="65"/>
      <c r="B1282" s="65"/>
      <c r="C1282" s="65"/>
      <c r="D1282" s="65"/>
      <c r="E1282" s="65"/>
      <c r="F1282" s="65"/>
      <c r="G1282" s="65"/>
      <c r="H1282" s="65"/>
      <c r="I1282" s="65"/>
      <c r="J1282" s="65"/>
      <c r="K1282" s="66"/>
      <c r="L1282" s="66"/>
      <c r="M1282" s="65"/>
      <c r="N1282" s="65"/>
      <c r="O1282" s="65"/>
      <c r="P1282" s="65"/>
      <c r="Q1282" s="65"/>
      <c r="R1282" s="65"/>
      <c r="S1282" s="68"/>
      <c r="T1282" s="68"/>
      <c r="U1282" s="69"/>
      <c r="V1282" s="69"/>
      <c r="W1282" s="69"/>
      <c r="X1282" s="70"/>
      <c r="Y1282" s="65"/>
    </row>
    <row r="1283">
      <c r="A1283" s="65"/>
      <c r="B1283" s="65"/>
      <c r="C1283" s="65"/>
      <c r="D1283" s="65"/>
      <c r="E1283" s="65"/>
      <c r="F1283" s="65"/>
      <c r="G1283" s="65"/>
      <c r="H1283" s="65"/>
      <c r="I1283" s="65"/>
      <c r="J1283" s="65"/>
      <c r="K1283" s="66"/>
      <c r="L1283" s="66"/>
      <c r="M1283" s="65"/>
      <c r="N1283" s="65"/>
      <c r="O1283" s="65"/>
      <c r="P1283" s="66"/>
      <c r="Q1283" s="65"/>
      <c r="R1283" s="65"/>
      <c r="S1283" s="68"/>
      <c r="T1283" s="68"/>
      <c r="U1283" s="69"/>
      <c r="V1283" s="69"/>
      <c r="W1283" s="69"/>
      <c r="X1283" s="70"/>
      <c r="Y1283" s="65"/>
    </row>
    <row r="1284">
      <c r="A1284" s="65"/>
      <c r="B1284" s="65"/>
      <c r="C1284" s="65"/>
      <c r="D1284" s="65"/>
      <c r="E1284" s="65"/>
      <c r="F1284" s="65"/>
      <c r="G1284" s="65"/>
      <c r="H1284" s="65"/>
      <c r="I1284" s="65"/>
      <c r="J1284" s="65"/>
      <c r="K1284" s="66"/>
      <c r="L1284" s="66"/>
      <c r="M1284" s="65"/>
      <c r="N1284" s="65"/>
      <c r="O1284" s="65"/>
      <c r="P1284" s="66"/>
      <c r="Q1284" s="65"/>
      <c r="R1284" s="65"/>
      <c r="S1284" s="68"/>
      <c r="T1284" s="68"/>
      <c r="U1284" s="69"/>
      <c r="V1284" s="69"/>
      <c r="W1284" s="69"/>
      <c r="X1284" s="69"/>
      <c r="Y1284" s="65"/>
    </row>
    <row r="1285">
      <c r="A1285" s="65"/>
      <c r="B1285" s="65"/>
      <c r="C1285" s="65"/>
      <c r="D1285" s="65"/>
      <c r="E1285" s="65"/>
      <c r="F1285" s="65"/>
      <c r="G1285" s="65"/>
      <c r="H1285" s="65"/>
      <c r="I1285" s="65"/>
      <c r="J1285" s="65"/>
      <c r="K1285" s="66"/>
      <c r="L1285" s="66"/>
      <c r="M1285" s="65"/>
      <c r="N1285" s="65"/>
      <c r="O1285" s="65"/>
      <c r="P1285" s="66"/>
      <c r="Q1285" s="65"/>
      <c r="R1285" s="65"/>
      <c r="S1285" s="68"/>
      <c r="T1285" s="68"/>
      <c r="U1285" s="69"/>
      <c r="V1285" s="69"/>
      <c r="W1285" s="69"/>
      <c r="X1285" s="70"/>
      <c r="Y1285" s="65"/>
    </row>
    <row r="1286">
      <c r="A1286" s="65"/>
      <c r="B1286" s="65"/>
      <c r="C1286" s="65"/>
      <c r="D1286" s="65"/>
      <c r="E1286" s="65"/>
      <c r="F1286" s="65"/>
      <c r="G1286" s="65"/>
      <c r="H1286" s="65"/>
      <c r="I1286" s="65"/>
      <c r="J1286" s="65"/>
      <c r="K1286" s="66"/>
      <c r="L1286" s="66"/>
      <c r="M1286" s="65"/>
      <c r="N1286" s="65"/>
      <c r="O1286" s="65"/>
      <c r="P1286" s="66"/>
      <c r="Q1286" s="65"/>
      <c r="R1286" s="65"/>
      <c r="S1286" s="68"/>
      <c r="T1286" s="68"/>
      <c r="U1286" s="69"/>
      <c r="V1286" s="69"/>
      <c r="W1286" s="69"/>
      <c r="X1286" s="70"/>
      <c r="Y1286" s="65"/>
    </row>
    <row r="1287">
      <c r="A1287" s="65"/>
      <c r="B1287" s="65"/>
      <c r="C1287" s="65"/>
      <c r="D1287" s="65"/>
      <c r="E1287" s="65"/>
      <c r="F1287" s="65"/>
      <c r="G1287" s="65"/>
      <c r="H1287" s="65"/>
      <c r="I1287" s="65"/>
      <c r="J1287" s="65"/>
      <c r="K1287" s="66"/>
      <c r="L1287" s="66"/>
      <c r="M1287" s="65"/>
      <c r="N1287" s="65"/>
      <c r="O1287" s="65"/>
      <c r="P1287" s="65"/>
      <c r="Q1287" s="65"/>
      <c r="R1287" s="65"/>
      <c r="S1287" s="68"/>
      <c r="T1287" s="68"/>
      <c r="U1287" s="69"/>
      <c r="V1287" s="69"/>
      <c r="W1287" s="69"/>
      <c r="X1287" s="70"/>
      <c r="Y1287" s="65"/>
    </row>
    <row r="1288">
      <c r="A1288" s="65"/>
      <c r="B1288" s="65"/>
      <c r="C1288" s="65"/>
      <c r="D1288" s="65"/>
      <c r="E1288" s="65"/>
      <c r="F1288" s="65"/>
      <c r="G1288" s="65"/>
      <c r="H1288" s="65"/>
      <c r="I1288" s="65"/>
      <c r="J1288" s="65"/>
      <c r="K1288" s="66"/>
      <c r="L1288" s="66"/>
      <c r="M1288" s="65"/>
      <c r="N1288" s="65"/>
      <c r="O1288" s="65"/>
      <c r="P1288" s="65"/>
      <c r="Q1288" s="65"/>
      <c r="R1288" s="65"/>
      <c r="S1288" s="68"/>
      <c r="T1288" s="68"/>
      <c r="U1288" s="69"/>
      <c r="V1288" s="69"/>
      <c r="W1288" s="69"/>
      <c r="X1288" s="70"/>
      <c r="Y1288" s="65"/>
    </row>
    <row r="1289">
      <c r="A1289" s="73"/>
      <c r="B1289" s="65"/>
      <c r="C1289" s="72"/>
      <c r="D1289" s="72"/>
      <c r="E1289" s="72"/>
      <c r="F1289" s="65"/>
      <c r="G1289" s="65"/>
      <c r="H1289" s="65"/>
      <c r="I1289" s="65"/>
      <c r="J1289" s="65"/>
      <c r="K1289" s="66"/>
      <c r="L1289" s="66"/>
      <c r="M1289" s="65"/>
      <c r="N1289" s="65"/>
      <c r="O1289" s="65"/>
      <c r="P1289" s="66"/>
      <c r="Q1289" s="65"/>
      <c r="R1289" s="65"/>
      <c r="S1289" s="68"/>
      <c r="T1289" s="68"/>
      <c r="U1289" s="69"/>
      <c r="V1289" s="69"/>
      <c r="W1289" s="69"/>
      <c r="X1289" s="70"/>
      <c r="Y1289" s="65"/>
    </row>
    <row r="1290">
      <c r="A1290" s="65"/>
      <c r="B1290" s="65"/>
      <c r="C1290" s="65"/>
      <c r="D1290" s="65"/>
      <c r="E1290" s="65"/>
      <c r="F1290" s="65"/>
      <c r="G1290" s="65"/>
      <c r="H1290" s="65"/>
      <c r="I1290" s="65"/>
      <c r="J1290" s="65"/>
      <c r="K1290" s="66"/>
      <c r="L1290" s="66"/>
      <c r="M1290" s="65"/>
      <c r="N1290" s="65"/>
      <c r="O1290" s="65"/>
      <c r="P1290" s="65"/>
      <c r="Q1290" s="65"/>
      <c r="R1290" s="65"/>
      <c r="S1290" s="68"/>
      <c r="T1290" s="68"/>
      <c r="U1290" s="69"/>
      <c r="V1290" s="69"/>
      <c r="W1290" s="69"/>
      <c r="X1290" s="70"/>
      <c r="Y1290" s="65"/>
    </row>
    <row r="1291">
      <c r="A1291" s="65"/>
      <c r="B1291" s="65"/>
      <c r="C1291" s="65"/>
      <c r="D1291" s="65"/>
      <c r="E1291" s="65"/>
      <c r="F1291" s="65"/>
      <c r="G1291" s="65"/>
      <c r="H1291" s="65"/>
      <c r="I1291" s="65"/>
      <c r="J1291" s="65"/>
      <c r="K1291" s="66"/>
      <c r="L1291" s="66"/>
      <c r="M1291" s="65"/>
      <c r="N1291" s="65"/>
      <c r="O1291" s="65"/>
      <c r="P1291" s="65"/>
      <c r="Q1291" s="65"/>
      <c r="R1291" s="65"/>
      <c r="S1291" s="68"/>
      <c r="T1291" s="68"/>
      <c r="U1291" s="69"/>
      <c r="V1291" s="69"/>
      <c r="W1291" s="69"/>
      <c r="X1291" s="70"/>
      <c r="Y1291" s="65"/>
    </row>
    <row r="1292">
      <c r="A1292" s="65"/>
      <c r="B1292" s="65"/>
      <c r="C1292" s="65"/>
      <c r="D1292" s="65"/>
      <c r="E1292" s="65"/>
      <c r="F1292" s="65"/>
      <c r="G1292" s="65"/>
      <c r="H1292" s="65"/>
      <c r="I1292" s="65"/>
      <c r="J1292" s="65"/>
      <c r="K1292" s="66"/>
      <c r="L1292" s="66"/>
      <c r="M1292" s="65"/>
      <c r="N1292" s="65"/>
      <c r="O1292" s="65"/>
      <c r="P1292" s="66"/>
      <c r="Q1292" s="65"/>
      <c r="R1292" s="65"/>
      <c r="S1292" s="68"/>
      <c r="T1292" s="68"/>
      <c r="U1292" s="69"/>
      <c r="V1292" s="69"/>
      <c r="W1292" s="69"/>
      <c r="X1292" s="70"/>
      <c r="Y1292" s="65"/>
    </row>
    <row r="1293">
      <c r="A1293" s="72"/>
      <c r="B1293" s="65"/>
      <c r="C1293" s="72"/>
      <c r="D1293" s="72"/>
      <c r="E1293" s="72"/>
      <c r="F1293" s="65"/>
      <c r="G1293" s="65"/>
      <c r="H1293" s="65"/>
      <c r="I1293" s="65"/>
      <c r="J1293" s="65"/>
      <c r="K1293" s="66"/>
      <c r="L1293" s="66"/>
      <c r="M1293" s="65"/>
      <c r="N1293" s="65"/>
      <c r="O1293" s="65"/>
      <c r="P1293" s="66"/>
      <c r="Q1293" s="65"/>
      <c r="R1293" s="65"/>
      <c r="S1293" s="68"/>
      <c r="T1293" s="68"/>
      <c r="U1293" s="69"/>
      <c r="V1293" s="69"/>
      <c r="W1293" s="69"/>
      <c r="X1293" s="70"/>
      <c r="Y1293" s="65"/>
    </row>
    <row r="1294">
      <c r="A1294" s="65"/>
      <c r="B1294" s="65"/>
      <c r="C1294" s="65"/>
      <c r="D1294" s="65"/>
      <c r="E1294" s="65"/>
      <c r="F1294" s="65"/>
      <c r="G1294" s="65"/>
      <c r="H1294" s="65"/>
      <c r="I1294" s="65"/>
      <c r="J1294" s="65"/>
      <c r="K1294" s="66"/>
      <c r="L1294" s="66"/>
      <c r="M1294" s="65"/>
      <c r="N1294" s="65"/>
      <c r="O1294" s="65"/>
      <c r="P1294" s="66"/>
      <c r="Q1294" s="65"/>
      <c r="R1294" s="65"/>
      <c r="S1294" s="68"/>
      <c r="T1294" s="68"/>
      <c r="U1294" s="69"/>
      <c r="V1294" s="69"/>
      <c r="W1294" s="69"/>
      <c r="X1294" s="70"/>
      <c r="Y1294" s="65"/>
    </row>
    <row r="1295">
      <c r="A1295" s="65"/>
      <c r="B1295" s="65"/>
      <c r="C1295" s="65"/>
      <c r="D1295" s="65"/>
      <c r="E1295" s="65"/>
      <c r="F1295" s="65"/>
      <c r="G1295" s="65"/>
      <c r="H1295" s="65"/>
      <c r="I1295" s="65"/>
      <c r="J1295" s="65"/>
      <c r="K1295" s="66"/>
      <c r="L1295" s="66"/>
      <c r="M1295" s="65"/>
      <c r="N1295" s="65"/>
      <c r="O1295" s="65"/>
      <c r="P1295" s="66"/>
      <c r="Q1295" s="65"/>
      <c r="R1295" s="65"/>
      <c r="S1295" s="76"/>
      <c r="T1295" s="77"/>
      <c r="U1295" s="79"/>
      <c r="V1295" s="81"/>
      <c r="W1295" s="78"/>
      <c r="X1295" s="69"/>
      <c r="Y1295" s="72"/>
    </row>
    <row r="1296">
      <c r="A1296" s="65"/>
      <c r="B1296" s="65"/>
      <c r="C1296" s="65"/>
      <c r="D1296" s="65"/>
      <c r="E1296" s="65"/>
      <c r="F1296" s="65"/>
      <c r="G1296" s="65"/>
      <c r="H1296" s="65"/>
      <c r="I1296" s="65"/>
      <c r="J1296" s="65"/>
      <c r="K1296" s="66"/>
      <c r="L1296" s="66"/>
      <c r="M1296" s="65"/>
      <c r="N1296" s="65"/>
      <c r="O1296" s="65"/>
      <c r="P1296" s="66"/>
      <c r="Q1296" s="65"/>
      <c r="R1296" s="65"/>
      <c r="S1296" s="68"/>
      <c r="T1296" s="68"/>
      <c r="U1296" s="69"/>
      <c r="V1296" s="69"/>
      <c r="W1296" s="69"/>
      <c r="X1296" s="70"/>
      <c r="Y1296" s="65"/>
    </row>
    <row r="1297">
      <c r="A1297" s="65"/>
      <c r="B1297" s="65"/>
      <c r="C1297" s="65"/>
      <c r="D1297" s="65"/>
      <c r="E1297" s="65"/>
      <c r="F1297" s="65"/>
      <c r="G1297" s="65"/>
      <c r="H1297" s="65"/>
      <c r="I1297" s="65"/>
      <c r="J1297" s="65"/>
      <c r="K1297" s="66"/>
      <c r="L1297" s="66"/>
      <c r="M1297" s="65"/>
      <c r="N1297" s="65"/>
      <c r="O1297" s="65"/>
      <c r="P1297" s="65"/>
      <c r="Q1297" s="65"/>
      <c r="R1297" s="65"/>
      <c r="S1297" s="68"/>
      <c r="T1297" s="68"/>
      <c r="U1297" s="69"/>
      <c r="V1297" s="69"/>
      <c r="W1297" s="69"/>
      <c r="X1297" s="70"/>
      <c r="Y1297" s="65"/>
    </row>
    <row r="1298">
      <c r="A1298" s="65"/>
      <c r="B1298" s="65"/>
      <c r="C1298" s="65"/>
      <c r="D1298" s="65"/>
      <c r="E1298" s="65"/>
      <c r="F1298" s="65"/>
      <c r="G1298" s="65"/>
      <c r="H1298" s="65"/>
      <c r="I1298" s="65"/>
      <c r="J1298" s="65"/>
      <c r="K1298" s="66"/>
      <c r="L1298" s="66"/>
      <c r="M1298" s="65"/>
      <c r="N1298" s="65"/>
      <c r="O1298" s="65"/>
      <c r="P1298" s="66"/>
      <c r="Q1298" s="65"/>
      <c r="R1298" s="65"/>
      <c r="S1298" s="68"/>
      <c r="T1298" s="68"/>
      <c r="U1298" s="69"/>
      <c r="V1298" s="69"/>
      <c r="W1298" s="69"/>
      <c r="X1298" s="70"/>
      <c r="Y1298" s="65"/>
    </row>
    <row r="1299">
      <c r="A1299" s="65"/>
      <c r="B1299" s="65"/>
      <c r="C1299" s="65"/>
      <c r="D1299" s="65"/>
      <c r="E1299" s="65"/>
      <c r="F1299" s="65"/>
      <c r="G1299" s="65"/>
      <c r="H1299" s="65"/>
      <c r="I1299" s="65"/>
      <c r="J1299" s="65"/>
      <c r="K1299" s="66"/>
      <c r="L1299" s="66"/>
      <c r="M1299" s="65"/>
      <c r="N1299" s="65"/>
      <c r="O1299" s="65"/>
      <c r="P1299" s="66"/>
      <c r="Q1299" s="65"/>
      <c r="R1299" s="65"/>
      <c r="S1299" s="68"/>
      <c r="T1299" s="68"/>
      <c r="U1299" s="69"/>
      <c r="V1299" s="69"/>
      <c r="W1299" s="69"/>
      <c r="X1299" s="70"/>
      <c r="Y1299" s="65"/>
    </row>
    <row r="1300">
      <c r="A1300" s="65"/>
      <c r="B1300" s="65"/>
      <c r="C1300" s="65"/>
      <c r="D1300" s="65"/>
      <c r="E1300" s="65"/>
      <c r="F1300" s="65"/>
      <c r="G1300" s="65"/>
      <c r="H1300" s="65"/>
      <c r="I1300" s="65"/>
      <c r="J1300" s="65"/>
      <c r="K1300" s="66"/>
      <c r="L1300" s="66"/>
      <c r="M1300" s="65"/>
      <c r="N1300" s="65"/>
      <c r="O1300" s="65"/>
      <c r="P1300" s="65"/>
      <c r="Q1300" s="65"/>
      <c r="R1300" s="65"/>
      <c r="S1300" s="68"/>
      <c r="T1300" s="68"/>
      <c r="U1300" s="69"/>
      <c r="V1300" s="69"/>
      <c r="W1300" s="69"/>
      <c r="X1300" s="70"/>
      <c r="Y1300" s="65"/>
    </row>
    <row r="1301">
      <c r="A1301" s="65"/>
      <c r="B1301" s="65"/>
      <c r="C1301" s="65"/>
      <c r="D1301" s="65"/>
      <c r="E1301" s="65"/>
      <c r="F1301" s="65"/>
      <c r="G1301" s="65"/>
      <c r="H1301" s="65"/>
      <c r="I1301" s="65"/>
      <c r="J1301" s="65"/>
      <c r="K1301" s="66"/>
      <c r="L1301" s="66"/>
      <c r="M1301" s="65"/>
      <c r="N1301" s="65"/>
      <c r="O1301" s="65"/>
      <c r="P1301" s="65"/>
      <c r="Q1301" s="65"/>
      <c r="R1301" s="65"/>
      <c r="S1301" s="68"/>
      <c r="T1301" s="68"/>
      <c r="U1301" s="69"/>
      <c r="V1301" s="69"/>
      <c r="W1301" s="69"/>
      <c r="X1301" s="70"/>
      <c r="Y1301" s="65"/>
    </row>
    <row r="1302">
      <c r="A1302" s="65"/>
      <c r="B1302" s="65"/>
      <c r="C1302" s="65"/>
      <c r="D1302" s="65"/>
      <c r="E1302" s="65"/>
      <c r="F1302" s="65"/>
      <c r="G1302" s="65"/>
      <c r="H1302" s="65"/>
      <c r="I1302" s="65"/>
      <c r="J1302" s="65"/>
      <c r="K1302" s="66"/>
      <c r="L1302" s="66"/>
      <c r="M1302" s="65"/>
      <c r="N1302" s="65"/>
      <c r="O1302" s="65"/>
      <c r="P1302" s="65"/>
      <c r="Q1302" s="65"/>
      <c r="R1302" s="65"/>
      <c r="S1302" s="68"/>
      <c r="T1302" s="68"/>
      <c r="U1302" s="69"/>
      <c r="V1302" s="69"/>
      <c r="W1302" s="69"/>
      <c r="X1302" s="70"/>
      <c r="Y1302" s="65"/>
    </row>
    <row r="1303">
      <c r="A1303" s="65"/>
      <c r="B1303" s="65"/>
      <c r="C1303" s="65"/>
      <c r="D1303" s="65"/>
      <c r="E1303" s="65"/>
      <c r="F1303" s="65"/>
      <c r="G1303" s="65"/>
      <c r="H1303" s="65"/>
      <c r="I1303" s="65"/>
      <c r="J1303" s="65"/>
      <c r="K1303" s="66"/>
      <c r="L1303" s="66"/>
      <c r="M1303" s="65"/>
      <c r="N1303" s="65"/>
      <c r="O1303" s="65"/>
      <c r="P1303" s="65"/>
      <c r="Q1303" s="65"/>
      <c r="R1303" s="65"/>
      <c r="S1303" s="68"/>
      <c r="T1303" s="68"/>
      <c r="U1303" s="69"/>
      <c r="V1303" s="69"/>
      <c r="W1303" s="69"/>
      <c r="X1303" s="70"/>
      <c r="Y1303" s="65"/>
    </row>
    <row r="1304">
      <c r="A1304" s="72"/>
      <c r="B1304" s="65"/>
      <c r="C1304" s="72"/>
      <c r="D1304" s="72"/>
      <c r="E1304" s="72"/>
      <c r="F1304" s="65"/>
      <c r="G1304" s="65"/>
      <c r="H1304" s="65"/>
      <c r="I1304" s="65"/>
      <c r="J1304" s="65"/>
      <c r="K1304" s="66"/>
      <c r="L1304" s="66"/>
      <c r="M1304" s="65"/>
      <c r="N1304" s="65"/>
      <c r="O1304" s="65"/>
      <c r="P1304" s="65"/>
      <c r="Q1304" s="65"/>
      <c r="R1304" s="65"/>
      <c r="S1304" s="68"/>
      <c r="T1304" s="68"/>
      <c r="U1304" s="69"/>
      <c r="V1304" s="69"/>
      <c r="W1304" s="69"/>
      <c r="X1304" s="70"/>
      <c r="Y1304" s="65"/>
    </row>
    <row r="1305">
      <c r="A1305" s="73"/>
      <c r="B1305" s="65"/>
      <c r="C1305" s="72"/>
      <c r="D1305" s="72"/>
      <c r="E1305" s="72"/>
      <c r="F1305" s="65"/>
      <c r="G1305" s="65"/>
      <c r="H1305" s="65"/>
      <c r="I1305" s="65"/>
      <c r="J1305" s="65"/>
      <c r="K1305" s="66"/>
      <c r="L1305" s="66"/>
      <c r="M1305" s="65"/>
      <c r="N1305" s="65"/>
      <c r="O1305" s="65"/>
      <c r="P1305" s="65"/>
      <c r="Q1305" s="65"/>
      <c r="R1305" s="65"/>
      <c r="S1305" s="68"/>
      <c r="T1305" s="68"/>
      <c r="U1305" s="69"/>
      <c r="V1305" s="69"/>
      <c r="W1305" s="69"/>
      <c r="X1305" s="70"/>
      <c r="Y1305" s="65"/>
    </row>
    <row r="1306">
      <c r="A1306" s="65"/>
      <c r="B1306" s="65"/>
      <c r="C1306" s="65"/>
      <c r="D1306" s="65"/>
      <c r="E1306" s="65"/>
      <c r="F1306" s="65"/>
      <c r="G1306" s="65"/>
      <c r="H1306" s="65"/>
      <c r="I1306" s="65"/>
      <c r="J1306" s="65"/>
      <c r="K1306" s="66"/>
      <c r="L1306" s="66"/>
      <c r="M1306" s="65"/>
      <c r="N1306" s="65"/>
      <c r="O1306" s="65"/>
      <c r="P1306" s="65"/>
      <c r="Q1306" s="65"/>
      <c r="R1306" s="65"/>
      <c r="S1306" s="68"/>
      <c r="T1306" s="68"/>
      <c r="U1306" s="69"/>
      <c r="V1306" s="69"/>
      <c r="W1306" s="69"/>
      <c r="X1306" s="70"/>
      <c r="Y1306" s="65"/>
    </row>
    <row r="1307">
      <c r="A1307" s="65"/>
      <c r="B1307" s="65"/>
      <c r="C1307" s="65"/>
      <c r="D1307" s="65"/>
      <c r="E1307" s="65"/>
      <c r="F1307" s="65"/>
      <c r="G1307" s="65"/>
      <c r="H1307" s="65"/>
      <c r="I1307" s="65"/>
      <c r="J1307" s="65"/>
      <c r="K1307" s="66"/>
      <c r="L1307" s="66"/>
      <c r="M1307" s="65"/>
      <c r="N1307" s="65"/>
      <c r="O1307" s="65"/>
      <c r="P1307" s="66"/>
      <c r="Q1307" s="65"/>
      <c r="R1307" s="65"/>
      <c r="S1307" s="68"/>
      <c r="T1307" s="68"/>
      <c r="U1307" s="69"/>
      <c r="V1307" s="69"/>
      <c r="W1307" s="69"/>
      <c r="X1307" s="70"/>
      <c r="Y1307" s="65"/>
    </row>
    <row r="1308">
      <c r="A1308" s="65"/>
      <c r="B1308" s="65"/>
      <c r="C1308" s="65"/>
      <c r="D1308" s="65"/>
      <c r="E1308" s="65"/>
      <c r="F1308" s="65"/>
      <c r="G1308" s="65"/>
      <c r="H1308" s="65"/>
      <c r="I1308" s="65"/>
      <c r="J1308" s="65"/>
      <c r="K1308" s="66"/>
      <c r="L1308" s="66"/>
      <c r="M1308" s="65"/>
      <c r="N1308" s="65"/>
      <c r="O1308" s="65"/>
      <c r="P1308" s="65"/>
      <c r="Q1308" s="65"/>
      <c r="R1308" s="65"/>
      <c r="S1308" s="68"/>
      <c r="T1308" s="68"/>
      <c r="U1308" s="69"/>
      <c r="V1308" s="69"/>
      <c r="W1308" s="69"/>
      <c r="X1308" s="70"/>
      <c r="Y1308" s="65"/>
    </row>
    <row r="1309">
      <c r="A1309" s="65"/>
      <c r="B1309" s="65"/>
      <c r="C1309" s="65"/>
      <c r="D1309" s="65"/>
      <c r="E1309" s="65"/>
      <c r="F1309" s="65"/>
      <c r="G1309" s="65"/>
      <c r="H1309" s="65"/>
      <c r="I1309" s="65"/>
      <c r="J1309" s="65"/>
      <c r="K1309" s="66"/>
      <c r="L1309" s="66"/>
      <c r="M1309" s="65"/>
      <c r="N1309" s="65"/>
      <c r="O1309" s="65"/>
      <c r="P1309" s="66"/>
      <c r="Q1309" s="65"/>
      <c r="R1309" s="65"/>
      <c r="S1309" s="68"/>
      <c r="T1309" s="68"/>
      <c r="U1309" s="69"/>
      <c r="V1309" s="69"/>
      <c r="W1309" s="69"/>
      <c r="X1309" s="70"/>
      <c r="Y1309" s="65"/>
    </row>
    <row r="1310">
      <c r="A1310" s="65"/>
      <c r="B1310" s="65"/>
      <c r="C1310" s="65"/>
      <c r="D1310" s="65"/>
      <c r="E1310" s="65"/>
      <c r="F1310" s="65"/>
      <c r="G1310" s="65"/>
      <c r="H1310" s="65"/>
      <c r="I1310" s="65"/>
      <c r="J1310" s="65"/>
      <c r="K1310" s="66"/>
      <c r="L1310" s="66"/>
      <c r="M1310" s="65"/>
      <c r="N1310" s="65"/>
      <c r="O1310" s="65"/>
      <c r="P1310" s="65"/>
      <c r="Q1310" s="65"/>
      <c r="R1310" s="65"/>
      <c r="S1310" s="68"/>
      <c r="T1310" s="68"/>
      <c r="U1310" s="69"/>
      <c r="V1310" s="69"/>
      <c r="W1310" s="69"/>
      <c r="X1310" s="70"/>
      <c r="Y1310" s="65"/>
    </row>
    <row r="1311">
      <c r="A1311" s="65"/>
      <c r="B1311" s="65"/>
      <c r="C1311" s="65"/>
      <c r="D1311" s="65"/>
      <c r="E1311" s="65"/>
      <c r="F1311" s="65"/>
      <c r="G1311" s="65"/>
      <c r="H1311" s="65"/>
      <c r="I1311" s="65"/>
      <c r="J1311" s="65"/>
      <c r="K1311" s="66"/>
      <c r="L1311" s="66"/>
      <c r="M1311" s="65"/>
      <c r="N1311" s="65"/>
      <c r="O1311" s="65"/>
      <c r="P1311" s="66"/>
      <c r="Q1311" s="65"/>
      <c r="R1311" s="65"/>
      <c r="S1311" s="68"/>
      <c r="T1311" s="68"/>
      <c r="U1311" s="69"/>
      <c r="V1311" s="69"/>
      <c r="W1311" s="69"/>
      <c r="X1311" s="70"/>
      <c r="Y1311" s="65"/>
    </row>
    <row r="1312">
      <c r="A1312" s="72"/>
      <c r="B1312" s="65"/>
      <c r="C1312" s="72"/>
      <c r="D1312" s="72"/>
      <c r="E1312" s="72"/>
      <c r="F1312" s="65"/>
      <c r="G1312" s="65"/>
      <c r="H1312" s="65"/>
      <c r="I1312" s="65"/>
      <c r="J1312" s="65"/>
      <c r="K1312" s="66"/>
      <c r="L1312" s="66"/>
      <c r="M1312" s="65"/>
      <c r="N1312" s="65"/>
      <c r="O1312" s="65"/>
      <c r="P1312" s="65"/>
      <c r="Q1312" s="65"/>
      <c r="R1312" s="65"/>
      <c r="S1312" s="68"/>
      <c r="T1312" s="68"/>
      <c r="U1312" s="69"/>
      <c r="V1312" s="69"/>
      <c r="W1312" s="69"/>
      <c r="X1312" s="70"/>
      <c r="Y1312" s="65"/>
    </row>
    <row r="1313">
      <c r="A1313" s="65"/>
      <c r="B1313" s="65"/>
      <c r="C1313" s="65"/>
      <c r="D1313" s="65"/>
      <c r="E1313" s="65"/>
      <c r="F1313" s="65"/>
      <c r="G1313" s="65"/>
      <c r="H1313" s="65"/>
      <c r="I1313" s="65"/>
      <c r="J1313" s="65"/>
      <c r="K1313" s="66"/>
      <c r="L1313" s="66"/>
      <c r="M1313" s="65"/>
      <c r="N1313" s="65"/>
      <c r="O1313" s="65"/>
      <c r="P1313" s="65"/>
      <c r="Q1313" s="65"/>
      <c r="R1313" s="65"/>
      <c r="S1313" s="68"/>
      <c r="T1313" s="68"/>
      <c r="U1313" s="69"/>
      <c r="V1313" s="69"/>
      <c r="W1313" s="69"/>
      <c r="X1313" s="70"/>
      <c r="Y1313" s="65"/>
    </row>
    <row r="1314">
      <c r="A1314" s="65"/>
      <c r="B1314" s="65"/>
      <c r="C1314" s="65"/>
      <c r="D1314" s="65"/>
      <c r="E1314" s="65"/>
      <c r="F1314" s="65"/>
      <c r="G1314" s="65"/>
      <c r="H1314" s="65"/>
      <c r="I1314" s="65"/>
      <c r="J1314" s="65"/>
      <c r="K1314" s="66"/>
      <c r="L1314" s="66"/>
      <c r="M1314" s="65"/>
      <c r="N1314" s="65"/>
      <c r="O1314" s="65"/>
      <c r="P1314" s="66"/>
      <c r="Q1314" s="65"/>
      <c r="R1314" s="65"/>
      <c r="S1314" s="68"/>
      <c r="T1314" s="68"/>
      <c r="U1314" s="69"/>
      <c r="V1314" s="69"/>
      <c r="W1314" s="69"/>
      <c r="X1314" s="70"/>
      <c r="Y1314" s="65"/>
    </row>
    <row r="1315">
      <c r="A1315" s="65"/>
      <c r="B1315" s="65"/>
      <c r="C1315" s="65"/>
      <c r="D1315" s="65"/>
      <c r="E1315" s="65"/>
      <c r="F1315" s="65"/>
      <c r="G1315" s="65"/>
      <c r="H1315" s="65"/>
      <c r="I1315" s="65"/>
      <c r="J1315" s="65"/>
      <c r="K1315" s="66"/>
      <c r="L1315" s="66"/>
      <c r="M1315" s="65"/>
      <c r="N1315" s="65"/>
      <c r="O1315" s="65"/>
      <c r="P1315" s="65"/>
      <c r="Q1315" s="65"/>
      <c r="R1315" s="65"/>
      <c r="S1315" s="68"/>
      <c r="T1315" s="68"/>
      <c r="U1315" s="69"/>
      <c r="V1315" s="69"/>
      <c r="W1315" s="69"/>
      <c r="X1315" s="70"/>
      <c r="Y1315" s="65"/>
    </row>
    <row r="1316">
      <c r="A1316" s="65"/>
      <c r="B1316" s="65"/>
      <c r="C1316" s="65"/>
      <c r="D1316" s="65"/>
      <c r="E1316" s="65"/>
      <c r="F1316" s="65"/>
      <c r="G1316" s="65"/>
      <c r="H1316" s="65"/>
      <c r="I1316" s="65"/>
      <c r="J1316" s="65"/>
      <c r="K1316" s="66"/>
      <c r="L1316" s="66"/>
      <c r="M1316" s="65"/>
      <c r="N1316" s="65"/>
      <c r="O1316" s="65"/>
      <c r="P1316" s="66"/>
      <c r="Q1316" s="65"/>
      <c r="R1316" s="65"/>
      <c r="S1316" s="68"/>
      <c r="T1316" s="68"/>
      <c r="U1316" s="69"/>
      <c r="V1316" s="69"/>
      <c r="W1316" s="69"/>
      <c r="X1316" s="70"/>
      <c r="Y1316" s="65"/>
    </row>
    <row r="1317">
      <c r="A1317" s="65"/>
      <c r="B1317" s="65"/>
      <c r="C1317" s="65"/>
      <c r="D1317" s="65"/>
      <c r="E1317" s="65"/>
      <c r="F1317" s="65"/>
      <c r="G1317" s="65"/>
      <c r="H1317" s="65"/>
      <c r="I1317" s="65"/>
      <c r="J1317" s="65"/>
      <c r="K1317" s="66"/>
      <c r="L1317" s="66"/>
      <c r="M1317" s="65"/>
      <c r="N1317" s="65"/>
      <c r="O1317" s="65"/>
      <c r="P1317" s="66"/>
      <c r="Q1317" s="65"/>
      <c r="R1317" s="65"/>
      <c r="S1317" s="68"/>
      <c r="T1317" s="68"/>
      <c r="U1317" s="69"/>
      <c r="V1317" s="69"/>
      <c r="W1317" s="69"/>
      <c r="X1317" s="70"/>
      <c r="Y1317" s="65"/>
    </row>
    <row r="1318">
      <c r="A1318" s="65"/>
      <c r="B1318" s="65"/>
      <c r="C1318" s="65"/>
      <c r="D1318" s="65"/>
      <c r="E1318" s="65"/>
      <c r="F1318" s="65"/>
      <c r="G1318" s="65"/>
      <c r="H1318" s="65"/>
      <c r="I1318" s="65"/>
      <c r="J1318" s="65"/>
      <c r="K1318" s="66"/>
      <c r="L1318" s="66"/>
      <c r="M1318" s="65"/>
      <c r="N1318" s="65"/>
      <c r="O1318" s="65"/>
      <c r="P1318" s="66"/>
      <c r="Q1318" s="65"/>
      <c r="R1318" s="65"/>
      <c r="S1318" s="68"/>
      <c r="T1318" s="68"/>
      <c r="U1318" s="69"/>
      <c r="V1318" s="69"/>
      <c r="W1318" s="69"/>
      <c r="X1318" s="70"/>
      <c r="Y1318" s="65"/>
    </row>
    <row r="1319">
      <c r="A1319" s="65"/>
      <c r="B1319" s="65"/>
      <c r="C1319" s="65"/>
      <c r="D1319" s="65"/>
      <c r="E1319" s="65"/>
      <c r="F1319" s="65"/>
      <c r="G1319" s="65"/>
      <c r="H1319" s="65"/>
      <c r="I1319" s="65"/>
      <c r="J1319" s="65"/>
      <c r="K1319" s="66"/>
      <c r="L1319" s="66"/>
      <c r="M1319" s="65"/>
      <c r="N1319" s="65"/>
      <c r="O1319" s="65"/>
      <c r="P1319" s="66"/>
      <c r="Q1319" s="65"/>
      <c r="R1319" s="65"/>
      <c r="S1319" s="68"/>
      <c r="T1319" s="68"/>
      <c r="U1319" s="69"/>
      <c r="V1319" s="69"/>
      <c r="W1319" s="69"/>
      <c r="X1319" s="70"/>
      <c r="Y1319" s="65"/>
    </row>
    <row r="1320">
      <c r="A1320" s="65"/>
      <c r="B1320" s="65"/>
      <c r="C1320" s="65"/>
      <c r="D1320" s="65"/>
      <c r="E1320" s="65"/>
      <c r="F1320" s="65"/>
      <c r="G1320" s="65"/>
      <c r="H1320" s="65"/>
      <c r="I1320" s="65"/>
      <c r="J1320" s="65"/>
      <c r="K1320" s="66"/>
      <c r="L1320" s="66"/>
      <c r="M1320" s="65"/>
      <c r="N1320" s="65"/>
      <c r="O1320" s="65"/>
      <c r="P1320" s="65"/>
      <c r="Q1320" s="65"/>
      <c r="R1320" s="65"/>
      <c r="S1320" s="68"/>
      <c r="T1320" s="68"/>
      <c r="U1320" s="69"/>
      <c r="V1320" s="69"/>
      <c r="W1320" s="69"/>
      <c r="X1320" s="70"/>
      <c r="Y1320" s="65"/>
    </row>
    <row r="1321">
      <c r="A1321" s="65"/>
      <c r="B1321" s="65"/>
      <c r="C1321" s="65"/>
      <c r="D1321" s="65"/>
      <c r="E1321" s="65"/>
      <c r="F1321" s="65"/>
      <c r="G1321" s="65"/>
      <c r="H1321" s="65"/>
      <c r="I1321" s="65"/>
      <c r="J1321" s="65"/>
      <c r="K1321" s="66"/>
      <c r="L1321" s="66"/>
      <c r="M1321" s="65"/>
      <c r="N1321" s="65"/>
      <c r="O1321" s="65"/>
      <c r="P1321" s="66"/>
      <c r="Q1321" s="65"/>
      <c r="R1321" s="65"/>
      <c r="S1321" s="68"/>
      <c r="T1321" s="68"/>
      <c r="U1321" s="69"/>
      <c r="V1321" s="69"/>
      <c r="W1321" s="69"/>
      <c r="X1321" s="70"/>
      <c r="Y1321" s="65"/>
    </row>
    <row r="1322">
      <c r="A1322" s="65"/>
      <c r="B1322" s="65"/>
      <c r="C1322" s="65"/>
      <c r="D1322" s="65"/>
      <c r="E1322" s="65"/>
      <c r="F1322" s="65"/>
      <c r="G1322" s="65"/>
      <c r="H1322" s="65"/>
      <c r="I1322" s="65"/>
      <c r="J1322" s="65"/>
      <c r="K1322" s="66"/>
      <c r="L1322" s="66"/>
      <c r="M1322" s="65"/>
      <c r="N1322" s="65"/>
      <c r="O1322" s="65"/>
      <c r="P1322" s="66"/>
      <c r="Q1322" s="65"/>
      <c r="R1322" s="65"/>
      <c r="S1322" s="68"/>
      <c r="T1322" s="68"/>
      <c r="U1322" s="69"/>
      <c r="V1322" s="69"/>
      <c r="W1322" s="69"/>
      <c r="X1322" s="70"/>
      <c r="Y1322" s="65"/>
    </row>
    <row r="1323">
      <c r="A1323" s="73"/>
      <c r="B1323" s="65"/>
      <c r="C1323" s="72"/>
      <c r="D1323" s="72"/>
      <c r="E1323" s="72"/>
      <c r="F1323" s="65"/>
      <c r="G1323" s="65"/>
      <c r="H1323" s="65"/>
      <c r="I1323" s="65"/>
      <c r="J1323" s="65"/>
      <c r="K1323" s="66"/>
      <c r="L1323" s="66"/>
      <c r="M1323" s="65"/>
      <c r="N1323" s="65"/>
      <c r="O1323" s="65"/>
      <c r="P1323" s="66"/>
      <c r="Q1323" s="65"/>
      <c r="R1323" s="65"/>
      <c r="S1323" s="68"/>
      <c r="T1323" s="68"/>
      <c r="U1323" s="69"/>
      <c r="V1323" s="69"/>
      <c r="W1323" s="69"/>
      <c r="X1323" s="70"/>
      <c r="Y1323" s="65"/>
    </row>
    <row r="1324">
      <c r="A1324" s="65"/>
      <c r="B1324" s="65"/>
      <c r="C1324" s="65"/>
      <c r="D1324" s="65"/>
      <c r="E1324" s="65"/>
      <c r="F1324" s="65"/>
      <c r="G1324" s="65"/>
      <c r="H1324" s="65"/>
      <c r="I1324" s="65"/>
      <c r="J1324" s="65"/>
      <c r="K1324" s="66"/>
      <c r="L1324" s="66"/>
      <c r="M1324" s="65"/>
      <c r="N1324" s="65"/>
      <c r="O1324" s="65"/>
      <c r="P1324" s="65"/>
      <c r="Q1324" s="65"/>
      <c r="R1324" s="65"/>
      <c r="S1324" s="68"/>
      <c r="T1324" s="68"/>
      <c r="U1324" s="69"/>
      <c r="V1324" s="69"/>
      <c r="W1324" s="69"/>
      <c r="X1324" s="70"/>
      <c r="Y1324" s="65"/>
    </row>
    <row r="1325">
      <c r="A1325" s="65"/>
      <c r="B1325" s="65"/>
      <c r="C1325" s="65"/>
      <c r="D1325" s="65"/>
      <c r="E1325" s="65"/>
      <c r="F1325" s="65"/>
      <c r="G1325" s="65"/>
      <c r="H1325" s="65"/>
      <c r="I1325" s="65"/>
      <c r="J1325" s="65"/>
      <c r="K1325" s="66"/>
      <c r="L1325" s="66"/>
      <c r="M1325" s="65"/>
      <c r="N1325" s="65"/>
      <c r="O1325" s="65"/>
      <c r="P1325" s="66"/>
      <c r="Q1325" s="65"/>
      <c r="R1325" s="65"/>
      <c r="S1325" s="68"/>
      <c r="T1325" s="68"/>
      <c r="U1325" s="69"/>
      <c r="V1325" s="69"/>
      <c r="W1325" s="69"/>
      <c r="X1325" s="70"/>
      <c r="Y1325" s="65"/>
    </row>
    <row r="1326">
      <c r="A1326" s="65"/>
      <c r="B1326" s="65"/>
      <c r="C1326" s="65"/>
      <c r="D1326" s="65"/>
      <c r="E1326" s="65"/>
      <c r="F1326" s="65"/>
      <c r="G1326" s="65"/>
      <c r="H1326" s="65"/>
      <c r="I1326" s="65"/>
      <c r="J1326" s="65"/>
      <c r="K1326" s="66"/>
      <c r="L1326" s="66"/>
      <c r="M1326" s="65"/>
      <c r="N1326" s="65"/>
      <c r="O1326" s="65"/>
      <c r="P1326" s="66"/>
      <c r="Q1326" s="65"/>
      <c r="R1326" s="65"/>
      <c r="S1326" s="68"/>
      <c r="T1326" s="68"/>
      <c r="U1326" s="69"/>
      <c r="V1326" s="69"/>
      <c r="W1326" s="69"/>
      <c r="X1326" s="70"/>
      <c r="Y1326" s="65"/>
    </row>
    <row r="1327">
      <c r="A1327" s="65"/>
      <c r="B1327" s="65"/>
      <c r="C1327" s="65"/>
      <c r="D1327" s="65"/>
      <c r="E1327" s="65"/>
      <c r="F1327" s="65"/>
      <c r="G1327" s="65"/>
      <c r="H1327" s="65"/>
      <c r="I1327" s="65"/>
      <c r="J1327" s="65"/>
      <c r="K1327" s="66"/>
      <c r="L1327" s="66"/>
      <c r="M1327" s="65"/>
      <c r="N1327" s="65"/>
      <c r="O1327" s="65"/>
      <c r="P1327" s="66"/>
      <c r="Q1327" s="65"/>
      <c r="R1327" s="65"/>
      <c r="S1327" s="68"/>
      <c r="T1327" s="68"/>
      <c r="U1327" s="69"/>
      <c r="V1327" s="69"/>
      <c r="W1327" s="69"/>
      <c r="X1327" s="70"/>
      <c r="Y1327" s="65"/>
    </row>
    <row r="1328">
      <c r="A1328" s="65"/>
      <c r="B1328" s="65"/>
      <c r="C1328" s="65"/>
      <c r="D1328" s="65"/>
      <c r="E1328" s="65"/>
      <c r="F1328" s="65"/>
      <c r="G1328" s="65"/>
      <c r="H1328" s="65"/>
      <c r="I1328" s="65"/>
      <c r="J1328" s="65"/>
      <c r="K1328" s="66"/>
      <c r="L1328" s="66"/>
      <c r="M1328" s="65"/>
      <c r="N1328" s="65"/>
      <c r="O1328" s="65"/>
      <c r="P1328" s="65"/>
      <c r="Q1328" s="65"/>
      <c r="R1328" s="65"/>
      <c r="S1328" s="68"/>
      <c r="T1328" s="68"/>
      <c r="U1328" s="69"/>
      <c r="V1328" s="69"/>
      <c r="W1328" s="69"/>
      <c r="X1328" s="70"/>
      <c r="Y1328" s="65"/>
    </row>
    <row r="1329">
      <c r="A1329" s="73"/>
      <c r="B1329" s="65"/>
      <c r="C1329" s="72"/>
      <c r="D1329" s="72"/>
      <c r="E1329" s="72"/>
      <c r="F1329" s="65"/>
      <c r="G1329" s="65"/>
      <c r="H1329" s="65"/>
      <c r="I1329" s="65"/>
      <c r="J1329" s="65"/>
      <c r="K1329" s="66"/>
      <c r="L1329" s="66"/>
      <c r="M1329" s="65"/>
      <c r="N1329" s="65"/>
      <c r="O1329" s="65"/>
      <c r="P1329" s="65"/>
      <c r="Q1329" s="65"/>
      <c r="R1329" s="65"/>
      <c r="S1329" s="68"/>
      <c r="T1329" s="68"/>
      <c r="U1329" s="69"/>
      <c r="V1329" s="69"/>
      <c r="W1329" s="69"/>
      <c r="X1329" s="70"/>
      <c r="Y1329" s="65"/>
    </row>
    <row r="1330">
      <c r="A1330" s="65"/>
      <c r="B1330" s="65"/>
      <c r="C1330" s="65"/>
      <c r="D1330" s="65"/>
      <c r="E1330" s="65"/>
      <c r="F1330" s="65"/>
      <c r="G1330" s="65"/>
      <c r="H1330" s="65"/>
      <c r="I1330" s="65"/>
      <c r="J1330" s="65"/>
      <c r="K1330" s="66"/>
      <c r="L1330" s="66"/>
      <c r="M1330" s="65"/>
      <c r="N1330" s="65"/>
      <c r="O1330" s="65"/>
      <c r="P1330" s="65"/>
      <c r="Q1330" s="65"/>
      <c r="R1330" s="65"/>
      <c r="S1330" s="68"/>
      <c r="T1330" s="68"/>
      <c r="U1330" s="69"/>
      <c r="V1330" s="69"/>
      <c r="W1330" s="69"/>
      <c r="X1330" s="70"/>
      <c r="Y1330" s="65"/>
    </row>
    <row r="1331">
      <c r="A1331" s="65"/>
      <c r="B1331" s="65"/>
      <c r="C1331" s="65"/>
      <c r="D1331" s="65"/>
      <c r="E1331" s="65"/>
      <c r="F1331" s="65"/>
      <c r="G1331" s="65"/>
      <c r="H1331" s="65"/>
      <c r="I1331" s="65"/>
      <c r="J1331" s="65"/>
      <c r="K1331" s="66"/>
      <c r="L1331" s="66"/>
      <c r="M1331" s="65"/>
      <c r="N1331" s="65"/>
      <c r="O1331" s="65"/>
      <c r="P1331" s="66"/>
      <c r="Q1331" s="65"/>
      <c r="R1331" s="65"/>
      <c r="S1331" s="68"/>
      <c r="T1331" s="68"/>
      <c r="U1331" s="69"/>
      <c r="V1331" s="69"/>
      <c r="W1331" s="69"/>
      <c r="X1331" s="70"/>
      <c r="Y1331" s="65"/>
    </row>
    <row r="1332">
      <c r="A1332" s="65"/>
      <c r="B1332" s="65"/>
      <c r="C1332" s="65"/>
      <c r="D1332" s="65"/>
      <c r="E1332" s="65"/>
      <c r="F1332" s="65"/>
      <c r="G1332" s="65"/>
      <c r="H1332" s="65"/>
      <c r="I1332" s="65"/>
      <c r="J1332" s="65"/>
      <c r="K1332" s="66"/>
      <c r="L1332" s="66"/>
      <c r="M1332" s="65"/>
      <c r="N1332" s="65"/>
      <c r="O1332" s="65"/>
      <c r="P1332" s="66"/>
      <c r="Q1332" s="65"/>
      <c r="R1332" s="65"/>
      <c r="S1332" s="68"/>
      <c r="T1332" s="68"/>
      <c r="U1332" s="69"/>
      <c r="V1332" s="69"/>
      <c r="W1332" s="69"/>
      <c r="X1332" s="70"/>
      <c r="Y1332" s="65"/>
    </row>
    <row r="1333">
      <c r="A1333" s="65"/>
      <c r="B1333" s="65"/>
      <c r="C1333" s="65"/>
      <c r="D1333" s="65"/>
      <c r="E1333" s="65"/>
      <c r="F1333" s="65"/>
      <c r="G1333" s="65"/>
      <c r="H1333" s="65"/>
      <c r="I1333" s="65"/>
      <c r="J1333" s="65"/>
      <c r="K1333" s="66"/>
      <c r="L1333" s="66"/>
      <c r="M1333" s="65"/>
      <c r="N1333" s="65"/>
      <c r="O1333" s="65"/>
      <c r="P1333" s="65"/>
      <c r="Q1333" s="65"/>
      <c r="R1333" s="65"/>
      <c r="S1333" s="68"/>
      <c r="T1333" s="68"/>
      <c r="U1333" s="69"/>
      <c r="V1333" s="69"/>
      <c r="W1333" s="69"/>
      <c r="X1333" s="70"/>
      <c r="Y1333" s="65"/>
    </row>
    <row r="1334">
      <c r="A1334" s="65"/>
      <c r="B1334" s="65"/>
      <c r="C1334" s="65"/>
      <c r="D1334" s="65"/>
      <c r="E1334" s="65"/>
      <c r="F1334" s="65"/>
      <c r="G1334" s="65"/>
      <c r="H1334" s="65"/>
      <c r="I1334" s="65"/>
      <c r="J1334" s="65"/>
      <c r="K1334" s="66"/>
      <c r="L1334" s="66"/>
      <c r="M1334" s="65"/>
      <c r="N1334" s="65"/>
      <c r="O1334" s="65"/>
      <c r="P1334" s="66"/>
      <c r="Q1334" s="65"/>
      <c r="R1334" s="65"/>
      <c r="S1334" s="68"/>
      <c r="T1334" s="68"/>
      <c r="U1334" s="69"/>
      <c r="V1334" s="69"/>
      <c r="W1334" s="69"/>
      <c r="X1334" s="70"/>
      <c r="Y1334" s="65"/>
    </row>
    <row r="1335">
      <c r="A1335" s="72"/>
      <c r="B1335" s="65"/>
      <c r="C1335" s="72"/>
      <c r="D1335" s="72"/>
      <c r="E1335" s="72"/>
      <c r="F1335" s="65"/>
      <c r="G1335" s="65"/>
      <c r="H1335" s="65"/>
      <c r="I1335" s="65"/>
      <c r="J1335" s="65"/>
      <c r="K1335" s="66"/>
      <c r="L1335" s="66"/>
      <c r="M1335" s="65"/>
      <c r="N1335" s="65"/>
      <c r="O1335" s="65"/>
      <c r="P1335" s="66"/>
      <c r="Q1335" s="65"/>
      <c r="R1335" s="65"/>
      <c r="S1335" s="68"/>
      <c r="T1335" s="68"/>
      <c r="U1335" s="69"/>
      <c r="V1335" s="69"/>
      <c r="W1335" s="69"/>
      <c r="X1335" s="70"/>
      <c r="Y1335" s="65"/>
    </row>
    <row r="1336">
      <c r="A1336" s="65"/>
      <c r="B1336" s="65"/>
      <c r="C1336" s="65"/>
      <c r="D1336" s="65"/>
      <c r="E1336" s="65"/>
      <c r="F1336" s="65"/>
      <c r="G1336" s="65"/>
      <c r="H1336" s="65"/>
      <c r="I1336" s="65"/>
      <c r="J1336" s="65"/>
      <c r="K1336" s="66"/>
      <c r="L1336" s="66"/>
      <c r="M1336" s="65"/>
      <c r="N1336" s="65"/>
      <c r="O1336" s="65"/>
      <c r="P1336" s="65"/>
      <c r="Q1336" s="65"/>
      <c r="R1336" s="65"/>
      <c r="S1336" s="68"/>
      <c r="T1336" s="68"/>
      <c r="U1336" s="69"/>
      <c r="V1336" s="69"/>
      <c r="W1336" s="69"/>
      <c r="X1336" s="70"/>
      <c r="Y1336" s="65"/>
    </row>
    <row r="1337">
      <c r="A1337" s="72"/>
      <c r="B1337" s="65"/>
      <c r="C1337" s="72"/>
      <c r="D1337" s="72"/>
      <c r="E1337" s="72"/>
      <c r="F1337" s="65"/>
      <c r="G1337" s="65"/>
      <c r="H1337" s="65"/>
      <c r="I1337" s="65"/>
      <c r="J1337" s="65"/>
      <c r="K1337" s="66"/>
      <c r="L1337" s="66"/>
      <c r="M1337" s="65"/>
      <c r="N1337" s="65"/>
      <c r="O1337" s="65"/>
      <c r="P1337" s="66"/>
      <c r="Q1337" s="65"/>
      <c r="R1337" s="65"/>
      <c r="S1337" s="68"/>
      <c r="T1337" s="68"/>
      <c r="U1337" s="69"/>
      <c r="V1337" s="69"/>
      <c r="W1337" s="69"/>
      <c r="X1337" s="70"/>
      <c r="Y1337" s="65"/>
    </row>
    <row r="1338">
      <c r="A1338" s="65"/>
      <c r="B1338" s="65"/>
      <c r="C1338" s="65"/>
      <c r="D1338" s="65"/>
      <c r="E1338" s="65"/>
      <c r="F1338" s="65"/>
      <c r="G1338" s="65"/>
      <c r="H1338" s="65"/>
      <c r="I1338" s="65"/>
      <c r="J1338" s="65"/>
      <c r="K1338" s="66"/>
      <c r="L1338" s="66"/>
      <c r="M1338" s="65"/>
      <c r="N1338" s="65"/>
      <c r="O1338" s="65"/>
      <c r="P1338" s="66"/>
      <c r="Q1338" s="65"/>
      <c r="R1338" s="65"/>
      <c r="S1338" s="68"/>
      <c r="T1338" s="68"/>
      <c r="U1338" s="69"/>
      <c r="V1338" s="69"/>
      <c r="W1338" s="69"/>
      <c r="X1338" s="70"/>
      <c r="Y1338" s="65"/>
    </row>
    <row r="1339">
      <c r="A1339" s="65"/>
      <c r="B1339" s="65"/>
      <c r="C1339" s="65"/>
      <c r="D1339" s="65"/>
      <c r="E1339" s="65"/>
      <c r="F1339" s="65"/>
      <c r="G1339" s="65"/>
      <c r="H1339" s="65"/>
      <c r="I1339" s="65"/>
      <c r="J1339" s="65"/>
      <c r="K1339" s="66"/>
      <c r="L1339" s="66"/>
      <c r="M1339" s="65"/>
      <c r="N1339" s="65"/>
      <c r="O1339" s="65"/>
      <c r="P1339" s="66"/>
      <c r="Q1339" s="65"/>
      <c r="R1339" s="65"/>
      <c r="S1339" s="68"/>
      <c r="T1339" s="68"/>
      <c r="U1339" s="69"/>
      <c r="V1339" s="69"/>
      <c r="W1339" s="69"/>
      <c r="X1339" s="70"/>
      <c r="Y1339" s="65"/>
    </row>
    <row r="1340">
      <c r="A1340" s="72"/>
      <c r="B1340" s="65"/>
      <c r="C1340" s="72"/>
      <c r="D1340" s="72"/>
      <c r="E1340" s="72"/>
      <c r="F1340" s="65"/>
      <c r="G1340" s="65"/>
      <c r="H1340" s="65"/>
      <c r="I1340" s="65"/>
      <c r="J1340" s="65"/>
      <c r="K1340" s="66"/>
      <c r="L1340" s="66"/>
      <c r="M1340" s="65"/>
      <c r="N1340" s="65"/>
      <c r="O1340" s="65"/>
      <c r="P1340" s="66"/>
      <c r="Q1340" s="65"/>
      <c r="R1340" s="65"/>
      <c r="S1340" s="68"/>
      <c r="T1340" s="68"/>
      <c r="U1340" s="69"/>
      <c r="V1340" s="69"/>
      <c r="W1340" s="69"/>
      <c r="X1340" s="70"/>
      <c r="Y1340" s="65"/>
    </row>
    <row r="1341">
      <c r="A1341" s="65"/>
      <c r="B1341" s="65"/>
      <c r="C1341" s="65"/>
      <c r="D1341" s="65"/>
      <c r="E1341" s="65"/>
      <c r="F1341" s="65"/>
      <c r="G1341" s="65"/>
      <c r="H1341" s="65"/>
      <c r="I1341" s="65"/>
      <c r="J1341" s="65"/>
      <c r="K1341" s="66"/>
      <c r="L1341" s="66"/>
      <c r="M1341" s="65"/>
      <c r="N1341" s="65"/>
      <c r="O1341" s="65"/>
      <c r="P1341" s="66"/>
      <c r="Q1341" s="65"/>
      <c r="R1341" s="65"/>
      <c r="S1341" s="68"/>
      <c r="T1341" s="68"/>
      <c r="U1341" s="69"/>
      <c r="V1341" s="69"/>
      <c r="W1341" s="69"/>
      <c r="X1341" s="70"/>
      <c r="Y1341" s="65"/>
    </row>
    <row r="1342">
      <c r="A1342" s="65"/>
      <c r="B1342" s="65"/>
      <c r="C1342" s="65"/>
      <c r="D1342" s="65"/>
      <c r="E1342" s="65"/>
      <c r="F1342" s="65"/>
      <c r="G1342" s="65"/>
      <c r="H1342" s="65"/>
      <c r="I1342" s="65"/>
      <c r="J1342" s="65"/>
      <c r="K1342" s="66"/>
      <c r="L1342" s="66"/>
      <c r="M1342" s="65"/>
      <c r="N1342" s="65"/>
      <c r="O1342" s="65"/>
      <c r="P1342" s="65"/>
      <c r="Q1342" s="65"/>
      <c r="R1342" s="65"/>
      <c r="S1342" s="68"/>
      <c r="T1342" s="68"/>
      <c r="U1342" s="69"/>
      <c r="V1342" s="69"/>
      <c r="W1342" s="69"/>
      <c r="X1342" s="70"/>
      <c r="Y1342" s="65"/>
    </row>
    <row r="1343">
      <c r="A1343" s="65"/>
      <c r="B1343" s="65"/>
      <c r="C1343" s="65"/>
      <c r="D1343" s="65"/>
      <c r="E1343" s="65"/>
      <c r="F1343" s="65"/>
      <c r="G1343" s="65"/>
      <c r="H1343" s="65"/>
      <c r="I1343" s="65"/>
      <c r="J1343" s="65"/>
      <c r="K1343" s="66"/>
      <c r="L1343" s="66"/>
      <c r="M1343" s="65"/>
      <c r="N1343" s="65"/>
      <c r="O1343" s="65"/>
      <c r="P1343" s="66"/>
      <c r="Q1343" s="65"/>
      <c r="R1343" s="65"/>
      <c r="S1343" s="68"/>
      <c r="T1343" s="68"/>
      <c r="U1343" s="69"/>
      <c r="V1343" s="69"/>
      <c r="W1343" s="69"/>
      <c r="X1343" s="70"/>
      <c r="Y1343" s="65"/>
    </row>
    <row r="1344">
      <c r="A1344" s="65"/>
      <c r="B1344" s="65"/>
      <c r="C1344" s="65"/>
      <c r="D1344" s="65"/>
      <c r="E1344" s="65"/>
      <c r="F1344" s="65"/>
      <c r="G1344" s="65"/>
      <c r="H1344" s="65"/>
      <c r="I1344" s="65"/>
      <c r="J1344" s="65"/>
      <c r="K1344" s="66"/>
      <c r="L1344" s="66"/>
      <c r="M1344" s="65"/>
      <c r="N1344" s="65"/>
      <c r="O1344" s="65"/>
      <c r="P1344" s="66"/>
      <c r="Q1344" s="65"/>
      <c r="R1344" s="65"/>
      <c r="S1344" s="68"/>
      <c r="T1344" s="68"/>
      <c r="U1344" s="69"/>
      <c r="V1344" s="69"/>
      <c r="W1344" s="69"/>
      <c r="X1344" s="70"/>
      <c r="Y1344" s="65"/>
    </row>
    <row r="1345">
      <c r="A1345" s="72"/>
      <c r="B1345" s="65"/>
      <c r="C1345" s="72"/>
      <c r="D1345" s="72"/>
      <c r="E1345" s="72"/>
      <c r="F1345" s="65"/>
      <c r="G1345" s="65"/>
      <c r="H1345" s="65"/>
      <c r="I1345" s="65"/>
      <c r="J1345" s="65"/>
      <c r="K1345" s="66"/>
      <c r="L1345" s="66"/>
      <c r="M1345" s="65"/>
      <c r="N1345" s="65"/>
      <c r="O1345" s="65"/>
      <c r="P1345" s="66"/>
      <c r="Q1345" s="65"/>
      <c r="R1345" s="65"/>
      <c r="S1345" s="68"/>
      <c r="T1345" s="68"/>
      <c r="U1345" s="69"/>
      <c r="V1345" s="69"/>
      <c r="W1345" s="69"/>
      <c r="X1345" s="70"/>
      <c r="Y1345" s="65"/>
    </row>
    <row r="1346">
      <c r="A1346" s="65"/>
      <c r="B1346" s="65"/>
      <c r="C1346" s="65"/>
      <c r="D1346" s="65"/>
      <c r="E1346" s="65"/>
      <c r="F1346" s="65"/>
      <c r="G1346" s="65"/>
      <c r="H1346" s="65"/>
      <c r="I1346" s="65"/>
      <c r="J1346" s="65"/>
      <c r="K1346" s="66"/>
      <c r="L1346" s="66"/>
      <c r="M1346" s="65"/>
      <c r="N1346" s="65"/>
      <c r="O1346" s="65"/>
      <c r="P1346" s="65"/>
      <c r="Q1346" s="65"/>
      <c r="R1346" s="65"/>
      <c r="S1346" s="68"/>
      <c r="T1346" s="68"/>
      <c r="U1346" s="69"/>
      <c r="V1346" s="69"/>
      <c r="W1346" s="69"/>
      <c r="X1346" s="70"/>
      <c r="Y1346" s="65"/>
    </row>
    <row r="1347">
      <c r="A1347" s="65"/>
      <c r="B1347" s="65"/>
      <c r="C1347" s="65"/>
      <c r="D1347" s="65"/>
      <c r="E1347" s="65"/>
      <c r="F1347" s="65"/>
      <c r="G1347" s="65"/>
      <c r="H1347" s="65"/>
      <c r="I1347" s="65"/>
      <c r="J1347" s="65"/>
      <c r="K1347" s="66"/>
      <c r="L1347" s="66"/>
      <c r="M1347" s="65"/>
      <c r="N1347" s="65"/>
      <c r="O1347" s="65"/>
      <c r="P1347" s="66"/>
      <c r="Q1347" s="65"/>
      <c r="R1347" s="65"/>
      <c r="S1347" s="68"/>
      <c r="T1347" s="68"/>
      <c r="U1347" s="69"/>
      <c r="V1347" s="69"/>
      <c r="W1347" s="69"/>
      <c r="X1347" s="70"/>
      <c r="Y1347" s="65"/>
    </row>
    <row r="1348">
      <c r="A1348" s="65"/>
      <c r="B1348" s="65"/>
      <c r="C1348" s="65"/>
      <c r="D1348" s="65"/>
      <c r="E1348" s="65"/>
      <c r="F1348" s="65"/>
      <c r="G1348" s="65"/>
      <c r="H1348" s="65"/>
      <c r="I1348" s="65"/>
      <c r="J1348" s="65"/>
      <c r="K1348" s="66"/>
      <c r="L1348" s="66"/>
      <c r="M1348" s="65"/>
      <c r="N1348" s="65"/>
      <c r="O1348" s="65"/>
      <c r="P1348" s="66"/>
      <c r="Q1348" s="65"/>
      <c r="R1348" s="65"/>
      <c r="S1348" s="68"/>
      <c r="T1348" s="68"/>
      <c r="U1348" s="69"/>
      <c r="V1348" s="69"/>
      <c r="W1348" s="69"/>
      <c r="X1348" s="70"/>
      <c r="Y1348" s="65"/>
    </row>
    <row r="1349">
      <c r="A1349" s="72"/>
      <c r="B1349" s="65"/>
      <c r="C1349" s="72"/>
      <c r="D1349" s="72"/>
      <c r="E1349" s="72"/>
      <c r="F1349" s="65"/>
      <c r="G1349" s="65"/>
      <c r="H1349" s="65"/>
      <c r="I1349" s="65"/>
      <c r="J1349" s="65"/>
      <c r="K1349" s="66"/>
      <c r="L1349" s="66"/>
      <c r="M1349" s="65"/>
      <c r="N1349" s="65"/>
      <c r="O1349" s="65"/>
      <c r="P1349" s="66"/>
      <c r="Q1349" s="65"/>
      <c r="R1349" s="65"/>
      <c r="S1349" s="68"/>
      <c r="T1349" s="68"/>
      <c r="U1349" s="69"/>
      <c r="V1349" s="69"/>
      <c r="W1349" s="69"/>
      <c r="X1349" s="70"/>
      <c r="Y1349" s="65"/>
    </row>
    <row r="1350">
      <c r="A1350" s="65"/>
      <c r="B1350" s="65"/>
      <c r="C1350" s="65"/>
      <c r="D1350" s="65"/>
      <c r="E1350" s="65"/>
      <c r="F1350" s="65"/>
      <c r="G1350" s="65"/>
      <c r="H1350" s="65"/>
      <c r="I1350" s="65"/>
      <c r="J1350" s="65"/>
      <c r="K1350" s="66"/>
      <c r="L1350" s="66"/>
      <c r="M1350" s="65"/>
      <c r="N1350" s="65"/>
      <c r="O1350" s="65"/>
      <c r="P1350" s="65"/>
      <c r="Q1350" s="65"/>
      <c r="R1350" s="65"/>
      <c r="S1350" s="68"/>
      <c r="T1350" s="68"/>
      <c r="U1350" s="69"/>
      <c r="V1350" s="69"/>
      <c r="W1350" s="69"/>
      <c r="X1350" s="70"/>
      <c r="Y1350" s="65"/>
    </row>
    <row r="1351">
      <c r="A1351" s="65"/>
      <c r="B1351" s="65"/>
      <c r="C1351" s="65"/>
      <c r="D1351" s="65"/>
      <c r="E1351" s="65"/>
      <c r="F1351" s="65"/>
      <c r="G1351" s="65"/>
      <c r="H1351" s="65"/>
      <c r="I1351" s="65"/>
      <c r="J1351" s="65"/>
      <c r="K1351" s="66"/>
      <c r="L1351" s="66"/>
      <c r="M1351" s="65"/>
      <c r="N1351" s="65"/>
      <c r="O1351" s="65"/>
      <c r="P1351" s="65"/>
      <c r="Q1351" s="65"/>
      <c r="R1351" s="65"/>
      <c r="S1351" s="68"/>
      <c r="T1351" s="68"/>
      <c r="U1351" s="69"/>
      <c r="V1351" s="69"/>
      <c r="W1351" s="69"/>
      <c r="X1351" s="70"/>
      <c r="Y1351" s="65"/>
    </row>
    <row r="1352">
      <c r="A1352" s="65"/>
      <c r="B1352" s="65"/>
      <c r="C1352" s="65"/>
      <c r="D1352" s="65"/>
      <c r="E1352" s="65"/>
      <c r="F1352" s="65"/>
      <c r="G1352" s="65"/>
      <c r="H1352" s="65"/>
      <c r="I1352" s="65"/>
      <c r="J1352" s="65"/>
      <c r="K1352" s="66"/>
      <c r="L1352" s="66"/>
      <c r="M1352" s="65"/>
      <c r="N1352" s="65"/>
      <c r="O1352" s="65"/>
      <c r="P1352" s="66"/>
      <c r="Q1352" s="65"/>
      <c r="R1352" s="65"/>
      <c r="S1352" s="68"/>
      <c r="T1352" s="68"/>
      <c r="U1352" s="69"/>
      <c r="V1352" s="69"/>
      <c r="W1352" s="69"/>
      <c r="X1352" s="70"/>
      <c r="Y1352" s="65"/>
    </row>
    <row r="1353">
      <c r="A1353" s="65"/>
      <c r="B1353" s="65"/>
      <c r="C1353" s="65"/>
      <c r="D1353" s="65"/>
      <c r="E1353" s="65"/>
      <c r="F1353" s="65"/>
      <c r="G1353" s="65"/>
      <c r="H1353" s="65"/>
      <c r="I1353" s="65"/>
      <c r="J1353" s="65"/>
      <c r="K1353" s="66"/>
      <c r="L1353" s="66"/>
      <c r="M1353" s="65"/>
      <c r="N1353" s="65"/>
      <c r="O1353" s="65"/>
      <c r="P1353" s="66"/>
      <c r="Q1353" s="65"/>
      <c r="R1353" s="65"/>
      <c r="S1353" s="68"/>
      <c r="T1353" s="68"/>
      <c r="U1353" s="69"/>
      <c r="V1353" s="69"/>
      <c r="W1353" s="69"/>
      <c r="X1353" s="70"/>
      <c r="Y1353" s="65"/>
    </row>
    <row r="1354">
      <c r="A1354" s="65"/>
      <c r="B1354" s="65"/>
      <c r="C1354" s="65"/>
      <c r="D1354" s="65"/>
      <c r="E1354" s="65"/>
      <c r="F1354" s="65"/>
      <c r="G1354" s="65"/>
      <c r="H1354" s="65"/>
      <c r="I1354" s="65"/>
      <c r="J1354" s="65"/>
      <c r="K1354" s="66"/>
      <c r="L1354" s="66"/>
      <c r="M1354" s="65"/>
      <c r="N1354" s="65"/>
      <c r="O1354" s="65"/>
      <c r="P1354" s="65"/>
      <c r="Q1354" s="65"/>
      <c r="R1354" s="65"/>
      <c r="S1354" s="68"/>
      <c r="T1354" s="68"/>
      <c r="U1354" s="69"/>
      <c r="V1354" s="69"/>
      <c r="W1354" s="69"/>
      <c r="X1354" s="70"/>
      <c r="Y1354" s="65"/>
    </row>
    <row r="1355">
      <c r="A1355" s="65"/>
      <c r="B1355" s="65"/>
      <c r="C1355" s="65"/>
      <c r="D1355" s="65"/>
      <c r="E1355" s="65"/>
      <c r="F1355" s="65"/>
      <c r="G1355" s="65"/>
      <c r="H1355" s="65"/>
      <c r="I1355" s="65"/>
      <c r="J1355" s="65"/>
      <c r="K1355" s="66"/>
      <c r="L1355" s="66"/>
      <c r="M1355" s="65"/>
      <c r="N1355" s="65"/>
      <c r="O1355" s="65"/>
      <c r="P1355" s="66"/>
      <c r="Q1355" s="65"/>
      <c r="R1355" s="65"/>
      <c r="S1355" s="68"/>
      <c r="T1355" s="68"/>
      <c r="U1355" s="69"/>
      <c r="V1355" s="69"/>
      <c r="W1355" s="69"/>
      <c r="X1355" s="70"/>
      <c r="Y1355" s="65"/>
    </row>
    <row r="1356">
      <c r="A1356" s="65"/>
      <c r="B1356" s="65"/>
      <c r="C1356" s="65"/>
      <c r="D1356" s="65"/>
      <c r="E1356" s="65"/>
      <c r="F1356" s="65"/>
      <c r="G1356" s="65"/>
      <c r="H1356" s="65"/>
      <c r="I1356" s="65"/>
      <c r="J1356" s="65"/>
      <c r="K1356" s="66"/>
      <c r="L1356" s="66"/>
      <c r="M1356" s="65"/>
      <c r="N1356" s="65"/>
      <c r="O1356" s="65"/>
      <c r="P1356" s="66"/>
      <c r="Q1356" s="65"/>
      <c r="R1356" s="65"/>
      <c r="S1356" s="68"/>
      <c r="T1356" s="68"/>
      <c r="U1356" s="69"/>
      <c r="V1356" s="69"/>
      <c r="W1356" s="69"/>
      <c r="X1356" s="70"/>
      <c r="Y1356" s="65"/>
    </row>
    <row r="1357">
      <c r="A1357" s="65"/>
      <c r="B1357" s="65"/>
      <c r="C1357" s="65"/>
      <c r="D1357" s="65"/>
      <c r="E1357" s="65"/>
      <c r="F1357" s="65"/>
      <c r="G1357" s="65"/>
      <c r="H1357" s="65"/>
      <c r="I1357" s="65"/>
      <c r="J1357" s="65"/>
      <c r="K1357" s="66"/>
      <c r="L1357" s="66"/>
      <c r="M1357" s="65"/>
      <c r="N1357" s="65"/>
      <c r="O1357" s="65"/>
      <c r="P1357" s="66"/>
      <c r="Q1357" s="65"/>
      <c r="R1357" s="65"/>
      <c r="S1357" s="68"/>
      <c r="T1357" s="68"/>
      <c r="U1357" s="69"/>
      <c r="V1357" s="69"/>
      <c r="W1357" s="69"/>
      <c r="X1357" s="70"/>
      <c r="Y1357" s="65"/>
    </row>
    <row r="1358">
      <c r="A1358" s="65"/>
      <c r="B1358" s="65"/>
      <c r="C1358" s="65"/>
      <c r="D1358" s="65"/>
      <c r="E1358" s="65"/>
      <c r="F1358" s="65"/>
      <c r="G1358" s="65"/>
      <c r="H1358" s="65"/>
      <c r="I1358" s="65"/>
      <c r="J1358" s="65"/>
      <c r="K1358" s="66"/>
      <c r="L1358" s="66"/>
      <c r="M1358" s="65"/>
      <c r="N1358" s="65"/>
      <c r="O1358" s="65"/>
      <c r="P1358" s="65"/>
      <c r="Q1358" s="65"/>
      <c r="R1358" s="65"/>
      <c r="S1358" s="68"/>
      <c r="T1358" s="68"/>
      <c r="U1358" s="69"/>
      <c r="V1358" s="69"/>
      <c r="W1358" s="69"/>
      <c r="X1358" s="70"/>
      <c r="Y1358" s="65"/>
    </row>
    <row r="1359">
      <c r="A1359" s="65"/>
      <c r="B1359" s="65"/>
      <c r="C1359" s="65"/>
      <c r="D1359" s="65"/>
      <c r="E1359" s="65"/>
      <c r="F1359" s="65"/>
      <c r="G1359" s="65"/>
      <c r="H1359" s="65"/>
      <c r="I1359" s="65"/>
      <c r="J1359" s="65"/>
      <c r="K1359" s="66"/>
      <c r="L1359" s="66"/>
      <c r="M1359" s="65"/>
      <c r="N1359" s="65"/>
      <c r="O1359" s="65"/>
      <c r="P1359" s="65"/>
      <c r="Q1359" s="65"/>
      <c r="R1359" s="65"/>
      <c r="S1359" s="68"/>
      <c r="T1359" s="68"/>
      <c r="U1359" s="69"/>
      <c r="V1359" s="69"/>
      <c r="W1359" s="69"/>
      <c r="X1359" s="70"/>
      <c r="Y1359" s="65"/>
    </row>
    <row r="1360">
      <c r="A1360" s="65"/>
      <c r="B1360" s="65"/>
      <c r="C1360" s="65"/>
      <c r="D1360" s="65"/>
      <c r="E1360" s="65"/>
      <c r="F1360" s="65"/>
      <c r="G1360" s="65"/>
      <c r="H1360" s="65"/>
      <c r="I1360" s="65"/>
      <c r="J1360" s="65"/>
      <c r="K1360" s="66"/>
      <c r="L1360" s="66"/>
      <c r="M1360" s="65"/>
      <c r="N1360" s="65"/>
      <c r="O1360" s="65"/>
      <c r="P1360" s="66"/>
      <c r="Q1360" s="65"/>
      <c r="R1360" s="65"/>
      <c r="S1360" s="68"/>
      <c r="T1360" s="68"/>
      <c r="U1360" s="69"/>
      <c r="V1360" s="69"/>
      <c r="W1360" s="69"/>
      <c r="X1360" s="70"/>
      <c r="Y1360" s="65"/>
    </row>
    <row r="1361">
      <c r="A1361" s="65"/>
      <c r="B1361" s="65"/>
      <c r="C1361" s="65"/>
      <c r="D1361" s="65"/>
      <c r="E1361" s="65"/>
      <c r="F1361" s="65"/>
      <c r="G1361" s="65"/>
      <c r="H1361" s="65"/>
      <c r="I1361" s="65"/>
      <c r="J1361" s="65"/>
      <c r="K1361" s="66"/>
      <c r="L1361" s="66"/>
      <c r="M1361" s="65"/>
      <c r="N1361" s="65"/>
      <c r="O1361" s="65"/>
      <c r="P1361" s="65"/>
      <c r="Q1361" s="65"/>
      <c r="R1361" s="65"/>
      <c r="S1361" s="76"/>
      <c r="T1361" s="77"/>
      <c r="U1361" s="79"/>
      <c r="V1361" s="81"/>
      <c r="W1361" s="81"/>
      <c r="X1361" s="66"/>
      <c r="Y1361" s="65"/>
    </row>
    <row r="1362">
      <c r="A1362" s="65"/>
      <c r="B1362" s="65"/>
      <c r="C1362" s="65"/>
      <c r="D1362" s="65"/>
      <c r="E1362" s="65"/>
      <c r="F1362" s="65"/>
      <c r="G1362" s="65"/>
      <c r="H1362" s="65"/>
      <c r="I1362" s="65"/>
      <c r="J1362" s="65"/>
      <c r="K1362" s="66"/>
      <c r="L1362" s="66"/>
      <c r="M1362" s="65"/>
      <c r="N1362" s="65"/>
      <c r="O1362" s="65"/>
      <c r="P1362" s="65"/>
      <c r="Q1362" s="65"/>
      <c r="R1362" s="65"/>
      <c r="S1362" s="68"/>
      <c r="T1362" s="68"/>
      <c r="U1362" s="69"/>
      <c r="V1362" s="69"/>
      <c r="W1362" s="69"/>
      <c r="X1362" s="70"/>
      <c r="Y1362" s="65"/>
    </row>
    <row r="1363">
      <c r="A1363" s="72"/>
      <c r="B1363" s="65"/>
      <c r="C1363" s="72"/>
      <c r="D1363" s="72"/>
      <c r="E1363" s="72"/>
      <c r="F1363" s="65"/>
      <c r="G1363" s="65"/>
      <c r="H1363" s="65"/>
      <c r="I1363" s="65"/>
      <c r="J1363" s="65"/>
      <c r="K1363" s="66"/>
      <c r="L1363" s="66"/>
      <c r="M1363" s="65"/>
      <c r="N1363" s="65"/>
      <c r="O1363" s="65"/>
      <c r="P1363" s="65"/>
      <c r="Q1363" s="65"/>
      <c r="R1363" s="65"/>
      <c r="S1363" s="68"/>
      <c r="T1363" s="68"/>
      <c r="U1363" s="69"/>
      <c r="V1363" s="69"/>
      <c r="W1363" s="69"/>
      <c r="X1363" s="70"/>
      <c r="Y1363" s="65"/>
    </row>
    <row r="1364">
      <c r="A1364" s="65"/>
      <c r="B1364" s="65"/>
      <c r="C1364" s="65"/>
      <c r="D1364" s="65"/>
      <c r="E1364" s="65"/>
      <c r="F1364" s="65"/>
      <c r="G1364" s="65"/>
      <c r="H1364" s="65"/>
      <c r="I1364" s="65"/>
      <c r="J1364" s="65"/>
      <c r="K1364" s="66"/>
      <c r="L1364" s="66"/>
      <c r="M1364" s="65"/>
      <c r="N1364" s="65"/>
      <c r="O1364" s="65"/>
      <c r="P1364" s="66"/>
      <c r="Q1364" s="65"/>
      <c r="R1364" s="65"/>
      <c r="S1364" s="68"/>
      <c r="T1364" s="68"/>
      <c r="U1364" s="69"/>
      <c r="V1364" s="69"/>
      <c r="W1364" s="69"/>
      <c r="X1364" s="70"/>
      <c r="Y1364" s="65"/>
    </row>
    <row r="1365">
      <c r="A1365" s="65"/>
      <c r="B1365" s="65"/>
      <c r="C1365" s="65"/>
      <c r="D1365" s="65"/>
      <c r="E1365" s="65"/>
      <c r="F1365" s="65"/>
      <c r="G1365" s="65"/>
      <c r="H1365" s="65"/>
      <c r="I1365" s="65"/>
      <c r="J1365" s="65"/>
      <c r="K1365" s="66"/>
      <c r="L1365" s="66"/>
      <c r="M1365" s="65"/>
      <c r="N1365" s="65"/>
      <c r="O1365" s="65"/>
      <c r="P1365" s="66"/>
      <c r="Q1365" s="65"/>
      <c r="R1365" s="65"/>
      <c r="S1365" s="68"/>
      <c r="T1365" s="68"/>
      <c r="U1365" s="69"/>
      <c r="V1365" s="69"/>
      <c r="W1365" s="69"/>
      <c r="X1365" s="70"/>
      <c r="Y1365" s="65"/>
    </row>
    <row r="1366">
      <c r="A1366" s="65"/>
      <c r="B1366" s="65"/>
      <c r="C1366" s="65"/>
      <c r="D1366" s="65"/>
      <c r="E1366" s="65"/>
      <c r="F1366" s="65"/>
      <c r="G1366" s="65"/>
      <c r="H1366" s="65"/>
      <c r="I1366" s="65"/>
      <c r="J1366" s="65"/>
      <c r="K1366" s="66"/>
      <c r="L1366" s="66"/>
      <c r="M1366" s="65"/>
      <c r="N1366" s="65"/>
      <c r="O1366" s="65"/>
      <c r="P1366" s="66"/>
      <c r="Q1366" s="65"/>
      <c r="R1366" s="65"/>
      <c r="S1366" s="68"/>
      <c r="T1366" s="68"/>
      <c r="U1366" s="69"/>
      <c r="V1366" s="69"/>
      <c r="W1366" s="69"/>
      <c r="X1366" s="70"/>
      <c r="Y1366" s="65"/>
    </row>
    <row r="1367">
      <c r="A1367" s="65"/>
      <c r="B1367" s="65"/>
      <c r="C1367" s="65"/>
      <c r="D1367" s="65"/>
      <c r="E1367" s="65"/>
      <c r="F1367" s="65"/>
      <c r="G1367" s="65"/>
      <c r="H1367" s="65"/>
      <c r="I1367" s="65"/>
      <c r="J1367" s="65"/>
      <c r="K1367" s="66"/>
      <c r="L1367" s="66"/>
      <c r="M1367" s="65"/>
      <c r="N1367" s="65"/>
      <c r="O1367" s="65"/>
      <c r="P1367" s="66"/>
      <c r="Q1367" s="65"/>
      <c r="R1367" s="65"/>
      <c r="S1367" s="68"/>
      <c r="T1367" s="68"/>
      <c r="U1367" s="69"/>
      <c r="V1367" s="69"/>
      <c r="W1367" s="69"/>
      <c r="X1367" s="70"/>
      <c r="Y1367" s="65"/>
    </row>
    <row r="1368">
      <c r="A1368" s="65"/>
      <c r="B1368" s="65"/>
      <c r="C1368" s="65"/>
      <c r="D1368" s="65"/>
      <c r="E1368" s="65"/>
      <c r="F1368" s="65"/>
      <c r="G1368" s="65"/>
      <c r="H1368" s="65"/>
      <c r="I1368" s="65"/>
      <c r="J1368" s="65"/>
      <c r="K1368" s="66"/>
      <c r="L1368" s="66"/>
      <c r="M1368" s="65"/>
      <c r="N1368" s="65"/>
      <c r="O1368" s="65"/>
      <c r="P1368" s="66"/>
      <c r="Q1368" s="65"/>
      <c r="R1368" s="65"/>
      <c r="S1368" s="68"/>
      <c r="T1368" s="68"/>
      <c r="U1368" s="69"/>
      <c r="V1368" s="69"/>
      <c r="W1368" s="69"/>
      <c r="X1368" s="70"/>
      <c r="Y1368" s="65"/>
    </row>
    <row r="1369">
      <c r="A1369" s="65"/>
      <c r="B1369" s="65"/>
      <c r="C1369" s="65"/>
      <c r="D1369" s="65"/>
      <c r="E1369" s="65"/>
      <c r="F1369" s="65"/>
      <c r="G1369" s="65"/>
      <c r="H1369" s="65"/>
      <c r="I1369" s="65"/>
      <c r="J1369" s="65"/>
      <c r="K1369" s="66"/>
      <c r="L1369" s="66"/>
      <c r="M1369" s="65"/>
      <c r="N1369" s="65"/>
      <c r="O1369" s="65"/>
      <c r="P1369" s="66"/>
      <c r="Q1369" s="65"/>
      <c r="R1369" s="65"/>
      <c r="S1369" s="68"/>
      <c r="T1369" s="68"/>
      <c r="U1369" s="69"/>
      <c r="V1369" s="69"/>
      <c r="W1369" s="69"/>
      <c r="X1369" s="70"/>
      <c r="Y1369" s="65"/>
    </row>
    <row r="1370">
      <c r="A1370" s="65"/>
      <c r="B1370" s="65"/>
      <c r="C1370" s="65"/>
      <c r="D1370" s="65"/>
      <c r="E1370" s="65"/>
      <c r="F1370" s="65"/>
      <c r="G1370" s="65"/>
      <c r="H1370" s="65"/>
      <c r="I1370" s="65"/>
      <c r="J1370" s="65"/>
      <c r="K1370" s="66"/>
      <c r="L1370" s="66"/>
      <c r="M1370" s="65"/>
      <c r="N1370" s="65"/>
      <c r="O1370" s="65"/>
      <c r="P1370" s="65"/>
      <c r="Q1370" s="65"/>
      <c r="R1370" s="65"/>
      <c r="S1370" s="68"/>
      <c r="T1370" s="68"/>
      <c r="U1370" s="69"/>
      <c r="V1370" s="69"/>
      <c r="W1370" s="69"/>
      <c r="X1370" s="70"/>
      <c r="Y1370" s="65"/>
    </row>
    <row r="1371">
      <c r="A1371" s="72"/>
      <c r="B1371" s="65"/>
      <c r="C1371" s="72"/>
      <c r="D1371" s="72"/>
      <c r="E1371" s="72"/>
      <c r="F1371" s="65"/>
      <c r="G1371" s="65"/>
      <c r="H1371" s="65"/>
      <c r="I1371" s="65"/>
      <c r="J1371" s="65"/>
      <c r="K1371" s="66"/>
      <c r="L1371" s="66"/>
      <c r="M1371" s="65"/>
      <c r="N1371" s="65"/>
      <c r="O1371" s="65"/>
      <c r="P1371" s="65"/>
      <c r="Q1371" s="65"/>
      <c r="R1371" s="65"/>
      <c r="S1371" s="68"/>
      <c r="T1371" s="68"/>
      <c r="U1371" s="69"/>
      <c r="V1371" s="69"/>
      <c r="W1371" s="69"/>
      <c r="X1371" s="70"/>
      <c r="Y1371" s="65"/>
    </row>
    <row r="1372">
      <c r="A1372" s="72"/>
      <c r="B1372" s="65"/>
      <c r="C1372" s="72"/>
      <c r="D1372" s="72"/>
      <c r="E1372" s="72"/>
      <c r="F1372" s="65"/>
      <c r="G1372" s="65"/>
      <c r="H1372" s="65"/>
      <c r="I1372" s="65"/>
      <c r="J1372" s="65"/>
      <c r="K1372" s="66"/>
      <c r="L1372" s="66"/>
      <c r="M1372" s="65"/>
      <c r="N1372" s="65"/>
      <c r="O1372" s="65"/>
      <c r="P1372" s="66"/>
      <c r="Q1372" s="65"/>
      <c r="R1372" s="65"/>
      <c r="S1372" s="68"/>
      <c r="T1372" s="68"/>
      <c r="U1372" s="69"/>
      <c r="V1372" s="69"/>
      <c r="W1372" s="69"/>
      <c r="X1372" s="70"/>
      <c r="Y1372" s="65"/>
    </row>
    <row r="1373">
      <c r="A1373" s="73"/>
      <c r="B1373" s="65"/>
      <c r="C1373" s="72"/>
      <c r="D1373" s="72"/>
      <c r="E1373" s="72"/>
      <c r="F1373" s="65"/>
      <c r="G1373" s="65"/>
      <c r="H1373" s="65"/>
      <c r="I1373" s="65"/>
      <c r="J1373" s="65"/>
      <c r="K1373" s="66"/>
      <c r="L1373" s="66"/>
      <c r="M1373" s="65"/>
      <c r="N1373" s="65"/>
      <c r="O1373" s="65"/>
      <c r="P1373" s="65"/>
      <c r="Q1373" s="65"/>
      <c r="R1373" s="65"/>
      <c r="S1373" s="77"/>
      <c r="T1373" s="77"/>
      <c r="U1373" s="78"/>
      <c r="V1373" s="78"/>
      <c r="W1373" s="78"/>
      <c r="X1373" s="72"/>
      <c r="Y1373" s="72"/>
    </row>
    <row r="1374">
      <c r="A1374" s="72"/>
      <c r="B1374" s="65"/>
      <c r="C1374" s="72"/>
      <c r="D1374" s="72"/>
      <c r="E1374" s="72"/>
      <c r="F1374" s="65"/>
      <c r="G1374" s="65"/>
      <c r="H1374" s="65"/>
      <c r="I1374" s="65"/>
      <c r="J1374" s="65"/>
      <c r="K1374" s="66"/>
      <c r="L1374" s="66"/>
      <c r="M1374" s="65"/>
      <c r="N1374" s="65"/>
      <c r="O1374" s="65"/>
      <c r="P1374" s="65"/>
      <c r="Q1374" s="65"/>
      <c r="R1374" s="65"/>
      <c r="S1374" s="68"/>
      <c r="T1374" s="68"/>
      <c r="U1374" s="69"/>
      <c r="V1374" s="69"/>
      <c r="W1374" s="69"/>
      <c r="X1374" s="70"/>
      <c r="Y1374" s="65"/>
    </row>
    <row r="1375">
      <c r="A1375" s="65"/>
      <c r="B1375" s="65"/>
      <c r="C1375" s="65"/>
      <c r="D1375" s="65"/>
      <c r="E1375" s="65"/>
      <c r="F1375" s="65"/>
      <c r="G1375" s="65"/>
      <c r="H1375" s="65"/>
      <c r="I1375" s="65"/>
      <c r="J1375" s="65"/>
      <c r="K1375" s="66"/>
      <c r="L1375" s="66"/>
      <c r="M1375" s="65"/>
      <c r="N1375" s="65"/>
      <c r="O1375" s="65"/>
      <c r="P1375" s="65"/>
      <c r="Q1375" s="65"/>
      <c r="R1375" s="65"/>
      <c r="S1375" s="68"/>
      <c r="T1375" s="68"/>
      <c r="U1375" s="69"/>
      <c r="V1375" s="69"/>
      <c r="W1375" s="69"/>
      <c r="X1375" s="70"/>
      <c r="Y1375" s="65"/>
    </row>
    <row r="1376">
      <c r="A1376" s="65"/>
      <c r="B1376" s="65"/>
      <c r="C1376" s="65"/>
      <c r="D1376" s="65"/>
      <c r="E1376" s="65"/>
      <c r="F1376" s="65"/>
      <c r="G1376" s="65"/>
      <c r="H1376" s="65"/>
      <c r="I1376" s="65"/>
      <c r="J1376" s="65"/>
      <c r="K1376" s="66"/>
      <c r="L1376" s="66"/>
      <c r="M1376" s="65"/>
      <c r="N1376" s="65"/>
      <c r="O1376" s="65"/>
      <c r="P1376" s="66"/>
      <c r="Q1376" s="65"/>
      <c r="R1376" s="65"/>
      <c r="S1376" s="68"/>
      <c r="T1376" s="68"/>
      <c r="U1376" s="69"/>
      <c r="V1376" s="69"/>
      <c r="W1376" s="69"/>
      <c r="X1376" s="70"/>
      <c r="Y1376" s="65"/>
    </row>
    <row r="1377">
      <c r="A1377" s="65"/>
      <c r="B1377" s="65"/>
      <c r="C1377" s="65"/>
      <c r="D1377" s="65"/>
      <c r="E1377" s="65"/>
      <c r="F1377" s="65"/>
      <c r="G1377" s="65"/>
      <c r="H1377" s="65"/>
      <c r="I1377" s="65"/>
      <c r="J1377" s="65"/>
      <c r="K1377" s="66"/>
      <c r="L1377" s="66"/>
      <c r="M1377" s="65"/>
      <c r="N1377" s="65"/>
      <c r="O1377" s="65"/>
      <c r="P1377" s="65"/>
      <c r="Q1377" s="65"/>
      <c r="R1377" s="65"/>
      <c r="S1377" s="68"/>
      <c r="T1377" s="68"/>
      <c r="U1377" s="69"/>
      <c r="V1377" s="69"/>
      <c r="W1377" s="69"/>
      <c r="X1377" s="70"/>
      <c r="Y1377" s="65"/>
    </row>
    <row r="1378">
      <c r="A1378" s="72"/>
      <c r="B1378" s="65"/>
      <c r="C1378" s="72"/>
      <c r="D1378" s="72"/>
      <c r="E1378" s="72"/>
      <c r="F1378" s="65"/>
      <c r="G1378" s="65"/>
      <c r="H1378" s="65"/>
      <c r="I1378" s="65"/>
      <c r="J1378" s="65"/>
      <c r="K1378" s="66"/>
      <c r="L1378" s="66"/>
      <c r="M1378" s="65"/>
      <c r="N1378" s="65"/>
      <c r="O1378" s="65"/>
      <c r="P1378" s="65"/>
      <c r="Q1378" s="65"/>
      <c r="R1378" s="65"/>
      <c r="S1378" s="68"/>
      <c r="T1378" s="68"/>
      <c r="U1378" s="69"/>
      <c r="V1378" s="69"/>
      <c r="W1378" s="69"/>
      <c r="X1378" s="70"/>
      <c r="Y1378" s="65"/>
    </row>
    <row r="1379">
      <c r="A1379" s="65"/>
      <c r="B1379" s="65"/>
      <c r="C1379" s="65"/>
      <c r="D1379" s="65"/>
      <c r="E1379" s="65"/>
      <c r="F1379" s="65"/>
      <c r="G1379" s="65"/>
      <c r="H1379" s="65"/>
      <c r="I1379" s="65"/>
      <c r="J1379" s="65"/>
      <c r="K1379" s="66"/>
      <c r="L1379" s="66"/>
      <c r="M1379" s="65"/>
      <c r="N1379" s="65"/>
      <c r="O1379" s="65"/>
      <c r="P1379" s="66"/>
      <c r="Q1379" s="65"/>
      <c r="R1379" s="65"/>
      <c r="S1379" s="68"/>
      <c r="T1379" s="68"/>
      <c r="U1379" s="69"/>
      <c r="V1379" s="69"/>
      <c r="W1379" s="69"/>
      <c r="X1379" s="70"/>
      <c r="Y1379" s="65"/>
    </row>
    <row r="1380">
      <c r="A1380" s="65"/>
      <c r="B1380" s="65"/>
      <c r="C1380" s="65"/>
      <c r="D1380" s="65"/>
      <c r="E1380" s="65"/>
      <c r="F1380" s="65"/>
      <c r="G1380" s="65"/>
      <c r="H1380" s="65"/>
      <c r="I1380" s="65"/>
      <c r="J1380" s="65"/>
      <c r="K1380" s="66"/>
      <c r="L1380" s="66"/>
      <c r="M1380" s="65"/>
      <c r="N1380" s="65"/>
      <c r="O1380" s="65"/>
      <c r="P1380" s="66"/>
      <c r="Q1380" s="65"/>
      <c r="R1380" s="65"/>
      <c r="S1380" s="68"/>
      <c r="T1380" s="68"/>
      <c r="U1380" s="69"/>
      <c r="V1380" s="69"/>
      <c r="W1380" s="69"/>
      <c r="X1380" s="70"/>
      <c r="Y1380" s="65"/>
    </row>
    <row r="1381">
      <c r="A1381" s="72"/>
      <c r="B1381" s="65"/>
      <c r="C1381" s="72"/>
      <c r="D1381" s="72"/>
      <c r="E1381" s="72"/>
      <c r="F1381" s="65"/>
      <c r="G1381" s="65"/>
      <c r="H1381" s="65"/>
      <c r="I1381" s="65"/>
      <c r="J1381" s="65"/>
      <c r="K1381" s="66"/>
      <c r="L1381" s="66"/>
      <c r="M1381" s="65"/>
      <c r="N1381" s="65"/>
      <c r="O1381" s="65"/>
      <c r="P1381" s="66"/>
      <c r="Q1381" s="65"/>
      <c r="R1381" s="65"/>
      <c r="S1381" s="76"/>
      <c r="T1381" s="76"/>
      <c r="U1381" s="72"/>
      <c r="V1381" s="72"/>
      <c r="W1381" s="72"/>
      <c r="X1381" s="72"/>
      <c r="Y1381" s="72"/>
    </row>
    <row r="1382">
      <c r="A1382" s="65"/>
      <c r="B1382" s="65"/>
      <c r="C1382" s="65"/>
      <c r="D1382" s="65"/>
      <c r="E1382" s="65"/>
      <c r="F1382" s="65"/>
      <c r="G1382" s="65"/>
      <c r="H1382" s="65"/>
      <c r="I1382" s="65"/>
      <c r="J1382" s="65"/>
      <c r="K1382" s="66"/>
      <c r="L1382" s="66"/>
      <c r="M1382" s="65"/>
      <c r="N1382" s="65"/>
      <c r="O1382" s="65"/>
      <c r="P1382" s="66"/>
      <c r="Q1382" s="65"/>
      <c r="R1382" s="65"/>
      <c r="S1382" s="76"/>
      <c r="T1382" s="77"/>
      <c r="U1382" s="81"/>
      <c r="V1382" s="81"/>
      <c r="W1382" s="78"/>
      <c r="X1382" s="69"/>
      <c r="Y1382" s="72"/>
    </row>
    <row r="1383">
      <c r="A1383" s="73"/>
      <c r="B1383" s="65"/>
      <c r="C1383" s="72"/>
      <c r="D1383" s="72"/>
      <c r="E1383" s="72"/>
      <c r="F1383" s="65"/>
      <c r="G1383" s="65"/>
      <c r="H1383" s="65"/>
      <c r="I1383" s="65"/>
      <c r="J1383" s="65"/>
      <c r="K1383" s="66"/>
      <c r="L1383" s="66"/>
      <c r="M1383" s="65"/>
      <c r="N1383" s="65"/>
      <c r="O1383" s="65"/>
      <c r="P1383" s="66"/>
      <c r="Q1383" s="65"/>
      <c r="R1383" s="65"/>
      <c r="S1383" s="68"/>
      <c r="T1383" s="68"/>
      <c r="U1383" s="69"/>
      <c r="V1383" s="69"/>
      <c r="W1383" s="69"/>
      <c r="X1383" s="70"/>
      <c r="Y1383" s="65"/>
    </row>
    <row r="1384">
      <c r="A1384" s="65"/>
      <c r="B1384" s="65"/>
      <c r="C1384" s="65"/>
      <c r="D1384" s="65"/>
      <c r="E1384" s="65"/>
      <c r="F1384" s="65"/>
      <c r="G1384" s="65"/>
      <c r="H1384" s="65"/>
      <c r="I1384" s="65"/>
      <c r="J1384" s="65"/>
      <c r="K1384" s="66"/>
      <c r="L1384" s="66"/>
      <c r="M1384" s="65"/>
      <c r="N1384" s="65"/>
      <c r="O1384" s="65"/>
      <c r="P1384" s="66"/>
      <c r="Q1384" s="65"/>
      <c r="R1384" s="65"/>
      <c r="S1384" s="68"/>
      <c r="T1384" s="68"/>
      <c r="U1384" s="69"/>
      <c r="V1384" s="69"/>
      <c r="W1384" s="69"/>
      <c r="X1384" s="70"/>
      <c r="Y1384" s="65"/>
    </row>
    <row r="1385">
      <c r="A1385" s="65"/>
      <c r="B1385" s="65"/>
      <c r="C1385" s="65"/>
      <c r="D1385" s="65"/>
      <c r="E1385" s="65"/>
      <c r="F1385" s="65"/>
      <c r="G1385" s="65"/>
      <c r="H1385" s="65"/>
      <c r="I1385" s="65"/>
      <c r="J1385" s="65"/>
      <c r="K1385" s="66"/>
      <c r="L1385" s="66"/>
      <c r="M1385" s="65"/>
      <c r="N1385" s="65"/>
      <c r="O1385" s="65"/>
      <c r="P1385" s="65"/>
      <c r="Q1385" s="65"/>
      <c r="R1385" s="65"/>
      <c r="S1385" s="76"/>
      <c r="T1385" s="76"/>
      <c r="U1385" s="72"/>
      <c r="V1385" s="72"/>
      <c r="W1385" s="72"/>
      <c r="X1385" s="66"/>
      <c r="Y1385" s="72"/>
    </row>
    <row r="1386">
      <c r="A1386" s="65"/>
      <c r="B1386" s="65"/>
      <c r="C1386" s="65"/>
      <c r="D1386" s="65"/>
      <c r="E1386" s="65"/>
      <c r="F1386" s="65"/>
      <c r="G1386" s="65"/>
      <c r="H1386" s="65"/>
      <c r="I1386" s="65"/>
      <c r="J1386" s="65"/>
      <c r="K1386" s="66"/>
      <c r="L1386" s="66"/>
      <c r="M1386" s="65"/>
      <c r="N1386" s="65"/>
      <c r="O1386" s="65"/>
      <c r="P1386" s="66"/>
      <c r="Q1386" s="65"/>
      <c r="R1386" s="65"/>
      <c r="S1386" s="68"/>
      <c r="T1386" s="68"/>
      <c r="U1386" s="69"/>
      <c r="V1386" s="69"/>
      <c r="W1386" s="69"/>
      <c r="X1386" s="70"/>
      <c r="Y1386" s="65"/>
    </row>
    <row r="1387">
      <c r="A1387" s="72"/>
      <c r="B1387" s="65"/>
      <c r="C1387" s="72"/>
      <c r="D1387" s="72"/>
      <c r="E1387" s="72"/>
      <c r="F1387" s="65"/>
      <c r="G1387" s="65"/>
      <c r="H1387" s="65"/>
      <c r="I1387" s="65"/>
      <c r="J1387" s="65"/>
      <c r="K1387" s="66"/>
      <c r="L1387" s="66"/>
      <c r="M1387" s="65"/>
      <c r="N1387" s="65"/>
      <c r="O1387" s="65"/>
      <c r="P1387" s="66"/>
      <c r="Q1387" s="65"/>
      <c r="R1387" s="65"/>
      <c r="S1387" s="76"/>
      <c r="T1387" s="77"/>
      <c r="U1387" s="79"/>
      <c r="V1387" s="81"/>
      <c r="W1387" s="78"/>
      <c r="X1387" s="72"/>
      <c r="Y1387" s="72"/>
    </row>
    <row r="1388">
      <c r="A1388" s="65"/>
      <c r="B1388" s="65"/>
      <c r="C1388" s="65"/>
      <c r="D1388" s="65"/>
      <c r="E1388" s="65"/>
      <c r="F1388" s="65"/>
      <c r="G1388" s="65"/>
      <c r="H1388" s="65"/>
      <c r="I1388" s="65"/>
      <c r="J1388" s="65"/>
      <c r="K1388" s="66"/>
      <c r="L1388" s="66"/>
      <c r="M1388" s="65"/>
      <c r="N1388" s="65"/>
      <c r="O1388" s="65"/>
      <c r="P1388" s="65"/>
      <c r="Q1388" s="65"/>
      <c r="R1388" s="65"/>
      <c r="S1388" s="68"/>
      <c r="T1388" s="68"/>
      <c r="U1388" s="69"/>
      <c r="V1388" s="69"/>
      <c r="W1388" s="69"/>
      <c r="X1388" s="70"/>
      <c r="Y1388" s="65"/>
    </row>
    <row r="1389">
      <c r="A1389" s="65"/>
      <c r="B1389" s="65"/>
      <c r="C1389" s="65"/>
      <c r="D1389" s="65"/>
      <c r="E1389" s="65"/>
      <c r="F1389" s="65"/>
      <c r="G1389" s="65"/>
      <c r="H1389" s="65"/>
      <c r="I1389" s="65"/>
      <c r="J1389" s="65"/>
      <c r="K1389" s="66"/>
      <c r="L1389" s="66"/>
      <c r="M1389" s="65"/>
      <c r="N1389" s="65"/>
      <c r="O1389" s="65"/>
      <c r="P1389" s="66"/>
      <c r="Q1389" s="65"/>
      <c r="R1389" s="65"/>
      <c r="S1389" s="68"/>
      <c r="T1389" s="68"/>
      <c r="U1389" s="69"/>
      <c r="V1389" s="69"/>
      <c r="W1389" s="69"/>
      <c r="X1389" s="70"/>
      <c r="Y1389" s="65"/>
    </row>
    <row r="1390">
      <c r="A1390" s="65"/>
      <c r="B1390" s="65"/>
      <c r="C1390" s="65"/>
      <c r="D1390" s="65"/>
      <c r="E1390" s="65"/>
      <c r="F1390" s="65"/>
      <c r="G1390" s="65"/>
      <c r="H1390" s="65"/>
      <c r="I1390" s="65"/>
      <c r="J1390" s="65"/>
      <c r="K1390" s="66"/>
      <c r="L1390" s="66"/>
      <c r="M1390" s="65"/>
      <c r="N1390" s="65"/>
      <c r="O1390" s="65"/>
      <c r="P1390" s="66"/>
      <c r="Q1390" s="65"/>
      <c r="R1390" s="65"/>
      <c r="S1390" s="68"/>
      <c r="T1390" s="68"/>
      <c r="U1390" s="69"/>
      <c r="V1390" s="69"/>
      <c r="W1390" s="69"/>
      <c r="X1390" s="70"/>
      <c r="Y1390" s="65"/>
    </row>
    <row r="1391">
      <c r="A1391" s="65"/>
      <c r="B1391" s="65"/>
      <c r="C1391" s="65"/>
      <c r="D1391" s="65"/>
      <c r="E1391" s="65"/>
      <c r="F1391" s="65"/>
      <c r="G1391" s="65"/>
      <c r="H1391" s="65"/>
      <c r="I1391" s="65"/>
      <c r="J1391" s="65"/>
      <c r="K1391" s="66"/>
      <c r="L1391" s="66"/>
      <c r="M1391" s="65"/>
      <c r="N1391" s="65"/>
      <c r="O1391" s="65"/>
      <c r="P1391" s="66"/>
      <c r="Q1391" s="65"/>
      <c r="R1391" s="65"/>
      <c r="S1391" s="68"/>
      <c r="T1391" s="68"/>
      <c r="U1391" s="69"/>
      <c r="V1391" s="69"/>
      <c r="W1391" s="69"/>
      <c r="X1391" s="70"/>
      <c r="Y1391" s="65"/>
    </row>
    <row r="1392">
      <c r="A1392" s="65"/>
      <c r="B1392" s="65"/>
      <c r="C1392" s="65"/>
      <c r="D1392" s="65"/>
      <c r="E1392" s="65"/>
      <c r="F1392" s="65"/>
      <c r="G1392" s="65"/>
      <c r="H1392" s="65"/>
      <c r="I1392" s="65"/>
      <c r="J1392" s="65"/>
      <c r="K1392" s="66"/>
      <c r="L1392" s="66"/>
      <c r="M1392" s="65"/>
      <c r="N1392" s="65"/>
      <c r="O1392" s="65"/>
      <c r="P1392" s="66"/>
      <c r="Q1392" s="65"/>
      <c r="R1392" s="65"/>
      <c r="S1392" s="68"/>
      <c r="T1392" s="68"/>
      <c r="U1392" s="69"/>
      <c r="V1392" s="69"/>
      <c r="W1392" s="69"/>
      <c r="X1392" s="70"/>
      <c r="Y1392" s="65"/>
    </row>
    <row r="1393">
      <c r="A1393" s="73"/>
      <c r="B1393" s="65"/>
      <c r="C1393" s="72"/>
      <c r="D1393" s="72"/>
      <c r="E1393" s="72"/>
      <c r="F1393" s="65"/>
      <c r="G1393" s="65"/>
      <c r="H1393" s="65"/>
      <c r="I1393" s="65"/>
      <c r="J1393" s="65"/>
      <c r="K1393" s="66"/>
      <c r="L1393" s="66"/>
      <c r="M1393" s="65"/>
      <c r="N1393" s="65"/>
      <c r="O1393" s="65"/>
      <c r="P1393" s="65"/>
      <c r="Q1393" s="65"/>
      <c r="R1393" s="65"/>
      <c r="S1393" s="68"/>
      <c r="T1393" s="68"/>
      <c r="U1393" s="69"/>
      <c r="V1393" s="69"/>
      <c r="W1393" s="69"/>
      <c r="X1393" s="70"/>
      <c r="Y1393" s="65"/>
    </row>
    <row r="1394">
      <c r="A1394" s="65"/>
      <c r="B1394" s="65"/>
      <c r="C1394" s="65"/>
      <c r="D1394" s="65"/>
      <c r="E1394" s="65"/>
      <c r="F1394" s="65"/>
      <c r="G1394" s="65"/>
      <c r="H1394" s="65"/>
      <c r="I1394" s="65"/>
      <c r="J1394" s="65"/>
      <c r="K1394" s="66"/>
      <c r="L1394" s="66"/>
      <c r="M1394" s="65"/>
      <c r="N1394" s="65"/>
      <c r="O1394" s="65"/>
      <c r="P1394" s="66"/>
      <c r="Q1394" s="65"/>
      <c r="R1394" s="65"/>
      <c r="S1394" s="68"/>
      <c r="T1394" s="68"/>
      <c r="U1394" s="69"/>
      <c r="V1394" s="69"/>
      <c r="W1394" s="69"/>
      <c r="X1394" s="70"/>
      <c r="Y1394" s="65"/>
    </row>
    <row r="1395">
      <c r="A1395" s="65"/>
      <c r="B1395" s="65"/>
      <c r="C1395" s="65"/>
      <c r="D1395" s="65"/>
      <c r="E1395" s="65"/>
      <c r="F1395" s="65"/>
      <c r="G1395" s="65"/>
      <c r="H1395" s="65"/>
      <c r="I1395" s="65"/>
      <c r="J1395" s="65"/>
      <c r="K1395" s="66"/>
      <c r="L1395" s="66"/>
      <c r="M1395" s="65"/>
      <c r="N1395" s="65"/>
      <c r="O1395" s="65"/>
      <c r="P1395" s="66"/>
      <c r="Q1395" s="65"/>
      <c r="R1395" s="65"/>
      <c r="S1395" s="68"/>
      <c r="T1395" s="68"/>
      <c r="U1395" s="69"/>
      <c r="V1395" s="69"/>
      <c r="W1395" s="69"/>
      <c r="X1395" s="70"/>
      <c r="Y1395" s="65"/>
    </row>
    <row r="1396">
      <c r="A1396" s="73"/>
      <c r="B1396" s="65"/>
      <c r="C1396" s="72"/>
      <c r="D1396" s="72"/>
      <c r="E1396" s="72"/>
      <c r="F1396" s="65"/>
      <c r="G1396" s="65"/>
      <c r="H1396" s="65"/>
      <c r="I1396" s="65"/>
      <c r="J1396" s="65"/>
      <c r="K1396" s="66"/>
      <c r="L1396" s="66"/>
      <c r="M1396" s="65"/>
      <c r="N1396" s="65"/>
      <c r="O1396" s="65"/>
      <c r="P1396" s="66"/>
      <c r="Q1396" s="65"/>
      <c r="R1396" s="65"/>
      <c r="S1396" s="80"/>
      <c r="T1396" s="77"/>
      <c r="U1396" s="79"/>
      <c r="V1396" s="79"/>
      <c r="W1396" s="78"/>
      <c r="X1396" s="72"/>
      <c r="Y1396" s="72"/>
    </row>
    <row r="1397">
      <c r="A1397" s="72"/>
      <c r="B1397" s="65"/>
      <c r="C1397" s="72"/>
      <c r="D1397" s="72"/>
      <c r="E1397" s="72"/>
      <c r="F1397" s="65"/>
      <c r="G1397" s="65"/>
      <c r="H1397" s="65"/>
      <c r="I1397" s="65"/>
      <c r="J1397" s="65"/>
      <c r="K1397" s="66"/>
      <c r="L1397" s="66"/>
      <c r="M1397" s="65"/>
      <c r="N1397" s="65"/>
      <c r="O1397" s="65"/>
      <c r="P1397" s="65"/>
      <c r="Q1397" s="65"/>
      <c r="R1397" s="65"/>
      <c r="S1397" s="68"/>
      <c r="T1397" s="68"/>
      <c r="U1397" s="69"/>
      <c r="V1397" s="69"/>
      <c r="W1397" s="69"/>
      <c r="X1397" s="70"/>
      <c r="Y1397" s="65"/>
    </row>
    <row r="1398">
      <c r="A1398" s="65"/>
      <c r="B1398" s="65"/>
      <c r="C1398" s="65"/>
      <c r="D1398" s="65"/>
      <c r="E1398" s="65"/>
      <c r="F1398" s="65"/>
      <c r="G1398" s="65"/>
      <c r="H1398" s="65"/>
      <c r="I1398" s="65"/>
      <c r="J1398" s="65"/>
      <c r="K1398" s="66"/>
      <c r="L1398" s="66"/>
      <c r="M1398" s="65"/>
      <c r="N1398" s="65"/>
      <c r="O1398" s="65"/>
      <c r="P1398" s="66"/>
      <c r="Q1398" s="65"/>
      <c r="R1398" s="65"/>
      <c r="S1398" s="68"/>
      <c r="T1398" s="68"/>
      <c r="U1398" s="69"/>
      <c r="V1398" s="69"/>
      <c r="W1398" s="69"/>
      <c r="X1398" s="70"/>
      <c r="Y1398" s="65"/>
    </row>
    <row r="1399">
      <c r="A1399" s="72"/>
      <c r="B1399" s="65"/>
      <c r="C1399" s="72"/>
      <c r="D1399" s="72"/>
      <c r="E1399" s="72"/>
      <c r="F1399" s="65"/>
      <c r="G1399" s="65"/>
      <c r="H1399" s="65"/>
      <c r="I1399" s="65"/>
      <c r="J1399" s="65"/>
      <c r="K1399" s="66"/>
      <c r="L1399" s="66"/>
      <c r="M1399" s="65"/>
      <c r="N1399" s="65"/>
      <c r="O1399" s="65"/>
      <c r="P1399" s="65"/>
      <c r="Q1399" s="65"/>
      <c r="R1399" s="65"/>
      <c r="S1399" s="68"/>
      <c r="T1399" s="68"/>
      <c r="U1399" s="69"/>
      <c r="V1399" s="69"/>
      <c r="W1399" s="69"/>
      <c r="X1399" s="70"/>
      <c r="Y1399" s="65"/>
    </row>
    <row r="1400">
      <c r="A1400" s="65"/>
      <c r="B1400" s="65"/>
      <c r="C1400" s="65"/>
      <c r="D1400" s="65"/>
      <c r="E1400" s="65"/>
      <c r="F1400" s="65"/>
      <c r="G1400" s="65"/>
      <c r="H1400" s="65"/>
      <c r="I1400" s="65"/>
      <c r="J1400" s="65"/>
      <c r="K1400" s="66"/>
      <c r="L1400" s="66"/>
      <c r="M1400" s="65"/>
      <c r="N1400" s="65"/>
      <c r="O1400" s="65"/>
      <c r="P1400" s="66"/>
      <c r="Q1400" s="65"/>
      <c r="R1400" s="65"/>
      <c r="S1400" s="68"/>
      <c r="T1400" s="68"/>
      <c r="U1400" s="69"/>
      <c r="V1400" s="69"/>
      <c r="W1400" s="69"/>
      <c r="X1400" s="70"/>
      <c r="Y1400" s="65"/>
    </row>
    <row r="1401">
      <c r="A1401" s="65"/>
      <c r="B1401" s="65"/>
      <c r="C1401" s="65"/>
      <c r="D1401" s="65"/>
      <c r="E1401" s="65"/>
      <c r="F1401" s="65"/>
      <c r="G1401" s="65"/>
      <c r="H1401" s="65"/>
      <c r="I1401" s="65"/>
      <c r="J1401" s="65"/>
      <c r="K1401" s="66"/>
      <c r="L1401" s="66"/>
      <c r="M1401" s="65"/>
      <c r="N1401" s="65"/>
      <c r="O1401" s="65"/>
      <c r="P1401" s="66"/>
      <c r="Q1401" s="65"/>
      <c r="R1401" s="65"/>
      <c r="S1401" s="68"/>
      <c r="T1401" s="68"/>
      <c r="U1401" s="69"/>
      <c r="V1401" s="69"/>
      <c r="W1401" s="69"/>
      <c r="X1401" s="70"/>
      <c r="Y1401" s="65"/>
    </row>
    <row r="1402">
      <c r="A1402" s="72"/>
      <c r="B1402" s="65"/>
      <c r="C1402" s="72"/>
      <c r="D1402" s="72"/>
      <c r="E1402" s="72"/>
      <c r="F1402" s="65"/>
      <c r="G1402" s="65"/>
      <c r="H1402" s="65"/>
      <c r="I1402" s="65"/>
      <c r="J1402" s="65"/>
      <c r="K1402" s="66"/>
      <c r="L1402" s="66"/>
      <c r="M1402" s="65"/>
      <c r="N1402" s="65"/>
      <c r="O1402" s="65"/>
      <c r="P1402" s="65"/>
      <c r="Q1402" s="65"/>
      <c r="R1402" s="65"/>
      <c r="S1402" s="68"/>
      <c r="T1402" s="68"/>
      <c r="U1402" s="69"/>
      <c r="V1402" s="69"/>
      <c r="W1402" s="69"/>
      <c r="X1402" s="70"/>
      <c r="Y1402" s="65"/>
    </row>
    <row r="1403">
      <c r="A1403" s="65"/>
      <c r="B1403" s="65"/>
      <c r="C1403" s="65"/>
      <c r="D1403" s="65"/>
      <c r="E1403" s="65"/>
      <c r="F1403" s="65"/>
      <c r="G1403" s="65"/>
      <c r="H1403" s="65"/>
      <c r="I1403" s="65"/>
      <c r="J1403" s="65"/>
      <c r="K1403" s="66"/>
      <c r="L1403" s="66"/>
      <c r="M1403" s="65"/>
      <c r="N1403" s="65"/>
      <c r="O1403" s="65"/>
      <c r="P1403" s="65"/>
      <c r="Q1403" s="65"/>
      <c r="R1403" s="65"/>
      <c r="S1403" s="68"/>
      <c r="T1403" s="68"/>
      <c r="U1403" s="69"/>
      <c r="V1403" s="69"/>
      <c r="W1403" s="69"/>
      <c r="X1403" s="70"/>
      <c r="Y1403" s="65"/>
    </row>
    <row r="1404">
      <c r="A1404" s="72"/>
      <c r="B1404" s="65"/>
      <c r="C1404" s="72"/>
      <c r="D1404" s="72"/>
      <c r="E1404" s="72"/>
      <c r="F1404" s="65"/>
      <c r="G1404" s="65"/>
      <c r="H1404" s="65"/>
      <c r="I1404" s="65"/>
      <c r="J1404" s="65"/>
      <c r="K1404" s="66"/>
      <c r="L1404" s="66"/>
      <c r="M1404" s="65"/>
      <c r="N1404" s="65"/>
      <c r="O1404" s="65"/>
      <c r="P1404" s="65"/>
      <c r="Q1404" s="65"/>
      <c r="R1404" s="65"/>
      <c r="S1404" s="68"/>
      <c r="T1404" s="68"/>
      <c r="U1404" s="69"/>
      <c r="V1404" s="69"/>
      <c r="W1404" s="69"/>
      <c r="X1404" s="70"/>
      <c r="Y1404" s="65"/>
    </row>
    <row r="1405">
      <c r="A1405" s="65"/>
      <c r="B1405" s="65"/>
      <c r="C1405" s="65"/>
      <c r="D1405" s="65"/>
      <c r="E1405" s="65"/>
      <c r="F1405" s="65"/>
      <c r="G1405" s="65"/>
      <c r="H1405" s="65"/>
      <c r="I1405" s="65"/>
      <c r="J1405" s="65"/>
      <c r="K1405" s="66"/>
      <c r="L1405" s="66"/>
      <c r="M1405" s="65"/>
      <c r="N1405" s="65"/>
      <c r="O1405" s="65"/>
      <c r="P1405" s="65"/>
      <c r="Q1405" s="65"/>
      <c r="R1405" s="65"/>
      <c r="S1405" s="68"/>
      <c r="T1405" s="68"/>
      <c r="U1405" s="69"/>
      <c r="V1405" s="69"/>
      <c r="W1405" s="69"/>
      <c r="X1405" s="70"/>
      <c r="Y1405" s="65"/>
    </row>
    <row r="1406">
      <c r="A1406" s="65"/>
      <c r="B1406" s="65"/>
      <c r="C1406" s="65"/>
      <c r="D1406" s="65"/>
      <c r="E1406" s="65"/>
      <c r="F1406" s="65"/>
      <c r="G1406" s="65"/>
      <c r="H1406" s="65"/>
      <c r="I1406" s="65"/>
      <c r="J1406" s="65"/>
      <c r="K1406" s="66"/>
      <c r="L1406" s="66"/>
      <c r="M1406" s="65"/>
      <c r="N1406" s="65"/>
      <c r="O1406" s="65"/>
      <c r="P1406" s="65"/>
      <c r="Q1406" s="65"/>
      <c r="R1406" s="65"/>
      <c r="S1406" s="68"/>
      <c r="T1406" s="68"/>
      <c r="U1406" s="69"/>
      <c r="V1406" s="69"/>
      <c r="W1406" s="69"/>
      <c r="X1406" s="70"/>
      <c r="Y1406" s="65"/>
    </row>
    <row r="1407">
      <c r="A1407" s="73"/>
      <c r="B1407" s="65"/>
      <c r="C1407" s="72"/>
      <c r="D1407" s="72"/>
      <c r="E1407" s="72"/>
      <c r="F1407" s="65"/>
      <c r="G1407" s="65"/>
      <c r="H1407" s="65"/>
      <c r="I1407" s="65"/>
      <c r="J1407" s="65"/>
      <c r="K1407" s="66"/>
      <c r="L1407" s="66"/>
      <c r="M1407" s="65"/>
      <c r="N1407" s="65"/>
      <c r="O1407" s="65"/>
      <c r="P1407" s="66"/>
      <c r="Q1407" s="65"/>
      <c r="R1407" s="65"/>
      <c r="S1407" s="68"/>
      <c r="T1407" s="68"/>
      <c r="U1407" s="69"/>
      <c r="V1407" s="69"/>
      <c r="W1407" s="69"/>
      <c r="X1407" s="70"/>
      <c r="Y1407" s="65"/>
    </row>
    <row r="1408">
      <c r="A1408" s="65"/>
      <c r="B1408" s="65"/>
      <c r="C1408" s="65"/>
      <c r="D1408" s="65"/>
      <c r="E1408" s="65"/>
      <c r="F1408" s="65"/>
      <c r="G1408" s="65"/>
      <c r="H1408" s="65"/>
      <c r="I1408" s="65"/>
      <c r="J1408" s="65"/>
      <c r="K1408" s="66"/>
      <c r="L1408" s="66"/>
      <c r="M1408" s="65"/>
      <c r="N1408" s="65"/>
      <c r="O1408" s="65"/>
      <c r="P1408" s="65"/>
      <c r="Q1408" s="65"/>
      <c r="R1408" s="65"/>
      <c r="S1408" s="68"/>
      <c r="T1408" s="68"/>
      <c r="U1408" s="69"/>
      <c r="V1408" s="69"/>
      <c r="W1408" s="69"/>
      <c r="X1408" s="70"/>
      <c r="Y1408" s="65"/>
    </row>
    <row r="1409">
      <c r="A1409" s="72"/>
      <c r="B1409" s="65"/>
      <c r="C1409" s="72"/>
      <c r="D1409" s="72"/>
      <c r="E1409" s="72"/>
      <c r="F1409" s="65"/>
      <c r="G1409" s="65"/>
      <c r="H1409" s="65"/>
      <c r="I1409" s="65"/>
      <c r="J1409" s="65"/>
      <c r="K1409" s="66"/>
      <c r="L1409" s="66"/>
      <c r="M1409" s="65"/>
      <c r="N1409" s="65"/>
      <c r="O1409" s="65"/>
      <c r="P1409" s="65"/>
      <c r="Q1409" s="65"/>
      <c r="R1409" s="65"/>
      <c r="S1409" s="68"/>
      <c r="T1409" s="68"/>
      <c r="U1409" s="69"/>
      <c r="V1409" s="69"/>
      <c r="W1409" s="69"/>
      <c r="X1409" s="70"/>
      <c r="Y1409" s="65"/>
    </row>
    <row r="1410">
      <c r="A1410" s="65"/>
      <c r="B1410" s="65"/>
      <c r="C1410" s="65"/>
      <c r="D1410" s="65"/>
      <c r="E1410" s="65"/>
      <c r="F1410" s="65"/>
      <c r="G1410" s="65"/>
      <c r="H1410" s="65"/>
      <c r="I1410" s="65"/>
      <c r="J1410" s="65"/>
      <c r="K1410" s="66"/>
      <c r="L1410" s="66"/>
      <c r="M1410" s="65"/>
      <c r="N1410" s="65"/>
      <c r="O1410" s="65"/>
      <c r="P1410" s="66"/>
      <c r="Q1410" s="65"/>
      <c r="R1410" s="65"/>
      <c r="S1410" s="68"/>
      <c r="T1410" s="68"/>
      <c r="U1410" s="69"/>
      <c r="V1410" s="69"/>
      <c r="W1410" s="69"/>
      <c r="X1410" s="70"/>
      <c r="Y1410" s="65"/>
    </row>
    <row r="1411">
      <c r="A1411" s="73"/>
      <c r="B1411" s="65"/>
      <c r="C1411" s="72"/>
      <c r="D1411" s="72"/>
      <c r="E1411" s="72"/>
      <c r="F1411" s="65"/>
      <c r="G1411" s="65"/>
      <c r="H1411" s="65"/>
      <c r="I1411" s="65"/>
      <c r="J1411" s="65"/>
      <c r="K1411" s="66"/>
      <c r="L1411" s="66"/>
      <c r="M1411" s="65"/>
      <c r="N1411" s="65"/>
      <c r="O1411" s="65"/>
      <c r="P1411" s="65"/>
      <c r="Q1411" s="65"/>
      <c r="R1411" s="65"/>
      <c r="S1411" s="68"/>
      <c r="T1411" s="68"/>
      <c r="U1411" s="69"/>
      <c r="V1411" s="69"/>
      <c r="W1411" s="69"/>
      <c r="X1411" s="70"/>
      <c r="Y1411" s="65"/>
    </row>
    <row r="1412">
      <c r="A1412" s="65"/>
      <c r="B1412" s="65"/>
      <c r="C1412" s="65"/>
      <c r="D1412" s="65"/>
      <c r="E1412" s="65"/>
      <c r="F1412" s="65"/>
      <c r="G1412" s="65"/>
      <c r="H1412" s="65"/>
      <c r="I1412" s="65"/>
      <c r="J1412" s="65"/>
      <c r="K1412" s="66"/>
      <c r="L1412" s="66"/>
      <c r="M1412" s="65"/>
      <c r="N1412" s="65"/>
      <c r="O1412" s="65"/>
      <c r="P1412" s="66"/>
      <c r="Q1412" s="65"/>
      <c r="R1412" s="65"/>
      <c r="S1412" s="68"/>
      <c r="T1412" s="68"/>
      <c r="U1412" s="69"/>
      <c r="V1412" s="69"/>
      <c r="W1412" s="69"/>
      <c r="X1412" s="70"/>
      <c r="Y1412" s="65"/>
    </row>
    <row r="1413">
      <c r="A1413" s="65"/>
      <c r="B1413" s="65"/>
      <c r="C1413" s="65"/>
      <c r="D1413" s="65"/>
      <c r="E1413" s="65"/>
      <c r="F1413" s="65"/>
      <c r="G1413" s="65"/>
      <c r="H1413" s="65"/>
      <c r="I1413" s="65"/>
      <c r="J1413" s="65"/>
      <c r="K1413" s="66"/>
      <c r="L1413" s="66"/>
      <c r="M1413" s="65"/>
      <c r="N1413" s="65"/>
      <c r="O1413" s="65"/>
      <c r="P1413" s="66"/>
      <c r="Q1413" s="65"/>
      <c r="R1413" s="65"/>
      <c r="S1413" s="68"/>
      <c r="T1413" s="68"/>
      <c r="U1413" s="69"/>
      <c r="V1413" s="69"/>
      <c r="W1413" s="69"/>
      <c r="X1413" s="70"/>
      <c r="Y1413" s="65"/>
    </row>
    <row r="1414">
      <c r="A1414" s="65"/>
      <c r="B1414" s="65"/>
      <c r="C1414" s="65"/>
      <c r="D1414" s="65"/>
      <c r="E1414" s="65"/>
      <c r="F1414" s="65"/>
      <c r="G1414" s="65"/>
      <c r="H1414" s="65"/>
      <c r="I1414" s="65"/>
      <c r="J1414" s="65"/>
      <c r="K1414" s="66"/>
      <c r="L1414" s="66"/>
      <c r="M1414" s="65"/>
      <c r="N1414" s="65"/>
      <c r="O1414" s="65"/>
      <c r="P1414" s="65"/>
      <c r="Q1414" s="65"/>
      <c r="R1414" s="65"/>
      <c r="S1414" s="68"/>
      <c r="T1414" s="68"/>
      <c r="U1414" s="69"/>
      <c r="V1414" s="69"/>
      <c r="W1414" s="69"/>
      <c r="X1414" s="70"/>
      <c r="Y1414" s="65"/>
    </row>
    <row r="1415">
      <c r="A1415" s="65"/>
      <c r="B1415" s="65"/>
      <c r="C1415" s="65"/>
      <c r="D1415" s="65"/>
      <c r="E1415" s="65"/>
      <c r="F1415" s="65"/>
      <c r="G1415" s="65"/>
      <c r="H1415" s="65"/>
      <c r="I1415" s="65"/>
      <c r="J1415" s="65"/>
      <c r="K1415" s="66"/>
      <c r="L1415" s="66"/>
      <c r="M1415" s="65"/>
      <c r="N1415" s="65"/>
      <c r="O1415" s="65"/>
      <c r="P1415" s="66"/>
      <c r="Q1415" s="65"/>
      <c r="R1415" s="65"/>
      <c r="S1415" s="68"/>
      <c r="T1415" s="68"/>
      <c r="U1415" s="69"/>
      <c r="V1415" s="69"/>
      <c r="W1415" s="69"/>
      <c r="X1415" s="70"/>
      <c r="Y1415" s="65"/>
    </row>
    <row r="1416">
      <c r="A1416" s="73"/>
      <c r="B1416" s="65"/>
      <c r="C1416" s="72"/>
      <c r="D1416" s="72"/>
      <c r="E1416" s="72"/>
      <c r="F1416" s="65"/>
      <c r="G1416" s="65"/>
      <c r="H1416" s="65"/>
      <c r="I1416" s="65"/>
      <c r="J1416" s="65"/>
      <c r="K1416" s="66"/>
      <c r="L1416" s="66"/>
      <c r="M1416" s="65"/>
      <c r="N1416" s="65"/>
      <c r="O1416" s="65"/>
      <c r="P1416" s="65"/>
      <c r="Q1416" s="65"/>
      <c r="R1416" s="65"/>
      <c r="S1416" s="68"/>
      <c r="T1416" s="68"/>
      <c r="U1416" s="69"/>
      <c r="V1416" s="69"/>
      <c r="W1416" s="69"/>
      <c r="X1416" s="70"/>
      <c r="Y1416" s="65"/>
    </row>
    <row r="1417">
      <c r="A1417" s="65"/>
      <c r="B1417" s="65"/>
      <c r="C1417" s="65"/>
      <c r="D1417" s="65"/>
      <c r="E1417" s="65"/>
      <c r="F1417" s="65"/>
      <c r="G1417" s="65"/>
      <c r="H1417" s="65"/>
      <c r="I1417" s="65"/>
      <c r="J1417" s="65"/>
      <c r="K1417" s="66"/>
      <c r="L1417" s="66"/>
      <c r="M1417" s="65"/>
      <c r="N1417" s="65"/>
      <c r="O1417" s="65"/>
      <c r="P1417" s="66"/>
      <c r="Q1417" s="65"/>
      <c r="R1417" s="65"/>
      <c r="S1417" s="68"/>
      <c r="T1417" s="68"/>
      <c r="U1417" s="69"/>
      <c r="V1417" s="69"/>
      <c r="W1417" s="69"/>
      <c r="X1417" s="70"/>
      <c r="Y1417" s="65"/>
    </row>
    <row r="1418">
      <c r="A1418" s="65"/>
      <c r="B1418" s="65"/>
      <c r="C1418" s="65"/>
      <c r="D1418" s="65"/>
      <c r="E1418" s="65"/>
      <c r="F1418" s="65"/>
      <c r="G1418" s="65"/>
      <c r="H1418" s="65"/>
      <c r="I1418" s="65"/>
      <c r="J1418" s="65"/>
      <c r="K1418" s="66"/>
      <c r="L1418" s="66"/>
      <c r="M1418" s="65"/>
      <c r="N1418" s="65"/>
      <c r="O1418" s="65"/>
      <c r="P1418" s="65"/>
      <c r="Q1418" s="65"/>
      <c r="R1418" s="65"/>
      <c r="S1418" s="68"/>
      <c r="T1418" s="68"/>
      <c r="U1418" s="69"/>
      <c r="V1418" s="69"/>
      <c r="W1418" s="69"/>
      <c r="X1418" s="70"/>
      <c r="Y1418" s="65"/>
    </row>
    <row r="1419">
      <c r="A1419" s="65"/>
      <c r="B1419" s="65"/>
      <c r="C1419" s="65"/>
      <c r="D1419" s="65"/>
      <c r="E1419" s="65"/>
      <c r="F1419" s="65"/>
      <c r="G1419" s="65"/>
      <c r="H1419" s="65"/>
      <c r="I1419" s="65"/>
      <c r="J1419" s="65"/>
      <c r="K1419" s="66"/>
      <c r="L1419" s="66"/>
      <c r="M1419" s="65"/>
      <c r="N1419" s="65"/>
      <c r="O1419" s="65"/>
      <c r="P1419" s="66"/>
      <c r="Q1419" s="65"/>
      <c r="R1419" s="65"/>
      <c r="S1419" s="68"/>
      <c r="T1419" s="68"/>
      <c r="U1419" s="69"/>
      <c r="V1419" s="69"/>
      <c r="W1419" s="69"/>
      <c r="X1419" s="70"/>
      <c r="Y1419" s="65"/>
    </row>
    <row r="1420">
      <c r="A1420" s="65"/>
      <c r="B1420" s="65"/>
      <c r="C1420" s="65"/>
      <c r="D1420" s="65"/>
      <c r="E1420" s="65"/>
      <c r="F1420" s="65"/>
      <c r="G1420" s="65"/>
      <c r="H1420" s="65"/>
      <c r="I1420" s="65"/>
      <c r="J1420" s="65"/>
      <c r="K1420" s="66"/>
      <c r="L1420" s="66"/>
      <c r="M1420" s="65"/>
      <c r="N1420" s="65"/>
      <c r="O1420" s="65"/>
      <c r="P1420" s="66"/>
      <c r="Q1420" s="65"/>
      <c r="R1420" s="65"/>
      <c r="S1420" s="68"/>
      <c r="T1420" s="68"/>
      <c r="U1420" s="69"/>
      <c r="V1420" s="69"/>
      <c r="W1420" s="69"/>
      <c r="X1420" s="70"/>
      <c r="Y1420" s="65"/>
    </row>
    <row r="1421">
      <c r="A1421" s="72"/>
      <c r="B1421" s="65"/>
      <c r="C1421" s="72"/>
      <c r="D1421" s="72"/>
      <c r="E1421" s="72"/>
      <c r="F1421" s="65"/>
      <c r="G1421" s="65"/>
      <c r="H1421" s="65"/>
      <c r="I1421" s="65"/>
      <c r="J1421" s="65"/>
      <c r="K1421" s="66"/>
      <c r="L1421" s="66"/>
      <c r="M1421" s="65"/>
      <c r="N1421" s="65"/>
      <c r="O1421" s="65"/>
      <c r="P1421" s="66"/>
      <c r="Q1421" s="65"/>
      <c r="R1421" s="65"/>
      <c r="S1421" s="76"/>
      <c r="T1421" s="77"/>
      <c r="U1421" s="78"/>
      <c r="V1421" s="81"/>
      <c r="W1421" s="78"/>
      <c r="X1421" s="72"/>
      <c r="Y1421" s="72"/>
    </row>
    <row r="1422">
      <c r="A1422" s="73"/>
      <c r="B1422" s="65"/>
      <c r="C1422" s="72"/>
      <c r="D1422" s="72"/>
      <c r="E1422" s="72"/>
      <c r="F1422" s="65"/>
      <c r="G1422" s="65"/>
      <c r="H1422" s="65"/>
      <c r="I1422" s="65"/>
      <c r="J1422" s="65"/>
      <c r="K1422" s="66"/>
      <c r="L1422" s="66"/>
      <c r="M1422" s="65"/>
      <c r="N1422" s="65"/>
      <c r="O1422" s="65"/>
      <c r="P1422" s="66"/>
      <c r="Q1422" s="65"/>
      <c r="R1422" s="65"/>
      <c r="S1422" s="68"/>
      <c r="T1422" s="68"/>
      <c r="U1422" s="69"/>
      <c r="V1422" s="69"/>
      <c r="W1422" s="69"/>
      <c r="X1422" s="70"/>
      <c r="Y1422" s="65"/>
    </row>
    <row r="1423">
      <c r="A1423" s="65"/>
      <c r="B1423" s="65"/>
      <c r="C1423" s="65"/>
      <c r="D1423" s="65"/>
      <c r="E1423" s="65"/>
      <c r="F1423" s="65"/>
      <c r="G1423" s="65"/>
      <c r="H1423" s="65"/>
      <c r="I1423" s="65"/>
      <c r="J1423" s="65"/>
      <c r="K1423" s="66"/>
      <c r="L1423" s="66"/>
      <c r="M1423" s="65"/>
      <c r="N1423" s="65"/>
      <c r="O1423" s="65"/>
      <c r="P1423" s="66"/>
      <c r="Q1423" s="65"/>
      <c r="R1423" s="65"/>
      <c r="S1423" s="68"/>
      <c r="T1423" s="68"/>
      <c r="U1423" s="69"/>
      <c r="V1423" s="69"/>
      <c r="W1423" s="69"/>
      <c r="X1423" s="70"/>
      <c r="Y1423" s="65"/>
    </row>
    <row r="1424">
      <c r="A1424" s="65"/>
      <c r="B1424" s="65"/>
      <c r="C1424" s="65"/>
      <c r="D1424" s="65"/>
      <c r="E1424" s="65"/>
      <c r="F1424" s="65"/>
      <c r="G1424" s="65"/>
      <c r="H1424" s="65"/>
      <c r="I1424" s="65"/>
      <c r="J1424" s="65"/>
      <c r="K1424" s="66"/>
      <c r="L1424" s="66"/>
      <c r="M1424" s="65"/>
      <c r="N1424" s="65"/>
      <c r="O1424" s="65"/>
      <c r="P1424" s="66"/>
      <c r="Q1424" s="65"/>
      <c r="R1424" s="65"/>
      <c r="S1424" s="68"/>
      <c r="T1424" s="68"/>
      <c r="U1424" s="69"/>
      <c r="V1424" s="69"/>
      <c r="W1424" s="69"/>
      <c r="X1424" s="70"/>
      <c r="Y1424" s="65"/>
    </row>
    <row r="1425">
      <c r="A1425" s="72"/>
      <c r="B1425" s="65"/>
      <c r="C1425" s="72"/>
      <c r="D1425" s="72"/>
      <c r="E1425" s="72"/>
      <c r="F1425" s="65"/>
      <c r="G1425" s="65"/>
      <c r="H1425" s="65"/>
      <c r="I1425" s="65"/>
      <c r="J1425" s="65"/>
      <c r="K1425" s="66"/>
      <c r="L1425" s="66"/>
      <c r="M1425" s="65"/>
      <c r="N1425" s="65"/>
      <c r="O1425" s="65"/>
      <c r="P1425" s="66"/>
      <c r="Q1425" s="65"/>
      <c r="R1425" s="65"/>
      <c r="S1425" s="68"/>
      <c r="T1425" s="68"/>
      <c r="U1425" s="69"/>
      <c r="V1425" s="69"/>
      <c r="W1425" s="69"/>
      <c r="X1425" s="70"/>
      <c r="Y1425" s="65"/>
    </row>
    <row r="1426">
      <c r="A1426" s="65"/>
      <c r="B1426" s="65"/>
      <c r="C1426" s="65"/>
      <c r="D1426" s="65"/>
      <c r="E1426" s="65"/>
      <c r="F1426" s="65"/>
      <c r="G1426" s="65"/>
      <c r="H1426" s="65"/>
      <c r="I1426" s="65"/>
      <c r="J1426" s="65"/>
      <c r="K1426" s="66"/>
      <c r="L1426" s="66"/>
      <c r="M1426" s="65"/>
      <c r="N1426" s="65"/>
      <c r="O1426" s="65"/>
      <c r="P1426" s="65"/>
      <c r="Q1426" s="65"/>
      <c r="R1426" s="65"/>
      <c r="S1426" s="68"/>
      <c r="T1426" s="68"/>
      <c r="U1426" s="69"/>
      <c r="V1426" s="69"/>
      <c r="W1426" s="69"/>
      <c r="X1426" s="70"/>
      <c r="Y1426" s="65"/>
    </row>
    <row r="1427">
      <c r="A1427" s="65"/>
      <c r="B1427" s="65"/>
      <c r="C1427" s="65"/>
      <c r="D1427" s="65"/>
      <c r="E1427" s="65"/>
      <c r="F1427" s="65"/>
      <c r="G1427" s="65"/>
      <c r="H1427" s="65"/>
      <c r="I1427" s="65"/>
      <c r="J1427" s="65"/>
      <c r="K1427" s="66"/>
      <c r="L1427" s="66"/>
      <c r="M1427" s="65"/>
      <c r="N1427" s="65"/>
      <c r="O1427" s="65"/>
      <c r="P1427" s="65"/>
      <c r="Q1427" s="65"/>
      <c r="R1427" s="65"/>
      <c r="S1427" s="68"/>
      <c r="T1427" s="68"/>
      <c r="U1427" s="69"/>
      <c r="V1427" s="69"/>
      <c r="W1427" s="69"/>
      <c r="X1427" s="70"/>
      <c r="Y1427" s="65"/>
    </row>
    <row r="1428">
      <c r="A1428" s="72"/>
      <c r="B1428" s="65"/>
      <c r="C1428" s="72"/>
      <c r="D1428" s="72"/>
      <c r="E1428" s="72"/>
      <c r="F1428" s="65"/>
      <c r="G1428" s="65"/>
      <c r="H1428" s="65"/>
      <c r="I1428" s="65"/>
      <c r="J1428" s="65"/>
      <c r="K1428" s="66"/>
      <c r="L1428" s="66"/>
      <c r="M1428" s="65"/>
      <c r="N1428" s="65"/>
      <c r="O1428" s="65"/>
      <c r="P1428" s="65"/>
      <c r="Q1428" s="65"/>
      <c r="R1428" s="65"/>
      <c r="S1428" s="68"/>
      <c r="T1428" s="68"/>
      <c r="U1428" s="69"/>
      <c r="V1428" s="69"/>
      <c r="W1428" s="69"/>
      <c r="X1428" s="70"/>
      <c r="Y1428" s="65"/>
    </row>
    <row r="1429">
      <c r="A1429" s="65"/>
      <c r="B1429" s="65"/>
      <c r="C1429" s="65"/>
      <c r="D1429" s="65"/>
      <c r="E1429" s="65"/>
      <c r="F1429" s="65"/>
      <c r="G1429" s="65"/>
      <c r="H1429" s="65"/>
      <c r="I1429" s="65"/>
      <c r="J1429" s="65"/>
      <c r="K1429" s="66"/>
      <c r="L1429" s="66"/>
      <c r="M1429" s="65"/>
      <c r="N1429" s="65"/>
      <c r="O1429" s="65"/>
      <c r="P1429" s="65"/>
      <c r="Q1429" s="65"/>
      <c r="R1429" s="65"/>
      <c r="S1429" s="68"/>
      <c r="T1429" s="68"/>
      <c r="U1429" s="69"/>
      <c r="V1429" s="69"/>
      <c r="W1429" s="69"/>
      <c r="X1429" s="70"/>
      <c r="Y1429" s="65"/>
    </row>
    <row r="1430">
      <c r="A1430" s="73"/>
      <c r="B1430" s="65"/>
      <c r="C1430" s="72"/>
      <c r="D1430" s="72"/>
      <c r="E1430" s="72"/>
      <c r="F1430" s="65"/>
      <c r="G1430" s="65"/>
      <c r="H1430" s="65"/>
      <c r="I1430" s="65"/>
      <c r="J1430" s="65"/>
      <c r="K1430" s="66"/>
      <c r="L1430" s="66"/>
      <c r="M1430" s="65"/>
      <c r="N1430" s="65"/>
      <c r="O1430" s="65"/>
      <c r="P1430" s="66"/>
      <c r="Q1430" s="65"/>
      <c r="R1430" s="65"/>
      <c r="S1430" s="77"/>
      <c r="T1430" s="77"/>
      <c r="U1430" s="78"/>
      <c r="V1430" s="78"/>
      <c r="W1430" s="78"/>
      <c r="X1430" s="72"/>
      <c r="Y1430" s="72"/>
    </row>
    <row r="1431">
      <c r="A1431" s="65"/>
      <c r="B1431" s="65"/>
      <c r="C1431" s="65"/>
      <c r="D1431" s="65"/>
      <c r="E1431" s="65"/>
      <c r="F1431" s="65"/>
      <c r="G1431" s="65"/>
      <c r="H1431" s="65"/>
      <c r="I1431" s="65"/>
      <c r="J1431" s="65"/>
      <c r="K1431" s="66"/>
      <c r="L1431" s="66"/>
      <c r="M1431" s="65"/>
      <c r="N1431" s="65"/>
      <c r="O1431" s="65"/>
      <c r="P1431" s="65"/>
      <c r="Q1431" s="65"/>
      <c r="R1431" s="65"/>
      <c r="S1431" s="68"/>
      <c r="T1431" s="68"/>
      <c r="U1431" s="69"/>
      <c r="V1431" s="69"/>
      <c r="W1431" s="69"/>
      <c r="X1431" s="70"/>
      <c r="Y1431" s="65"/>
    </row>
    <row r="1432">
      <c r="A1432" s="65"/>
      <c r="B1432" s="65"/>
      <c r="C1432" s="65"/>
      <c r="D1432" s="65"/>
      <c r="E1432" s="65"/>
      <c r="F1432" s="65"/>
      <c r="G1432" s="65"/>
      <c r="H1432" s="65"/>
      <c r="I1432" s="65"/>
      <c r="J1432" s="65"/>
      <c r="K1432" s="66"/>
      <c r="L1432" s="66"/>
      <c r="M1432" s="65"/>
      <c r="N1432" s="65"/>
      <c r="O1432" s="65"/>
      <c r="P1432" s="65"/>
      <c r="Q1432" s="65"/>
      <c r="R1432" s="65"/>
      <c r="S1432" s="68"/>
      <c r="T1432" s="68"/>
      <c r="U1432" s="69"/>
      <c r="V1432" s="69"/>
      <c r="W1432" s="69"/>
      <c r="X1432" s="70"/>
      <c r="Y1432" s="65"/>
    </row>
    <row r="1433">
      <c r="A1433" s="73"/>
      <c r="B1433" s="65"/>
      <c r="C1433" s="72"/>
      <c r="D1433" s="72"/>
      <c r="E1433" s="72"/>
      <c r="F1433" s="65"/>
      <c r="G1433" s="65"/>
      <c r="H1433" s="65"/>
      <c r="I1433" s="65"/>
      <c r="J1433" s="65"/>
      <c r="K1433" s="66"/>
      <c r="L1433" s="66"/>
      <c r="M1433" s="65"/>
      <c r="N1433" s="65"/>
      <c r="O1433" s="65"/>
      <c r="P1433" s="66"/>
      <c r="Q1433" s="65"/>
      <c r="R1433" s="65"/>
      <c r="S1433" s="68"/>
      <c r="T1433" s="68"/>
      <c r="U1433" s="69"/>
      <c r="V1433" s="69"/>
      <c r="W1433" s="69"/>
      <c r="X1433" s="70"/>
      <c r="Y1433" s="65"/>
    </row>
    <row r="1434">
      <c r="A1434" s="65"/>
      <c r="B1434" s="65"/>
      <c r="C1434" s="65"/>
      <c r="D1434" s="65"/>
      <c r="E1434" s="65"/>
      <c r="F1434" s="65"/>
      <c r="G1434" s="65"/>
      <c r="H1434" s="65"/>
      <c r="I1434" s="65"/>
      <c r="J1434" s="65"/>
      <c r="K1434" s="66"/>
      <c r="L1434" s="66"/>
      <c r="M1434" s="65"/>
      <c r="N1434" s="65"/>
      <c r="O1434" s="65"/>
      <c r="P1434" s="66"/>
      <c r="Q1434" s="65"/>
      <c r="R1434" s="65"/>
      <c r="S1434" s="76"/>
      <c r="T1434" s="77"/>
      <c r="U1434" s="79"/>
      <c r="V1434" s="81"/>
      <c r="W1434" s="78"/>
      <c r="X1434" s="66"/>
      <c r="Y1434" s="72"/>
    </row>
    <row r="1435">
      <c r="A1435" s="65"/>
      <c r="B1435" s="65"/>
      <c r="C1435" s="65"/>
      <c r="D1435" s="65"/>
      <c r="E1435" s="65"/>
      <c r="F1435" s="65"/>
      <c r="G1435" s="65"/>
      <c r="H1435" s="65"/>
      <c r="I1435" s="65"/>
      <c r="J1435" s="65"/>
      <c r="K1435" s="66"/>
      <c r="L1435" s="66"/>
      <c r="M1435" s="65"/>
      <c r="N1435" s="65"/>
      <c r="O1435" s="65"/>
      <c r="P1435" s="65"/>
      <c r="Q1435" s="65"/>
      <c r="R1435" s="65"/>
      <c r="S1435" s="80"/>
      <c r="T1435" s="77"/>
      <c r="U1435" s="79"/>
      <c r="V1435" s="79"/>
      <c r="W1435" s="78"/>
      <c r="X1435" s="66"/>
      <c r="Y1435" s="72"/>
    </row>
    <row r="1436">
      <c r="A1436" s="72"/>
      <c r="B1436" s="65"/>
      <c r="C1436" s="72"/>
      <c r="D1436" s="72"/>
      <c r="E1436" s="72"/>
      <c r="F1436" s="65"/>
      <c r="G1436" s="65"/>
      <c r="H1436" s="65"/>
      <c r="I1436" s="65"/>
      <c r="J1436" s="65"/>
      <c r="K1436" s="66"/>
      <c r="L1436" s="66"/>
      <c r="M1436" s="65"/>
      <c r="N1436" s="65"/>
      <c r="O1436" s="65"/>
      <c r="P1436" s="65"/>
      <c r="Q1436" s="65"/>
      <c r="R1436" s="65"/>
      <c r="S1436" s="68"/>
      <c r="T1436" s="68"/>
      <c r="U1436" s="69"/>
      <c r="V1436" s="69"/>
      <c r="W1436" s="69"/>
      <c r="X1436" s="70"/>
      <c r="Y1436" s="65"/>
    </row>
    <row r="1437">
      <c r="A1437" s="72"/>
      <c r="B1437" s="65"/>
      <c r="C1437" s="72"/>
      <c r="D1437" s="72"/>
      <c r="E1437" s="72"/>
      <c r="F1437" s="65"/>
      <c r="G1437" s="65"/>
      <c r="H1437" s="65"/>
      <c r="I1437" s="65"/>
      <c r="J1437" s="65"/>
      <c r="K1437" s="66"/>
      <c r="L1437" s="66"/>
      <c r="M1437" s="65"/>
      <c r="N1437" s="65"/>
      <c r="O1437" s="65"/>
      <c r="P1437" s="65"/>
      <c r="Q1437" s="65"/>
      <c r="R1437" s="65"/>
      <c r="S1437" s="68"/>
      <c r="T1437" s="68"/>
      <c r="U1437" s="69"/>
      <c r="V1437" s="69"/>
      <c r="W1437" s="69"/>
      <c r="X1437" s="70"/>
      <c r="Y1437" s="65"/>
    </row>
    <row r="1438">
      <c r="A1438" s="65"/>
      <c r="B1438" s="65"/>
      <c r="C1438" s="65"/>
      <c r="D1438" s="65"/>
      <c r="E1438" s="65"/>
      <c r="F1438" s="65"/>
      <c r="G1438" s="65"/>
      <c r="H1438" s="65"/>
      <c r="I1438" s="65"/>
      <c r="J1438" s="65"/>
      <c r="K1438" s="66"/>
      <c r="L1438" s="66"/>
      <c r="M1438" s="65"/>
      <c r="N1438" s="65"/>
      <c r="O1438" s="65"/>
      <c r="P1438" s="65"/>
      <c r="Q1438" s="65"/>
      <c r="R1438" s="65"/>
      <c r="S1438" s="68"/>
      <c r="T1438" s="68"/>
      <c r="U1438" s="69"/>
      <c r="V1438" s="69"/>
      <c r="W1438" s="69"/>
      <c r="X1438" s="70"/>
      <c r="Y1438" s="65"/>
    </row>
    <row r="1439">
      <c r="A1439" s="65"/>
      <c r="B1439" s="65"/>
      <c r="C1439" s="65"/>
      <c r="D1439" s="65"/>
      <c r="E1439" s="65"/>
      <c r="F1439" s="65"/>
      <c r="G1439" s="65"/>
      <c r="H1439" s="65"/>
      <c r="I1439" s="65"/>
      <c r="J1439" s="65"/>
      <c r="K1439" s="66"/>
      <c r="L1439" s="66"/>
      <c r="M1439" s="65"/>
      <c r="N1439" s="65"/>
      <c r="O1439" s="65"/>
      <c r="P1439" s="65"/>
      <c r="Q1439" s="65"/>
      <c r="R1439" s="65"/>
      <c r="S1439" s="68"/>
      <c r="T1439" s="68"/>
      <c r="U1439" s="69"/>
      <c r="V1439" s="69"/>
      <c r="W1439" s="69"/>
      <c r="X1439" s="70"/>
      <c r="Y1439" s="65"/>
    </row>
    <row r="1440">
      <c r="A1440" s="65"/>
      <c r="B1440" s="65"/>
      <c r="C1440" s="65"/>
      <c r="D1440" s="65"/>
      <c r="E1440" s="65"/>
      <c r="F1440" s="65"/>
      <c r="G1440" s="65"/>
      <c r="H1440" s="65"/>
      <c r="I1440" s="65"/>
      <c r="J1440" s="65"/>
      <c r="K1440" s="66"/>
      <c r="L1440" s="66"/>
      <c r="M1440" s="65"/>
      <c r="N1440" s="65"/>
      <c r="O1440" s="65"/>
      <c r="P1440" s="66"/>
      <c r="Q1440" s="65"/>
      <c r="R1440" s="65"/>
      <c r="S1440" s="68"/>
      <c r="T1440" s="68"/>
      <c r="U1440" s="69"/>
      <c r="V1440" s="69"/>
      <c r="W1440" s="69"/>
      <c r="X1440" s="70"/>
      <c r="Y1440" s="65"/>
    </row>
    <row r="1441">
      <c r="A1441" s="72"/>
      <c r="B1441" s="65"/>
      <c r="C1441" s="72"/>
      <c r="D1441" s="72"/>
      <c r="E1441" s="72"/>
      <c r="F1441" s="65"/>
      <c r="G1441" s="65"/>
      <c r="H1441" s="65"/>
      <c r="I1441" s="65"/>
      <c r="J1441" s="65"/>
      <c r="K1441" s="66"/>
      <c r="L1441" s="66"/>
      <c r="M1441" s="65"/>
      <c r="N1441" s="65"/>
      <c r="O1441" s="65"/>
      <c r="P1441" s="66"/>
      <c r="Q1441" s="65"/>
      <c r="R1441" s="65"/>
      <c r="S1441" s="68"/>
      <c r="T1441" s="68"/>
      <c r="U1441" s="69"/>
      <c r="V1441" s="69"/>
      <c r="W1441" s="69"/>
      <c r="X1441" s="70"/>
      <c r="Y1441" s="65"/>
    </row>
    <row r="1442">
      <c r="A1442" s="72"/>
      <c r="B1442" s="65"/>
      <c r="C1442" s="72"/>
      <c r="D1442" s="72"/>
      <c r="E1442" s="72"/>
      <c r="F1442" s="65"/>
      <c r="G1442" s="65"/>
      <c r="H1442" s="65"/>
      <c r="I1442" s="65"/>
      <c r="J1442" s="65"/>
      <c r="K1442" s="66"/>
      <c r="L1442" s="66"/>
      <c r="M1442" s="65"/>
      <c r="N1442" s="65"/>
      <c r="O1442" s="65"/>
      <c r="P1442" s="65"/>
      <c r="Q1442" s="65"/>
      <c r="R1442" s="65"/>
      <c r="S1442" s="68"/>
      <c r="T1442" s="68"/>
      <c r="U1442" s="69"/>
      <c r="V1442" s="69"/>
      <c r="W1442" s="69"/>
      <c r="X1442" s="70"/>
      <c r="Y1442" s="65"/>
    </row>
    <row r="1443">
      <c r="A1443" s="65"/>
      <c r="B1443" s="65"/>
      <c r="C1443" s="65"/>
      <c r="D1443" s="65"/>
      <c r="E1443" s="65"/>
      <c r="F1443" s="65"/>
      <c r="G1443" s="65"/>
      <c r="H1443" s="65"/>
      <c r="I1443" s="65"/>
      <c r="J1443" s="65"/>
      <c r="K1443" s="66"/>
      <c r="L1443" s="66"/>
      <c r="M1443" s="65"/>
      <c r="N1443" s="65"/>
      <c r="O1443" s="65"/>
      <c r="P1443" s="66"/>
      <c r="Q1443" s="65"/>
      <c r="R1443" s="65"/>
      <c r="S1443" s="68"/>
      <c r="T1443" s="68"/>
      <c r="U1443" s="69"/>
      <c r="V1443" s="69"/>
      <c r="W1443" s="69"/>
      <c r="X1443" s="70"/>
      <c r="Y1443" s="65"/>
    </row>
    <row r="1444">
      <c r="A1444" s="65"/>
      <c r="B1444" s="65"/>
      <c r="C1444" s="65"/>
      <c r="D1444" s="65"/>
      <c r="E1444" s="65"/>
      <c r="F1444" s="65"/>
      <c r="G1444" s="65"/>
      <c r="H1444" s="65"/>
      <c r="I1444" s="65"/>
      <c r="J1444" s="65"/>
      <c r="K1444" s="66"/>
      <c r="L1444" s="66"/>
      <c r="M1444" s="65"/>
      <c r="N1444" s="65"/>
      <c r="O1444" s="65"/>
      <c r="P1444" s="66"/>
      <c r="Q1444" s="65"/>
      <c r="R1444" s="65"/>
      <c r="S1444" s="68"/>
      <c r="T1444" s="68"/>
      <c r="U1444" s="69"/>
      <c r="V1444" s="69"/>
      <c r="W1444" s="69"/>
      <c r="X1444" s="70"/>
      <c r="Y1444" s="65"/>
    </row>
    <row r="1445">
      <c r="A1445" s="65"/>
      <c r="B1445" s="65"/>
      <c r="C1445" s="65"/>
      <c r="D1445" s="65"/>
      <c r="E1445" s="65"/>
      <c r="F1445" s="65"/>
      <c r="G1445" s="65"/>
      <c r="H1445" s="65"/>
      <c r="I1445" s="65"/>
      <c r="J1445" s="65"/>
      <c r="K1445" s="66"/>
      <c r="L1445" s="66"/>
      <c r="M1445" s="65"/>
      <c r="N1445" s="65"/>
      <c r="O1445" s="65"/>
      <c r="P1445" s="66"/>
      <c r="Q1445" s="65"/>
      <c r="R1445" s="65"/>
      <c r="S1445" s="68"/>
      <c r="T1445" s="68"/>
      <c r="U1445" s="69"/>
      <c r="V1445" s="69"/>
      <c r="W1445" s="69"/>
      <c r="X1445" s="70"/>
      <c r="Y1445" s="65"/>
    </row>
    <row r="1446">
      <c r="A1446" s="65"/>
      <c r="B1446" s="65"/>
      <c r="C1446" s="65"/>
      <c r="D1446" s="65"/>
      <c r="E1446" s="65"/>
      <c r="F1446" s="65"/>
      <c r="G1446" s="65"/>
      <c r="H1446" s="65"/>
      <c r="I1446" s="65"/>
      <c r="J1446" s="65"/>
      <c r="K1446" s="66"/>
      <c r="L1446" s="66"/>
      <c r="M1446" s="65"/>
      <c r="N1446" s="65"/>
      <c r="O1446" s="65"/>
      <c r="P1446" s="66"/>
      <c r="Q1446" s="65"/>
      <c r="R1446" s="65"/>
      <c r="S1446" s="80"/>
      <c r="T1446" s="77"/>
      <c r="U1446" s="79"/>
      <c r="V1446" s="79"/>
      <c r="W1446" s="78"/>
      <c r="X1446" s="66"/>
      <c r="Y1446" s="72"/>
    </row>
    <row r="1447">
      <c r="A1447" s="72"/>
      <c r="B1447" s="65"/>
      <c r="C1447" s="72"/>
      <c r="D1447" s="72"/>
      <c r="E1447" s="72"/>
      <c r="F1447" s="65"/>
      <c r="G1447" s="65"/>
      <c r="H1447" s="65"/>
      <c r="I1447" s="65"/>
      <c r="J1447" s="65"/>
      <c r="K1447" s="66"/>
      <c r="L1447" s="66"/>
      <c r="M1447" s="65"/>
      <c r="N1447" s="65"/>
      <c r="O1447" s="65"/>
      <c r="P1447" s="65"/>
      <c r="Q1447" s="65"/>
      <c r="R1447" s="65"/>
      <c r="S1447" s="68"/>
      <c r="T1447" s="68"/>
      <c r="U1447" s="69"/>
      <c r="V1447" s="69"/>
      <c r="W1447" s="69"/>
      <c r="X1447" s="70"/>
      <c r="Y1447" s="65"/>
    </row>
    <row r="1448">
      <c r="A1448" s="72"/>
      <c r="B1448" s="65"/>
      <c r="C1448" s="72"/>
      <c r="D1448" s="72"/>
      <c r="E1448" s="72"/>
      <c r="F1448" s="65"/>
      <c r="G1448" s="65"/>
      <c r="H1448" s="65"/>
      <c r="I1448" s="65"/>
      <c r="J1448" s="65"/>
      <c r="K1448" s="66"/>
      <c r="L1448" s="66"/>
      <c r="M1448" s="65"/>
      <c r="N1448" s="65"/>
      <c r="O1448" s="65"/>
      <c r="P1448" s="65"/>
      <c r="Q1448" s="65"/>
      <c r="R1448" s="65"/>
      <c r="S1448" s="68"/>
      <c r="T1448" s="68"/>
      <c r="U1448" s="69"/>
      <c r="V1448" s="69"/>
      <c r="W1448" s="69"/>
      <c r="X1448" s="70"/>
      <c r="Y1448" s="65"/>
    </row>
    <row r="1449">
      <c r="A1449" s="65"/>
      <c r="B1449" s="65"/>
      <c r="C1449" s="65"/>
      <c r="D1449" s="65"/>
      <c r="E1449" s="65"/>
      <c r="F1449" s="65"/>
      <c r="G1449" s="65"/>
      <c r="H1449" s="65"/>
      <c r="I1449" s="65"/>
      <c r="J1449" s="65"/>
      <c r="K1449" s="66"/>
      <c r="L1449" s="66"/>
      <c r="M1449" s="65"/>
      <c r="N1449" s="65"/>
      <c r="O1449" s="65"/>
      <c r="P1449" s="66"/>
      <c r="Q1449" s="65"/>
      <c r="R1449" s="65"/>
      <c r="S1449" s="68"/>
      <c r="T1449" s="68"/>
      <c r="U1449" s="69"/>
      <c r="V1449" s="69"/>
      <c r="W1449" s="69"/>
      <c r="X1449" s="70"/>
      <c r="Y1449" s="65"/>
    </row>
    <row r="1450">
      <c r="A1450" s="65"/>
      <c r="B1450" s="65"/>
      <c r="C1450" s="65"/>
      <c r="D1450" s="65"/>
      <c r="E1450" s="65"/>
      <c r="F1450" s="65"/>
      <c r="G1450" s="65"/>
      <c r="H1450" s="65"/>
      <c r="I1450" s="65"/>
      <c r="J1450" s="65"/>
      <c r="K1450" s="66"/>
      <c r="L1450" s="66"/>
      <c r="M1450" s="65"/>
      <c r="N1450" s="65"/>
      <c r="O1450" s="65"/>
      <c r="P1450" s="65"/>
      <c r="Q1450" s="65"/>
      <c r="R1450" s="65"/>
      <c r="S1450" s="68"/>
      <c r="T1450" s="68"/>
      <c r="U1450" s="69"/>
      <c r="V1450" s="69"/>
      <c r="W1450" s="69"/>
      <c r="X1450" s="70"/>
      <c r="Y1450" s="65"/>
    </row>
    <row r="1451">
      <c r="A1451" s="65"/>
      <c r="B1451" s="65"/>
      <c r="C1451" s="65"/>
      <c r="D1451" s="65"/>
      <c r="E1451" s="65"/>
      <c r="F1451" s="65"/>
      <c r="G1451" s="65"/>
      <c r="H1451" s="65"/>
      <c r="I1451" s="65"/>
      <c r="J1451" s="65"/>
      <c r="K1451" s="66"/>
      <c r="L1451" s="66"/>
      <c r="M1451" s="65"/>
      <c r="N1451" s="65"/>
      <c r="O1451" s="65"/>
      <c r="P1451" s="65"/>
      <c r="Q1451" s="65"/>
      <c r="R1451" s="65"/>
      <c r="S1451" s="68"/>
      <c r="T1451" s="68"/>
      <c r="U1451" s="69"/>
      <c r="V1451" s="69"/>
      <c r="W1451" s="69"/>
      <c r="X1451" s="70"/>
      <c r="Y1451" s="65"/>
    </row>
    <row r="1452">
      <c r="A1452" s="72"/>
      <c r="B1452" s="65"/>
      <c r="C1452" s="72"/>
      <c r="D1452" s="72"/>
      <c r="E1452" s="72"/>
      <c r="F1452" s="65"/>
      <c r="G1452" s="65"/>
      <c r="H1452" s="65"/>
      <c r="I1452" s="65"/>
      <c r="J1452" s="65"/>
      <c r="K1452" s="66"/>
      <c r="L1452" s="66"/>
      <c r="M1452" s="65"/>
      <c r="N1452" s="65"/>
      <c r="O1452" s="65"/>
      <c r="P1452" s="65"/>
      <c r="Q1452" s="65"/>
      <c r="R1452" s="65"/>
      <c r="S1452" s="68"/>
      <c r="T1452" s="68"/>
      <c r="U1452" s="69"/>
      <c r="V1452" s="69"/>
      <c r="W1452" s="69"/>
      <c r="X1452" s="70"/>
      <c r="Y1452" s="65"/>
    </row>
    <row r="1453">
      <c r="A1453" s="65"/>
      <c r="B1453" s="65"/>
      <c r="C1453" s="65"/>
      <c r="D1453" s="65"/>
      <c r="E1453" s="65"/>
      <c r="F1453" s="65"/>
      <c r="G1453" s="65"/>
      <c r="H1453" s="65"/>
      <c r="I1453" s="65"/>
      <c r="J1453" s="65"/>
      <c r="K1453" s="66"/>
      <c r="L1453" s="66"/>
      <c r="M1453" s="65"/>
      <c r="N1453" s="65"/>
      <c r="O1453" s="65"/>
      <c r="P1453" s="65"/>
      <c r="Q1453" s="65"/>
      <c r="R1453" s="65"/>
      <c r="S1453" s="68"/>
      <c r="T1453" s="68"/>
      <c r="U1453" s="69"/>
      <c r="V1453" s="69"/>
      <c r="W1453" s="69"/>
      <c r="X1453" s="70"/>
      <c r="Y1453" s="65"/>
    </row>
    <row r="1454">
      <c r="A1454" s="73"/>
      <c r="B1454" s="65"/>
      <c r="C1454" s="72"/>
      <c r="D1454" s="72"/>
      <c r="E1454" s="72"/>
      <c r="F1454" s="65"/>
      <c r="G1454" s="65"/>
      <c r="H1454" s="65"/>
      <c r="I1454" s="65"/>
      <c r="J1454" s="65"/>
      <c r="K1454" s="66"/>
      <c r="L1454" s="66"/>
      <c r="M1454" s="65"/>
      <c r="N1454" s="65"/>
      <c r="O1454" s="65"/>
      <c r="P1454" s="66"/>
      <c r="Q1454" s="65"/>
      <c r="R1454" s="65"/>
      <c r="S1454" s="77"/>
      <c r="T1454" s="77"/>
      <c r="U1454" s="78"/>
      <c r="V1454" s="78"/>
      <c r="W1454" s="78"/>
      <c r="X1454" s="72"/>
      <c r="Y1454" s="72"/>
    </row>
    <row r="1455">
      <c r="A1455" s="65"/>
      <c r="B1455" s="65"/>
      <c r="C1455" s="65"/>
      <c r="D1455" s="65"/>
      <c r="E1455" s="65"/>
      <c r="F1455" s="65"/>
      <c r="G1455" s="65"/>
      <c r="H1455" s="65"/>
      <c r="I1455" s="65"/>
      <c r="J1455" s="65"/>
      <c r="K1455" s="66"/>
      <c r="L1455" s="66"/>
      <c r="M1455" s="65"/>
      <c r="N1455" s="65"/>
      <c r="O1455" s="65"/>
      <c r="P1455" s="65"/>
      <c r="Q1455" s="65"/>
      <c r="R1455" s="65"/>
      <c r="S1455" s="68"/>
      <c r="T1455" s="68"/>
      <c r="U1455" s="69"/>
      <c r="V1455" s="69"/>
      <c r="W1455" s="69"/>
      <c r="X1455" s="70"/>
      <c r="Y1455" s="65"/>
    </row>
    <row r="1456">
      <c r="A1456" s="65"/>
      <c r="B1456" s="65"/>
      <c r="C1456" s="65"/>
      <c r="D1456" s="65"/>
      <c r="E1456" s="65"/>
      <c r="F1456" s="65"/>
      <c r="G1456" s="65"/>
      <c r="H1456" s="65"/>
      <c r="I1456" s="65"/>
      <c r="J1456" s="65"/>
      <c r="K1456" s="66"/>
      <c r="L1456" s="66"/>
      <c r="M1456" s="65"/>
      <c r="N1456" s="65"/>
      <c r="O1456" s="65"/>
      <c r="P1456" s="66"/>
      <c r="Q1456" s="65"/>
      <c r="R1456" s="65"/>
      <c r="S1456" s="68"/>
      <c r="T1456" s="68"/>
      <c r="U1456" s="69"/>
      <c r="V1456" s="69"/>
      <c r="W1456" s="69"/>
      <c r="X1456" s="70"/>
      <c r="Y1456" s="65"/>
    </row>
    <row r="1457">
      <c r="A1457" s="73"/>
      <c r="B1457" s="65"/>
      <c r="C1457" s="72"/>
      <c r="D1457" s="72"/>
      <c r="E1457" s="72"/>
      <c r="F1457" s="65"/>
      <c r="G1457" s="65"/>
      <c r="H1457" s="65"/>
      <c r="I1457" s="65"/>
      <c r="J1457" s="65"/>
      <c r="K1457" s="66"/>
      <c r="L1457" s="66"/>
      <c r="M1457" s="65"/>
      <c r="N1457" s="65"/>
      <c r="O1457" s="65"/>
      <c r="P1457" s="65"/>
      <c r="Q1457" s="65"/>
      <c r="R1457" s="65"/>
      <c r="S1457" s="68"/>
      <c r="T1457" s="68"/>
      <c r="U1457" s="69"/>
      <c r="V1457" s="69"/>
      <c r="W1457" s="69"/>
      <c r="X1457" s="70"/>
      <c r="Y1457" s="65"/>
    </row>
    <row r="1458">
      <c r="A1458" s="65"/>
      <c r="B1458" s="65"/>
      <c r="C1458" s="65"/>
      <c r="D1458" s="65"/>
      <c r="E1458" s="65"/>
      <c r="F1458" s="65"/>
      <c r="G1458" s="65"/>
      <c r="H1458" s="65"/>
      <c r="I1458" s="65"/>
      <c r="J1458" s="65"/>
      <c r="K1458" s="66"/>
      <c r="L1458" s="66"/>
      <c r="M1458" s="65"/>
      <c r="N1458" s="65"/>
      <c r="O1458" s="65"/>
      <c r="P1458" s="65"/>
      <c r="Q1458" s="65"/>
      <c r="R1458" s="65"/>
      <c r="S1458" s="68"/>
      <c r="T1458" s="68"/>
      <c r="U1458" s="69"/>
      <c r="V1458" s="69"/>
      <c r="W1458" s="69"/>
      <c r="X1458" s="69"/>
      <c r="Y1458" s="65"/>
    </row>
    <row r="1459">
      <c r="A1459" s="72"/>
      <c r="B1459" s="65"/>
      <c r="C1459" s="72"/>
      <c r="D1459" s="72"/>
      <c r="E1459" s="72"/>
      <c r="F1459" s="65"/>
      <c r="G1459" s="65"/>
      <c r="H1459" s="65"/>
      <c r="I1459" s="65"/>
      <c r="J1459" s="65"/>
      <c r="K1459" s="66"/>
      <c r="L1459" s="66"/>
      <c r="M1459" s="65"/>
      <c r="N1459" s="65"/>
      <c r="O1459" s="65"/>
      <c r="P1459" s="65"/>
      <c r="Q1459" s="65"/>
      <c r="R1459" s="65"/>
      <c r="S1459" s="68"/>
      <c r="T1459" s="68"/>
      <c r="U1459" s="69"/>
      <c r="V1459" s="69"/>
      <c r="W1459" s="69"/>
      <c r="X1459" s="70"/>
      <c r="Y1459" s="65"/>
    </row>
    <row r="1460">
      <c r="A1460" s="65"/>
      <c r="B1460" s="65"/>
      <c r="C1460" s="65"/>
      <c r="D1460" s="65"/>
      <c r="E1460" s="65"/>
      <c r="F1460" s="65"/>
      <c r="G1460" s="65"/>
      <c r="H1460" s="65"/>
      <c r="I1460" s="65"/>
      <c r="J1460" s="65"/>
      <c r="K1460" s="66"/>
      <c r="L1460" s="66"/>
      <c r="M1460" s="65"/>
      <c r="N1460" s="65"/>
      <c r="O1460" s="65"/>
      <c r="P1460" s="65"/>
      <c r="Q1460" s="65"/>
      <c r="R1460" s="65"/>
      <c r="S1460" s="68"/>
      <c r="T1460" s="68"/>
      <c r="U1460" s="69"/>
      <c r="V1460" s="69"/>
      <c r="W1460" s="69"/>
      <c r="X1460" s="70"/>
      <c r="Y1460" s="65"/>
    </row>
    <row r="1461">
      <c r="A1461" s="65"/>
      <c r="B1461" s="65"/>
      <c r="C1461" s="65"/>
      <c r="D1461" s="65"/>
      <c r="E1461" s="65"/>
      <c r="F1461" s="65"/>
      <c r="G1461" s="65"/>
      <c r="H1461" s="65"/>
      <c r="I1461" s="65"/>
      <c r="J1461" s="65"/>
      <c r="K1461" s="66"/>
      <c r="L1461" s="66"/>
      <c r="M1461" s="65"/>
      <c r="N1461" s="65"/>
      <c r="O1461" s="65"/>
      <c r="P1461" s="65"/>
      <c r="Q1461" s="65"/>
      <c r="R1461" s="65"/>
      <c r="S1461" s="68"/>
      <c r="T1461" s="68"/>
      <c r="U1461" s="69"/>
      <c r="V1461" s="69"/>
      <c r="W1461" s="69"/>
      <c r="X1461" s="70"/>
      <c r="Y1461" s="65"/>
    </row>
    <row r="1462">
      <c r="A1462" s="72"/>
      <c r="B1462" s="65"/>
      <c r="C1462" s="72"/>
      <c r="D1462" s="72"/>
      <c r="E1462" s="72"/>
      <c r="F1462" s="65"/>
      <c r="G1462" s="65"/>
      <c r="H1462" s="65"/>
      <c r="I1462" s="65"/>
      <c r="J1462" s="65"/>
      <c r="K1462" s="66"/>
      <c r="L1462" s="66"/>
      <c r="M1462" s="65"/>
      <c r="N1462" s="65"/>
      <c r="O1462" s="65"/>
      <c r="P1462" s="65"/>
      <c r="Q1462" s="65"/>
      <c r="R1462" s="65"/>
      <c r="S1462" s="68"/>
      <c r="T1462" s="68"/>
      <c r="U1462" s="69"/>
      <c r="V1462" s="69"/>
      <c r="W1462" s="69"/>
      <c r="X1462" s="70"/>
      <c r="Y1462" s="65"/>
    </row>
    <row r="1463">
      <c r="A1463" s="65"/>
      <c r="B1463" s="65"/>
      <c r="C1463" s="65"/>
      <c r="D1463" s="65"/>
      <c r="E1463" s="65"/>
      <c r="F1463" s="65"/>
      <c r="G1463" s="65"/>
      <c r="H1463" s="65"/>
      <c r="I1463" s="65"/>
      <c r="J1463" s="65"/>
      <c r="K1463" s="66"/>
      <c r="L1463" s="66"/>
      <c r="M1463" s="65"/>
      <c r="N1463" s="65"/>
      <c r="O1463" s="65"/>
      <c r="P1463" s="65"/>
      <c r="Q1463" s="65"/>
      <c r="R1463" s="65"/>
      <c r="S1463" s="68"/>
      <c r="T1463" s="68"/>
      <c r="U1463" s="69"/>
      <c r="V1463" s="69"/>
      <c r="W1463" s="69"/>
      <c r="X1463" s="70"/>
      <c r="Y1463" s="65"/>
    </row>
    <row r="1464">
      <c r="A1464" s="65"/>
      <c r="B1464" s="65"/>
      <c r="C1464" s="65"/>
      <c r="D1464" s="65"/>
      <c r="E1464" s="65"/>
      <c r="F1464" s="65"/>
      <c r="G1464" s="65"/>
      <c r="H1464" s="65"/>
      <c r="I1464" s="65"/>
      <c r="J1464" s="65"/>
      <c r="K1464" s="66"/>
      <c r="L1464" s="66"/>
      <c r="M1464" s="65"/>
      <c r="N1464" s="65"/>
      <c r="O1464" s="65"/>
      <c r="P1464" s="66"/>
      <c r="Q1464" s="65"/>
      <c r="R1464" s="65"/>
      <c r="S1464" s="68"/>
      <c r="T1464" s="68"/>
      <c r="U1464" s="69"/>
      <c r="V1464" s="69"/>
      <c r="W1464" s="69"/>
      <c r="X1464" s="70"/>
      <c r="Y1464" s="65"/>
    </row>
    <row r="1465">
      <c r="A1465" s="65"/>
      <c r="B1465" s="65"/>
      <c r="C1465" s="65"/>
      <c r="D1465" s="65"/>
      <c r="E1465" s="65"/>
      <c r="F1465" s="65"/>
      <c r="G1465" s="65"/>
      <c r="H1465" s="65"/>
      <c r="I1465" s="65"/>
      <c r="J1465" s="65"/>
      <c r="K1465" s="66"/>
      <c r="L1465" s="66"/>
      <c r="M1465" s="65"/>
      <c r="N1465" s="65"/>
      <c r="O1465" s="65"/>
      <c r="P1465" s="66"/>
      <c r="Q1465" s="65"/>
      <c r="R1465" s="65"/>
      <c r="S1465" s="68"/>
      <c r="T1465" s="68"/>
      <c r="U1465" s="69"/>
      <c r="V1465" s="69"/>
      <c r="W1465" s="69"/>
      <c r="X1465" s="69"/>
      <c r="Y1465" s="65"/>
    </row>
    <row r="1466">
      <c r="A1466" s="65"/>
      <c r="B1466" s="65"/>
      <c r="C1466" s="65"/>
      <c r="D1466" s="65"/>
      <c r="E1466" s="65"/>
      <c r="F1466" s="65"/>
      <c r="G1466" s="65"/>
      <c r="H1466" s="65"/>
      <c r="I1466" s="65"/>
      <c r="J1466" s="65"/>
      <c r="K1466" s="66"/>
      <c r="L1466" s="66"/>
      <c r="M1466" s="65"/>
      <c r="N1466" s="65"/>
      <c r="O1466" s="65"/>
      <c r="P1466" s="66"/>
      <c r="Q1466" s="65"/>
      <c r="R1466" s="65"/>
      <c r="S1466" s="68"/>
      <c r="T1466" s="68"/>
      <c r="U1466" s="69"/>
      <c r="V1466" s="69"/>
      <c r="W1466" s="69"/>
      <c r="X1466" s="70"/>
      <c r="Y1466" s="65"/>
    </row>
    <row r="1467">
      <c r="A1467" s="65"/>
      <c r="B1467" s="65"/>
      <c r="C1467" s="65"/>
      <c r="D1467" s="65"/>
      <c r="E1467" s="65"/>
      <c r="F1467" s="65"/>
      <c r="G1467" s="65"/>
      <c r="H1467" s="65"/>
      <c r="I1467" s="65"/>
      <c r="J1467" s="65"/>
      <c r="K1467" s="66"/>
      <c r="L1467" s="66"/>
      <c r="M1467" s="65"/>
      <c r="N1467" s="65"/>
      <c r="O1467" s="65"/>
      <c r="P1467" s="65"/>
      <c r="Q1467" s="65"/>
      <c r="R1467" s="65"/>
      <c r="S1467" s="68"/>
      <c r="T1467" s="68"/>
      <c r="U1467" s="69"/>
      <c r="V1467" s="69"/>
      <c r="W1467" s="69"/>
      <c r="X1467" s="70"/>
      <c r="Y1467" s="65"/>
    </row>
    <row r="1468">
      <c r="A1468" s="65"/>
      <c r="B1468" s="65"/>
      <c r="C1468" s="65"/>
      <c r="D1468" s="65"/>
      <c r="E1468" s="65"/>
      <c r="F1468" s="65"/>
      <c r="G1468" s="65"/>
      <c r="H1468" s="65"/>
      <c r="I1468" s="65"/>
      <c r="J1468" s="65"/>
      <c r="K1468" s="66"/>
      <c r="L1468" s="66"/>
      <c r="M1468" s="65"/>
      <c r="N1468" s="65"/>
      <c r="O1468" s="65"/>
      <c r="P1468" s="66"/>
      <c r="Q1468" s="65"/>
      <c r="R1468" s="65"/>
      <c r="S1468" s="76"/>
      <c r="T1468" s="77"/>
      <c r="U1468" s="79"/>
      <c r="V1468" s="81"/>
      <c r="W1468" s="78"/>
      <c r="X1468" s="69"/>
      <c r="Y1468" s="72"/>
    </row>
    <row r="1469">
      <c r="A1469" s="72"/>
      <c r="B1469" s="65"/>
      <c r="C1469" s="72"/>
      <c r="D1469" s="72"/>
      <c r="E1469" s="72"/>
      <c r="F1469" s="65"/>
      <c r="G1469" s="65"/>
      <c r="H1469" s="65"/>
      <c r="I1469" s="65"/>
      <c r="J1469" s="65"/>
      <c r="K1469" s="66"/>
      <c r="L1469" s="66"/>
      <c r="M1469" s="65"/>
      <c r="N1469" s="65"/>
      <c r="O1469" s="65"/>
      <c r="P1469" s="65"/>
      <c r="Q1469" s="65"/>
      <c r="R1469" s="65"/>
      <c r="S1469" s="76"/>
      <c r="T1469" s="77"/>
      <c r="U1469" s="78"/>
      <c r="V1469" s="81"/>
      <c r="W1469" s="78"/>
      <c r="X1469" s="72"/>
      <c r="Y1469" s="72"/>
    </row>
    <row r="1470">
      <c r="A1470" s="65"/>
      <c r="B1470" s="65"/>
      <c r="C1470" s="65"/>
      <c r="D1470" s="65"/>
      <c r="E1470" s="65"/>
      <c r="F1470" s="65"/>
      <c r="G1470" s="65"/>
      <c r="H1470" s="65"/>
      <c r="I1470" s="65"/>
      <c r="J1470" s="65"/>
      <c r="K1470" s="66"/>
      <c r="L1470" s="66"/>
      <c r="M1470" s="65"/>
      <c r="N1470" s="65"/>
      <c r="O1470" s="65"/>
      <c r="P1470" s="65"/>
      <c r="Q1470" s="65"/>
      <c r="R1470" s="65"/>
      <c r="S1470" s="68"/>
      <c r="T1470" s="68"/>
      <c r="U1470" s="69"/>
      <c r="V1470" s="69"/>
      <c r="W1470" s="69"/>
      <c r="X1470" s="70"/>
      <c r="Y1470" s="65"/>
    </row>
    <row r="1471">
      <c r="A1471" s="65"/>
      <c r="B1471" s="65"/>
      <c r="C1471" s="65"/>
      <c r="D1471" s="65"/>
      <c r="E1471" s="65"/>
      <c r="F1471" s="65"/>
      <c r="G1471" s="65"/>
      <c r="H1471" s="65"/>
      <c r="I1471" s="65"/>
      <c r="J1471" s="65"/>
      <c r="K1471" s="66"/>
      <c r="L1471" s="66"/>
      <c r="M1471" s="65"/>
      <c r="N1471" s="65"/>
      <c r="O1471" s="65"/>
      <c r="P1471" s="65"/>
      <c r="Q1471" s="65"/>
      <c r="R1471" s="65"/>
      <c r="S1471" s="68"/>
      <c r="T1471" s="68"/>
      <c r="U1471" s="69"/>
      <c r="V1471" s="69"/>
      <c r="W1471" s="69"/>
      <c r="X1471" s="70"/>
      <c r="Y1471" s="65"/>
    </row>
    <row r="1472">
      <c r="A1472" s="65"/>
      <c r="B1472" s="65"/>
      <c r="C1472" s="65"/>
      <c r="D1472" s="65"/>
      <c r="E1472" s="65"/>
      <c r="F1472" s="65"/>
      <c r="G1472" s="65"/>
      <c r="H1472" s="65"/>
      <c r="I1472" s="65"/>
      <c r="J1472" s="65"/>
      <c r="K1472" s="66"/>
      <c r="L1472" s="66"/>
      <c r="M1472" s="65"/>
      <c r="N1472" s="65"/>
      <c r="O1472" s="65"/>
      <c r="P1472" s="65"/>
      <c r="Q1472" s="65"/>
      <c r="R1472" s="65"/>
      <c r="S1472" s="68"/>
      <c r="T1472" s="68"/>
      <c r="U1472" s="69"/>
      <c r="V1472" s="69"/>
      <c r="W1472" s="69"/>
      <c r="X1472" s="70"/>
      <c r="Y1472" s="65"/>
    </row>
    <row r="1473">
      <c r="A1473" s="65"/>
      <c r="B1473" s="65"/>
      <c r="C1473" s="65"/>
      <c r="D1473" s="65"/>
      <c r="E1473" s="65"/>
      <c r="F1473" s="65"/>
      <c r="G1473" s="65"/>
      <c r="H1473" s="65"/>
      <c r="I1473" s="65"/>
      <c r="J1473" s="65"/>
      <c r="K1473" s="66"/>
      <c r="L1473" s="66"/>
      <c r="M1473" s="65"/>
      <c r="N1473" s="65"/>
      <c r="O1473" s="65"/>
      <c r="P1473" s="65"/>
      <c r="Q1473" s="65"/>
      <c r="R1473" s="65"/>
      <c r="S1473" s="68"/>
      <c r="T1473" s="68"/>
      <c r="U1473" s="69"/>
      <c r="V1473" s="69"/>
      <c r="W1473" s="69"/>
      <c r="X1473" s="70"/>
      <c r="Y1473" s="65"/>
    </row>
    <row r="1474">
      <c r="A1474" s="65"/>
      <c r="B1474" s="65"/>
      <c r="C1474" s="65"/>
      <c r="D1474" s="65"/>
      <c r="E1474" s="65"/>
      <c r="F1474" s="65"/>
      <c r="G1474" s="65"/>
      <c r="H1474" s="65"/>
      <c r="I1474" s="65"/>
      <c r="J1474" s="65"/>
      <c r="K1474" s="66"/>
      <c r="L1474" s="66"/>
      <c r="M1474" s="65"/>
      <c r="N1474" s="65"/>
      <c r="O1474" s="65"/>
      <c r="P1474" s="66"/>
      <c r="Q1474" s="65"/>
      <c r="R1474" s="65"/>
      <c r="S1474" s="68"/>
      <c r="T1474" s="68"/>
      <c r="U1474" s="69"/>
      <c r="V1474" s="69"/>
      <c r="W1474" s="69"/>
      <c r="X1474" s="70"/>
      <c r="Y1474" s="65"/>
    </row>
    <row r="1475">
      <c r="A1475" s="65"/>
      <c r="B1475" s="65"/>
      <c r="C1475" s="65"/>
      <c r="D1475" s="65"/>
      <c r="E1475" s="65"/>
      <c r="F1475" s="65"/>
      <c r="G1475" s="65"/>
      <c r="H1475" s="65"/>
      <c r="I1475" s="65"/>
      <c r="J1475" s="65"/>
      <c r="K1475" s="66"/>
      <c r="L1475" s="66"/>
      <c r="M1475" s="65"/>
      <c r="N1475" s="65"/>
      <c r="O1475" s="65"/>
      <c r="P1475" s="66"/>
      <c r="Q1475" s="65"/>
      <c r="R1475" s="65"/>
      <c r="S1475" s="68"/>
      <c r="T1475" s="68"/>
      <c r="U1475" s="69"/>
      <c r="V1475" s="69"/>
      <c r="W1475" s="69"/>
      <c r="X1475" s="70"/>
      <c r="Y1475" s="65"/>
    </row>
    <row r="1476">
      <c r="A1476" s="72"/>
      <c r="B1476" s="65"/>
      <c r="C1476" s="72"/>
      <c r="D1476" s="72"/>
      <c r="E1476" s="72"/>
      <c r="F1476" s="65"/>
      <c r="G1476" s="65"/>
      <c r="H1476" s="65"/>
      <c r="I1476" s="65"/>
      <c r="J1476" s="65"/>
      <c r="K1476" s="66"/>
      <c r="L1476" s="66"/>
      <c r="M1476" s="65"/>
      <c r="N1476" s="65"/>
      <c r="O1476" s="65"/>
      <c r="P1476" s="66"/>
      <c r="Q1476" s="65"/>
      <c r="R1476" s="65"/>
      <c r="S1476" s="68"/>
      <c r="T1476" s="68"/>
      <c r="U1476" s="69"/>
      <c r="V1476" s="69"/>
      <c r="W1476" s="69"/>
      <c r="X1476" s="70"/>
      <c r="Y1476" s="65"/>
    </row>
    <row r="1477">
      <c r="A1477" s="65"/>
      <c r="B1477" s="65"/>
      <c r="C1477" s="65"/>
      <c r="D1477" s="65"/>
      <c r="E1477" s="65"/>
      <c r="F1477" s="65"/>
      <c r="G1477" s="65"/>
      <c r="H1477" s="65"/>
      <c r="I1477" s="65"/>
      <c r="J1477" s="65"/>
      <c r="K1477" s="66"/>
      <c r="L1477" s="66"/>
      <c r="M1477" s="65"/>
      <c r="N1477" s="65"/>
      <c r="O1477" s="65"/>
      <c r="P1477" s="66"/>
      <c r="Q1477" s="65"/>
      <c r="R1477" s="65"/>
      <c r="S1477" s="68"/>
      <c r="T1477" s="68"/>
      <c r="U1477" s="69"/>
      <c r="V1477" s="69"/>
      <c r="W1477" s="69"/>
      <c r="X1477" s="70"/>
      <c r="Y1477" s="65"/>
    </row>
    <row r="1478">
      <c r="A1478" s="65"/>
      <c r="B1478" s="65"/>
      <c r="C1478" s="65"/>
      <c r="D1478" s="65"/>
      <c r="E1478" s="65"/>
      <c r="F1478" s="65"/>
      <c r="G1478" s="65"/>
      <c r="H1478" s="65"/>
      <c r="I1478" s="65"/>
      <c r="J1478" s="65"/>
      <c r="K1478" s="66"/>
      <c r="L1478" s="66"/>
      <c r="M1478" s="65"/>
      <c r="N1478" s="65"/>
      <c r="O1478" s="65"/>
      <c r="P1478" s="66"/>
      <c r="Q1478" s="65"/>
      <c r="R1478" s="65"/>
      <c r="S1478" s="68"/>
      <c r="T1478" s="68"/>
      <c r="U1478" s="69"/>
      <c r="V1478" s="69"/>
      <c r="W1478" s="69"/>
      <c r="X1478" s="70"/>
      <c r="Y1478" s="65"/>
    </row>
    <row r="1479">
      <c r="A1479" s="73"/>
      <c r="B1479" s="65"/>
      <c r="C1479" s="72"/>
      <c r="D1479" s="72"/>
      <c r="E1479" s="72"/>
      <c r="F1479" s="65"/>
      <c r="G1479" s="65"/>
      <c r="H1479" s="65"/>
      <c r="I1479" s="65"/>
      <c r="J1479" s="65"/>
      <c r="K1479" s="66"/>
      <c r="L1479" s="66"/>
      <c r="M1479" s="65"/>
      <c r="N1479" s="65"/>
      <c r="O1479" s="65"/>
      <c r="P1479" s="65"/>
      <c r="Q1479" s="65"/>
      <c r="R1479" s="65"/>
      <c r="S1479" s="68"/>
      <c r="T1479" s="68"/>
      <c r="U1479" s="69"/>
      <c r="V1479" s="69"/>
      <c r="W1479" s="69"/>
      <c r="X1479" s="70"/>
      <c r="Y1479" s="65"/>
    </row>
    <row r="1480">
      <c r="A1480" s="72"/>
      <c r="B1480" s="65"/>
      <c r="C1480" s="72"/>
      <c r="D1480" s="72"/>
      <c r="E1480" s="72"/>
      <c r="F1480" s="65"/>
      <c r="G1480" s="65"/>
      <c r="H1480" s="65"/>
      <c r="I1480" s="65"/>
      <c r="J1480" s="65"/>
      <c r="K1480" s="66"/>
      <c r="L1480" s="66"/>
      <c r="M1480" s="65"/>
      <c r="N1480" s="65"/>
      <c r="O1480" s="65"/>
      <c r="P1480" s="65"/>
      <c r="Q1480" s="65"/>
      <c r="R1480" s="65"/>
      <c r="S1480" s="68"/>
      <c r="T1480" s="68"/>
      <c r="U1480" s="69"/>
      <c r="V1480" s="69"/>
      <c r="W1480" s="69"/>
      <c r="X1480" s="70"/>
      <c r="Y1480" s="65"/>
    </row>
    <row r="1481">
      <c r="A1481" s="65"/>
      <c r="B1481" s="65"/>
      <c r="C1481" s="65"/>
      <c r="D1481" s="65"/>
      <c r="E1481" s="65"/>
      <c r="F1481" s="65"/>
      <c r="G1481" s="65"/>
      <c r="H1481" s="65"/>
      <c r="I1481" s="65"/>
      <c r="J1481" s="65"/>
      <c r="K1481" s="66"/>
      <c r="L1481" s="66"/>
      <c r="M1481" s="65"/>
      <c r="N1481" s="65"/>
      <c r="O1481" s="65"/>
      <c r="P1481" s="66"/>
      <c r="Q1481" s="65"/>
      <c r="R1481" s="65"/>
      <c r="S1481" s="76"/>
      <c r="T1481" s="77"/>
      <c r="U1481" s="79"/>
      <c r="V1481" s="81"/>
      <c r="W1481" s="79"/>
      <c r="X1481" s="66"/>
      <c r="Y1481" s="72"/>
    </row>
    <row r="1482">
      <c r="A1482" s="65"/>
      <c r="B1482" s="65"/>
      <c r="C1482" s="65"/>
      <c r="D1482" s="65"/>
      <c r="E1482" s="65"/>
      <c r="F1482" s="65"/>
      <c r="G1482" s="65"/>
      <c r="H1482" s="65"/>
      <c r="I1482" s="65"/>
      <c r="J1482" s="65"/>
      <c r="K1482" s="66"/>
      <c r="L1482" s="66"/>
      <c r="M1482" s="65"/>
      <c r="N1482" s="65"/>
      <c r="O1482" s="65"/>
      <c r="P1482" s="65"/>
      <c r="Q1482" s="65"/>
      <c r="R1482" s="65"/>
      <c r="S1482" s="76"/>
      <c r="T1482" s="77"/>
      <c r="U1482" s="79"/>
      <c r="V1482" s="81"/>
      <c r="W1482" s="78"/>
      <c r="X1482" s="69"/>
      <c r="Y1482" s="72"/>
    </row>
    <row r="1483">
      <c r="A1483" s="65"/>
      <c r="B1483" s="65"/>
      <c r="C1483" s="65"/>
      <c r="D1483" s="65"/>
      <c r="E1483" s="65"/>
      <c r="F1483" s="65"/>
      <c r="G1483" s="65"/>
      <c r="H1483" s="65"/>
      <c r="I1483" s="65"/>
      <c r="J1483" s="65"/>
      <c r="K1483" s="66"/>
      <c r="L1483" s="66"/>
      <c r="M1483" s="65"/>
      <c r="N1483" s="65"/>
      <c r="O1483" s="65"/>
      <c r="P1483" s="65"/>
      <c r="Q1483" s="65"/>
      <c r="R1483" s="65"/>
      <c r="S1483" s="76"/>
      <c r="T1483" s="77"/>
      <c r="U1483" s="79"/>
      <c r="V1483" s="81"/>
      <c r="W1483" s="78"/>
      <c r="X1483" s="66"/>
      <c r="Y1483" s="72"/>
    </row>
    <row r="1484">
      <c r="A1484" s="72"/>
      <c r="B1484" s="65"/>
      <c r="C1484" s="72"/>
      <c r="D1484" s="72"/>
      <c r="E1484" s="72"/>
      <c r="F1484" s="65"/>
      <c r="G1484" s="65"/>
      <c r="H1484" s="65"/>
      <c r="I1484" s="65"/>
      <c r="J1484" s="65"/>
      <c r="K1484" s="66"/>
      <c r="L1484" s="66"/>
      <c r="M1484" s="65"/>
      <c r="N1484" s="65"/>
      <c r="O1484" s="65"/>
      <c r="P1484" s="66"/>
      <c r="Q1484" s="65"/>
      <c r="R1484" s="65"/>
      <c r="S1484" s="76"/>
      <c r="T1484" s="77"/>
      <c r="U1484" s="78"/>
      <c r="V1484" s="81"/>
      <c r="W1484" s="78"/>
      <c r="X1484" s="72"/>
      <c r="Y1484" s="72"/>
    </row>
    <row r="1485">
      <c r="A1485" s="65"/>
      <c r="B1485" s="65"/>
      <c r="C1485" s="65"/>
      <c r="D1485" s="65"/>
      <c r="E1485" s="65"/>
      <c r="F1485" s="65"/>
      <c r="G1485" s="65"/>
      <c r="H1485" s="65"/>
      <c r="I1485" s="65"/>
      <c r="J1485" s="65"/>
      <c r="K1485" s="66"/>
      <c r="L1485" s="66"/>
      <c r="M1485" s="65"/>
      <c r="N1485" s="65"/>
      <c r="O1485" s="65"/>
      <c r="P1485" s="66"/>
      <c r="Q1485" s="65"/>
      <c r="R1485" s="65"/>
      <c r="S1485" s="76"/>
      <c r="T1485" s="77"/>
      <c r="U1485" s="79"/>
      <c r="V1485" s="81"/>
      <c r="W1485" s="78"/>
      <c r="X1485" s="66"/>
      <c r="Y1485" s="72"/>
    </row>
    <row r="1486">
      <c r="A1486" s="73"/>
      <c r="B1486" s="65"/>
      <c r="C1486" s="72"/>
      <c r="D1486" s="72"/>
      <c r="E1486" s="72"/>
      <c r="F1486" s="65"/>
      <c r="G1486" s="65"/>
      <c r="H1486" s="65"/>
      <c r="I1486" s="65"/>
      <c r="J1486" s="65"/>
      <c r="K1486" s="66"/>
      <c r="L1486" s="66"/>
      <c r="M1486" s="65"/>
      <c r="N1486" s="65"/>
      <c r="O1486" s="65"/>
      <c r="P1486" s="66"/>
      <c r="Q1486" s="65"/>
      <c r="R1486" s="65"/>
      <c r="S1486" s="76"/>
      <c r="T1486" s="77"/>
      <c r="U1486" s="78"/>
      <c r="V1486" s="81"/>
      <c r="W1486" s="78"/>
      <c r="X1486" s="72"/>
      <c r="Y1486" s="72"/>
    </row>
    <row r="1487">
      <c r="A1487" s="65"/>
      <c r="B1487" s="65"/>
      <c r="C1487" s="65"/>
      <c r="D1487" s="65"/>
      <c r="E1487" s="65"/>
      <c r="F1487" s="65"/>
      <c r="G1487" s="65"/>
      <c r="H1487" s="65"/>
      <c r="I1487" s="65"/>
      <c r="J1487" s="65"/>
      <c r="K1487" s="66"/>
      <c r="L1487" s="66"/>
      <c r="M1487" s="65"/>
      <c r="N1487" s="65"/>
      <c r="O1487" s="65"/>
      <c r="P1487" s="66"/>
      <c r="Q1487" s="65"/>
      <c r="R1487" s="65"/>
      <c r="S1487" s="68"/>
      <c r="T1487" s="68"/>
      <c r="U1487" s="69"/>
      <c r="V1487" s="69"/>
      <c r="W1487" s="69"/>
      <c r="X1487" s="70"/>
      <c r="Y1487" s="65"/>
    </row>
    <row r="1488">
      <c r="A1488" s="65"/>
      <c r="B1488" s="65"/>
      <c r="C1488" s="65"/>
      <c r="D1488" s="65"/>
      <c r="E1488" s="65"/>
      <c r="F1488" s="65"/>
      <c r="G1488" s="65"/>
      <c r="H1488" s="65"/>
      <c r="I1488" s="65"/>
      <c r="J1488" s="65"/>
      <c r="K1488" s="66"/>
      <c r="L1488" s="66"/>
      <c r="M1488" s="65"/>
      <c r="N1488" s="65"/>
      <c r="O1488" s="65"/>
      <c r="P1488" s="66"/>
      <c r="Q1488" s="65"/>
      <c r="R1488" s="65"/>
      <c r="S1488" s="68"/>
      <c r="T1488" s="68"/>
      <c r="U1488" s="69"/>
      <c r="V1488" s="69"/>
      <c r="W1488" s="69"/>
      <c r="X1488" s="70"/>
      <c r="Y1488" s="65"/>
    </row>
    <row r="1489">
      <c r="A1489" s="65"/>
      <c r="B1489" s="65"/>
      <c r="C1489" s="65"/>
      <c r="D1489" s="65"/>
      <c r="E1489" s="65"/>
      <c r="F1489" s="65"/>
      <c r="G1489" s="65"/>
      <c r="H1489" s="65"/>
      <c r="I1489" s="65"/>
      <c r="J1489" s="65"/>
      <c r="K1489" s="66"/>
      <c r="L1489" s="66"/>
      <c r="M1489" s="65"/>
      <c r="N1489" s="65"/>
      <c r="O1489" s="65"/>
      <c r="P1489" s="66"/>
      <c r="Q1489" s="65"/>
      <c r="R1489" s="65"/>
      <c r="S1489" s="68"/>
      <c r="T1489" s="68"/>
      <c r="U1489" s="69"/>
      <c r="V1489" s="69"/>
      <c r="W1489" s="69"/>
      <c r="X1489" s="70"/>
      <c r="Y1489" s="65"/>
    </row>
    <row r="1490">
      <c r="A1490" s="65"/>
      <c r="B1490" s="65"/>
      <c r="C1490" s="65"/>
      <c r="D1490" s="65"/>
      <c r="E1490" s="65"/>
      <c r="F1490" s="65"/>
      <c r="G1490" s="65"/>
      <c r="H1490" s="65"/>
      <c r="I1490" s="65"/>
      <c r="J1490" s="65"/>
      <c r="K1490" s="66"/>
      <c r="L1490" s="66"/>
      <c r="M1490" s="65"/>
      <c r="N1490" s="65"/>
      <c r="O1490" s="65"/>
      <c r="P1490" s="66"/>
      <c r="Q1490" s="65"/>
      <c r="R1490" s="65"/>
      <c r="S1490" s="68"/>
      <c r="T1490" s="68"/>
      <c r="U1490" s="69"/>
      <c r="V1490" s="69"/>
      <c r="W1490" s="69"/>
      <c r="X1490" s="70"/>
      <c r="Y1490" s="65"/>
    </row>
    <row r="1491">
      <c r="A1491" s="65"/>
      <c r="B1491" s="65"/>
      <c r="C1491" s="65"/>
      <c r="D1491" s="65"/>
      <c r="E1491" s="65"/>
      <c r="F1491" s="65"/>
      <c r="G1491" s="65"/>
      <c r="H1491" s="65"/>
      <c r="I1491" s="65"/>
      <c r="J1491" s="65"/>
      <c r="K1491" s="66"/>
      <c r="L1491" s="66"/>
      <c r="M1491" s="65"/>
      <c r="N1491" s="65"/>
      <c r="O1491" s="65"/>
      <c r="P1491" s="66"/>
      <c r="Q1491" s="65"/>
      <c r="R1491" s="65"/>
      <c r="S1491" s="68"/>
      <c r="T1491" s="68"/>
      <c r="U1491" s="69"/>
      <c r="V1491" s="69"/>
      <c r="W1491" s="69"/>
      <c r="X1491" s="70"/>
      <c r="Y1491" s="65"/>
    </row>
    <row r="1492">
      <c r="A1492" s="73"/>
      <c r="B1492" s="65"/>
      <c r="C1492" s="72"/>
      <c r="D1492" s="72"/>
      <c r="E1492" s="72"/>
      <c r="F1492" s="65"/>
      <c r="G1492" s="65"/>
      <c r="H1492" s="65"/>
      <c r="I1492" s="65"/>
      <c r="J1492" s="65"/>
      <c r="K1492" s="66"/>
      <c r="L1492" s="66"/>
      <c r="M1492" s="65"/>
      <c r="N1492" s="65"/>
      <c r="O1492" s="65"/>
      <c r="P1492" s="66"/>
      <c r="Q1492" s="65"/>
      <c r="R1492" s="65"/>
      <c r="S1492" s="68"/>
      <c r="T1492" s="68"/>
      <c r="U1492" s="69"/>
      <c r="V1492" s="69"/>
      <c r="W1492" s="69"/>
      <c r="X1492" s="70"/>
      <c r="Y1492" s="65"/>
    </row>
    <row r="1493">
      <c r="A1493" s="65"/>
      <c r="B1493" s="65"/>
      <c r="C1493" s="65"/>
      <c r="D1493" s="65"/>
      <c r="E1493" s="65"/>
      <c r="F1493" s="65"/>
      <c r="G1493" s="65"/>
      <c r="H1493" s="65"/>
      <c r="I1493" s="65"/>
      <c r="J1493" s="65"/>
      <c r="K1493" s="66"/>
      <c r="L1493" s="66"/>
      <c r="M1493" s="65"/>
      <c r="N1493" s="65"/>
      <c r="O1493" s="65"/>
      <c r="P1493" s="66"/>
      <c r="Q1493" s="65"/>
      <c r="R1493" s="65"/>
      <c r="S1493" s="68"/>
      <c r="T1493" s="68"/>
      <c r="U1493" s="69"/>
      <c r="V1493" s="69"/>
      <c r="W1493" s="69"/>
      <c r="X1493" s="70"/>
      <c r="Y1493" s="65"/>
    </row>
    <row r="1494">
      <c r="A1494" s="73"/>
      <c r="B1494" s="65"/>
      <c r="C1494" s="72"/>
      <c r="D1494" s="72"/>
      <c r="E1494" s="72"/>
      <c r="F1494" s="65"/>
      <c r="G1494" s="65"/>
      <c r="H1494" s="65"/>
      <c r="I1494" s="65"/>
      <c r="J1494" s="65"/>
      <c r="K1494" s="66"/>
      <c r="L1494" s="66"/>
      <c r="M1494" s="65"/>
      <c r="N1494" s="65"/>
      <c r="O1494" s="65"/>
      <c r="P1494" s="65"/>
      <c r="Q1494" s="65"/>
      <c r="R1494" s="65"/>
      <c r="S1494" s="77"/>
      <c r="T1494" s="77"/>
      <c r="U1494" s="78"/>
      <c r="V1494" s="78"/>
      <c r="W1494" s="78"/>
      <c r="X1494" s="72"/>
      <c r="Y1494" s="72"/>
    </row>
    <row r="1495">
      <c r="A1495" s="65"/>
      <c r="B1495" s="65"/>
      <c r="C1495" s="65"/>
      <c r="D1495" s="65"/>
      <c r="E1495" s="65"/>
      <c r="F1495" s="65"/>
      <c r="G1495" s="65"/>
      <c r="H1495" s="65"/>
      <c r="I1495" s="65"/>
      <c r="J1495" s="65"/>
      <c r="K1495" s="66"/>
      <c r="L1495" s="66"/>
      <c r="M1495" s="65"/>
      <c r="N1495" s="65"/>
      <c r="O1495" s="65"/>
      <c r="P1495" s="65"/>
      <c r="Q1495" s="65"/>
      <c r="R1495" s="65"/>
      <c r="S1495" s="80"/>
      <c r="T1495" s="77"/>
      <c r="U1495" s="79"/>
      <c r="V1495" s="79"/>
      <c r="W1495" s="78"/>
      <c r="X1495" s="66"/>
      <c r="Y1495" s="72"/>
    </row>
    <row r="1496">
      <c r="A1496" s="65"/>
      <c r="B1496" s="65"/>
      <c r="C1496" s="65"/>
      <c r="D1496" s="65"/>
      <c r="E1496" s="65"/>
      <c r="F1496" s="65"/>
      <c r="G1496" s="65"/>
      <c r="H1496" s="65"/>
      <c r="I1496" s="65"/>
      <c r="J1496" s="65"/>
      <c r="K1496" s="66"/>
      <c r="L1496" s="66"/>
      <c r="M1496" s="65"/>
      <c r="N1496" s="65"/>
      <c r="O1496" s="65"/>
      <c r="P1496" s="66"/>
      <c r="Q1496" s="65"/>
      <c r="R1496" s="65"/>
      <c r="S1496" s="68"/>
      <c r="T1496" s="68"/>
      <c r="U1496" s="69"/>
      <c r="V1496" s="69"/>
      <c r="W1496" s="69"/>
      <c r="X1496" s="70"/>
      <c r="Y1496" s="65"/>
    </row>
    <row r="1497">
      <c r="A1497" s="65"/>
      <c r="B1497" s="65"/>
      <c r="C1497" s="65"/>
      <c r="D1497" s="65"/>
      <c r="E1497" s="65"/>
      <c r="F1497" s="65"/>
      <c r="G1497" s="65"/>
      <c r="H1497" s="65"/>
      <c r="I1497" s="65"/>
      <c r="J1497" s="65"/>
      <c r="K1497" s="66"/>
      <c r="L1497" s="66"/>
      <c r="M1497" s="65"/>
      <c r="N1497" s="65"/>
      <c r="O1497" s="65"/>
      <c r="P1497" s="66"/>
      <c r="Q1497" s="65"/>
      <c r="R1497" s="65"/>
      <c r="S1497" s="68"/>
      <c r="T1497" s="68"/>
      <c r="U1497" s="69"/>
      <c r="V1497" s="69"/>
      <c r="W1497" s="69"/>
      <c r="X1497" s="70"/>
      <c r="Y1497" s="65"/>
    </row>
    <row r="1498">
      <c r="A1498" s="65"/>
      <c r="B1498" s="65"/>
      <c r="C1498" s="65"/>
      <c r="D1498" s="65"/>
      <c r="E1498" s="65"/>
      <c r="F1498" s="65"/>
      <c r="G1498" s="65"/>
      <c r="H1498" s="65"/>
      <c r="I1498" s="65"/>
      <c r="J1498" s="65"/>
      <c r="K1498" s="66"/>
      <c r="L1498" s="66"/>
      <c r="M1498" s="65"/>
      <c r="N1498" s="65"/>
      <c r="O1498" s="65"/>
      <c r="P1498" s="66"/>
      <c r="Q1498" s="65"/>
      <c r="R1498" s="65"/>
      <c r="S1498" s="68"/>
      <c r="T1498" s="68"/>
      <c r="U1498" s="69"/>
      <c r="V1498" s="69"/>
      <c r="W1498" s="69"/>
      <c r="X1498" s="70"/>
      <c r="Y1498" s="65"/>
    </row>
    <row r="1499">
      <c r="A1499" s="65"/>
      <c r="B1499" s="65"/>
      <c r="C1499" s="65"/>
      <c r="D1499" s="65"/>
      <c r="E1499" s="65"/>
      <c r="F1499" s="65"/>
      <c r="G1499" s="65"/>
      <c r="H1499" s="65"/>
      <c r="I1499" s="65"/>
      <c r="J1499" s="65"/>
      <c r="K1499" s="66"/>
      <c r="L1499" s="66"/>
      <c r="M1499" s="65"/>
      <c r="N1499" s="65"/>
      <c r="O1499" s="65"/>
      <c r="P1499" s="65"/>
      <c r="Q1499" s="65"/>
      <c r="R1499" s="65"/>
      <c r="S1499" s="68"/>
      <c r="T1499" s="68"/>
      <c r="U1499" s="69"/>
      <c r="V1499" s="69"/>
      <c r="W1499" s="69"/>
      <c r="X1499" s="70"/>
      <c r="Y1499" s="65"/>
    </row>
    <row r="1500">
      <c r="A1500" s="72"/>
      <c r="B1500" s="65"/>
      <c r="C1500" s="72"/>
      <c r="D1500" s="72"/>
      <c r="E1500" s="72"/>
      <c r="F1500" s="65"/>
      <c r="G1500" s="65"/>
      <c r="H1500" s="65"/>
      <c r="I1500" s="65"/>
      <c r="J1500" s="65"/>
      <c r="K1500" s="66"/>
      <c r="L1500" s="66"/>
      <c r="M1500" s="65"/>
      <c r="N1500" s="65"/>
      <c r="O1500" s="65"/>
      <c r="P1500" s="65"/>
      <c r="Q1500" s="65"/>
      <c r="R1500" s="65"/>
      <c r="S1500" s="68"/>
      <c r="T1500" s="68"/>
      <c r="U1500" s="69"/>
      <c r="V1500" s="69"/>
      <c r="W1500" s="69"/>
      <c r="X1500" s="70"/>
      <c r="Y1500" s="65"/>
    </row>
    <row r="1501">
      <c r="A1501" s="72"/>
      <c r="B1501" s="65"/>
      <c r="C1501" s="72"/>
      <c r="D1501" s="72"/>
      <c r="E1501" s="72"/>
      <c r="F1501" s="65"/>
      <c r="G1501" s="65"/>
      <c r="H1501" s="65"/>
      <c r="I1501" s="65"/>
      <c r="J1501" s="65"/>
      <c r="K1501" s="66"/>
      <c r="L1501" s="66"/>
      <c r="M1501" s="65"/>
      <c r="N1501" s="65"/>
      <c r="O1501" s="65"/>
      <c r="P1501" s="65"/>
      <c r="Q1501" s="65"/>
      <c r="R1501" s="65"/>
      <c r="S1501" s="68"/>
      <c r="T1501" s="68"/>
      <c r="U1501" s="69"/>
      <c r="V1501" s="69"/>
      <c r="W1501" s="69"/>
      <c r="X1501" s="70"/>
      <c r="Y1501" s="65"/>
    </row>
    <row r="1502">
      <c r="A1502" s="73"/>
      <c r="B1502" s="65"/>
      <c r="C1502" s="72"/>
      <c r="D1502" s="72"/>
      <c r="E1502" s="72"/>
      <c r="F1502" s="65"/>
      <c r="G1502" s="65"/>
      <c r="H1502" s="65"/>
      <c r="I1502" s="65"/>
      <c r="J1502" s="65"/>
      <c r="K1502" s="66"/>
      <c r="L1502" s="66"/>
      <c r="M1502" s="65"/>
      <c r="N1502" s="65"/>
      <c r="O1502" s="65"/>
      <c r="P1502" s="65"/>
      <c r="Q1502" s="65"/>
      <c r="R1502" s="65"/>
      <c r="S1502" s="68"/>
      <c r="T1502" s="68"/>
      <c r="U1502" s="69"/>
      <c r="V1502" s="69"/>
      <c r="W1502" s="69"/>
      <c r="X1502" s="70"/>
      <c r="Y1502" s="65"/>
    </row>
    <row r="1503">
      <c r="A1503" s="73"/>
      <c r="B1503" s="65"/>
      <c r="C1503" s="72"/>
      <c r="D1503" s="72"/>
      <c r="E1503" s="72"/>
      <c r="F1503" s="65"/>
      <c r="G1503" s="65"/>
      <c r="H1503" s="65"/>
      <c r="I1503" s="65"/>
      <c r="J1503" s="65"/>
      <c r="K1503" s="66"/>
      <c r="L1503" s="66"/>
      <c r="M1503" s="65"/>
      <c r="N1503" s="65"/>
      <c r="O1503" s="65"/>
      <c r="P1503" s="65"/>
      <c r="Q1503" s="65"/>
      <c r="R1503" s="65"/>
      <c r="S1503" s="76"/>
      <c r="T1503" s="76"/>
      <c r="U1503" s="72"/>
      <c r="V1503" s="72"/>
      <c r="W1503" s="72"/>
      <c r="X1503" s="72"/>
      <c r="Y1503" s="72"/>
    </row>
    <row r="1504">
      <c r="A1504" s="72"/>
      <c r="B1504" s="65"/>
      <c r="C1504" s="72"/>
      <c r="D1504" s="72"/>
      <c r="E1504" s="72"/>
      <c r="F1504" s="65"/>
      <c r="G1504" s="65"/>
      <c r="H1504" s="65"/>
      <c r="I1504" s="65"/>
      <c r="J1504" s="65"/>
      <c r="K1504" s="66"/>
      <c r="L1504" s="66"/>
      <c r="M1504" s="65"/>
      <c r="N1504" s="65"/>
      <c r="O1504" s="65"/>
      <c r="P1504" s="65"/>
      <c r="Q1504" s="65"/>
      <c r="R1504" s="65"/>
      <c r="S1504" s="68"/>
      <c r="T1504" s="68"/>
      <c r="U1504" s="69"/>
      <c r="V1504" s="69"/>
      <c r="W1504" s="69"/>
      <c r="X1504" s="70"/>
      <c r="Y1504" s="65"/>
    </row>
    <row r="1505">
      <c r="A1505" s="65"/>
      <c r="B1505" s="65"/>
      <c r="C1505" s="65"/>
      <c r="D1505" s="65"/>
      <c r="E1505" s="65"/>
      <c r="F1505" s="65"/>
      <c r="G1505" s="65"/>
      <c r="H1505" s="65"/>
      <c r="I1505" s="65"/>
      <c r="J1505" s="65"/>
      <c r="K1505" s="66"/>
      <c r="L1505" s="66"/>
      <c r="M1505" s="65"/>
      <c r="N1505" s="65"/>
      <c r="O1505" s="65"/>
      <c r="P1505" s="66"/>
      <c r="Q1505" s="65"/>
      <c r="R1505" s="65"/>
      <c r="S1505" s="68"/>
      <c r="T1505" s="68"/>
      <c r="U1505" s="69"/>
      <c r="V1505" s="69"/>
      <c r="W1505" s="69"/>
      <c r="X1505" s="70"/>
      <c r="Y1505" s="65"/>
    </row>
    <row r="1506">
      <c r="A1506" s="65"/>
      <c r="B1506" s="65"/>
      <c r="C1506" s="65"/>
      <c r="D1506" s="65"/>
      <c r="E1506" s="65"/>
      <c r="F1506" s="65"/>
      <c r="G1506" s="65"/>
      <c r="H1506" s="65"/>
      <c r="I1506" s="65"/>
      <c r="J1506" s="65"/>
      <c r="K1506" s="66"/>
      <c r="L1506" s="66"/>
      <c r="M1506" s="65"/>
      <c r="N1506" s="65"/>
      <c r="O1506" s="65"/>
      <c r="P1506" s="66"/>
      <c r="Q1506" s="65"/>
      <c r="R1506" s="65"/>
      <c r="S1506" s="68"/>
      <c r="T1506" s="68"/>
      <c r="U1506" s="69"/>
      <c r="V1506" s="69"/>
      <c r="W1506" s="69"/>
      <c r="X1506" s="70"/>
      <c r="Y1506" s="65"/>
    </row>
    <row r="1507">
      <c r="A1507" s="73"/>
      <c r="B1507" s="65"/>
      <c r="C1507" s="72"/>
      <c r="D1507" s="72"/>
      <c r="E1507" s="72"/>
      <c r="F1507" s="65"/>
      <c r="G1507" s="65"/>
      <c r="H1507" s="65"/>
      <c r="I1507" s="65"/>
      <c r="J1507" s="65"/>
      <c r="K1507" s="66"/>
      <c r="L1507" s="66"/>
      <c r="M1507" s="65"/>
      <c r="N1507" s="65"/>
      <c r="O1507" s="65"/>
      <c r="P1507" s="65"/>
      <c r="Q1507" s="65"/>
      <c r="R1507" s="65"/>
      <c r="S1507" s="68"/>
      <c r="T1507" s="68"/>
      <c r="U1507" s="69"/>
      <c r="V1507" s="69"/>
      <c r="W1507" s="69"/>
      <c r="X1507" s="70"/>
      <c r="Y1507" s="65"/>
    </row>
    <row r="1508">
      <c r="A1508" s="65"/>
      <c r="B1508" s="65"/>
      <c r="C1508" s="65"/>
      <c r="D1508" s="65"/>
      <c r="E1508" s="65"/>
      <c r="F1508" s="65"/>
      <c r="G1508" s="65"/>
      <c r="H1508" s="65"/>
      <c r="I1508" s="65"/>
      <c r="J1508" s="65"/>
      <c r="K1508" s="66"/>
      <c r="L1508" s="66"/>
      <c r="M1508" s="65"/>
      <c r="N1508" s="65"/>
      <c r="O1508" s="65"/>
      <c r="P1508" s="65"/>
      <c r="Q1508" s="65"/>
      <c r="R1508" s="65"/>
      <c r="S1508" s="68"/>
      <c r="T1508" s="68"/>
      <c r="U1508" s="69"/>
      <c r="V1508" s="69"/>
      <c r="W1508" s="69"/>
      <c r="X1508" s="70"/>
      <c r="Y1508" s="65"/>
    </row>
    <row r="1509">
      <c r="A1509" s="65"/>
      <c r="B1509" s="65"/>
      <c r="C1509" s="65"/>
      <c r="D1509" s="65"/>
      <c r="E1509" s="65"/>
      <c r="F1509" s="65"/>
      <c r="G1509" s="65"/>
      <c r="H1509" s="65"/>
      <c r="I1509" s="65"/>
      <c r="J1509" s="65"/>
      <c r="K1509" s="66"/>
      <c r="L1509" s="66"/>
      <c r="M1509" s="65"/>
      <c r="N1509" s="65"/>
      <c r="O1509" s="65"/>
      <c r="P1509" s="66"/>
      <c r="Q1509" s="65"/>
      <c r="R1509" s="65"/>
      <c r="S1509" s="68"/>
      <c r="T1509" s="68"/>
      <c r="U1509" s="69"/>
      <c r="V1509" s="69"/>
      <c r="W1509" s="69"/>
      <c r="X1509" s="70"/>
      <c r="Y1509" s="65"/>
    </row>
    <row r="1510">
      <c r="A1510" s="65"/>
      <c r="B1510" s="65"/>
      <c r="C1510" s="65"/>
      <c r="D1510" s="65"/>
      <c r="E1510" s="65"/>
      <c r="F1510" s="65"/>
      <c r="G1510" s="65"/>
      <c r="H1510" s="65"/>
      <c r="I1510" s="65"/>
      <c r="J1510" s="65"/>
      <c r="K1510" s="66"/>
      <c r="L1510" s="66"/>
      <c r="M1510" s="65"/>
      <c r="N1510" s="65"/>
      <c r="O1510" s="65"/>
      <c r="P1510" s="65"/>
      <c r="Q1510" s="65"/>
      <c r="R1510" s="65"/>
      <c r="S1510" s="68"/>
      <c r="T1510" s="68"/>
      <c r="U1510" s="69"/>
      <c r="V1510" s="69"/>
      <c r="W1510" s="69"/>
      <c r="X1510" s="70"/>
      <c r="Y1510" s="65"/>
    </row>
    <row r="1511">
      <c r="A1511" s="72"/>
      <c r="B1511" s="65"/>
      <c r="C1511" s="72"/>
      <c r="D1511" s="72"/>
      <c r="E1511" s="72"/>
      <c r="F1511" s="65"/>
      <c r="G1511" s="65"/>
      <c r="H1511" s="65"/>
      <c r="I1511" s="65"/>
      <c r="J1511" s="65"/>
      <c r="K1511" s="66"/>
      <c r="L1511" s="66"/>
      <c r="M1511" s="65"/>
      <c r="N1511" s="65"/>
      <c r="O1511" s="65"/>
      <c r="P1511" s="65"/>
      <c r="Q1511" s="65"/>
      <c r="R1511" s="65"/>
      <c r="S1511" s="68"/>
      <c r="T1511" s="68"/>
      <c r="U1511" s="69"/>
      <c r="V1511" s="69"/>
      <c r="W1511" s="69"/>
      <c r="X1511" s="70"/>
      <c r="Y1511" s="65"/>
    </row>
    <row r="1512">
      <c r="A1512" s="65"/>
      <c r="B1512" s="65"/>
      <c r="C1512" s="65"/>
      <c r="D1512" s="65"/>
      <c r="E1512" s="65"/>
      <c r="F1512" s="65"/>
      <c r="G1512" s="65"/>
      <c r="H1512" s="65"/>
      <c r="I1512" s="65"/>
      <c r="J1512" s="65"/>
      <c r="K1512" s="66"/>
      <c r="L1512" s="66"/>
      <c r="M1512" s="65"/>
      <c r="N1512" s="65"/>
      <c r="O1512" s="65"/>
      <c r="P1512" s="65"/>
      <c r="Q1512" s="65"/>
      <c r="R1512" s="65"/>
      <c r="S1512" s="68"/>
      <c r="T1512" s="68"/>
      <c r="U1512" s="69"/>
      <c r="V1512" s="69"/>
      <c r="W1512" s="69"/>
      <c r="X1512" s="70"/>
      <c r="Y1512" s="65"/>
    </row>
    <row r="1513">
      <c r="A1513" s="65"/>
      <c r="B1513" s="65"/>
      <c r="C1513" s="65"/>
      <c r="D1513" s="65"/>
      <c r="E1513" s="65"/>
      <c r="F1513" s="65"/>
      <c r="G1513" s="65"/>
      <c r="H1513" s="65"/>
      <c r="I1513" s="65"/>
      <c r="J1513" s="65"/>
      <c r="K1513" s="66"/>
      <c r="L1513" s="66"/>
      <c r="M1513" s="65"/>
      <c r="N1513" s="65"/>
      <c r="O1513" s="65"/>
      <c r="P1513" s="65"/>
      <c r="Q1513" s="65"/>
      <c r="R1513" s="65"/>
      <c r="S1513" s="68"/>
      <c r="T1513" s="68"/>
      <c r="U1513" s="69"/>
      <c r="V1513" s="69"/>
      <c r="W1513" s="69"/>
      <c r="X1513" s="70"/>
      <c r="Y1513" s="65"/>
    </row>
    <row r="1514">
      <c r="A1514" s="65"/>
      <c r="B1514" s="65"/>
      <c r="C1514" s="65"/>
      <c r="D1514" s="65"/>
      <c r="E1514" s="65"/>
      <c r="F1514" s="65"/>
      <c r="G1514" s="65"/>
      <c r="H1514" s="65"/>
      <c r="I1514" s="65"/>
      <c r="J1514" s="65"/>
      <c r="K1514" s="66"/>
      <c r="L1514" s="66"/>
      <c r="M1514" s="65"/>
      <c r="N1514" s="65"/>
      <c r="O1514" s="65"/>
      <c r="P1514" s="65"/>
      <c r="Q1514" s="65"/>
      <c r="R1514" s="65"/>
      <c r="S1514" s="68"/>
      <c r="T1514" s="68"/>
      <c r="U1514" s="69"/>
      <c r="V1514" s="69"/>
      <c r="W1514" s="69"/>
      <c r="X1514" s="70"/>
      <c r="Y1514" s="65"/>
    </row>
    <row r="1515">
      <c r="A1515" s="65"/>
      <c r="B1515" s="65"/>
      <c r="C1515" s="65"/>
      <c r="D1515" s="65"/>
      <c r="E1515" s="65"/>
      <c r="F1515" s="65"/>
      <c r="G1515" s="65"/>
      <c r="H1515" s="65"/>
      <c r="I1515" s="65"/>
      <c r="J1515" s="65"/>
      <c r="K1515" s="66"/>
      <c r="L1515" s="66"/>
      <c r="M1515" s="65"/>
      <c r="N1515" s="65"/>
      <c r="O1515" s="65"/>
      <c r="P1515" s="66"/>
      <c r="Q1515" s="65"/>
      <c r="R1515" s="65"/>
      <c r="S1515" s="68"/>
      <c r="T1515" s="68"/>
      <c r="U1515" s="69"/>
      <c r="V1515" s="69"/>
      <c r="W1515" s="69"/>
      <c r="X1515" s="70"/>
      <c r="Y1515" s="65"/>
    </row>
    <row r="1516">
      <c r="A1516" s="73"/>
      <c r="B1516" s="65"/>
      <c r="C1516" s="72"/>
      <c r="D1516" s="72"/>
      <c r="E1516" s="72"/>
      <c r="F1516" s="65"/>
      <c r="G1516" s="65"/>
      <c r="H1516" s="65"/>
      <c r="I1516" s="65"/>
      <c r="J1516" s="65"/>
      <c r="K1516" s="66"/>
      <c r="L1516" s="66"/>
      <c r="M1516" s="65"/>
      <c r="N1516" s="65"/>
      <c r="O1516" s="65"/>
      <c r="P1516" s="66"/>
      <c r="Q1516" s="65"/>
      <c r="R1516" s="65"/>
      <c r="S1516" s="68"/>
      <c r="T1516" s="68"/>
      <c r="U1516" s="69"/>
      <c r="V1516" s="69"/>
      <c r="W1516" s="69"/>
      <c r="X1516" s="70"/>
      <c r="Y1516" s="65"/>
    </row>
    <row r="1517">
      <c r="A1517" s="73"/>
      <c r="B1517" s="65"/>
      <c r="C1517" s="72"/>
      <c r="D1517" s="72"/>
      <c r="E1517" s="72"/>
      <c r="F1517" s="65"/>
      <c r="G1517" s="65"/>
      <c r="H1517" s="65"/>
      <c r="I1517" s="65"/>
      <c r="J1517" s="65"/>
      <c r="K1517" s="66"/>
      <c r="L1517" s="66"/>
      <c r="M1517" s="65"/>
      <c r="N1517" s="65"/>
      <c r="O1517" s="65"/>
      <c r="P1517" s="65"/>
      <c r="Q1517" s="65"/>
      <c r="R1517" s="65"/>
      <c r="S1517" s="68"/>
      <c r="T1517" s="68"/>
      <c r="U1517" s="69"/>
      <c r="V1517" s="69"/>
      <c r="W1517" s="69"/>
      <c r="X1517" s="70"/>
      <c r="Y1517" s="65"/>
    </row>
    <row r="1518">
      <c r="A1518" s="65"/>
      <c r="B1518" s="65"/>
      <c r="C1518" s="65"/>
      <c r="D1518" s="65"/>
      <c r="E1518" s="65"/>
      <c r="F1518" s="65"/>
      <c r="G1518" s="65"/>
      <c r="H1518" s="65"/>
      <c r="I1518" s="65"/>
      <c r="J1518" s="65"/>
      <c r="K1518" s="66"/>
      <c r="L1518" s="66"/>
      <c r="M1518" s="65"/>
      <c r="N1518" s="65"/>
      <c r="O1518" s="65"/>
      <c r="P1518" s="65"/>
      <c r="Q1518" s="65"/>
      <c r="R1518" s="65"/>
      <c r="S1518" s="68"/>
      <c r="T1518" s="68"/>
      <c r="U1518" s="69"/>
      <c r="V1518" s="69"/>
      <c r="W1518" s="69"/>
      <c r="X1518" s="70"/>
      <c r="Y1518" s="65"/>
    </row>
    <row r="1519">
      <c r="A1519" s="65"/>
      <c r="B1519" s="65"/>
      <c r="C1519" s="65"/>
      <c r="D1519" s="65"/>
      <c r="E1519" s="65"/>
      <c r="F1519" s="65"/>
      <c r="G1519" s="65"/>
      <c r="H1519" s="65"/>
      <c r="I1519" s="65"/>
      <c r="J1519" s="65"/>
      <c r="K1519" s="66"/>
      <c r="L1519" s="66"/>
      <c r="M1519" s="65"/>
      <c r="N1519" s="65"/>
      <c r="O1519" s="65"/>
      <c r="P1519" s="65"/>
      <c r="Q1519" s="65"/>
      <c r="R1519" s="65"/>
      <c r="S1519" s="68"/>
      <c r="T1519" s="68"/>
      <c r="U1519" s="69"/>
      <c r="V1519" s="69"/>
      <c r="W1519" s="69"/>
      <c r="X1519" s="70"/>
      <c r="Y1519" s="65"/>
    </row>
    <row r="1520">
      <c r="A1520" s="73"/>
      <c r="B1520" s="65"/>
      <c r="C1520" s="72"/>
      <c r="D1520" s="72"/>
      <c r="E1520" s="72"/>
      <c r="F1520" s="65"/>
      <c r="G1520" s="65"/>
      <c r="H1520" s="65"/>
      <c r="I1520" s="65"/>
      <c r="J1520" s="65"/>
      <c r="K1520" s="66"/>
      <c r="L1520" s="66"/>
      <c r="M1520" s="65"/>
      <c r="N1520" s="65"/>
      <c r="O1520" s="65"/>
      <c r="P1520" s="66"/>
      <c r="Q1520" s="65"/>
      <c r="R1520" s="65"/>
      <c r="S1520" s="68"/>
      <c r="T1520" s="68"/>
      <c r="U1520" s="69"/>
      <c r="V1520" s="69"/>
      <c r="W1520" s="69"/>
      <c r="X1520" s="70"/>
      <c r="Y1520" s="65"/>
    </row>
    <row r="1521">
      <c r="A1521" s="65"/>
      <c r="B1521" s="65"/>
      <c r="C1521" s="65"/>
      <c r="D1521" s="65"/>
      <c r="E1521" s="65"/>
      <c r="F1521" s="65"/>
      <c r="G1521" s="65"/>
      <c r="H1521" s="65"/>
      <c r="I1521" s="65"/>
      <c r="J1521" s="65"/>
      <c r="K1521" s="66"/>
      <c r="L1521" s="66"/>
      <c r="M1521" s="65"/>
      <c r="N1521" s="65"/>
      <c r="O1521" s="65"/>
      <c r="P1521" s="65"/>
      <c r="Q1521" s="65"/>
      <c r="R1521" s="65"/>
      <c r="S1521" s="68"/>
      <c r="T1521" s="68"/>
      <c r="U1521" s="69"/>
      <c r="V1521" s="69"/>
      <c r="W1521" s="69"/>
      <c r="X1521" s="70"/>
      <c r="Y1521" s="65"/>
    </row>
    <row r="1522">
      <c r="A1522" s="65"/>
      <c r="B1522" s="65"/>
      <c r="C1522" s="65"/>
      <c r="D1522" s="65"/>
      <c r="E1522" s="65"/>
      <c r="F1522" s="65"/>
      <c r="G1522" s="65"/>
      <c r="H1522" s="65"/>
      <c r="I1522" s="65"/>
      <c r="J1522" s="65"/>
      <c r="K1522" s="66"/>
      <c r="L1522" s="66"/>
      <c r="M1522" s="65"/>
      <c r="N1522" s="65"/>
      <c r="O1522" s="65"/>
      <c r="P1522" s="65"/>
      <c r="Q1522" s="65"/>
      <c r="R1522" s="65"/>
      <c r="S1522" s="68"/>
      <c r="T1522" s="68"/>
      <c r="U1522" s="69"/>
      <c r="V1522" s="69"/>
      <c r="W1522" s="69"/>
      <c r="X1522" s="70"/>
      <c r="Y1522" s="65"/>
    </row>
    <row r="1523">
      <c r="A1523" s="65"/>
      <c r="B1523" s="65"/>
      <c r="C1523" s="65"/>
      <c r="D1523" s="65"/>
      <c r="E1523" s="65"/>
      <c r="F1523" s="65"/>
      <c r="G1523" s="65"/>
      <c r="H1523" s="65"/>
      <c r="I1523" s="65"/>
      <c r="J1523" s="65"/>
      <c r="K1523" s="66"/>
      <c r="L1523" s="66"/>
      <c r="M1523" s="65"/>
      <c r="N1523" s="65"/>
      <c r="O1523" s="65"/>
      <c r="P1523" s="65"/>
      <c r="Q1523" s="65"/>
      <c r="R1523" s="65"/>
      <c r="S1523" s="68"/>
      <c r="T1523" s="68"/>
      <c r="U1523" s="69"/>
      <c r="V1523" s="69"/>
      <c r="W1523" s="69"/>
      <c r="X1523" s="70"/>
      <c r="Y1523" s="65"/>
    </row>
    <row r="1524">
      <c r="A1524" s="65"/>
      <c r="B1524" s="65"/>
      <c r="C1524" s="65"/>
      <c r="D1524" s="65"/>
      <c r="E1524" s="65"/>
      <c r="F1524" s="65"/>
      <c r="G1524" s="65"/>
      <c r="H1524" s="65"/>
      <c r="I1524" s="65"/>
      <c r="J1524" s="65"/>
      <c r="K1524" s="66"/>
      <c r="L1524" s="66"/>
      <c r="M1524" s="65"/>
      <c r="N1524" s="65"/>
      <c r="O1524" s="65"/>
      <c r="P1524" s="66"/>
      <c r="Q1524" s="65"/>
      <c r="R1524" s="65"/>
      <c r="S1524" s="68"/>
      <c r="T1524" s="68"/>
      <c r="U1524" s="69"/>
      <c r="V1524" s="69"/>
      <c r="W1524" s="69"/>
      <c r="X1524" s="70"/>
      <c r="Y1524" s="65"/>
    </row>
    <row r="1525">
      <c r="A1525" s="65"/>
      <c r="B1525" s="65"/>
      <c r="C1525" s="65"/>
      <c r="D1525" s="65"/>
      <c r="E1525" s="65"/>
      <c r="F1525" s="65"/>
      <c r="G1525" s="65"/>
      <c r="H1525" s="65"/>
      <c r="I1525" s="65"/>
      <c r="J1525" s="65"/>
      <c r="K1525" s="66"/>
      <c r="L1525" s="66"/>
      <c r="M1525" s="65"/>
      <c r="N1525" s="65"/>
      <c r="O1525" s="65"/>
      <c r="P1525" s="66"/>
      <c r="Q1525" s="65"/>
      <c r="R1525" s="65"/>
      <c r="S1525" s="68"/>
      <c r="T1525" s="68"/>
      <c r="U1525" s="69"/>
      <c r="V1525" s="69"/>
      <c r="W1525" s="69"/>
      <c r="X1525" s="70"/>
      <c r="Y1525" s="65"/>
    </row>
    <row r="1526">
      <c r="A1526" s="65"/>
      <c r="B1526" s="65"/>
      <c r="C1526" s="65"/>
      <c r="D1526" s="65"/>
      <c r="E1526" s="65"/>
      <c r="F1526" s="65"/>
      <c r="G1526" s="65"/>
      <c r="H1526" s="65"/>
      <c r="I1526" s="65"/>
      <c r="J1526" s="65"/>
      <c r="K1526" s="66"/>
      <c r="L1526" s="66"/>
      <c r="M1526" s="65"/>
      <c r="N1526" s="65"/>
      <c r="O1526" s="65"/>
      <c r="P1526" s="66"/>
      <c r="Q1526" s="65"/>
      <c r="R1526" s="65"/>
      <c r="S1526" s="68"/>
      <c r="T1526" s="68"/>
      <c r="U1526" s="69"/>
      <c r="V1526" s="69"/>
      <c r="W1526" s="69"/>
      <c r="X1526" s="70"/>
      <c r="Y1526" s="65"/>
    </row>
    <row r="1527">
      <c r="A1527" s="72"/>
      <c r="B1527" s="65"/>
      <c r="C1527" s="72"/>
      <c r="D1527" s="72"/>
      <c r="E1527" s="72"/>
      <c r="F1527" s="65"/>
      <c r="G1527" s="65"/>
      <c r="H1527" s="65"/>
      <c r="I1527" s="65"/>
      <c r="J1527" s="65"/>
      <c r="K1527" s="66"/>
      <c r="L1527" s="66"/>
      <c r="M1527" s="65"/>
      <c r="N1527" s="65"/>
      <c r="O1527" s="65"/>
      <c r="P1527" s="66"/>
      <c r="Q1527" s="65"/>
      <c r="R1527" s="65"/>
      <c r="S1527" s="68"/>
      <c r="T1527" s="68"/>
      <c r="U1527" s="69"/>
      <c r="V1527" s="69"/>
      <c r="W1527" s="69"/>
      <c r="X1527" s="70"/>
      <c r="Y1527" s="65"/>
    </row>
    <row r="1528">
      <c r="A1528" s="73"/>
      <c r="B1528" s="65"/>
      <c r="C1528" s="72"/>
      <c r="D1528" s="72"/>
      <c r="E1528" s="72"/>
      <c r="F1528" s="65"/>
      <c r="G1528" s="65"/>
      <c r="H1528" s="65"/>
      <c r="I1528" s="65"/>
      <c r="J1528" s="65"/>
      <c r="K1528" s="66"/>
      <c r="L1528" s="66"/>
      <c r="M1528" s="65"/>
      <c r="N1528" s="65"/>
      <c r="O1528" s="65"/>
      <c r="P1528" s="65"/>
      <c r="Q1528" s="65"/>
      <c r="R1528" s="65"/>
      <c r="S1528" s="68"/>
      <c r="T1528" s="68"/>
      <c r="U1528" s="69"/>
      <c r="V1528" s="69"/>
      <c r="W1528" s="69"/>
      <c r="X1528" s="70"/>
      <c r="Y1528" s="65"/>
    </row>
    <row r="1529">
      <c r="A1529" s="73"/>
      <c r="B1529" s="65"/>
      <c r="C1529" s="72"/>
      <c r="D1529" s="72"/>
      <c r="E1529" s="72"/>
      <c r="F1529" s="65"/>
      <c r="G1529" s="65"/>
      <c r="H1529" s="65"/>
      <c r="I1529" s="65"/>
      <c r="J1529" s="65"/>
      <c r="K1529" s="66"/>
      <c r="L1529" s="66"/>
      <c r="M1529" s="65"/>
      <c r="N1529" s="65"/>
      <c r="O1529" s="65"/>
      <c r="P1529" s="65"/>
      <c r="Q1529" s="65"/>
      <c r="R1529" s="65"/>
      <c r="S1529" s="68"/>
      <c r="T1529" s="68"/>
      <c r="U1529" s="69"/>
      <c r="V1529" s="69"/>
      <c r="W1529" s="69"/>
      <c r="X1529" s="70"/>
      <c r="Y1529" s="65"/>
    </row>
    <row r="1530">
      <c r="A1530" s="73"/>
      <c r="B1530" s="65"/>
      <c r="C1530" s="72"/>
      <c r="D1530" s="72"/>
      <c r="E1530" s="72"/>
      <c r="F1530" s="65"/>
      <c r="G1530" s="65"/>
      <c r="H1530" s="65"/>
      <c r="I1530" s="65"/>
      <c r="J1530" s="65"/>
      <c r="K1530" s="66"/>
      <c r="L1530" s="66"/>
      <c r="M1530" s="65"/>
      <c r="N1530" s="65"/>
      <c r="O1530" s="65"/>
      <c r="P1530" s="66"/>
      <c r="Q1530" s="65"/>
      <c r="R1530" s="65"/>
      <c r="S1530" s="77"/>
      <c r="T1530" s="77"/>
      <c r="U1530" s="78"/>
      <c r="V1530" s="78"/>
      <c r="W1530" s="78"/>
      <c r="X1530" s="72"/>
      <c r="Y1530" s="72"/>
    </row>
    <row r="1531">
      <c r="A1531" s="72"/>
      <c r="B1531" s="65"/>
      <c r="C1531" s="72"/>
      <c r="D1531" s="72"/>
      <c r="E1531" s="72"/>
      <c r="F1531" s="65"/>
      <c r="G1531" s="65"/>
      <c r="H1531" s="65"/>
      <c r="I1531" s="65"/>
      <c r="J1531" s="65"/>
      <c r="K1531" s="66"/>
      <c r="L1531" s="66"/>
      <c r="M1531" s="65"/>
      <c r="N1531" s="65"/>
      <c r="O1531" s="65"/>
      <c r="P1531" s="66"/>
      <c r="Q1531" s="65"/>
      <c r="R1531" s="65"/>
      <c r="S1531" s="76"/>
      <c r="T1531" s="76"/>
      <c r="U1531" s="72"/>
      <c r="V1531" s="72"/>
      <c r="W1531" s="72"/>
      <c r="X1531" s="72"/>
      <c r="Y1531" s="72"/>
    </row>
    <row r="1532">
      <c r="A1532" s="73"/>
      <c r="B1532" s="65"/>
      <c r="C1532" s="72"/>
      <c r="D1532" s="72"/>
      <c r="E1532" s="72"/>
      <c r="F1532" s="65"/>
      <c r="G1532" s="65"/>
      <c r="H1532" s="65"/>
      <c r="I1532" s="65"/>
      <c r="J1532" s="65"/>
      <c r="K1532" s="66"/>
      <c r="L1532" s="66"/>
      <c r="M1532" s="65"/>
      <c r="N1532" s="65"/>
      <c r="O1532" s="65"/>
      <c r="P1532" s="66"/>
      <c r="Q1532" s="65"/>
      <c r="R1532" s="65"/>
      <c r="S1532" s="68"/>
      <c r="T1532" s="68"/>
      <c r="U1532" s="69"/>
      <c r="V1532" s="69"/>
      <c r="W1532" s="69"/>
      <c r="X1532" s="70"/>
      <c r="Y1532" s="65"/>
    </row>
    <row r="1533">
      <c r="A1533" s="65"/>
      <c r="B1533" s="65"/>
      <c r="C1533" s="65"/>
      <c r="D1533" s="65"/>
      <c r="E1533" s="65"/>
      <c r="F1533" s="65"/>
      <c r="G1533" s="65"/>
      <c r="H1533" s="65"/>
      <c r="I1533" s="65"/>
      <c r="J1533" s="65"/>
      <c r="K1533" s="66"/>
      <c r="L1533" s="66"/>
      <c r="M1533" s="65"/>
      <c r="N1533" s="65"/>
      <c r="O1533" s="65"/>
      <c r="P1533" s="66"/>
      <c r="Q1533" s="65"/>
      <c r="R1533" s="65"/>
      <c r="S1533" s="68"/>
      <c r="T1533" s="68"/>
      <c r="U1533" s="69"/>
      <c r="V1533" s="69"/>
      <c r="W1533" s="69"/>
      <c r="X1533" s="70"/>
      <c r="Y1533" s="65"/>
    </row>
    <row r="1534">
      <c r="A1534" s="72"/>
      <c r="B1534" s="65"/>
      <c r="C1534" s="72"/>
      <c r="D1534" s="72"/>
      <c r="E1534" s="72"/>
      <c r="F1534" s="65"/>
      <c r="G1534" s="65"/>
      <c r="H1534" s="65"/>
      <c r="I1534" s="65"/>
      <c r="J1534" s="65"/>
      <c r="K1534" s="66"/>
      <c r="L1534" s="66"/>
      <c r="M1534" s="65"/>
      <c r="N1534" s="65"/>
      <c r="O1534" s="65"/>
      <c r="P1534" s="66"/>
      <c r="Q1534" s="65"/>
      <c r="R1534" s="65"/>
      <c r="S1534" s="68"/>
      <c r="T1534" s="68"/>
      <c r="U1534" s="69"/>
      <c r="V1534" s="69"/>
      <c r="W1534" s="69"/>
      <c r="X1534" s="70"/>
      <c r="Y1534" s="65"/>
    </row>
    <row r="1535">
      <c r="A1535" s="65"/>
      <c r="B1535" s="65"/>
      <c r="C1535" s="65"/>
      <c r="D1535" s="65"/>
      <c r="E1535" s="65"/>
      <c r="F1535" s="65"/>
      <c r="G1535" s="65"/>
      <c r="H1535" s="65"/>
      <c r="I1535" s="65"/>
      <c r="J1535" s="65"/>
      <c r="K1535" s="66"/>
      <c r="L1535" s="66"/>
      <c r="M1535" s="65"/>
      <c r="N1535" s="65"/>
      <c r="O1535" s="65"/>
      <c r="P1535" s="66"/>
      <c r="Q1535" s="65"/>
      <c r="R1535" s="65"/>
      <c r="S1535" s="68"/>
      <c r="T1535" s="68"/>
      <c r="U1535" s="69"/>
      <c r="V1535" s="69"/>
      <c r="W1535" s="69"/>
      <c r="X1535" s="70"/>
      <c r="Y1535" s="65"/>
    </row>
    <row r="1536">
      <c r="A1536" s="65"/>
      <c r="B1536" s="65"/>
      <c r="C1536" s="65"/>
      <c r="D1536" s="65"/>
      <c r="E1536" s="65"/>
      <c r="F1536" s="65"/>
      <c r="G1536" s="65"/>
      <c r="H1536" s="65"/>
      <c r="I1536" s="65"/>
      <c r="J1536" s="65"/>
      <c r="K1536" s="66"/>
      <c r="L1536" s="66"/>
      <c r="M1536" s="65"/>
      <c r="N1536" s="65"/>
      <c r="O1536" s="65"/>
      <c r="P1536" s="65"/>
      <c r="Q1536" s="65"/>
      <c r="R1536" s="65"/>
      <c r="S1536" s="68"/>
      <c r="T1536" s="68"/>
      <c r="U1536" s="69"/>
      <c r="V1536" s="69"/>
      <c r="W1536" s="69"/>
      <c r="X1536" s="70"/>
      <c r="Y1536" s="65"/>
    </row>
    <row r="1537">
      <c r="A1537" s="72"/>
      <c r="B1537" s="65"/>
      <c r="C1537" s="72"/>
      <c r="D1537" s="72"/>
      <c r="E1537" s="72"/>
      <c r="F1537" s="65"/>
      <c r="G1537" s="65"/>
      <c r="H1537" s="65"/>
      <c r="I1537" s="65"/>
      <c r="J1537" s="65"/>
      <c r="K1537" s="66"/>
      <c r="L1537" s="66"/>
      <c r="M1537" s="65"/>
      <c r="N1537" s="65"/>
      <c r="O1537" s="65"/>
      <c r="P1537" s="66"/>
      <c r="Q1537" s="65"/>
      <c r="R1537" s="65"/>
      <c r="S1537" s="68"/>
      <c r="T1537" s="68"/>
      <c r="U1537" s="69"/>
      <c r="V1537" s="69"/>
      <c r="W1537" s="69"/>
      <c r="X1537" s="70"/>
      <c r="Y1537" s="65"/>
    </row>
    <row r="1538">
      <c r="A1538" s="65"/>
      <c r="B1538" s="65"/>
      <c r="C1538" s="65"/>
      <c r="D1538" s="65"/>
      <c r="E1538" s="65"/>
      <c r="F1538" s="65"/>
      <c r="G1538" s="65"/>
      <c r="H1538" s="65"/>
      <c r="I1538" s="65"/>
      <c r="J1538" s="65"/>
      <c r="K1538" s="66"/>
      <c r="L1538" s="66"/>
      <c r="M1538" s="65"/>
      <c r="N1538" s="65"/>
      <c r="O1538" s="65"/>
      <c r="P1538" s="66"/>
      <c r="Q1538" s="65"/>
      <c r="R1538" s="65"/>
      <c r="S1538" s="68"/>
      <c r="T1538" s="68"/>
      <c r="U1538" s="69"/>
      <c r="V1538" s="69"/>
      <c r="W1538" s="69"/>
      <c r="X1538" s="70"/>
      <c r="Y1538" s="65"/>
    </row>
    <row r="1539">
      <c r="A1539" s="65"/>
      <c r="B1539" s="65"/>
      <c r="C1539" s="65"/>
      <c r="D1539" s="65"/>
      <c r="E1539" s="65"/>
      <c r="F1539" s="65"/>
      <c r="G1539" s="65"/>
      <c r="H1539" s="65"/>
      <c r="I1539" s="65"/>
      <c r="J1539" s="65"/>
      <c r="K1539" s="66"/>
      <c r="L1539" s="66"/>
      <c r="M1539" s="65"/>
      <c r="N1539" s="65"/>
      <c r="O1539" s="65"/>
      <c r="P1539" s="65"/>
      <c r="Q1539" s="65"/>
      <c r="R1539" s="65"/>
      <c r="S1539" s="68"/>
      <c r="T1539" s="68"/>
      <c r="U1539" s="69"/>
      <c r="V1539" s="69"/>
      <c r="W1539" s="69"/>
      <c r="X1539" s="70"/>
      <c r="Y1539" s="65"/>
    </row>
    <row r="1540">
      <c r="A1540" s="65"/>
      <c r="B1540" s="65"/>
      <c r="C1540" s="65"/>
      <c r="D1540" s="65"/>
      <c r="E1540" s="65"/>
      <c r="F1540" s="65"/>
      <c r="G1540" s="65"/>
      <c r="H1540" s="65"/>
      <c r="I1540" s="65"/>
      <c r="J1540" s="65"/>
      <c r="K1540" s="66"/>
      <c r="L1540" s="66"/>
      <c r="M1540" s="65"/>
      <c r="N1540" s="65"/>
      <c r="O1540" s="65"/>
      <c r="P1540" s="66"/>
      <c r="Q1540" s="65"/>
      <c r="R1540" s="65"/>
      <c r="S1540" s="68"/>
      <c r="T1540" s="68"/>
      <c r="U1540" s="69"/>
      <c r="V1540" s="69"/>
      <c r="W1540" s="69"/>
      <c r="X1540" s="70"/>
      <c r="Y1540" s="65"/>
    </row>
    <row r="1541">
      <c r="A1541" s="73"/>
      <c r="B1541" s="65"/>
      <c r="C1541" s="72"/>
      <c r="D1541" s="72"/>
      <c r="E1541" s="72"/>
      <c r="F1541" s="65"/>
      <c r="G1541" s="65"/>
      <c r="H1541" s="65"/>
      <c r="I1541" s="65"/>
      <c r="J1541" s="65"/>
      <c r="K1541" s="66"/>
      <c r="L1541" s="66"/>
      <c r="M1541" s="65"/>
      <c r="N1541" s="65"/>
      <c r="O1541" s="65"/>
      <c r="P1541" s="65"/>
      <c r="Q1541" s="65"/>
      <c r="R1541" s="65"/>
      <c r="S1541" s="68"/>
      <c r="T1541" s="68"/>
      <c r="U1541" s="69"/>
      <c r="V1541" s="69"/>
      <c r="W1541" s="69"/>
      <c r="X1541" s="70"/>
      <c r="Y1541" s="65"/>
    </row>
    <row r="1542">
      <c r="A1542" s="65"/>
      <c r="B1542" s="65"/>
      <c r="C1542" s="65"/>
      <c r="D1542" s="65"/>
      <c r="E1542" s="65"/>
      <c r="F1542" s="65"/>
      <c r="G1542" s="65"/>
      <c r="H1542" s="65"/>
      <c r="I1542" s="65"/>
      <c r="J1542" s="65"/>
      <c r="K1542" s="66"/>
      <c r="L1542" s="66"/>
      <c r="M1542" s="65"/>
      <c r="N1542" s="65"/>
      <c r="O1542" s="65"/>
      <c r="P1542" s="66"/>
      <c r="Q1542" s="65"/>
      <c r="R1542" s="65"/>
      <c r="S1542" s="68"/>
      <c r="T1542" s="68"/>
      <c r="U1542" s="69"/>
      <c r="V1542" s="69"/>
      <c r="W1542" s="69"/>
      <c r="X1542" s="70"/>
      <c r="Y1542" s="65"/>
    </row>
    <row r="1543">
      <c r="A1543" s="65"/>
      <c r="B1543" s="65"/>
      <c r="C1543" s="65"/>
      <c r="D1543" s="65"/>
      <c r="E1543" s="65"/>
      <c r="F1543" s="65"/>
      <c r="G1543" s="65"/>
      <c r="H1543" s="65"/>
      <c r="I1543" s="65"/>
      <c r="J1543" s="65"/>
      <c r="K1543" s="66"/>
      <c r="L1543" s="66"/>
      <c r="M1543" s="65"/>
      <c r="N1543" s="65"/>
      <c r="O1543" s="65"/>
      <c r="P1543" s="65"/>
      <c r="Q1543" s="65"/>
      <c r="R1543" s="65"/>
      <c r="S1543" s="68"/>
      <c r="T1543" s="68"/>
      <c r="U1543" s="69"/>
      <c r="V1543" s="69"/>
      <c r="W1543" s="69"/>
      <c r="X1543" s="70"/>
      <c r="Y1543" s="65"/>
    </row>
    <row r="1544">
      <c r="A1544" s="65"/>
      <c r="B1544" s="65"/>
      <c r="C1544" s="65"/>
      <c r="D1544" s="65"/>
      <c r="E1544" s="65"/>
      <c r="F1544" s="65"/>
      <c r="G1544" s="65"/>
      <c r="H1544" s="65"/>
      <c r="I1544" s="65"/>
      <c r="J1544" s="65"/>
      <c r="K1544" s="66"/>
      <c r="L1544" s="66"/>
      <c r="M1544" s="65"/>
      <c r="N1544" s="65"/>
      <c r="O1544" s="65"/>
      <c r="P1544" s="66"/>
      <c r="Q1544" s="65"/>
      <c r="R1544" s="65"/>
      <c r="S1544" s="68"/>
      <c r="T1544" s="68"/>
      <c r="U1544" s="69"/>
      <c r="V1544" s="69"/>
      <c r="W1544" s="69"/>
      <c r="X1544" s="70"/>
      <c r="Y1544" s="65"/>
    </row>
    <row r="1545">
      <c r="A1545" s="65"/>
      <c r="B1545" s="65"/>
      <c r="C1545" s="65"/>
      <c r="D1545" s="65"/>
      <c r="E1545" s="65"/>
      <c r="F1545" s="65"/>
      <c r="G1545" s="65"/>
      <c r="H1545" s="65"/>
      <c r="I1545" s="65"/>
      <c r="J1545" s="65"/>
      <c r="K1545" s="66"/>
      <c r="L1545" s="66"/>
      <c r="M1545" s="65"/>
      <c r="N1545" s="65"/>
      <c r="O1545" s="65"/>
      <c r="P1545" s="66"/>
      <c r="Q1545" s="65"/>
      <c r="R1545" s="65"/>
      <c r="S1545" s="68"/>
      <c r="T1545" s="68"/>
      <c r="U1545" s="69"/>
      <c r="V1545" s="69"/>
      <c r="W1545" s="69"/>
      <c r="X1545" s="70"/>
      <c r="Y1545" s="65"/>
    </row>
    <row r="1546">
      <c r="A1546" s="72"/>
      <c r="B1546" s="65"/>
      <c r="C1546" s="72"/>
      <c r="D1546" s="72"/>
      <c r="E1546" s="72"/>
      <c r="F1546" s="65"/>
      <c r="G1546" s="65"/>
      <c r="H1546" s="65"/>
      <c r="I1546" s="65"/>
      <c r="J1546" s="65"/>
      <c r="K1546" s="66"/>
      <c r="L1546" s="66"/>
      <c r="M1546" s="65"/>
      <c r="N1546" s="65"/>
      <c r="O1546" s="65"/>
      <c r="P1546" s="65"/>
      <c r="Q1546" s="65"/>
      <c r="R1546" s="65"/>
      <c r="S1546" s="68"/>
      <c r="T1546" s="68"/>
      <c r="U1546" s="69"/>
      <c r="V1546" s="69"/>
      <c r="W1546" s="69"/>
      <c r="X1546" s="70"/>
      <c r="Y1546" s="65"/>
    </row>
    <row r="1547">
      <c r="A1547" s="73"/>
      <c r="B1547" s="65"/>
      <c r="C1547" s="72"/>
      <c r="D1547" s="72"/>
      <c r="E1547" s="72"/>
      <c r="F1547" s="65"/>
      <c r="G1547" s="65"/>
      <c r="H1547" s="65"/>
      <c r="I1547" s="65"/>
      <c r="J1547" s="65"/>
      <c r="K1547" s="66"/>
      <c r="L1547" s="66"/>
      <c r="M1547" s="65"/>
      <c r="N1547" s="65"/>
      <c r="O1547" s="65"/>
      <c r="P1547" s="66"/>
      <c r="Q1547" s="65"/>
      <c r="R1547" s="65"/>
      <c r="S1547" s="77"/>
      <c r="T1547" s="77"/>
      <c r="U1547" s="78"/>
      <c r="V1547" s="78"/>
      <c r="W1547" s="78"/>
      <c r="X1547" s="72"/>
      <c r="Y1547" s="72"/>
    </row>
    <row r="1548">
      <c r="A1548" s="65"/>
      <c r="B1548" s="65"/>
      <c r="C1548" s="65"/>
      <c r="D1548" s="65"/>
      <c r="E1548" s="65"/>
      <c r="F1548" s="65"/>
      <c r="G1548" s="65"/>
      <c r="H1548" s="65"/>
      <c r="I1548" s="65"/>
      <c r="J1548" s="65"/>
      <c r="K1548" s="66"/>
      <c r="L1548" s="66"/>
      <c r="M1548" s="65"/>
      <c r="N1548" s="65"/>
      <c r="O1548" s="65"/>
      <c r="P1548" s="65"/>
      <c r="Q1548" s="65"/>
      <c r="R1548" s="65"/>
      <c r="S1548" s="68"/>
      <c r="T1548" s="68"/>
      <c r="U1548" s="69"/>
      <c r="V1548" s="69"/>
      <c r="W1548" s="69"/>
      <c r="X1548" s="70"/>
      <c r="Y1548" s="65"/>
    </row>
    <row r="1549">
      <c r="A1549" s="72"/>
      <c r="B1549" s="65"/>
      <c r="C1549" s="72"/>
      <c r="D1549" s="72"/>
      <c r="E1549" s="72"/>
      <c r="F1549" s="65"/>
      <c r="G1549" s="65"/>
      <c r="H1549" s="65"/>
      <c r="I1549" s="65"/>
      <c r="J1549" s="65"/>
      <c r="K1549" s="66"/>
      <c r="L1549" s="66"/>
      <c r="M1549" s="65"/>
      <c r="N1549" s="65"/>
      <c r="O1549" s="65"/>
      <c r="P1549" s="66"/>
      <c r="Q1549" s="65"/>
      <c r="R1549" s="65"/>
      <c r="S1549" s="68"/>
      <c r="T1549" s="68"/>
      <c r="U1549" s="69"/>
      <c r="V1549" s="69"/>
      <c r="W1549" s="69"/>
      <c r="X1549" s="70"/>
      <c r="Y1549" s="65"/>
    </row>
    <row r="1550">
      <c r="A1550" s="65"/>
      <c r="B1550" s="65"/>
      <c r="C1550" s="65"/>
      <c r="D1550" s="65"/>
      <c r="E1550" s="65"/>
      <c r="F1550" s="65"/>
      <c r="G1550" s="65"/>
      <c r="H1550" s="65"/>
      <c r="I1550" s="65"/>
      <c r="J1550" s="65"/>
      <c r="K1550" s="66"/>
      <c r="L1550" s="66"/>
      <c r="M1550" s="65"/>
      <c r="N1550" s="65"/>
      <c r="O1550" s="65"/>
      <c r="P1550" s="65"/>
      <c r="Q1550" s="65"/>
      <c r="R1550" s="65"/>
      <c r="S1550" s="68"/>
      <c r="T1550" s="68"/>
      <c r="U1550" s="69"/>
      <c r="V1550" s="69"/>
      <c r="W1550" s="69"/>
      <c r="X1550" s="70"/>
      <c r="Y1550" s="65"/>
    </row>
    <row r="1551">
      <c r="A1551" s="72"/>
      <c r="B1551" s="65"/>
      <c r="C1551" s="72"/>
      <c r="D1551" s="72"/>
      <c r="E1551" s="72"/>
      <c r="F1551" s="65"/>
      <c r="G1551" s="65"/>
      <c r="H1551" s="65"/>
      <c r="I1551" s="65"/>
      <c r="J1551" s="65"/>
      <c r="K1551" s="66"/>
      <c r="L1551" s="66"/>
      <c r="M1551" s="65"/>
      <c r="N1551" s="65"/>
      <c r="O1551" s="65"/>
      <c r="P1551" s="65"/>
      <c r="Q1551" s="65"/>
      <c r="R1551" s="65"/>
      <c r="S1551" s="68"/>
      <c r="T1551" s="68"/>
      <c r="U1551" s="69"/>
      <c r="V1551" s="69"/>
      <c r="W1551" s="69"/>
      <c r="X1551" s="70"/>
      <c r="Y1551" s="65"/>
    </row>
    <row r="1552">
      <c r="A1552" s="72"/>
      <c r="B1552" s="65"/>
      <c r="C1552" s="72"/>
      <c r="D1552" s="72"/>
      <c r="E1552" s="72"/>
      <c r="F1552" s="65"/>
      <c r="G1552" s="65"/>
      <c r="H1552" s="65"/>
      <c r="I1552" s="65"/>
      <c r="J1552" s="65"/>
      <c r="K1552" s="66"/>
      <c r="L1552" s="66"/>
      <c r="M1552" s="65"/>
      <c r="N1552" s="65"/>
      <c r="O1552" s="65"/>
      <c r="P1552" s="65"/>
      <c r="Q1552" s="65"/>
      <c r="R1552" s="65"/>
      <c r="S1552" s="68"/>
      <c r="T1552" s="68"/>
      <c r="U1552" s="69"/>
      <c r="V1552" s="69"/>
      <c r="W1552" s="69"/>
      <c r="X1552" s="70"/>
      <c r="Y1552" s="65"/>
    </row>
    <row r="1553">
      <c r="A1553" s="65"/>
      <c r="B1553" s="65"/>
      <c r="C1553" s="65"/>
      <c r="D1553" s="65"/>
      <c r="E1553" s="65"/>
      <c r="F1553" s="65"/>
      <c r="G1553" s="65"/>
      <c r="H1553" s="65"/>
      <c r="I1553" s="65"/>
      <c r="J1553" s="65"/>
      <c r="K1553" s="66"/>
      <c r="L1553" s="66"/>
      <c r="M1553" s="65"/>
      <c r="N1553" s="65"/>
      <c r="O1553" s="65"/>
      <c r="P1553" s="65"/>
      <c r="Q1553" s="65"/>
      <c r="R1553" s="65"/>
      <c r="S1553" s="68"/>
      <c r="T1553" s="68"/>
      <c r="U1553" s="69"/>
      <c r="V1553" s="69"/>
      <c r="W1553" s="69"/>
      <c r="X1553" s="70"/>
      <c r="Y1553" s="65"/>
    </row>
    <row r="1554">
      <c r="A1554" s="65"/>
      <c r="B1554" s="65"/>
      <c r="C1554" s="65"/>
      <c r="D1554" s="65"/>
      <c r="E1554" s="65"/>
      <c r="F1554" s="65"/>
      <c r="G1554" s="65"/>
      <c r="H1554" s="65"/>
      <c r="I1554" s="65"/>
      <c r="J1554" s="65"/>
      <c r="K1554" s="66"/>
      <c r="L1554" s="66"/>
      <c r="M1554" s="65"/>
      <c r="N1554" s="65"/>
      <c r="O1554" s="65"/>
      <c r="P1554" s="66"/>
      <c r="Q1554" s="65"/>
      <c r="R1554" s="65"/>
      <c r="S1554" s="68"/>
      <c r="T1554" s="68"/>
      <c r="U1554" s="69"/>
      <c r="V1554" s="69"/>
      <c r="W1554" s="69"/>
      <c r="X1554" s="70"/>
      <c r="Y1554" s="65"/>
    </row>
    <row r="1555">
      <c r="A1555" s="73"/>
      <c r="B1555" s="65"/>
      <c r="C1555" s="72"/>
      <c r="D1555" s="72"/>
      <c r="E1555" s="72"/>
      <c r="F1555" s="65"/>
      <c r="G1555" s="65"/>
      <c r="H1555" s="65"/>
      <c r="I1555" s="65"/>
      <c r="J1555" s="65"/>
      <c r="K1555" s="66"/>
      <c r="L1555" s="66"/>
      <c r="M1555" s="65"/>
      <c r="N1555" s="65"/>
      <c r="O1555" s="65"/>
      <c r="P1555" s="66"/>
      <c r="Q1555" s="65"/>
      <c r="R1555" s="65"/>
      <c r="S1555" s="68"/>
      <c r="T1555" s="68"/>
      <c r="U1555" s="69"/>
      <c r="V1555" s="69"/>
      <c r="W1555" s="69"/>
      <c r="X1555" s="70"/>
      <c r="Y1555" s="65"/>
    </row>
    <row r="1556">
      <c r="A1556" s="73"/>
      <c r="B1556" s="65"/>
      <c r="C1556" s="72"/>
      <c r="D1556" s="72"/>
      <c r="E1556" s="72"/>
      <c r="F1556" s="65"/>
      <c r="G1556" s="65"/>
      <c r="H1556" s="65"/>
      <c r="I1556" s="65"/>
      <c r="J1556" s="65"/>
      <c r="K1556" s="66"/>
      <c r="L1556" s="66"/>
      <c r="M1556" s="65"/>
      <c r="N1556" s="65"/>
      <c r="O1556" s="65"/>
      <c r="P1556" s="66"/>
      <c r="Q1556" s="65"/>
      <c r="R1556" s="65"/>
      <c r="S1556" s="68"/>
      <c r="T1556" s="68"/>
      <c r="U1556" s="69"/>
      <c r="V1556" s="69"/>
      <c r="W1556" s="69"/>
      <c r="X1556" s="70"/>
      <c r="Y1556" s="65"/>
    </row>
    <row r="1557">
      <c r="A1557" s="72"/>
      <c r="B1557" s="65"/>
      <c r="C1557" s="72"/>
      <c r="D1557" s="72"/>
      <c r="E1557" s="72"/>
      <c r="F1557" s="65"/>
      <c r="G1557" s="65"/>
      <c r="H1557" s="65"/>
      <c r="I1557" s="65"/>
      <c r="J1557" s="65"/>
      <c r="K1557" s="66"/>
      <c r="L1557" s="66"/>
      <c r="M1557" s="65"/>
      <c r="N1557" s="65"/>
      <c r="O1557" s="65"/>
      <c r="P1557" s="66"/>
      <c r="Q1557" s="65"/>
      <c r="R1557" s="65"/>
      <c r="S1557" s="68"/>
      <c r="T1557" s="68"/>
      <c r="U1557" s="69"/>
      <c r="V1557" s="69"/>
      <c r="W1557" s="69"/>
      <c r="X1557" s="70"/>
      <c r="Y1557" s="65"/>
    </row>
    <row r="1558">
      <c r="A1558" s="65"/>
      <c r="B1558" s="65"/>
      <c r="C1558" s="65"/>
      <c r="D1558" s="65"/>
      <c r="E1558" s="65"/>
      <c r="F1558" s="65"/>
      <c r="G1558" s="65"/>
      <c r="H1558" s="65"/>
      <c r="I1558" s="65"/>
      <c r="J1558" s="65"/>
      <c r="K1558" s="66"/>
      <c r="L1558" s="66"/>
      <c r="M1558" s="65"/>
      <c r="N1558" s="65"/>
      <c r="O1558" s="65"/>
      <c r="P1558" s="66"/>
      <c r="Q1558" s="65"/>
      <c r="R1558" s="65"/>
      <c r="S1558" s="68"/>
      <c r="T1558" s="68"/>
      <c r="U1558" s="69"/>
      <c r="V1558" s="69"/>
      <c r="W1558" s="69"/>
      <c r="X1558" s="70"/>
      <c r="Y1558" s="65"/>
    </row>
    <row r="1559">
      <c r="A1559" s="65"/>
      <c r="B1559" s="65"/>
      <c r="C1559" s="65"/>
      <c r="D1559" s="65"/>
      <c r="E1559" s="65"/>
      <c r="F1559" s="65"/>
      <c r="G1559" s="65"/>
      <c r="H1559" s="65"/>
      <c r="I1559" s="65"/>
      <c r="J1559" s="65"/>
      <c r="K1559" s="66"/>
      <c r="L1559" s="66"/>
      <c r="M1559" s="65"/>
      <c r="N1559" s="65"/>
      <c r="O1559" s="65"/>
      <c r="P1559" s="65"/>
      <c r="Q1559" s="65"/>
      <c r="R1559" s="65"/>
      <c r="S1559" s="68"/>
      <c r="T1559" s="68"/>
      <c r="U1559" s="69"/>
      <c r="V1559" s="69"/>
      <c r="W1559" s="69"/>
      <c r="X1559" s="70"/>
      <c r="Y1559" s="65"/>
    </row>
    <row r="1560">
      <c r="A1560" s="65"/>
      <c r="B1560" s="65"/>
      <c r="C1560" s="65"/>
      <c r="D1560" s="65"/>
      <c r="E1560" s="65"/>
      <c r="F1560" s="65"/>
      <c r="G1560" s="65"/>
      <c r="H1560" s="65"/>
      <c r="I1560" s="65"/>
      <c r="J1560" s="65"/>
      <c r="K1560" s="66"/>
      <c r="L1560" s="66"/>
      <c r="M1560" s="65"/>
      <c r="N1560" s="65"/>
      <c r="O1560" s="65"/>
      <c r="P1560" s="66"/>
      <c r="Q1560" s="65"/>
      <c r="R1560" s="65"/>
      <c r="S1560" s="68"/>
      <c r="T1560" s="68"/>
      <c r="U1560" s="69"/>
      <c r="V1560" s="69"/>
      <c r="W1560" s="69"/>
      <c r="X1560" s="70"/>
      <c r="Y1560" s="65"/>
    </row>
    <row r="1561">
      <c r="A1561" s="72"/>
      <c r="B1561" s="65"/>
      <c r="C1561" s="72"/>
      <c r="D1561" s="72"/>
      <c r="E1561" s="72"/>
      <c r="F1561" s="65"/>
      <c r="G1561" s="65"/>
      <c r="H1561" s="65"/>
      <c r="I1561" s="65"/>
      <c r="J1561" s="65"/>
      <c r="K1561" s="66"/>
      <c r="L1561" s="66"/>
      <c r="M1561" s="65"/>
      <c r="N1561" s="65"/>
      <c r="O1561" s="65"/>
      <c r="P1561" s="65"/>
      <c r="Q1561" s="65"/>
      <c r="R1561" s="65"/>
      <c r="S1561" s="68"/>
      <c r="T1561" s="68"/>
      <c r="U1561" s="69"/>
      <c r="V1561" s="69"/>
      <c r="W1561" s="69"/>
      <c r="X1561" s="70"/>
      <c r="Y1561" s="65"/>
    </row>
    <row r="1562">
      <c r="A1562" s="65"/>
      <c r="B1562" s="65"/>
      <c r="C1562" s="65"/>
      <c r="D1562" s="65"/>
      <c r="E1562" s="65"/>
      <c r="F1562" s="65"/>
      <c r="G1562" s="65"/>
      <c r="H1562" s="65"/>
      <c r="I1562" s="65"/>
      <c r="J1562" s="65"/>
      <c r="K1562" s="66"/>
      <c r="L1562" s="66"/>
      <c r="M1562" s="65"/>
      <c r="N1562" s="65"/>
      <c r="O1562" s="65"/>
      <c r="P1562" s="66"/>
      <c r="Q1562" s="65"/>
      <c r="R1562" s="65"/>
      <c r="S1562" s="68"/>
      <c r="T1562" s="68"/>
      <c r="U1562" s="69"/>
      <c r="V1562" s="69"/>
      <c r="W1562" s="69"/>
      <c r="X1562" s="70"/>
      <c r="Y1562" s="65"/>
    </row>
    <row r="1563">
      <c r="A1563" s="65"/>
      <c r="B1563" s="65"/>
      <c r="C1563" s="65"/>
      <c r="D1563" s="65"/>
      <c r="E1563" s="65"/>
      <c r="F1563" s="65"/>
      <c r="G1563" s="65"/>
      <c r="H1563" s="65"/>
      <c r="I1563" s="65"/>
      <c r="J1563" s="65"/>
      <c r="K1563" s="66"/>
      <c r="L1563" s="66"/>
      <c r="M1563" s="65"/>
      <c r="N1563" s="65"/>
      <c r="O1563" s="65"/>
      <c r="P1563" s="65"/>
      <c r="Q1563" s="65"/>
      <c r="R1563" s="65"/>
      <c r="S1563" s="68"/>
      <c r="T1563" s="68"/>
      <c r="U1563" s="69"/>
      <c r="V1563" s="69"/>
      <c r="W1563" s="69"/>
      <c r="X1563" s="70"/>
      <c r="Y1563" s="65"/>
    </row>
    <row r="1564">
      <c r="A1564" s="65"/>
      <c r="B1564" s="65"/>
      <c r="C1564" s="65"/>
      <c r="D1564" s="65"/>
      <c r="E1564" s="65"/>
      <c r="F1564" s="65"/>
      <c r="G1564" s="65"/>
      <c r="H1564" s="65"/>
      <c r="I1564" s="65"/>
      <c r="J1564" s="65"/>
      <c r="K1564" s="66"/>
      <c r="L1564" s="66"/>
      <c r="M1564" s="65"/>
      <c r="N1564" s="65"/>
      <c r="O1564" s="65"/>
      <c r="P1564" s="65"/>
      <c r="Q1564" s="65"/>
      <c r="R1564" s="65"/>
      <c r="S1564" s="68"/>
      <c r="T1564" s="68"/>
      <c r="U1564" s="69"/>
      <c r="V1564" s="69"/>
      <c r="W1564" s="69"/>
      <c r="X1564" s="70"/>
      <c r="Y1564" s="65"/>
    </row>
    <row r="1565">
      <c r="A1565" s="65"/>
      <c r="B1565" s="65"/>
      <c r="C1565" s="65"/>
      <c r="D1565" s="65"/>
      <c r="E1565" s="65"/>
      <c r="F1565" s="65"/>
      <c r="G1565" s="65"/>
      <c r="H1565" s="65"/>
      <c r="I1565" s="65"/>
      <c r="J1565" s="65"/>
      <c r="K1565" s="66"/>
      <c r="L1565" s="66"/>
      <c r="M1565" s="65"/>
      <c r="N1565" s="65"/>
      <c r="O1565" s="65"/>
      <c r="P1565" s="66"/>
      <c r="Q1565" s="65"/>
      <c r="R1565" s="65"/>
      <c r="S1565" s="68"/>
      <c r="T1565" s="68"/>
      <c r="U1565" s="69"/>
      <c r="V1565" s="69"/>
      <c r="W1565" s="69"/>
      <c r="X1565" s="70"/>
      <c r="Y1565" s="65"/>
    </row>
    <row r="1566">
      <c r="A1566" s="72"/>
      <c r="B1566" s="65"/>
      <c r="C1566" s="72"/>
      <c r="D1566" s="72"/>
      <c r="E1566" s="72"/>
      <c r="F1566" s="65"/>
      <c r="G1566" s="65"/>
      <c r="H1566" s="65"/>
      <c r="I1566" s="65"/>
      <c r="J1566" s="65"/>
      <c r="K1566" s="66"/>
      <c r="L1566" s="66"/>
      <c r="M1566" s="65"/>
      <c r="N1566" s="65"/>
      <c r="O1566" s="65"/>
      <c r="P1566" s="66"/>
      <c r="Q1566" s="65"/>
      <c r="R1566" s="65"/>
      <c r="S1566" s="68"/>
      <c r="T1566" s="68"/>
      <c r="U1566" s="69"/>
      <c r="V1566" s="69"/>
      <c r="W1566" s="69"/>
      <c r="X1566" s="70"/>
      <c r="Y1566" s="65"/>
    </row>
    <row r="1567">
      <c r="A1567" s="72"/>
      <c r="B1567" s="65"/>
      <c r="C1567" s="72"/>
      <c r="D1567" s="72"/>
      <c r="E1567" s="72"/>
      <c r="F1567" s="65"/>
      <c r="G1567" s="65"/>
      <c r="H1567" s="65"/>
      <c r="I1567" s="65"/>
      <c r="J1567" s="65"/>
      <c r="K1567" s="66"/>
      <c r="L1567" s="66"/>
      <c r="M1567" s="65"/>
      <c r="N1567" s="65"/>
      <c r="O1567" s="65"/>
      <c r="P1567" s="65"/>
      <c r="Q1567" s="65"/>
      <c r="R1567" s="65"/>
      <c r="S1567" s="68"/>
      <c r="T1567" s="68"/>
      <c r="U1567" s="69"/>
      <c r="V1567" s="69"/>
      <c r="W1567" s="69"/>
      <c r="X1567" s="70"/>
      <c r="Y1567" s="65"/>
    </row>
    <row r="1568">
      <c r="A1568" s="65"/>
      <c r="B1568" s="65"/>
      <c r="C1568" s="65"/>
      <c r="D1568" s="65"/>
      <c r="E1568" s="65"/>
      <c r="F1568" s="65"/>
      <c r="G1568" s="65"/>
      <c r="H1568" s="65"/>
      <c r="I1568" s="65"/>
      <c r="J1568" s="65"/>
      <c r="K1568" s="66"/>
      <c r="L1568" s="66"/>
      <c r="M1568" s="65"/>
      <c r="N1568" s="65"/>
      <c r="O1568" s="65"/>
      <c r="P1568" s="66"/>
      <c r="Q1568" s="65"/>
      <c r="R1568" s="65"/>
      <c r="S1568" s="80"/>
      <c r="T1568" s="77"/>
      <c r="U1568" s="79"/>
      <c r="V1568" s="79"/>
      <c r="W1568" s="78"/>
      <c r="X1568" s="69"/>
      <c r="Y1568" s="72"/>
    </row>
    <row r="1569">
      <c r="A1569" s="65"/>
      <c r="B1569" s="65"/>
      <c r="C1569" s="65"/>
      <c r="D1569" s="65"/>
      <c r="E1569" s="65"/>
      <c r="F1569" s="65"/>
      <c r="G1569" s="65"/>
      <c r="H1569" s="65"/>
      <c r="I1569" s="65"/>
      <c r="J1569" s="65"/>
      <c r="K1569" s="66"/>
      <c r="L1569" s="66"/>
      <c r="M1569" s="65"/>
      <c r="N1569" s="65"/>
      <c r="O1569" s="65"/>
      <c r="P1569" s="65"/>
      <c r="Q1569" s="65"/>
      <c r="R1569" s="65"/>
      <c r="S1569" s="80"/>
      <c r="T1569" s="77"/>
      <c r="U1569" s="79"/>
      <c r="V1569" s="79"/>
      <c r="W1569" s="78"/>
      <c r="X1569" s="66"/>
      <c r="Y1569" s="72"/>
    </row>
    <row r="1570">
      <c r="A1570" s="72"/>
      <c r="B1570" s="65"/>
      <c r="C1570" s="72"/>
      <c r="D1570" s="72"/>
      <c r="E1570" s="72"/>
      <c r="F1570" s="65"/>
      <c r="G1570" s="65"/>
      <c r="H1570" s="65"/>
      <c r="I1570" s="65"/>
      <c r="J1570" s="65"/>
      <c r="K1570" s="66"/>
      <c r="L1570" s="66"/>
      <c r="M1570" s="65"/>
      <c r="N1570" s="65"/>
      <c r="O1570" s="65"/>
      <c r="P1570" s="65"/>
      <c r="Q1570" s="65"/>
      <c r="R1570" s="65"/>
      <c r="S1570" s="68"/>
      <c r="T1570" s="68"/>
      <c r="U1570" s="69"/>
      <c r="V1570" s="69"/>
      <c r="W1570" s="69"/>
      <c r="X1570" s="70"/>
      <c r="Y1570" s="65"/>
    </row>
    <row r="1571">
      <c r="A1571" s="73"/>
      <c r="B1571" s="65"/>
      <c r="C1571" s="72"/>
      <c r="D1571" s="72"/>
      <c r="E1571" s="72"/>
      <c r="F1571" s="65"/>
      <c r="G1571" s="65"/>
      <c r="H1571" s="65"/>
      <c r="I1571" s="65"/>
      <c r="J1571" s="65"/>
      <c r="K1571" s="66"/>
      <c r="L1571" s="66"/>
      <c r="M1571" s="65"/>
      <c r="N1571" s="65"/>
      <c r="O1571" s="65"/>
      <c r="P1571" s="66"/>
      <c r="Q1571" s="65"/>
      <c r="R1571" s="65"/>
      <c r="S1571" s="68"/>
      <c r="T1571" s="68"/>
      <c r="U1571" s="69"/>
      <c r="V1571" s="69"/>
      <c r="W1571" s="69"/>
      <c r="X1571" s="70"/>
      <c r="Y1571" s="65"/>
    </row>
    <row r="1572">
      <c r="A1572" s="73"/>
      <c r="B1572" s="65"/>
      <c r="C1572" s="72"/>
      <c r="D1572" s="72"/>
      <c r="E1572" s="72"/>
      <c r="F1572" s="65"/>
      <c r="G1572" s="65"/>
      <c r="H1572" s="65"/>
      <c r="I1572" s="65"/>
      <c r="J1572" s="65"/>
      <c r="K1572" s="66"/>
      <c r="L1572" s="66"/>
      <c r="M1572" s="65"/>
      <c r="N1572" s="65"/>
      <c r="O1572" s="65"/>
      <c r="P1572" s="66"/>
      <c r="Q1572" s="65"/>
      <c r="R1572" s="65"/>
      <c r="S1572" s="68"/>
      <c r="T1572" s="68"/>
      <c r="U1572" s="69"/>
      <c r="V1572" s="69"/>
      <c r="W1572" s="69"/>
      <c r="X1572" s="70"/>
      <c r="Y1572" s="65"/>
    </row>
    <row r="1573">
      <c r="A1573" s="73"/>
      <c r="B1573" s="65"/>
      <c r="C1573" s="72"/>
      <c r="D1573" s="72"/>
      <c r="E1573" s="72"/>
      <c r="F1573" s="65"/>
      <c r="G1573" s="65"/>
      <c r="H1573" s="65"/>
      <c r="I1573" s="65"/>
      <c r="J1573" s="65"/>
      <c r="K1573" s="66"/>
      <c r="L1573" s="66"/>
      <c r="M1573" s="65"/>
      <c r="N1573" s="65"/>
      <c r="O1573" s="65"/>
      <c r="P1573" s="65"/>
      <c r="Q1573" s="65"/>
      <c r="R1573" s="65"/>
      <c r="S1573" s="68"/>
      <c r="T1573" s="68"/>
      <c r="U1573" s="69"/>
      <c r="V1573" s="69"/>
      <c r="W1573" s="69"/>
      <c r="X1573" s="70"/>
      <c r="Y1573" s="65"/>
    </row>
    <row r="1574">
      <c r="A1574" s="72"/>
      <c r="B1574" s="65"/>
      <c r="C1574" s="72"/>
      <c r="D1574" s="72"/>
      <c r="E1574" s="72"/>
      <c r="F1574" s="65"/>
      <c r="G1574" s="65"/>
      <c r="H1574" s="65"/>
      <c r="I1574" s="65"/>
      <c r="J1574" s="65"/>
      <c r="K1574" s="66"/>
      <c r="L1574" s="66"/>
      <c r="M1574" s="65"/>
      <c r="N1574" s="65"/>
      <c r="O1574" s="65"/>
      <c r="P1574" s="65"/>
      <c r="Q1574" s="65"/>
      <c r="R1574" s="65"/>
      <c r="S1574" s="68"/>
      <c r="T1574" s="68"/>
      <c r="U1574" s="69"/>
      <c r="V1574" s="69"/>
      <c r="W1574" s="69"/>
      <c r="X1574" s="70"/>
      <c r="Y1574" s="65"/>
    </row>
    <row r="1575">
      <c r="A1575" s="65"/>
      <c r="B1575" s="65"/>
      <c r="C1575" s="65"/>
      <c r="D1575" s="65"/>
      <c r="E1575" s="65"/>
      <c r="F1575" s="65"/>
      <c r="G1575" s="65"/>
      <c r="H1575" s="65"/>
      <c r="I1575" s="65"/>
      <c r="J1575" s="65"/>
      <c r="K1575" s="66"/>
      <c r="L1575" s="66"/>
      <c r="M1575" s="65"/>
      <c r="N1575" s="65"/>
      <c r="O1575" s="65"/>
      <c r="P1575" s="65"/>
      <c r="Q1575" s="65"/>
      <c r="R1575" s="65"/>
      <c r="S1575" s="68"/>
      <c r="T1575" s="68"/>
      <c r="U1575" s="69"/>
      <c r="V1575" s="69"/>
      <c r="W1575" s="69"/>
      <c r="X1575" s="70"/>
      <c r="Y1575" s="65"/>
    </row>
    <row r="1576">
      <c r="A1576" s="65"/>
      <c r="B1576" s="65"/>
      <c r="C1576" s="65"/>
      <c r="D1576" s="65"/>
      <c r="E1576" s="65"/>
      <c r="F1576" s="65"/>
      <c r="G1576" s="65"/>
      <c r="H1576" s="65"/>
      <c r="I1576" s="65"/>
      <c r="J1576" s="65"/>
      <c r="K1576" s="66"/>
      <c r="L1576" s="66"/>
      <c r="M1576" s="65"/>
      <c r="N1576" s="65"/>
      <c r="O1576" s="65"/>
      <c r="P1576" s="65"/>
      <c r="Q1576" s="65"/>
      <c r="R1576" s="65"/>
      <c r="S1576" s="68"/>
      <c r="T1576" s="68"/>
      <c r="U1576" s="69"/>
      <c r="V1576" s="69"/>
      <c r="W1576" s="69"/>
      <c r="X1576" s="70"/>
      <c r="Y1576" s="65"/>
    </row>
    <row r="1577">
      <c r="A1577" s="65"/>
      <c r="B1577" s="65"/>
      <c r="C1577" s="65"/>
      <c r="D1577" s="65"/>
      <c r="E1577" s="65"/>
      <c r="F1577" s="65"/>
      <c r="G1577" s="65"/>
      <c r="H1577" s="65"/>
      <c r="I1577" s="65"/>
      <c r="J1577" s="65"/>
      <c r="K1577" s="66"/>
      <c r="L1577" s="66"/>
      <c r="M1577" s="65"/>
      <c r="N1577" s="65"/>
      <c r="O1577" s="65"/>
      <c r="P1577" s="66"/>
      <c r="Q1577" s="65"/>
      <c r="R1577" s="65"/>
      <c r="S1577" s="68"/>
      <c r="T1577" s="68"/>
      <c r="U1577" s="69"/>
      <c r="V1577" s="69"/>
      <c r="W1577" s="69"/>
      <c r="X1577" s="70"/>
      <c r="Y1577" s="65"/>
    </row>
    <row r="1578">
      <c r="A1578" s="72"/>
      <c r="B1578" s="65"/>
      <c r="C1578" s="72"/>
      <c r="D1578" s="72"/>
      <c r="E1578" s="72"/>
      <c r="F1578" s="65"/>
      <c r="G1578" s="65"/>
      <c r="H1578" s="65"/>
      <c r="I1578" s="65"/>
      <c r="J1578" s="65"/>
      <c r="K1578" s="66"/>
      <c r="L1578" s="66"/>
      <c r="M1578" s="65"/>
      <c r="N1578" s="65"/>
      <c r="O1578" s="65"/>
      <c r="P1578" s="65"/>
      <c r="Q1578" s="65"/>
      <c r="R1578" s="65"/>
      <c r="S1578" s="68"/>
      <c r="T1578" s="68"/>
      <c r="U1578" s="69"/>
      <c r="V1578" s="69"/>
      <c r="W1578" s="69"/>
      <c r="X1578" s="70"/>
      <c r="Y1578" s="65"/>
    </row>
    <row r="1579">
      <c r="A1579" s="65"/>
      <c r="B1579" s="65"/>
      <c r="C1579" s="65"/>
      <c r="D1579" s="65"/>
      <c r="E1579" s="65"/>
      <c r="F1579" s="65"/>
      <c r="G1579" s="65"/>
      <c r="H1579" s="65"/>
      <c r="I1579" s="65"/>
      <c r="J1579" s="65"/>
      <c r="K1579" s="66"/>
      <c r="L1579" s="66"/>
      <c r="M1579" s="65"/>
      <c r="N1579" s="65"/>
      <c r="O1579" s="65"/>
      <c r="P1579" s="65"/>
      <c r="Q1579" s="65"/>
      <c r="R1579" s="65"/>
      <c r="S1579" s="68"/>
      <c r="T1579" s="68"/>
      <c r="U1579" s="69"/>
      <c r="V1579" s="69"/>
      <c r="W1579" s="69"/>
      <c r="X1579" s="70"/>
      <c r="Y1579" s="65"/>
    </row>
    <row r="1580">
      <c r="A1580" s="65"/>
      <c r="B1580" s="65"/>
      <c r="C1580" s="65"/>
      <c r="D1580" s="65"/>
      <c r="E1580" s="65"/>
      <c r="F1580" s="65"/>
      <c r="G1580" s="65"/>
      <c r="H1580" s="65"/>
      <c r="I1580" s="65"/>
      <c r="J1580" s="65"/>
      <c r="K1580" s="66"/>
      <c r="L1580" s="66"/>
      <c r="M1580" s="65"/>
      <c r="N1580" s="65"/>
      <c r="O1580" s="65"/>
      <c r="P1580" s="65"/>
      <c r="Q1580" s="65"/>
      <c r="R1580" s="65"/>
      <c r="S1580" s="68"/>
      <c r="T1580" s="68"/>
      <c r="U1580" s="69"/>
      <c r="V1580" s="69"/>
      <c r="W1580" s="69"/>
      <c r="X1580" s="70"/>
      <c r="Y1580" s="65"/>
    </row>
    <row r="1581">
      <c r="A1581" s="73"/>
      <c r="B1581" s="65"/>
      <c r="C1581" s="72"/>
      <c r="D1581" s="72"/>
      <c r="E1581" s="72"/>
      <c r="F1581" s="65"/>
      <c r="G1581" s="65"/>
      <c r="H1581" s="65"/>
      <c r="I1581" s="65"/>
      <c r="J1581" s="65"/>
      <c r="K1581" s="66"/>
      <c r="L1581" s="66"/>
      <c r="M1581" s="65"/>
      <c r="N1581" s="65"/>
      <c r="O1581" s="65"/>
      <c r="P1581" s="65"/>
      <c r="Q1581" s="65"/>
      <c r="R1581" s="65"/>
      <c r="S1581" s="68"/>
      <c r="T1581" s="68"/>
      <c r="U1581" s="69"/>
      <c r="V1581" s="69"/>
      <c r="W1581" s="69"/>
      <c r="X1581" s="70"/>
      <c r="Y1581" s="65"/>
    </row>
    <row r="1582">
      <c r="A1582" s="72"/>
      <c r="B1582" s="65"/>
      <c r="C1582" s="72"/>
      <c r="D1582" s="72"/>
      <c r="E1582" s="72"/>
      <c r="F1582" s="65"/>
      <c r="G1582" s="65"/>
      <c r="H1582" s="65"/>
      <c r="I1582" s="65"/>
      <c r="J1582" s="65"/>
      <c r="K1582" s="66"/>
      <c r="L1582" s="66"/>
      <c r="M1582" s="65"/>
      <c r="N1582" s="65"/>
      <c r="O1582" s="65"/>
      <c r="P1582" s="65"/>
      <c r="Q1582" s="65"/>
      <c r="R1582" s="65"/>
      <c r="S1582" s="76"/>
      <c r="T1582" s="77"/>
      <c r="U1582" s="78"/>
      <c r="V1582" s="81"/>
      <c r="W1582" s="78"/>
      <c r="X1582" s="72"/>
      <c r="Y1582" s="72"/>
    </row>
    <row r="1583">
      <c r="A1583" s="72"/>
      <c r="B1583" s="65"/>
      <c r="C1583" s="72"/>
      <c r="D1583" s="72"/>
      <c r="E1583" s="72"/>
      <c r="F1583" s="65"/>
      <c r="G1583" s="65"/>
      <c r="H1583" s="65"/>
      <c r="I1583" s="65"/>
      <c r="J1583" s="65"/>
      <c r="K1583" s="66"/>
      <c r="L1583" s="66"/>
      <c r="M1583" s="65"/>
      <c r="N1583" s="65"/>
      <c r="O1583" s="65"/>
      <c r="P1583" s="66"/>
      <c r="Q1583" s="65"/>
      <c r="R1583" s="65"/>
      <c r="S1583" s="68"/>
      <c r="T1583" s="68"/>
      <c r="U1583" s="69"/>
      <c r="V1583" s="69"/>
      <c r="W1583" s="69"/>
      <c r="X1583" s="70"/>
      <c r="Y1583" s="65"/>
    </row>
    <row r="1584">
      <c r="A1584" s="65"/>
      <c r="B1584" s="65"/>
      <c r="C1584" s="65"/>
      <c r="D1584" s="65"/>
      <c r="E1584" s="65"/>
      <c r="F1584" s="65"/>
      <c r="G1584" s="65"/>
      <c r="H1584" s="65"/>
      <c r="I1584" s="65"/>
      <c r="J1584" s="65"/>
      <c r="K1584" s="66"/>
      <c r="L1584" s="66"/>
      <c r="M1584" s="65"/>
      <c r="N1584" s="65"/>
      <c r="O1584" s="65"/>
      <c r="P1584" s="66"/>
      <c r="Q1584" s="65"/>
      <c r="R1584" s="65"/>
      <c r="S1584" s="68"/>
      <c r="T1584" s="68"/>
      <c r="U1584" s="69"/>
      <c r="V1584" s="69"/>
      <c r="W1584" s="69"/>
      <c r="X1584" s="70"/>
      <c r="Y1584" s="65"/>
    </row>
    <row r="1585">
      <c r="A1585" s="72"/>
      <c r="B1585" s="65"/>
      <c r="C1585" s="72"/>
      <c r="D1585" s="72"/>
      <c r="E1585" s="72"/>
      <c r="F1585" s="65"/>
      <c r="G1585" s="65"/>
      <c r="H1585" s="65"/>
      <c r="I1585" s="65"/>
      <c r="J1585" s="65"/>
      <c r="K1585" s="66"/>
      <c r="L1585" s="66"/>
      <c r="M1585" s="65"/>
      <c r="N1585" s="65"/>
      <c r="O1585" s="65"/>
      <c r="P1585" s="66"/>
      <c r="Q1585" s="65"/>
      <c r="R1585" s="65"/>
      <c r="S1585" s="68"/>
      <c r="T1585" s="68"/>
      <c r="U1585" s="69"/>
      <c r="V1585" s="69"/>
      <c r="W1585" s="69"/>
      <c r="X1585" s="70"/>
      <c r="Y1585" s="65"/>
    </row>
    <row r="1586">
      <c r="A1586" s="73"/>
      <c r="B1586" s="65"/>
      <c r="C1586" s="72"/>
      <c r="D1586" s="72"/>
      <c r="E1586" s="72"/>
      <c r="F1586" s="65"/>
      <c r="G1586" s="65"/>
      <c r="H1586" s="65"/>
      <c r="I1586" s="65"/>
      <c r="J1586" s="65"/>
      <c r="K1586" s="66"/>
      <c r="L1586" s="66"/>
      <c r="M1586" s="65"/>
      <c r="N1586" s="65"/>
      <c r="O1586" s="65"/>
      <c r="P1586" s="66"/>
      <c r="Q1586" s="65"/>
      <c r="R1586" s="65"/>
      <c r="S1586" s="68"/>
      <c r="T1586" s="68"/>
      <c r="U1586" s="69"/>
      <c r="V1586" s="69"/>
      <c r="W1586" s="69"/>
      <c r="X1586" s="70"/>
      <c r="Y1586" s="65"/>
    </row>
    <row r="1587">
      <c r="A1587" s="65"/>
      <c r="B1587" s="65"/>
      <c r="C1587" s="65"/>
      <c r="D1587" s="65"/>
      <c r="E1587" s="65"/>
      <c r="F1587" s="65"/>
      <c r="G1587" s="65"/>
      <c r="H1587" s="65"/>
      <c r="I1587" s="65"/>
      <c r="J1587" s="65"/>
      <c r="K1587" s="66"/>
      <c r="L1587" s="66"/>
      <c r="M1587" s="65"/>
      <c r="N1587" s="65"/>
      <c r="O1587" s="65"/>
      <c r="P1587" s="66"/>
      <c r="Q1587" s="65"/>
      <c r="R1587" s="65"/>
      <c r="S1587" s="68"/>
      <c r="T1587" s="68"/>
      <c r="U1587" s="69"/>
      <c r="V1587" s="69"/>
      <c r="W1587" s="69"/>
      <c r="X1587" s="70"/>
      <c r="Y1587" s="65"/>
    </row>
    <row r="1588">
      <c r="A1588" s="65"/>
      <c r="B1588" s="65"/>
      <c r="C1588" s="65"/>
      <c r="D1588" s="65"/>
      <c r="E1588" s="65"/>
      <c r="F1588" s="65"/>
      <c r="G1588" s="65"/>
      <c r="H1588" s="65"/>
      <c r="I1588" s="65"/>
      <c r="J1588" s="65"/>
      <c r="K1588" s="66"/>
      <c r="L1588" s="66"/>
      <c r="M1588" s="65"/>
      <c r="N1588" s="65"/>
      <c r="O1588" s="65"/>
      <c r="P1588" s="66"/>
      <c r="Q1588" s="65"/>
      <c r="R1588" s="65"/>
      <c r="S1588" s="68"/>
      <c r="T1588" s="68"/>
      <c r="U1588" s="69"/>
      <c r="V1588" s="69"/>
      <c r="W1588" s="69"/>
      <c r="X1588" s="70"/>
      <c r="Y1588" s="65"/>
    </row>
    <row r="1589">
      <c r="A1589" s="73"/>
      <c r="B1589" s="65"/>
      <c r="C1589" s="72"/>
      <c r="D1589" s="72"/>
      <c r="E1589" s="72"/>
      <c r="F1589" s="65"/>
      <c r="G1589" s="65"/>
      <c r="H1589" s="65"/>
      <c r="I1589" s="65"/>
      <c r="J1589" s="65"/>
      <c r="K1589" s="66"/>
      <c r="L1589" s="66"/>
      <c r="M1589" s="65"/>
      <c r="N1589" s="65"/>
      <c r="O1589" s="65"/>
      <c r="P1589" s="66"/>
      <c r="Q1589" s="65"/>
      <c r="R1589" s="65"/>
      <c r="S1589" s="68"/>
      <c r="T1589" s="68"/>
      <c r="U1589" s="69"/>
      <c r="V1589" s="69"/>
      <c r="W1589" s="69"/>
      <c r="X1589" s="70"/>
      <c r="Y1589" s="65"/>
    </row>
    <row r="1590">
      <c r="A1590" s="72"/>
      <c r="B1590" s="65"/>
      <c r="C1590" s="72"/>
      <c r="D1590" s="72"/>
      <c r="E1590" s="72"/>
      <c r="F1590" s="65"/>
      <c r="G1590" s="65"/>
      <c r="H1590" s="65"/>
      <c r="I1590" s="65"/>
      <c r="J1590" s="65"/>
      <c r="K1590" s="66"/>
      <c r="L1590" s="66"/>
      <c r="M1590" s="65"/>
      <c r="N1590" s="65"/>
      <c r="O1590" s="65"/>
      <c r="P1590" s="65"/>
      <c r="Q1590" s="65"/>
      <c r="R1590" s="65"/>
      <c r="S1590" s="68"/>
      <c r="T1590" s="68"/>
      <c r="U1590" s="69"/>
      <c r="V1590" s="69"/>
      <c r="W1590" s="69"/>
      <c r="X1590" s="70"/>
      <c r="Y1590" s="65"/>
    </row>
    <row r="1591">
      <c r="A1591" s="73"/>
      <c r="B1591" s="65"/>
      <c r="C1591" s="72"/>
      <c r="D1591" s="72"/>
      <c r="E1591" s="72"/>
      <c r="F1591" s="65"/>
      <c r="G1591" s="65"/>
      <c r="H1591" s="65"/>
      <c r="I1591" s="65"/>
      <c r="J1591" s="65"/>
      <c r="K1591" s="66"/>
      <c r="L1591" s="66"/>
      <c r="M1591" s="65"/>
      <c r="N1591" s="65"/>
      <c r="O1591" s="65"/>
      <c r="P1591" s="66"/>
      <c r="Q1591" s="65"/>
      <c r="R1591" s="65"/>
      <c r="S1591" s="68"/>
      <c r="T1591" s="68"/>
      <c r="U1591" s="69"/>
      <c r="V1591" s="69"/>
      <c r="W1591" s="69"/>
      <c r="X1591" s="70"/>
      <c r="Y1591" s="65"/>
    </row>
    <row r="1592">
      <c r="A1592" s="72"/>
      <c r="B1592" s="65"/>
      <c r="C1592" s="72"/>
      <c r="D1592" s="72"/>
      <c r="E1592" s="72"/>
      <c r="F1592" s="65"/>
      <c r="G1592" s="65"/>
      <c r="H1592" s="65"/>
      <c r="I1592" s="65"/>
      <c r="J1592" s="65"/>
      <c r="K1592" s="66"/>
      <c r="L1592" s="66"/>
      <c r="M1592" s="65"/>
      <c r="N1592" s="65"/>
      <c r="O1592" s="65"/>
      <c r="P1592" s="65"/>
      <c r="Q1592" s="65"/>
      <c r="R1592" s="65"/>
      <c r="S1592" s="68"/>
      <c r="T1592" s="68"/>
      <c r="U1592" s="69"/>
      <c r="V1592" s="69"/>
      <c r="W1592" s="69"/>
      <c r="X1592" s="70"/>
      <c r="Y1592" s="65"/>
    </row>
    <row r="1593">
      <c r="A1593" s="73"/>
      <c r="B1593" s="65"/>
      <c r="C1593" s="72"/>
      <c r="D1593" s="72"/>
      <c r="E1593" s="72"/>
      <c r="F1593" s="65"/>
      <c r="G1593" s="65"/>
      <c r="H1593" s="65"/>
      <c r="I1593" s="65"/>
      <c r="J1593" s="65"/>
      <c r="K1593" s="66"/>
      <c r="L1593" s="66"/>
      <c r="M1593" s="65"/>
      <c r="N1593" s="65"/>
      <c r="O1593" s="65"/>
      <c r="P1593" s="65"/>
      <c r="Q1593" s="65"/>
      <c r="R1593" s="65"/>
      <c r="S1593" s="68"/>
      <c r="T1593" s="68"/>
      <c r="U1593" s="69"/>
      <c r="V1593" s="69"/>
      <c r="W1593" s="69"/>
      <c r="X1593" s="70"/>
      <c r="Y1593" s="65"/>
    </row>
    <row r="1594">
      <c r="A1594" s="72"/>
      <c r="B1594" s="65"/>
      <c r="C1594" s="72"/>
      <c r="D1594" s="72"/>
      <c r="E1594" s="72"/>
      <c r="F1594" s="65"/>
      <c r="G1594" s="65"/>
      <c r="H1594" s="65"/>
      <c r="I1594" s="65"/>
      <c r="J1594" s="65"/>
      <c r="K1594" s="66"/>
      <c r="L1594" s="66"/>
      <c r="M1594" s="65"/>
      <c r="N1594" s="65"/>
      <c r="O1594" s="65"/>
      <c r="P1594" s="66"/>
      <c r="Q1594" s="65"/>
      <c r="R1594" s="65"/>
      <c r="S1594" s="68"/>
      <c r="T1594" s="68"/>
      <c r="U1594" s="69"/>
      <c r="V1594" s="69"/>
      <c r="W1594" s="69"/>
      <c r="X1594" s="70"/>
      <c r="Y1594" s="65"/>
    </row>
    <row r="1595">
      <c r="A1595" s="65"/>
      <c r="B1595" s="65"/>
      <c r="C1595" s="65"/>
      <c r="D1595" s="65"/>
      <c r="E1595" s="65"/>
      <c r="F1595" s="65"/>
      <c r="G1595" s="65"/>
      <c r="H1595" s="65"/>
      <c r="I1595" s="65"/>
      <c r="J1595" s="65"/>
      <c r="K1595" s="66"/>
      <c r="L1595" s="66"/>
      <c r="M1595" s="65"/>
      <c r="N1595" s="65"/>
      <c r="O1595" s="65"/>
      <c r="P1595" s="65"/>
      <c r="Q1595" s="65"/>
      <c r="R1595" s="65"/>
      <c r="S1595" s="68"/>
      <c r="T1595" s="68"/>
      <c r="U1595" s="69"/>
      <c r="V1595" s="69"/>
      <c r="W1595" s="69"/>
      <c r="X1595" s="70"/>
      <c r="Y1595" s="65"/>
    </row>
    <row r="1596">
      <c r="A1596" s="65"/>
      <c r="B1596" s="65"/>
      <c r="C1596" s="65"/>
      <c r="D1596" s="65"/>
      <c r="E1596" s="65"/>
      <c r="F1596" s="65"/>
      <c r="G1596" s="65"/>
      <c r="H1596" s="65"/>
      <c r="I1596" s="65"/>
      <c r="J1596" s="65"/>
      <c r="K1596" s="66"/>
      <c r="L1596" s="66"/>
      <c r="M1596" s="65"/>
      <c r="N1596" s="65"/>
      <c r="O1596" s="65"/>
      <c r="P1596" s="65"/>
      <c r="Q1596" s="65"/>
      <c r="R1596" s="65"/>
      <c r="S1596" s="68"/>
      <c r="T1596" s="68"/>
      <c r="U1596" s="69"/>
      <c r="V1596" s="69"/>
      <c r="W1596" s="69"/>
      <c r="X1596" s="70"/>
      <c r="Y1596" s="65"/>
    </row>
    <row r="1597">
      <c r="A1597" s="65"/>
      <c r="B1597" s="65"/>
      <c r="C1597" s="65"/>
      <c r="D1597" s="65"/>
      <c r="E1597" s="65"/>
      <c r="F1597" s="65"/>
      <c r="G1597" s="65"/>
      <c r="H1597" s="65"/>
      <c r="I1597" s="65"/>
      <c r="J1597" s="65"/>
      <c r="K1597" s="66"/>
      <c r="L1597" s="66"/>
      <c r="M1597" s="65"/>
      <c r="N1597" s="65"/>
      <c r="O1597" s="65"/>
      <c r="P1597" s="65"/>
      <c r="Q1597" s="65"/>
      <c r="R1597" s="65"/>
      <c r="S1597" s="68"/>
      <c r="T1597" s="68"/>
      <c r="U1597" s="69"/>
      <c r="V1597" s="69"/>
      <c r="W1597" s="69"/>
      <c r="X1597" s="70"/>
      <c r="Y1597" s="65"/>
    </row>
    <row r="1598">
      <c r="A1598" s="65"/>
      <c r="B1598" s="65"/>
      <c r="C1598" s="65"/>
      <c r="D1598" s="65"/>
      <c r="E1598" s="65"/>
      <c r="F1598" s="65"/>
      <c r="G1598" s="65"/>
      <c r="H1598" s="65"/>
      <c r="I1598" s="65"/>
      <c r="J1598" s="65"/>
      <c r="K1598" s="66"/>
      <c r="L1598" s="66"/>
      <c r="M1598" s="65"/>
      <c r="N1598" s="65"/>
      <c r="O1598" s="65"/>
      <c r="P1598" s="65"/>
      <c r="Q1598" s="65"/>
      <c r="R1598" s="65"/>
      <c r="S1598" s="68"/>
      <c r="T1598" s="68"/>
      <c r="U1598" s="69"/>
      <c r="V1598" s="69"/>
      <c r="W1598" s="69"/>
      <c r="X1598" s="70"/>
      <c r="Y1598" s="65"/>
    </row>
    <row r="1599">
      <c r="A1599" s="73"/>
      <c r="B1599" s="65"/>
      <c r="C1599" s="72"/>
      <c r="D1599" s="72"/>
      <c r="E1599" s="72"/>
      <c r="F1599" s="65"/>
      <c r="G1599" s="65"/>
      <c r="H1599" s="65"/>
      <c r="I1599" s="65"/>
      <c r="J1599" s="65"/>
      <c r="K1599" s="66"/>
      <c r="L1599" s="66"/>
      <c r="M1599" s="65"/>
      <c r="N1599" s="65"/>
      <c r="O1599" s="65"/>
      <c r="P1599" s="65"/>
      <c r="Q1599" s="65"/>
      <c r="R1599" s="65"/>
      <c r="S1599" s="68"/>
      <c r="T1599" s="68"/>
      <c r="U1599" s="69"/>
      <c r="V1599" s="69"/>
      <c r="W1599" s="69"/>
      <c r="X1599" s="70"/>
      <c r="Y1599" s="65"/>
    </row>
    <row r="1600">
      <c r="A1600" s="72"/>
      <c r="B1600" s="65"/>
      <c r="C1600" s="72"/>
      <c r="D1600" s="72"/>
      <c r="E1600" s="72"/>
      <c r="F1600" s="65"/>
      <c r="G1600" s="65"/>
      <c r="H1600" s="65"/>
      <c r="I1600" s="65"/>
      <c r="J1600" s="65"/>
      <c r="K1600" s="66"/>
      <c r="L1600" s="66"/>
      <c r="M1600" s="65"/>
      <c r="N1600" s="65"/>
      <c r="O1600" s="65"/>
      <c r="P1600" s="66"/>
      <c r="Q1600" s="65"/>
      <c r="R1600" s="65"/>
      <c r="S1600" s="68"/>
      <c r="T1600" s="68"/>
      <c r="U1600" s="69"/>
      <c r="V1600" s="69"/>
      <c r="W1600" s="69"/>
      <c r="X1600" s="70"/>
      <c r="Y1600" s="65"/>
    </row>
    <row r="1601">
      <c r="A1601" s="65"/>
      <c r="B1601" s="65"/>
      <c r="C1601" s="65"/>
      <c r="D1601" s="65"/>
      <c r="E1601" s="65"/>
      <c r="F1601" s="65"/>
      <c r="G1601" s="65"/>
      <c r="H1601" s="65"/>
      <c r="I1601" s="65"/>
      <c r="J1601" s="65"/>
      <c r="K1601" s="66"/>
      <c r="L1601" s="66"/>
      <c r="M1601" s="65"/>
      <c r="N1601" s="65"/>
      <c r="O1601" s="65"/>
      <c r="P1601" s="66"/>
      <c r="Q1601" s="65"/>
      <c r="R1601" s="65"/>
      <c r="S1601" s="68"/>
      <c r="T1601" s="68"/>
      <c r="U1601" s="69"/>
      <c r="V1601" s="69"/>
      <c r="W1601" s="69"/>
      <c r="X1601" s="70"/>
      <c r="Y1601" s="65"/>
    </row>
    <row r="1602">
      <c r="A1602" s="72"/>
      <c r="B1602" s="65"/>
      <c r="C1602" s="72"/>
      <c r="D1602" s="72"/>
      <c r="E1602" s="72"/>
      <c r="F1602" s="65"/>
      <c r="G1602" s="65"/>
      <c r="H1602" s="65"/>
      <c r="I1602" s="65"/>
      <c r="J1602" s="65"/>
      <c r="K1602" s="66"/>
      <c r="L1602" s="66"/>
      <c r="M1602" s="65"/>
      <c r="N1602" s="65"/>
      <c r="O1602" s="65"/>
      <c r="P1602" s="65"/>
      <c r="Q1602" s="65"/>
      <c r="R1602" s="65"/>
      <c r="S1602" s="68"/>
      <c r="T1602" s="68"/>
      <c r="U1602" s="69"/>
      <c r="V1602" s="69"/>
      <c r="W1602" s="69"/>
      <c r="X1602" s="70"/>
      <c r="Y1602" s="65"/>
    </row>
    <row r="1603">
      <c r="A1603" s="73"/>
      <c r="B1603" s="65"/>
      <c r="C1603" s="72"/>
      <c r="D1603" s="72"/>
      <c r="E1603" s="72"/>
      <c r="F1603" s="65"/>
      <c r="G1603" s="65"/>
      <c r="H1603" s="65"/>
      <c r="I1603" s="65"/>
      <c r="J1603" s="65"/>
      <c r="K1603" s="66"/>
      <c r="L1603" s="66"/>
      <c r="M1603" s="65"/>
      <c r="N1603" s="65"/>
      <c r="O1603" s="65"/>
      <c r="P1603" s="65"/>
      <c r="Q1603" s="65"/>
      <c r="R1603" s="65"/>
      <c r="S1603" s="68"/>
      <c r="T1603" s="68"/>
      <c r="U1603" s="69"/>
      <c r="V1603" s="69"/>
      <c r="W1603" s="69"/>
      <c r="X1603" s="70"/>
      <c r="Y1603" s="65"/>
    </row>
    <row r="1604">
      <c r="A1604" s="72"/>
      <c r="B1604" s="65"/>
      <c r="C1604" s="72"/>
      <c r="D1604" s="72"/>
      <c r="E1604" s="72"/>
      <c r="F1604" s="65"/>
      <c r="G1604" s="65"/>
      <c r="H1604" s="65"/>
      <c r="I1604" s="65"/>
      <c r="J1604" s="65"/>
      <c r="K1604" s="66"/>
      <c r="L1604" s="66"/>
      <c r="M1604" s="65"/>
      <c r="N1604" s="65"/>
      <c r="O1604" s="65"/>
      <c r="P1604" s="66"/>
      <c r="Q1604" s="65"/>
      <c r="R1604" s="65"/>
      <c r="S1604" s="68"/>
      <c r="T1604" s="68"/>
      <c r="U1604" s="69"/>
      <c r="V1604" s="69"/>
      <c r="W1604" s="69"/>
      <c r="X1604" s="70"/>
      <c r="Y1604" s="65"/>
    </row>
    <row r="1605">
      <c r="A1605" s="72"/>
      <c r="B1605" s="65"/>
      <c r="C1605" s="72"/>
      <c r="D1605" s="72"/>
      <c r="E1605" s="72"/>
      <c r="F1605" s="65"/>
      <c r="G1605" s="65"/>
      <c r="H1605" s="65"/>
      <c r="I1605" s="65"/>
      <c r="J1605" s="65"/>
      <c r="K1605" s="66"/>
      <c r="L1605" s="66"/>
      <c r="M1605" s="65"/>
      <c r="N1605" s="65"/>
      <c r="O1605" s="65"/>
      <c r="P1605" s="65"/>
      <c r="Q1605" s="65"/>
      <c r="R1605" s="65"/>
      <c r="S1605" s="68"/>
      <c r="T1605" s="68"/>
      <c r="U1605" s="69"/>
      <c r="V1605" s="69"/>
      <c r="W1605" s="69"/>
      <c r="X1605" s="70"/>
      <c r="Y1605" s="65"/>
    </row>
    <row r="1606">
      <c r="A1606" s="72"/>
      <c r="B1606" s="65"/>
      <c r="C1606" s="72"/>
      <c r="D1606" s="72"/>
      <c r="E1606" s="72"/>
      <c r="F1606" s="65"/>
      <c r="G1606" s="65"/>
      <c r="H1606" s="65"/>
      <c r="I1606" s="65"/>
      <c r="J1606" s="65"/>
      <c r="K1606" s="66"/>
      <c r="L1606" s="66"/>
      <c r="M1606" s="65"/>
      <c r="N1606" s="65"/>
      <c r="O1606" s="65"/>
      <c r="P1606" s="65"/>
      <c r="Q1606" s="65"/>
      <c r="R1606" s="65"/>
      <c r="S1606" s="68"/>
      <c r="T1606" s="68"/>
      <c r="U1606" s="69"/>
      <c r="V1606" s="69"/>
      <c r="W1606" s="69"/>
      <c r="X1606" s="70"/>
      <c r="Y1606" s="65"/>
    </row>
    <row r="1607">
      <c r="A1607" s="65"/>
      <c r="B1607" s="65"/>
      <c r="C1607" s="65"/>
      <c r="D1607" s="65"/>
      <c r="E1607" s="65"/>
      <c r="F1607" s="65"/>
      <c r="G1607" s="65"/>
      <c r="H1607" s="65"/>
      <c r="I1607" s="65"/>
      <c r="J1607" s="65"/>
      <c r="K1607" s="66"/>
      <c r="L1607" s="66"/>
      <c r="M1607" s="65"/>
      <c r="N1607" s="65"/>
      <c r="O1607" s="65"/>
      <c r="P1607" s="66"/>
      <c r="Q1607" s="65"/>
      <c r="R1607" s="65"/>
      <c r="S1607" s="68"/>
      <c r="T1607" s="68"/>
      <c r="U1607" s="69"/>
      <c r="V1607" s="69"/>
      <c r="W1607" s="69"/>
      <c r="X1607" s="70"/>
      <c r="Y1607" s="65"/>
    </row>
    <row r="1608">
      <c r="A1608" s="72"/>
      <c r="B1608" s="65"/>
      <c r="C1608" s="72"/>
      <c r="D1608" s="72"/>
      <c r="E1608" s="72"/>
      <c r="F1608" s="65"/>
      <c r="G1608" s="65"/>
      <c r="H1608" s="65"/>
      <c r="I1608" s="65"/>
      <c r="J1608" s="65"/>
      <c r="K1608" s="66"/>
      <c r="L1608" s="66"/>
      <c r="M1608" s="65"/>
      <c r="N1608" s="65"/>
      <c r="O1608" s="65"/>
      <c r="P1608" s="65"/>
      <c r="Q1608" s="65"/>
      <c r="R1608" s="65"/>
      <c r="S1608" s="68"/>
      <c r="T1608" s="68"/>
      <c r="U1608" s="69"/>
      <c r="V1608" s="69"/>
      <c r="W1608" s="69"/>
      <c r="X1608" s="70"/>
      <c r="Y1608" s="65"/>
    </row>
    <row r="1609">
      <c r="A1609" s="72"/>
      <c r="B1609" s="65"/>
      <c r="C1609" s="72"/>
      <c r="D1609" s="72"/>
      <c r="E1609" s="72"/>
      <c r="F1609" s="65"/>
      <c r="G1609" s="65"/>
      <c r="H1609" s="65"/>
      <c r="I1609" s="65"/>
      <c r="J1609" s="65"/>
      <c r="K1609" s="66"/>
      <c r="L1609" s="66"/>
      <c r="M1609" s="65"/>
      <c r="N1609" s="65"/>
      <c r="O1609" s="65"/>
      <c r="P1609" s="65"/>
      <c r="Q1609" s="65"/>
      <c r="R1609" s="65"/>
      <c r="S1609" s="68"/>
      <c r="T1609" s="68"/>
      <c r="U1609" s="69"/>
      <c r="V1609" s="69"/>
      <c r="W1609" s="69"/>
      <c r="X1609" s="70"/>
      <c r="Y1609" s="65"/>
    </row>
    <row r="1610">
      <c r="A1610" s="72"/>
      <c r="B1610" s="65"/>
      <c r="C1610" s="72"/>
      <c r="D1610" s="72"/>
      <c r="E1610" s="72"/>
      <c r="F1610" s="65"/>
      <c r="G1610" s="65"/>
      <c r="H1610" s="65"/>
      <c r="I1610" s="65"/>
      <c r="J1610" s="65"/>
      <c r="K1610" s="66"/>
      <c r="L1610" s="66"/>
      <c r="M1610" s="65"/>
      <c r="N1610" s="65"/>
      <c r="O1610" s="65"/>
      <c r="P1610" s="66"/>
      <c r="Q1610" s="65"/>
      <c r="R1610" s="65"/>
      <c r="S1610" s="80"/>
      <c r="T1610" s="77"/>
      <c r="U1610" s="79"/>
      <c r="V1610" s="79"/>
      <c r="W1610" s="78"/>
      <c r="X1610" s="72"/>
      <c r="Y1610" s="72"/>
    </row>
    <row r="1611">
      <c r="A1611" s="65"/>
      <c r="B1611" s="65"/>
      <c r="C1611" s="65"/>
      <c r="D1611" s="65"/>
      <c r="E1611" s="65"/>
      <c r="F1611" s="65"/>
      <c r="G1611" s="65"/>
      <c r="H1611" s="65"/>
      <c r="I1611" s="65"/>
      <c r="J1611" s="65"/>
      <c r="K1611" s="66"/>
      <c r="L1611" s="66"/>
      <c r="M1611" s="65"/>
      <c r="N1611" s="65"/>
      <c r="O1611" s="65"/>
      <c r="P1611" s="65"/>
      <c r="Q1611" s="65"/>
      <c r="R1611" s="65"/>
      <c r="S1611" s="68"/>
      <c r="T1611" s="68"/>
      <c r="U1611" s="69"/>
      <c r="V1611" s="69"/>
      <c r="W1611" s="69"/>
      <c r="X1611" s="70"/>
      <c r="Y1611" s="65"/>
    </row>
    <row r="1612">
      <c r="A1612" s="65"/>
      <c r="B1612" s="65"/>
      <c r="C1612" s="65"/>
      <c r="D1612" s="65"/>
      <c r="E1612" s="65"/>
      <c r="F1612" s="65"/>
      <c r="G1612" s="65"/>
      <c r="H1612" s="65"/>
      <c r="I1612" s="65"/>
      <c r="J1612" s="65"/>
      <c r="K1612" s="66"/>
      <c r="L1612" s="66"/>
      <c r="M1612" s="65"/>
      <c r="N1612" s="65"/>
      <c r="O1612" s="65"/>
      <c r="P1612" s="66"/>
      <c r="Q1612" s="65"/>
      <c r="R1612" s="65"/>
      <c r="S1612" s="68"/>
      <c r="T1612" s="68"/>
      <c r="U1612" s="69"/>
      <c r="V1612" s="69"/>
      <c r="W1612" s="69"/>
      <c r="X1612" s="70"/>
      <c r="Y1612" s="65"/>
    </row>
    <row r="1613">
      <c r="A1613" s="73"/>
      <c r="B1613" s="65"/>
      <c r="C1613" s="72"/>
      <c r="D1613" s="72"/>
      <c r="E1613" s="72"/>
      <c r="F1613" s="65"/>
      <c r="G1613" s="65"/>
      <c r="H1613" s="65"/>
      <c r="I1613" s="65"/>
      <c r="J1613" s="65"/>
      <c r="K1613" s="66"/>
      <c r="L1613" s="66"/>
      <c r="M1613" s="65"/>
      <c r="N1613" s="65"/>
      <c r="O1613" s="65"/>
      <c r="P1613" s="65"/>
      <c r="Q1613" s="65"/>
      <c r="R1613" s="65"/>
      <c r="S1613" s="76"/>
      <c r="T1613" s="77"/>
      <c r="U1613" s="78"/>
      <c r="V1613" s="81"/>
      <c r="W1613" s="78"/>
      <c r="X1613" s="72"/>
      <c r="Y1613" s="72"/>
    </row>
    <row r="1614">
      <c r="A1614" s="72"/>
      <c r="B1614" s="65"/>
      <c r="C1614" s="72"/>
      <c r="D1614" s="72"/>
      <c r="E1614" s="72"/>
      <c r="F1614" s="65"/>
      <c r="G1614" s="65"/>
      <c r="H1614" s="65"/>
      <c r="I1614" s="65"/>
      <c r="J1614" s="65"/>
      <c r="K1614" s="66"/>
      <c r="L1614" s="66"/>
      <c r="M1614" s="65"/>
      <c r="N1614" s="65"/>
      <c r="O1614" s="65"/>
      <c r="P1614" s="66"/>
      <c r="Q1614" s="65"/>
      <c r="R1614" s="65"/>
      <c r="S1614" s="68"/>
      <c r="T1614" s="68"/>
      <c r="U1614" s="69"/>
      <c r="V1614" s="69"/>
      <c r="W1614" s="69"/>
      <c r="X1614" s="70"/>
      <c r="Y1614" s="65"/>
    </row>
    <row r="1615">
      <c r="A1615" s="72"/>
      <c r="B1615" s="65"/>
      <c r="C1615" s="72"/>
      <c r="D1615" s="72"/>
      <c r="E1615" s="72"/>
      <c r="F1615" s="65"/>
      <c r="G1615" s="65"/>
      <c r="H1615" s="65"/>
      <c r="I1615" s="65"/>
      <c r="J1615" s="65"/>
      <c r="K1615" s="66"/>
      <c r="L1615" s="66"/>
      <c r="M1615" s="65"/>
      <c r="N1615" s="65"/>
      <c r="O1615" s="65"/>
      <c r="P1615" s="66"/>
      <c r="Q1615" s="65"/>
      <c r="R1615" s="65"/>
      <c r="S1615" s="68"/>
      <c r="T1615" s="68"/>
      <c r="U1615" s="69"/>
      <c r="V1615" s="69"/>
      <c r="W1615" s="69"/>
      <c r="X1615" s="70"/>
      <c r="Y1615" s="65"/>
    </row>
    <row r="1616">
      <c r="A1616" s="72"/>
      <c r="B1616" s="65"/>
      <c r="C1616" s="72"/>
      <c r="D1616" s="72"/>
      <c r="E1616" s="72"/>
      <c r="F1616" s="65"/>
      <c r="G1616" s="65"/>
      <c r="H1616" s="65"/>
      <c r="I1616" s="65"/>
      <c r="J1616" s="65"/>
      <c r="K1616" s="66"/>
      <c r="L1616" s="66"/>
      <c r="M1616" s="65"/>
      <c r="N1616" s="65"/>
      <c r="O1616" s="65"/>
      <c r="P1616" s="66"/>
      <c r="Q1616" s="65"/>
      <c r="R1616" s="65"/>
      <c r="S1616" s="68"/>
      <c r="T1616" s="68"/>
      <c r="U1616" s="69"/>
      <c r="V1616" s="69"/>
      <c r="W1616" s="69"/>
      <c r="X1616" s="70"/>
      <c r="Y1616" s="65"/>
    </row>
    <row r="1617">
      <c r="A1617" s="72"/>
      <c r="B1617" s="65"/>
      <c r="C1617" s="72"/>
      <c r="D1617" s="72"/>
      <c r="E1617" s="72"/>
      <c r="F1617" s="65"/>
      <c r="G1617" s="65"/>
      <c r="H1617" s="65"/>
      <c r="I1617" s="65"/>
      <c r="J1617" s="65"/>
      <c r="K1617" s="66"/>
      <c r="L1617" s="66"/>
      <c r="M1617" s="65"/>
      <c r="N1617" s="65"/>
      <c r="O1617" s="65"/>
      <c r="P1617" s="65"/>
      <c r="Q1617" s="65"/>
      <c r="R1617" s="65"/>
      <c r="S1617" s="68"/>
      <c r="T1617" s="68"/>
      <c r="U1617" s="69"/>
      <c r="V1617" s="69"/>
      <c r="W1617" s="69"/>
      <c r="X1617" s="70"/>
      <c r="Y1617" s="65"/>
    </row>
    <row r="1618">
      <c r="A1618" s="65"/>
      <c r="B1618" s="65"/>
      <c r="C1618" s="65"/>
      <c r="D1618" s="65"/>
      <c r="E1618" s="65"/>
      <c r="F1618" s="65"/>
      <c r="G1618" s="65"/>
      <c r="H1618" s="65"/>
      <c r="I1618" s="65"/>
      <c r="J1618" s="65"/>
      <c r="K1618" s="66"/>
      <c r="L1618" s="66"/>
      <c r="M1618" s="65"/>
      <c r="N1618" s="65"/>
      <c r="O1618" s="65"/>
      <c r="P1618" s="65"/>
      <c r="Q1618" s="65"/>
      <c r="R1618" s="65"/>
      <c r="S1618" s="68"/>
      <c r="T1618" s="68"/>
      <c r="U1618" s="69"/>
      <c r="V1618" s="69"/>
      <c r="W1618" s="69"/>
      <c r="X1618" s="70"/>
      <c r="Y1618" s="65"/>
    </row>
    <row r="1619">
      <c r="A1619" s="65"/>
      <c r="B1619" s="65"/>
      <c r="C1619" s="65"/>
      <c r="D1619" s="65"/>
      <c r="E1619" s="65"/>
      <c r="F1619" s="65"/>
      <c r="G1619" s="65"/>
      <c r="H1619" s="65"/>
      <c r="I1619" s="65"/>
      <c r="J1619" s="65"/>
      <c r="K1619" s="66"/>
      <c r="L1619" s="66"/>
      <c r="M1619" s="65"/>
      <c r="N1619" s="65"/>
      <c r="O1619" s="65"/>
      <c r="P1619" s="66"/>
      <c r="Q1619" s="65"/>
      <c r="R1619" s="65"/>
      <c r="S1619" s="68"/>
      <c r="T1619" s="68"/>
      <c r="U1619" s="69"/>
      <c r="V1619" s="69"/>
      <c r="W1619" s="69"/>
      <c r="X1619" s="70"/>
      <c r="Y1619" s="65"/>
    </row>
    <row r="1620">
      <c r="A1620" s="65"/>
      <c r="B1620" s="65"/>
      <c r="C1620" s="65"/>
      <c r="D1620" s="65"/>
      <c r="E1620" s="65"/>
      <c r="F1620" s="65"/>
      <c r="G1620" s="65"/>
      <c r="H1620" s="65"/>
      <c r="I1620" s="65"/>
      <c r="J1620" s="65"/>
      <c r="K1620" s="66"/>
      <c r="L1620" s="66"/>
      <c r="M1620" s="65"/>
      <c r="N1620" s="65"/>
      <c r="O1620" s="65"/>
      <c r="P1620" s="66"/>
      <c r="Q1620" s="65"/>
      <c r="R1620" s="65"/>
      <c r="S1620" s="68"/>
      <c r="T1620" s="68"/>
      <c r="U1620" s="69"/>
      <c r="V1620" s="69"/>
      <c r="W1620" s="69"/>
      <c r="X1620" s="70"/>
      <c r="Y1620" s="65"/>
    </row>
    <row r="1621">
      <c r="A1621" s="72"/>
      <c r="B1621" s="65"/>
      <c r="C1621" s="72"/>
      <c r="D1621" s="72"/>
      <c r="E1621" s="72"/>
      <c r="F1621" s="65"/>
      <c r="G1621" s="65"/>
      <c r="H1621" s="65"/>
      <c r="I1621" s="65"/>
      <c r="J1621" s="65"/>
      <c r="K1621" s="66"/>
      <c r="L1621" s="66"/>
      <c r="M1621" s="65"/>
      <c r="N1621" s="65"/>
      <c r="O1621" s="65"/>
      <c r="P1621" s="65"/>
      <c r="Q1621" s="65"/>
      <c r="R1621" s="65"/>
      <c r="S1621" s="68"/>
      <c r="T1621" s="68"/>
      <c r="U1621" s="69"/>
      <c r="V1621" s="69"/>
      <c r="W1621" s="69"/>
      <c r="X1621" s="70"/>
      <c r="Y1621" s="65"/>
    </row>
    <row r="1622">
      <c r="A1622" s="72"/>
      <c r="B1622" s="65"/>
      <c r="C1622" s="72"/>
      <c r="D1622" s="72"/>
      <c r="E1622" s="72"/>
      <c r="F1622" s="65"/>
      <c r="G1622" s="65"/>
      <c r="H1622" s="65"/>
      <c r="I1622" s="65"/>
      <c r="J1622" s="65"/>
      <c r="K1622" s="66"/>
      <c r="L1622" s="66"/>
      <c r="M1622" s="65"/>
      <c r="N1622" s="65"/>
      <c r="O1622" s="65"/>
      <c r="P1622" s="66"/>
      <c r="Q1622" s="65"/>
      <c r="R1622" s="65"/>
      <c r="S1622" s="68"/>
      <c r="T1622" s="68"/>
      <c r="U1622" s="69"/>
      <c r="V1622" s="69"/>
      <c r="W1622" s="69"/>
      <c r="X1622" s="70"/>
      <c r="Y1622" s="65"/>
    </row>
    <row r="1623">
      <c r="A1623" s="73"/>
      <c r="B1623" s="65"/>
      <c r="C1623" s="72"/>
      <c r="D1623" s="72"/>
      <c r="E1623" s="72"/>
      <c r="F1623" s="65"/>
      <c r="G1623" s="65"/>
      <c r="H1623" s="65"/>
      <c r="I1623" s="65"/>
      <c r="J1623" s="65"/>
      <c r="K1623" s="66"/>
      <c r="L1623" s="66"/>
      <c r="M1623" s="65"/>
      <c r="N1623" s="65"/>
      <c r="O1623" s="65"/>
      <c r="P1623" s="66"/>
      <c r="Q1623" s="65"/>
      <c r="R1623" s="65"/>
      <c r="S1623" s="77"/>
      <c r="T1623" s="77"/>
      <c r="U1623" s="78"/>
      <c r="V1623" s="78"/>
      <c r="W1623" s="78"/>
      <c r="X1623" s="72"/>
      <c r="Y1623" s="72"/>
    </row>
    <row r="1624">
      <c r="A1624" s="73"/>
      <c r="B1624" s="65"/>
      <c r="C1624" s="72"/>
      <c r="D1624" s="72"/>
      <c r="E1624" s="72"/>
      <c r="F1624" s="65"/>
      <c r="G1624" s="65"/>
      <c r="H1624" s="65"/>
      <c r="I1624" s="65"/>
      <c r="J1624" s="65"/>
      <c r="K1624" s="66"/>
      <c r="L1624" s="66"/>
      <c r="M1624" s="65"/>
      <c r="N1624" s="65"/>
      <c r="O1624" s="65"/>
      <c r="P1624" s="65"/>
      <c r="Q1624" s="65"/>
      <c r="R1624" s="65"/>
      <c r="S1624" s="68"/>
      <c r="T1624" s="68"/>
      <c r="U1624" s="69"/>
      <c r="V1624" s="69"/>
      <c r="W1624" s="69"/>
      <c r="X1624" s="70"/>
      <c r="Y1624" s="65"/>
    </row>
    <row r="1625">
      <c r="A1625" s="72"/>
      <c r="B1625" s="65"/>
      <c r="C1625" s="72"/>
      <c r="D1625" s="72"/>
      <c r="E1625" s="72"/>
      <c r="F1625" s="65"/>
      <c r="G1625" s="65"/>
      <c r="H1625" s="65"/>
      <c r="I1625" s="65"/>
      <c r="J1625" s="65"/>
      <c r="K1625" s="66"/>
      <c r="L1625" s="66"/>
      <c r="M1625" s="65"/>
      <c r="N1625" s="65"/>
      <c r="O1625" s="65"/>
      <c r="P1625" s="66"/>
      <c r="Q1625" s="65"/>
      <c r="R1625" s="65"/>
      <c r="S1625" s="68"/>
      <c r="T1625" s="68"/>
      <c r="U1625" s="69"/>
      <c r="V1625" s="69"/>
      <c r="W1625" s="69"/>
      <c r="X1625" s="70"/>
      <c r="Y1625" s="65"/>
    </row>
    <row r="1626">
      <c r="A1626" s="65"/>
      <c r="B1626" s="65"/>
      <c r="C1626" s="65"/>
      <c r="D1626" s="65"/>
      <c r="E1626" s="65"/>
      <c r="F1626" s="65"/>
      <c r="G1626" s="65"/>
      <c r="H1626" s="65"/>
      <c r="I1626" s="65"/>
      <c r="J1626" s="65"/>
      <c r="K1626" s="66"/>
      <c r="L1626" s="66"/>
      <c r="M1626" s="65"/>
      <c r="N1626" s="65"/>
      <c r="O1626" s="65"/>
      <c r="P1626" s="65"/>
      <c r="Q1626" s="65"/>
      <c r="R1626" s="65"/>
      <c r="S1626" s="68"/>
      <c r="T1626" s="68"/>
      <c r="U1626" s="69"/>
      <c r="V1626" s="69"/>
      <c r="W1626" s="69"/>
      <c r="X1626" s="70"/>
      <c r="Y1626" s="65"/>
    </row>
    <row r="1627">
      <c r="A1627" s="65"/>
      <c r="B1627" s="65"/>
      <c r="C1627" s="65"/>
      <c r="D1627" s="65"/>
      <c r="E1627" s="65"/>
      <c r="F1627" s="65"/>
      <c r="G1627" s="65"/>
      <c r="H1627" s="65"/>
      <c r="I1627" s="65"/>
      <c r="J1627" s="65"/>
      <c r="K1627" s="66"/>
      <c r="L1627" s="66"/>
      <c r="M1627" s="65"/>
      <c r="N1627" s="65"/>
      <c r="O1627" s="65"/>
      <c r="P1627" s="66"/>
      <c r="Q1627" s="65"/>
      <c r="R1627" s="65"/>
      <c r="S1627" s="68"/>
      <c r="T1627" s="68"/>
      <c r="U1627" s="69"/>
      <c r="V1627" s="69"/>
      <c r="W1627" s="69"/>
      <c r="X1627" s="70"/>
      <c r="Y1627" s="65"/>
    </row>
    <row r="1628">
      <c r="A1628" s="65"/>
      <c r="B1628" s="65"/>
      <c r="C1628" s="65"/>
      <c r="D1628" s="65"/>
      <c r="E1628" s="65"/>
      <c r="F1628" s="65"/>
      <c r="G1628" s="65"/>
      <c r="H1628" s="65"/>
      <c r="I1628" s="65"/>
      <c r="J1628" s="65"/>
      <c r="K1628" s="66"/>
      <c r="L1628" s="66"/>
      <c r="M1628" s="65"/>
      <c r="N1628" s="65"/>
      <c r="O1628" s="65"/>
      <c r="P1628" s="66"/>
      <c r="Q1628" s="65"/>
      <c r="R1628" s="65"/>
      <c r="S1628" s="68"/>
      <c r="T1628" s="68"/>
      <c r="U1628" s="69"/>
      <c r="V1628" s="69"/>
      <c r="W1628" s="69"/>
      <c r="X1628" s="70"/>
      <c r="Y1628" s="65"/>
    </row>
    <row r="1629">
      <c r="A1629" s="65"/>
      <c r="B1629" s="65"/>
      <c r="C1629" s="65"/>
      <c r="D1629" s="65"/>
      <c r="E1629" s="65"/>
      <c r="F1629" s="65"/>
      <c r="G1629" s="65"/>
      <c r="H1629" s="65"/>
      <c r="I1629" s="65"/>
      <c r="J1629" s="65"/>
      <c r="K1629" s="66"/>
      <c r="L1629" s="66"/>
      <c r="M1629" s="65"/>
      <c r="N1629" s="65"/>
      <c r="O1629" s="65"/>
      <c r="P1629" s="65"/>
      <c r="Q1629" s="65"/>
      <c r="R1629" s="65"/>
      <c r="S1629" s="68"/>
      <c r="T1629" s="68"/>
      <c r="U1629" s="69"/>
      <c r="V1629" s="69"/>
      <c r="W1629" s="69"/>
      <c r="X1629" s="70"/>
      <c r="Y1629" s="65"/>
    </row>
    <row r="1630">
      <c r="A1630" s="73"/>
      <c r="B1630" s="65"/>
      <c r="C1630" s="72"/>
      <c r="D1630" s="72"/>
      <c r="E1630" s="72"/>
      <c r="F1630" s="65"/>
      <c r="G1630" s="65"/>
      <c r="H1630" s="65"/>
      <c r="I1630" s="65"/>
      <c r="J1630" s="65"/>
      <c r="K1630" s="66"/>
      <c r="L1630" s="66"/>
      <c r="M1630" s="65"/>
      <c r="N1630" s="65"/>
      <c r="O1630" s="65"/>
      <c r="P1630" s="66"/>
      <c r="Q1630" s="65"/>
      <c r="R1630" s="65"/>
      <c r="S1630" s="68"/>
      <c r="T1630" s="68"/>
      <c r="U1630" s="69"/>
      <c r="V1630" s="69"/>
      <c r="W1630" s="69"/>
      <c r="X1630" s="70"/>
      <c r="Y1630" s="65"/>
    </row>
    <row r="1631">
      <c r="A1631" s="73"/>
      <c r="B1631" s="65"/>
      <c r="C1631" s="72"/>
      <c r="D1631" s="72"/>
      <c r="E1631" s="72"/>
      <c r="F1631" s="65"/>
      <c r="G1631" s="65"/>
      <c r="H1631" s="65"/>
      <c r="I1631" s="65"/>
      <c r="J1631" s="65"/>
      <c r="K1631" s="66"/>
      <c r="L1631" s="66"/>
      <c r="M1631" s="65"/>
      <c r="N1631" s="65"/>
      <c r="O1631" s="65"/>
      <c r="P1631" s="65"/>
      <c r="Q1631" s="65"/>
      <c r="R1631" s="65"/>
      <c r="S1631" s="68"/>
      <c r="T1631" s="68"/>
      <c r="U1631" s="69"/>
      <c r="V1631" s="69"/>
      <c r="W1631" s="69"/>
      <c r="X1631" s="70"/>
      <c r="Y1631" s="65"/>
    </row>
    <row r="1632">
      <c r="A1632" s="65"/>
      <c r="B1632" s="65"/>
      <c r="C1632" s="65"/>
      <c r="D1632" s="65"/>
      <c r="E1632" s="65"/>
      <c r="F1632" s="65"/>
      <c r="G1632" s="65"/>
      <c r="H1632" s="65"/>
      <c r="I1632" s="65"/>
      <c r="J1632" s="65"/>
      <c r="K1632" s="66"/>
      <c r="L1632" s="66"/>
      <c r="M1632" s="65"/>
      <c r="N1632" s="65"/>
      <c r="O1632" s="65"/>
      <c r="P1632" s="65"/>
      <c r="Q1632" s="65"/>
      <c r="R1632" s="65"/>
      <c r="S1632" s="68"/>
      <c r="T1632" s="68"/>
      <c r="U1632" s="69"/>
      <c r="V1632" s="69"/>
      <c r="W1632" s="69"/>
      <c r="X1632" s="70"/>
      <c r="Y1632" s="65"/>
    </row>
    <row r="1633">
      <c r="A1633" s="72"/>
      <c r="B1633" s="65"/>
      <c r="C1633" s="72"/>
      <c r="D1633" s="72"/>
      <c r="E1633" s="72"/>
      <c r="F1633" s="65"/>
      <c r="G1633" s="65"/>
      <c r="H1633" s="65"/>
      <c r="I1633" s="65"/>
      <c r="J1633" s="65"/>
      <c r="K1633" s="66"/>
      <c r="L1633" s="66"/>
      <c r="M1633" s="65"/>
      <c r="N1633" s="65"/>
      <c r="O1633" s="65"/>
      <c r="P1633" s="65"/>
      <c r="Q1633" s="65"/>
      <c r="R1633" s="65"/>
      <c r="S1633" s="68"/>
      <c r="T1633" s="68"/>
      <c r="U1633" s="69"/>
      <c r="V1633" s="69"/>
      <c r="W1633" s="69"/>
      <c r="X1633" s="70"/>
      <c r="Y1633" s="65"/>
    </row>
    <row r="1634">
      <c r="A1634" s="65"/>
      <c r="B1634" s="65"/>
      <c r="C1634" s="65"/>
      <c r="D1634" s="65"/>
      <c r="E1634" s="65"/>
      <c r="F1634" s="65"/>
      <c r="G1634" s="65"/>
      <c r="H1634" s="65"/>
      <c r="I1634" s="65"/>
      <c r="J1634" s="65"/>
      <c r="K1634" s="66"/>
      <c r="L1634" s="66"/>
      <c r="M1634" s="65"/>
      <c r="N1634" s="65"/>
      <c r="O1634" s="65"/>
      <c r="P1634" s="65"/>
      <c r="Q1634" s="65"/>
      <c r="R1634" s="65"/>
      <c r="S1634" s="68"/>
      <c r="T1634" s="68"/>
      <c r="U1634" s="69"/>
      <c r="V1634" s="69"/>
      <c r="W1634" s="69"/>
      <c r="X1634" s="70"/>
      <c r="Y1634" s="65"/>
    </row>
    <row r="1635">
      <c r="A1635" s="65"/>
      <c r="B1635" s="65"/>
      <c r="C1635" s="65"/>
      <c r="D1635" s="65"/>
      <c r="E1635" s="65"/>
      <c r="F1635" s="65"/>
      <c r="G1635" s="65"/>
      <c r="H1635" s="65"/>
      <c r="I1635" s="65"/>
      <c r="J1635" s="65"/>
      <c r="K1635" s="66"/>
      <c r="L1635" s="66"/>
      <c r="M1635" s="65"/>
      <c r="N1635" s="65"/>
      <c r="O1635" s="65"/>
      <c r="P1635" s="66"/>
      <c r="Q1635" s="65"/>
      <c r="R1635" s="65"/>
      <c r="S1635" s="68"/>
      <c r="T1635" s="68"/>
      <c r="U1635" s="69"/>
      <c r="V1635" s="69"/>
      <c r="W1635" s="69"/>
      <c r="X1635" s="70"/>
      <c r="Y1635" s="65"/>
    </row>
    <row r="1636">
      <c r="A1636" s="72"/>
      <c r="B1636" s="65"/>
      <c r="C1636" s="72"/>
      <c r="D1636" s="72"/>
      <c r="E1636" s="72"/>
      <c r="F1636" s="65"/>
      <c r="G1636" s="65"/>
      <c r="H1636" s="65"/>
      <c r="I1636" s="65"/>
      <c r="J1636" s="65"/>
      <c r="K1636" s="66"/>
      <c r="L1636" s="66"/>
      <c r="M1636" s="65"/>
      <c r="N1636" s="65"/>
      <c r="O1636" s="65"/>
      <c r="P1636" s="65"/>
      <c r="Q1636" s="65"/>
      <c r="R1636" s="65"/>
      <c r="S1636" s="68"/>
      <c r="T1636" s="68"/>
      <c r="U1636" s="69"/>
      <c r="V1636" s="69"/>
      <c r="W1636" s="69"/>
      <c r="X1636" s="70"/>
      <c r="Y1636" s="65"/>
    </row>
    <row r="1637">
      <c r="A1637" s="72"/>
      <c r="B1637" s="65"/>
      <c r="C1637" s="72"/>
      <c r="D1637" s="72"/>
      <c r="E1637" s="72"/>
      <c r="F1637" s="65"/>
      <c r="G1637" s="65"/>
      <c r="H1637" s="65"/>
      <c r="I1637" s="65"/>
      <c r="J1637" s="65"/>
      <c r="K1637" s="66"/>
      <c r="L1637" s="66"/>
      <c r="M1637" s="65"/>
      <c r="N1637" s="65"/>
      <c r="O1637" s="65"/>
      <c r="P1637" s="65"/>
      <c r="Q1637" s="65"/>
      <c r="R1637" s="65"/>
      <c r="S1637" s="68"/>
      <c r="T1637" s="68"/>
      <c r="U1637" s="69"/>
      <c r="V1637" s="69"/>
      <c r="W1637" s="69"/>
      <c r="X1637" s="70"/>
      <c r="Y1637" s="65"/>
    </row>
    <row r="1638">
      <c r="A1638" s="65"/>
      <c r="B1638" s="65"/>
      <c r="C1638" s="65"/>
      <c r="D1638" s="65"/>
      <c r="E1638" s="65"/>
      <c r="F1638" s="65"/>
      <c r="G1638" s="65"/>
      <c r="H1638" s="65"/>
      <c r="I1638" s="65"/>
      <c r="J1638" s="65"/>
      <c r="K1638" s="66"/>
      <c r="L1638" s="66"/>
      <c r="M1638" s="65"/>
      <c r="N1638" s="65"/>
      <c r="O1638" s="65"/>
      <c r="P1638" s="66"/>
      <c r="Q1638" s="65"/>
      <c r="R1638" s="65"/>
      <c r="S1638" s="68"/>
      <c r="T1638" s="68"/>
      <c r="U1638" s="69"/>
      <c r="V1638" s="69"/>
      <c r="W1638" s="69"/>
      <c r="X1638" s="70"/>
      <c r="Y1638" s="65"/>
    </row>
    <row r="1639">
      <c r="A1639" s="65"/>
      <c r="B1639" s="65"/>
      <c r="C1639" s="65"/>
      <c r="D1639" s="65"/>
      <c r="E1639" s="65"/>
      <c r="F1639" s="65"/>
      <c r="G1639" s="65"/>
      <c r="H1639" s="65"/>
      <c r="I1639" s="65"/>
      <c r="J1639" s="65"/>
      <c r="K1639" s="66"/>
      <c r="L1639" s="66"/>
      <c r="M1639" s="65"/>
      <c r="N1639" s="65"/>
      <c r="O1639" s="65"/>
      <c r="P1639" s="65"/>
      <c r="Q1639" s="65"/>
      <c r="R1639" s="65"/>
      <c r="S1639" s="68"/>
      <c r="T1639" s="68"/>
      <c r="U1639" s="69"/>
      <c r="V1639" s="69"/>
      <c r="W1639" s="69"/>
      <c r="X1639" s="70"/>
      <c r="Y1639" s="65"/>
    </row>
    <row r="1640">
      <c r="A1640" s="73"/>
      <c r="B1640" s="65"/>
      <c r="C1640" s="72"/>
      <c r="D1640" s="72"/>
      <c r="E1640" s="72"/>
      <c r="F1640" s="65"/>
      <c r="G1640" s="65"/>
      <c r="H1640" s="65"/>
      <c r="I1640" s="65"/>
      <c r="J1640" s="65"/>
      <c r="K1640" s="66"/>
      <c r="L1640" s="66"/>
      <c r="M1640" s="65"/>
      <c r="N1640" s="65"/>
      <c r="O1640" s="65"/>
      <c r="P1640" s="65"/>
      <c r="Q1640" s="65"/>
      <c r="R1640" s="65"/>
      <c r="S1640" s="68"/>
      <c r="T1640" s="68"/>
      <c r="U1640" s="69"/>
      <c r="V1640" s="69"/>
      <c r="W1640" s="69"/>
      <c r="X1640" s="70"/>
      <c r="Y1640" s="65"/>
    </row>
    <row r="1641">
      <c r="A1641" s="72"/>
      <c r="B1641" s="65"/>
      <c r="C1641" s="72"/>
      <c r="D1641" s="72"/>
      <c r="E1641" s="72"/>
      <c r="F1641" s="65"/>
      <c r="G1641" s="65"/>
      <c r="H1641" s="65"/>
      <c r="I1641" s="65"/>
      <c r="J1641" s="65"/>
      <c r="K1641" s="66"/>
      <c r="L1641" s="66"/>
      <c r="M1641" s="65"/>
      <c r="N1641" s="65"/>
      <c r="O1641" s="65"/>
      <c r="P1641" s="65"/>
      <c r="Q1641" s="65"/>
      <c r="R1641" s="65"/>
      <c r="S1641" s="68"/>
      <c r="T1641" s="68"/>
      <c r="U1641" s="69"/>
      <c r="V1641" s="69"/>
      <c r="W1641" s="69"/>
      <c r="X1641" s="70"/>
      <c r="Y1641" s="65"/>
    </row>
    <row r="1642">
      <c r="A1642" s="73"/>
      <c r="B1642" s="65"/>
      <c r="C1642" s="72"/>
      <c r="D1642" s="72"/>
      <c r="E1642" s="72"/>
      <c r="F1642" s="65"/>
      <c r="G1642" s="65"/>
      <c r="H1642" s="65"/>
      <c r="I1642" s="65"/>
      <c r="J1642" s="65"/>
      <c r="K1642" s="66"/>
      <c r="L1642" s="66"/>
      <c r="M1642" s="65"/>
      <c r="N1642" s="65"/>
      <c r="O1642" s="65"/>
      <c r="P1642" s="65"/>
      <c r="Q1642" s="65"/>
      <c r="R1642" s="65"/>
      <c r="S1642" s="68"/>
      <c r="T1642" s="68"/>
      <c r="U1642" s="69"/>
      <c r="V1642" s="69"/>
      <c r="W1642" s="69"/>
      <c r="X1642" s="70"/>
      <c r="Y1642" s="65"/>
    </row>
    <row r="1643">
      <c r="A1643" s="73"/>
      <c r="B1643" s="65"/>
      <c r="C1643" s="72"/>
      <c r="D1643" s="72"/>
      <c r="E1643" s="72"/>
      <c r="F1643" s="65"/>
      <c r="G1643" s="65"/>
      <c r="H1643" s="65"/>
      <c r="I1643" s="65"/>
      <c r="J1643" s="65"/>
      <c r="K1643" s="66"/>
      <c r="L1643" s="66"/>
      <c r="M1643" s="65"/>
      <c r="N1643" s="65"/>
      <c r="O1643" s="65"/>
      <c r="P1643" s="66"/>
      <c r="Q1643" s="65"/>
      <c r="R1643" s="65"/>
      <c r="S1643" s="76"/>
      <c r="T1643" s="76"/>
      <c r="U1643" s="72"/>
      <c r="V1643" s="72"/>
      <c r="W1643" s="72"/>
      <c r="X1643" s="72"/>
      <c r="Y1643" s="72"/>
    </row>
    <row r="1644">
      <c r="A1644" s="72"/>
      <c r="B1644" s="65"/>
      <c r="C1644" s="72"/>
      <c r="D1644" s="72"/>
      <c r="E1644" s="72"/>
      <c r="F1644" s="65"/>
      <c r="G1644" s="65"/>
      <c r="H1644" s="65"/>
      <c r="I1644" s="65"/>
      <c r="J1644" s="65"/>
      <c r="K1644" s="66"/>
      <c r="L1644" s="66"/>
      <c r="M1644" s="65"/>
      <c r="N1644" s="65"/>
      <c r="O1644" s="65"/>
      <c r="P1644" s="65"/>
      <c r="Q1644" s="65"/>
      <c r="R1644" s="65"/>
      <c r="S1644" s="77"/>
      <c r="T1644" s="77"/>
      <c r="U1644" s="78"/>
      <c r="V1644" s="78"/>
      <c r="W1644" s="78"/>
      <c r="X1644" s="72"/>
      <c r="Y1644" s="72"/>
    </row>
    <row r="1645">
      <c r="A1645" s="73"/>
      <c r="B1645" s="65"/>
      <c r="C1645" s="72"/>
      <c r="D1645" s="72"/>
      <c r="E1645" s="72"/>
      <c r="F1645" s="65"/>
      <c r="G1645" s="65"/>
      <c r="H1645" s="65"/>
      <c r="I1645" s="65"/>
      <c r="J1645" s="65"/>
      <c r="K1645" s="66"/>
      <c r="L1645" s="66"/>
      <c r="M1645" s="65"/>
      <c r="N1645" s="65"/>
      <c r="O1645" s="65"/>
      <c r="P1645" s="66"/>
      <c r="Q1645" s="65"/>
      <c r="R1645" s="65"/>
      <c r="S1645" s="77"/>
      <c r="T1645" s="77"/>
      <c r="U1645" s="78"/>
      <c r="V1645" s="78"/>
      <c r="W1645" s="78"/>
      <c r="X1645" s="72"/>
      <c r="Y1645" s="72"/>
    </row>
    <row r="1646">
      <c r="A1646" s="65"/>
      <c r="B1646" s="65"/>
      <c r="C1646" s="65"/>
      <c r="D1646" s="65"/>
      <c r="E1646" s="65"/>
      <c r="F1646" s="65"/>
      <c r="G1646" s="65"/>
      <c r="H1646" s="65"/>
      <c r="I1646" s="65"/>
      <c r="J1646" s="65"/>
      <c r="K1646" s="66"/>
      <c r="L1646" s="66"/>
      <c r="M1646" s="65"/>
      <c r="N1646" s="65"/>
      <c r="O1646" s="65"/>
      <c r="P1646" s="66"/>
      <c r="Q1646" s="65"/>
      <c r="R1646" s="65"/>
      <c r="S1646" s="68"/>
      <c r="T1646" s="68"/>
      <c r="U1646" s="69"/>
      <c r="V1646" s="69"/>
      <c r="W1646" s="69"/>
      <c r="X1646" s="70"/>
      <c r="Y1646" s="65"/>
    </row>
    <row r="1647">
      <c r="A1647" s="72"/>
      <c r="B1647" s="65"/>
      <c r="C1647" s="72"/>
      <c r="D1647" s="72"/>
      <c r="E1647" s="72"/>
      <c r="F1647" s="65"/>
      <c r="G1647" s="65"/>
      <c r="H1647" s="65"/>
      <c r="I1647" s="65"/>
      <c r="J1647" s="65"/>
      <c r="K1647" s="66"/>
      <c r="L1647" s="66"/>
      <c r="M1647" s="65"/>
      <c r="N1647" s="65"/>
      <c r="O1647" s="65"/>
      <c r="P1647" s="65"/>
      <c r="Q1647" s="65"/>
      <c r="R1647" s="65"/>
      <c r="S1647" s="77"/>
      <c r="T1647" s="77"/>
      <c r="U1647" s="78"/>
      <c r="V1647" s="78"/>
      <c r="W1647" s="78"/>
      <c r="X1647" s="72"/>
      <c r="Y1647" s="72"/>
    </row>
    <row r="1648">
      <c r="A1648" s="65"/>
      <c r="B1648" s="65"/>
      <c r="C1648" s="65"/>
      <c r="D1648" s="65"/>
      <c r="E1648" s="65"/>
      <c r="F1648" s="65"/>
      <c r="G1648" s="65"/>
      <c r="H1648" s="65"/>
      <c r="I1648" s="65"/>
      <c r="J1648" s="65"/>
      <c r="K1648" s="66"/>
      <c r="L1648" s="66"/>
      <c r="M1648" s="65"/>
      <c r="N1648" s="65"/>
      <c r="O1648" s="65"/>
      <c r="P1648" s="65"/>
      <c r="Q1648" s="65"/>
      <c r="R1648" s="65"/>
      <c r="S1648" s="68"/>
      <c r="T1648" s="68"/>
      <c r="U1648" s="69"/>
      <c r="V1648" s="69"/>
      <c r="W1648" s="69"/>
      <c r="X1648" s="70"/>
      <c r="Y1648" s="65"/>
    </row>
    <row r="1649">
      <c r="A1649" s="72"/>
      <c r="B1649" s="65"/>
      <c r="C1649" s="72"/>
      <c r="D1649" s="72"/>
      <c r="E1649" s="72"/>
      <c r="F1649" s="65"/>
      <c r="G1649" s="65"/>
      <c r="H1649" s="65"/>
      <c r="I1649" s="65"/>
      <c r="J1649" s="65"/>
      <c r="K1649" s="66"/>
      <c r="L1649" s="66"/>
      <c r="M1649" s="65"/>
      <c r="N1649" s="65"/>
      <c r="O1649" s="65"/>
      <c r="P1649" s="65"/>
      <c r="Q1649" s="65"/>
      <c r="R1649" s="65"/>
      <c r="S1649" s="68"/>
      <c r="T1649" s="68"/>
      <c r="U1649" s="69"/>
      <c r="V1649" s="69"/>
      <c r="W1649" s="69"/>
      <c r="X1649" s="70"/>
      <c r="Y1649" s="65"/>
    </row>
    <row r="1650">
      <c r="A1650" s="72"/>
      <c r="B1650" s="65"/>
      <c r="C1650" s="72"/>
      <c r="D1650" s="72"/>
      <c r="E1650" s="72"/>
      <c r="F1650" s="65"/>
      <c r="G1650" s="65"/>
      <c r="H1650" s="65"/>
      <c r="I1650" s="65"/>
      <c r="J1650" s="65"/>
      <c r="K1650" s="66"/>
      <c r="L1650" s="66"/>
      <c r="M1650" s="65"/>
      <c r="N1650" s="65"/>
      <c r="O1650" s="65"/>
      <c r="P1650" s="65"/>
      <c r="Q1650" s="65"/>
      <c r="R1650" s="65"/>
      <c r="S1650" s="68"/>
      <c r="T1650" s="68"/>
      <c r="U1650" s="69"/>
      <c r="V1650" s="69"/>
      <c r="W1650" s="69"/>
      <c r="X1650" s="70"/>
      <c r="Y1650" s="65"/>
    </row>
    <row r="1651">
      <c r="A1651" s="65"/>
      <c r="B1651" s="65"/>
      <c r="C1651" s="65"/>
      <c r="D1651" s="65"/>
      <c r="E1651" s="65"/>
      <c r="F1651" s="65"/>
      <c r="G1651" s="65"/>
      <c r="H1651" s="65"/>
      <c r="I1651" s="65"/>
      <c r="J1651" s="65"/>
      <c r="K1651" s="66"/>
      <c r="L1651" s="66"/>
      <c r="M1651" s="65"/>
      <c r="N1651" s="65"/>
      <c r="O1651" s="65"/>
      <c r="P1651" s="66"/>
      <c r="Q1651" s="65"/>
      <c r="R1651" s="65"/>
      <c r="S1651" s="68"/>
      <c r="T1651" s="68"/>
      <c r="U1651" s="69"/>
      <c r="V1651" s="69"/>
      <c r="W1651" s="69"/>
      <c r="X1651" s="70"/>
      <c r="Y1651" s="65"/>
    </row>
    <row r="1652">
      <c r="A1652" s="72"/>
      <c r="B1652" s="65"/>
      <c r="C1652" s="72"/>
      <c r="D1652" s="72"/>
      <c r="E1652" s="72"/>
      <c r="F1652" s="65"/>
      <c r="G1652" s="65"/>
      <c r="H1652" s="65"/>
      <c r="I1652" s="65"/>
      <c r="J1652" s="65"/>
      <c r="K1652" s="66"/>
      <c r="L1652" s="66"/>
      <c r="M1652" s="65"/>
      <c r="N1652" s="65"/>
      <c r="O1652" s="65"/>
      <c r="P1652" s="66"/>
      <c r="Q1652" s="65"/>
      <c r="R1652" s="65"/>
      <c r="S1652" s="68"/>
      <c r="T1652" s="68"/>
      <c r="U1652" s="69"/>
      <c r="V1652" s="69"/>
      <c r="W1652" s="69"/>
      <c r="X1652" s="70"/>
      <c r="Y1652" s="65"/>
    </row>
    <row r="1653">
      <c r="A1653" s="65"/>
      <c r="B1653" s="65"/>
      <c r="C1653" s="65"/>
      <c r="D1653" s="65"/>
      <c r="E1653" s="65"/>
      <c r="F1653" s="65"/>
      <c r="G1653" s="65"/>
      <c r="H1653" s="65"/>
      <c r="I1653" s="65"/>
      <c r="J1653" s="65"/>
      <c r="K1653" s="66"/>
      <c r="L1653" s="66"/>
      <c r="M1653" s="65"/>
      <c r="N1653" s="65"/>
      <c r="O1653" s="65"/>
      <c r="P1653" s="66"/>
      <c r="Q1653" s="65"/>
      <c r="R1653" s="65"/>
      <c r="S1653" s="68"/>
      <c r="T1653" s="68"/>
      <c r="U1653" s="69"/>
      <c r="V1653" s="69"/>
      <c r="W1653" s="69"/>
      <c r="X1653" s="70"/>
      <c r="Y1653" s="65"/>
    </row>
    <row r="1654">
      <c r="A1654" s="65"/>
      <c r="B1654" s="65"/>
      <c r="C1654" s="65"/>
      <c r="D1654" s="65"/>
      <c r="E1654" s="65"/>
      <c r="F1654" s="65"/>
      <c r="G1654" s="65"/>
      <c r="H1654" s="65"/>
      <c r="I1654" s="65"/>
      <c r="J1654" s="65"/>
      <c r="K1654" s="66"/>
      <c r="L1654" s="66"/>
      <c r="M1654" s="65"/>
      <c r="N1654" s="65"/>
      <c r="O1654" s="65"/>
      <c r="P1654" s="66"/>
      <c r="Q1654" s="65"/>
      <c r="R1654" s="65"/>
      <c r="S1654" s="68"/>
      <c r="T1654" s="68"/>
      <c r="U1654" s="69"/>
      <c r="V1654" s="69"/>
      <c r="W1654" s="69"/>
      <c r="X1654" s="70"/>
      <c r="Y1654" s="65"/>
    </row>
    <row r="1655">
      <c r="A1655" s="72"/>
      <c r="B1655" s="65"/>
      <c r="C1655" s="72"/>
      <c r="D1655" s="72"/>
      <c r="E1655" s="72"/>
      <c r="F1655" s="65"/>
      <c r="G1655" s="65"/>
      <c r="H1655" s="65"/>
      <c r="I1655" s="65"/>
      <c r="J1655" s="65"/>
      <c r="K1655" s="66"/>
      <c r="L1655" s="66"/>
      <c r="M1655" s="65"/>
      <c r="N1655" s="65"/>
      <c r="O1655" s="65"/>
      <c r="P1655" s="65"/>
      <c r="Q1655" s="65"/>
      <c r="R1655" s="65"/>
      <c r="S1655" s="68"/>
      <c r="T1655" s="68"/>
      <c r="U1655" s="69"/>
      <c r="V1655" s="69"/>
      <c r="W1655" s="69"/>
      <c r="X1655" s="70"/>
      <c r="Y1655" s="65"/>
    </row>
    <row r="1656">
      <c r="A1656" s="65"/>
      <c r="B1656" s="65"/>
      <c r="C1656" s="65"/>
      <c r="D1656" s="65"/>
      <c r="E1656" s="65"/>
      <c r="F1656" s="65"/>
      <c r="G1656" s="65"/>
      <c r="H1656" s="65"/>
      <c r="I1656" s="65"/>
      <c r="J1656" s="65"/>
      <c r="K1656" s="66"/>
      <c r="L1656" s="66"/>
      <c r="M1656" s="65"/>
      <c r="N1656" s="65"/>
      <c r="O1656" s="65"/>
      <c r="P1656" s="66"/>
      <c r="Q1656" s="65"/>
      <c r="R1656" s="65"/>
      <c r="S1656" s="68"/>
      <c r="T1656" s="68"/>
      <c r="U1656" s="69"/>
      <c r="V1656" s="69"/>
      <c r="W1656" s="69"/>
      <c r="X1656" s="70"/>
      <c r="Y1656" s="65"/>
    </row>
    <row r="1657">
      <c r="A1657" s="65"/>
      <c r="B1657" s="65"/>
      <c r="C1657" s="65"/>
      <c r="D1657" s="65"/>
      <c r="E1657" s="65"/>
      <c r="F1657" s="65"/>
      <c r="G1657" s="65"/>
      <c r="H1657" s="65"/>
      <c r="I1657" s="65"/>
      <c r="J1657" s="65"/>
      <c r="K1657" s="66"/>
      <c r="L1657" s="66"/>
      <c r="M1657" s="65"/>
      <c r="N1657" s="65"/>
      <c r="O1657" s="65"/>
      <c r="P1657" s="66"/>
      <c r="Q1657" s="65"/>
      <c r="R1657" s="65"/>
      <c r="S1657" s="68"/>
      <c r="T1657" s="68"/>
      <c r="U1657" s="69"/>
      <c r="V1657" s="69"/>
      <c r="W1657" s="69"/>
      <c r="X1657" s="70"/>
      <c r="Y1657" s="65"/>
    </row>
    <row r="1658">
      <c r="A1658" s="65"/>
      <c r="B1658" s="65"/>
      <c r="C1658" s="65"/>
      <c r="D1658" s="65"/>
      <c r="E1658" s="65"/>
      <c r="F1658" s="65"/>
      <c r="G1658" s="65"/>
      <c r="H1658" s="65"/>
      <c r="I1658" s="65"/>
      <c r="J1658" s="65"/>
      <c r="K1658" s="66"/>
      <c r="L1658" s="66"/>
      <c r="M1658" s="65"/>
      <c r="N1658" s="65"/>
      <c r="O1658" s="65"/>
      <c r="P1658" s="66"/>
      <c r="Q1658" s="65"/>
      <c r="R1658" s="65"/>
      <c r="S1658" s="68"/>
      <c r="T1658" s="68"/>
      <c r="U1658" s="69"/>
      <c r="V1658" s="69"/>
      <c r="W1658" s="69"/>
      <c r="X1658" s="70"/>
      <c r="Y1658" s="65"/>
    </row>
    <row r="1659">
      <c r="A1659" s="65"/>
      <c r="B1659" s="65"/>
      <c r="C1659" s="65"/>
      <c r="D1659" s="65"/>
      <c r="E1659" s="65"/>
      <c r="F1659" s="65"/>
      <c r="G1659" s="65"/>
      <c r="H1659" s="65"/>
      <c r="I1659" s="65"/>
      <c r="J1659" s="65"/>
      <c r="K1659" s="66"/>
      <c r="L1659" s="66"/>
      <c r="M1659" s="65"/>
      <c r="N1659" s="65"/>
      <c r="O1659" s="65"/>
      <c r="P1659" s="66"/>
      <c r="Q1659" s="65"/>
      <c r="R1659" s="65"/>
      <c r="S1659" s="68"/>
      <c r="T1659" s="68"/>
      <c r="U1659" s="69"/>
      <c r="V1659" s="69"/>
      <c r="W1659" s="69"/>
      <c r="X1659" s="70"/>
      <c r="Y1659" s="65"/>
    </row>
    <row r="1660">
      <c r="A1660" s="72"/>
      <c r="B1660" s="65"/>
      <c r="C1660" s="72"/>
      <c r="D1660" s="72"/>
      <c r="E1660" s="72"/>
      <c r="F1660" s="65"/>
      <c r="G1660" s="65"/>
      <c r="H1660" s="65"/>
      <c r="I1660" s="65"/>
      <c r="J1660" s="65"/>
      <c r="K1660" s="66"/>
      <c r="L1660" s="66"/>
      <c r="M1660" s="65"/>
      <c r="N1660" s="65"/>
      <c r="O1660" s="65"/>
      <c r="P1660" s="66"/>
      <c r="Q1660" s="65"/>
      <c r="R1660" s="65"/>
      <c r="S1660" s="68"/>
      <c r="T1660" s="68"/>
      <c r="U1660" s="69"/>
      <c r="V1660" s="69"/>
      <c r="W1660" s="69"/>
      <c r="X1660" s="70"/>
      <c r="Y1660" s="65"/>
    </row>
    <row r="1661">
      <c r="A1661" s="65"/>
      <c r="B1661" s="65"/>
      <c r="C1661" s="65"/>
      <c r="D1661" s="65"/>
      <c r="E1661" s="65"/>
      <c r="F1661" s="65"/>
      <c r="G1661" s="65"/>
      <c r="H1661" s="65"/>
      <c r="I1661" s="65"/>
      <c r="J1661" s="65"/>
      <c r="K1661" s="66"/>
      <c r="L1661" s="66"/>
      <c r="M1661" s="65"/>
      <c r="N1661" s="65"/>
      <c r="O1661" s="65"/>
      <c r="P1661" s="65"/>
      <c r="Q1661" s="65"/>
      <c r="R1661" s="65"/>
      <c r="S1661" s="68"/>
      <c r="T1661" s="68"/>
      <c r="U1661" s="69"/>
      <c r="V1661" s="69"/>
      <c r="W1661" s="69"/>
      <c r="X1661" s="70"/>
      <c r="Y1661" s="65"/>
    </row>
    <row r="1662">
      <c r="A1662" s="65"/>
      <c r="B1662" s="65"/>
      <c r="C1662" s="65"/>
      <c r="D1662" s="65"/>
      <c r="E1662" s="65"/>
      <c r="F1662" s="65"/>
      <c r="G1662" s="65"/>
      <c r="H1662" s="65"/>
      <c r="I1662" s="65"/>
      <c r="J1662" s="65"/>
      <c r="K1662" s="66"/>
      <c r="L1662" s="66"/>
      <c r="M1662" s="65"/>
      <c r="N1662" s="65"/>
      <c r="O1662" s="65"/>
      <c r="P1662" s="66"/>
      <c r="Q1662" s="65"/>
      <c r="R1662" s="65"/>
      <c r="S1662" s="68"/>
      <c r="T1662" s="68"/>
      <c r="U1662" s="69"/>
      <c r="V1662" s="69"/>
      <c r="W1662" s="69"/>
      <c r="X1662" s="70"/>
      <c r="Y1662" s="65"/>
    </row>
    <row r="1663">
      <c r="A1663" s="65"/>
      <c r="B1663" s="65"/>
      <c r="C1663" s="65"/>
      <c r="D1663" s="65"/>
      <c r="E1663" s="65"/>
      <c r="F1663" s="65"/>
      <c r="G1663" s="65"/>
      <c r="H1663" s="65"/>
      <c r="I1663" s="65"/>
      <c r="J1663" s="65"/>
      <c r="K1663" s="66"/>
      <c r="L1663" s="66"/>
      <c r="M1663" s="65"/>
      <c r="N1663" s="65"/>
      <c r="O1663" s="65"/>
      <c r="P1663" s="65"/>
      <c r="Q1663" s="65"/>
      <c r="R1663" s="65"/>
      <c r="S1663" s="68"/>
      <c r="T1663" s="68"/>
      <c r="U1663" s="69"/>
      <c r="V1663" s="69"/>
      <c r="W1663" s="69"/>
      <c r="X1663" s="70"/>
      <c r="Y1663" s="65"/>
    </row>
    <row r="1664">
      <c r="A1664" s="65"/>
      <c r="B1664" s="65"/>
      <c r="C1664" s="65"/>
      <c r="D1664" s="65"/>
      <c r="E1664" s="65"/>
      <c r="F1664" s="65"/>
      <c r="G1664" s="65"/>
      <c r="H1664" s="65"/>
      <c r="I1664" s="65"/>
      <c r="J1664" s="65"/>
      <c r="K1664" s="66"/>
      <c r="L1664" s="66"/>
      <c r="M1664" s="65"/>
      <c r="N1664" s="65"/>
      <c r="O1664" s="65"/>
      <c r="P1664" s="66"/>
      <c r="Q1664" s="65"/>
      <c r="R1664" s="65"/>
      <c r="S1664" s="68"/>
      <c r="T1664" s="68"/>
      <c r="U1664" s="69"/>
      <c r="V1664" s="69"/>
      <c r="W1664" s="69"/>
      <c r="X1664" s="70"/>
      <c r="Y1664" s="65"/>
    </row>
    <row r="1665">
      <c r="A1665" s="65"/>
      <c r="B1665" s="65"/>
      <c r="C1665" s="65"/>
      <c r="D1665" s="65"/>
      <c r="E1665" s="65"/>
      <c r="F1665" s="65"/>
      <c r="G1665" s="65"/>
      <c r="H1665" s="65"/>
      <c r="I1665" s="65"/>
      <c r="J1665" s="65"/>
      <c r="K1665" s="66"/>
      <c r="L1665" s="66"/>
      <c r="M1665" s="65"/>
      <c r="N1665" s="65"/>
      <c r="O1665" s="65"/>
      <c r="P1665" s="65"/>
      <c r="Q1665" s="65"/>
      <c r="R1665" s="65"/>
      <c r="S1665" s="76"/>
      <c r="T1665" s="76"/>
      <c r="U1665" s="72"/>
      <c r="V1665" s="72"/>
      <c r="W1665" s="72"/>
      <c r="X1665" s="66"/>
      <c r="Y1665" s="72"/>
    </row>
    <row r="1666">
      <c r="A1666" s="65"/>
      <c r="B1666" s="65"/>
      <c r="C1666" s="65"/>
      <c r="D1666" s="65"/>
      <c r="E1666" s="65"/>
      <c r="F1666" s="65"/>
      <c r="G1666" s="65"/>
      <c r="H1666" s="65"/>
      <c r="I1666" s="65"/>
      <c r="J1666" s="65"/>
      <c r="K1666" s="66"/>
      <c r="L1666" s="66"/>
      <c r="M1666" s="65"/>
      <c r="N1666" s="65"/>
      <c r="O1666" s="65"/>
      <c r="P1666" s="65"/>
      <c r="Q1666" s="65"/>
      <c r="R1666" s="65"/>
      <c r="S1666" s="68"/>
      <c r="T1666" s="68"/>
      <c r="U1666" s="69"/>
      <c r="V1666" s="69"/>
      <c r="W1666" s="69"/>
      <c r="X1666" s="70"/>
      <c r="Y1666" s="65"/>
    </row>
    <row r="1667">
      <c r="A1667" s="72"/>
      <c r="B1667" s="65"/>
      <c r="C1667" s="72"/>
      <c r="D1667" s="72"/>
      <c r="E1667" s="72"/>
      <c r="F1667" s="65"/>
      <c r="G1667" s="65"/>
      <c r="H1667" s="65"/>
      <c r="I1667" s="65"/>
      <c r="J1667" s="65"/>
      <c r="K1667" s="66"/>
      <c r="L1667" s="66"/>
      <c r="M1667" s="65"/>
      <c r="N1667" s="65"/>
      <c r="O1667" s="65"/>
      <c r="P1667" s="66"/>
      <c r="Q1667" s="65"/>
      <c r="R1667" s="65"/>
      <c r="S1667" s="68"/>
      <c r="T1667" s="68"/>
      <c r="U1667" s="69"/>
      <c r="V1667" s="69"/>
      <c r="W1667" s="69"/>
      <c r="X1667" s="70"/>
      <c r="Y1667" s="65"/>
    </row>
    <row r="1668">
      <c r="A1668" s="65"/>
      <c r="B1668" s="65"/>
      <c r="C1668" s="65"/>
      <c r="D1668" s="65"/>
      <c r="E1668" s="65"/>
      <c r="F1668" s="65"/>
      <c r="G1668" s="65"/>
      <c r="H1668" s="65"/>
      <c r="I1668" s="65"/>
      <c r="J1668" s="65"/>
      <c r="K1668" s="66"/>
      <c r="L1668" s="66"/>
      <c r="M1668" s="65"/>
      <c r="N1668" s="65"/>
      <c r="O1668" s="65"/>
      <c r="P1668" s="66"/>
      <c r="Q1668" s="65"/>
      <c r="R1668" s="65"/>
      <c r="S1668" s="68"/>
      <c r="T1668" s="68"/>
      <c r="U1668" s="69"/>
      <c r="V1668" s="69"/>
      <c r="W1668" s="69"/>
      <c r="X1668" s="70"/>
      <c r="Y1668" s="65"/>
    </row>
    <row r="1669">
      <c r="A1669" s="72"/>
      <c r="B1669" s="65"/>
      <c r="C1669" s="72"/>
      <c r="D1669" s="72"/>
      <c r="E1669" s="72"/>
      <c r="F1669" s="65"/>
      <c r="G1669" s="65"/>
      <c r="H1669" s="65"/>
      <c r="I1669" s="65"/>
      <c r="J1669" s="65"/>
      <c r="K1669" s="66"/>
      <c r="L1669" s="66"/>
      <c r="M1669" s="65"/>
      <c r="N1669" s="65"/>
      <c r="O1669" s="65"/>
      <c r="P1669" s="66"/>
      <c r="Q1669" s="65"/>
      <c r="R1669" s="65"/>
      <c r="S1669" s="68"/>
      <c r="T1669" s="68"/>
      <c r="U1669" s="69"/>
      <c r="V1669" s="69"/>
      <c r="W1669" s="69"/>
      <c r="X1669" s="70"/>
      <c r="Y1669" s="65"/>
    </row>
    <row r="1670">
      <c r="A1670" s="72"/>
      <c r="B1670" s="65"/>
      <c r="C1670" s="72"/>
      <c r="D1670" s="72"/>
      <c r="E1670" s="72"/>
      <c r="F1670" s="65"/>
      <c r="G1670" s="65"/>
      <c r="H1670" s="65"/>
      <c r="I1670" s="65"/>
      <c r="J1670" s="65"/>
      <c r="K1670" s="66"/>
      <c r="L1670" s="66"/>
      <c r="M1670" s="65"/>
      <c r="N1670" s="65"/>
      <c r="O1670" s="65"/>
      <c r="P1670" s="66"/>
      <c r="Q1670" s="65"/>
      <c r="R1670" s="65"/>
      <c r="S1670" s="68"/>
      <c r="T1670" s="68"/>
      <c r="U1670" s="69"/>
      <c r="V1670" s="69"/>
      <c r="W1670" s="69"/>
      <c r="X1670" s="70"/>
      <c r="Y1670" s="65"/>
    </row>
    <row r="1671">
      <c r="A1671" s="65"/>
      <c r="B1671" s="65"/>
      <c r="C1671" s="65"/>
      <c r="D1671" s="65"/>
      <c r="E1671" s="65"/>
      <c r="F1671" s="65"/>
      <c r="G1671" s="65"/>
      <c r="H1671" s="65"/>
      <c r="I1671" s="65"/>
      <c r="J1671" s="65"/>
      <c r="K1671" s="66"/>
      <c r="L1671" s="66"/>
      <c r="M1671" s="65"/>
      <c r="N1671" s="65"/>
      <c r="O1671" s="65"/>
      <c r="P1671" s="65"/>
      <c r="Q1671" s="65"/>
      <c r="R1671" s="65"/>
      <c r="S1671" s="68"/>
      <c r="T1671" s="68"/>
      <c r="U1671" s="69"/>
      <c r="V1671" s="69"/>
      <c r="W1671" s="69"/>
      <c r="X1671" s="70"/>
      <c r="Y1671" s="65"/>
    </row>
    <row r="1672">
      <c r="A1672" s="72"/>
      <c r="B1672" s="65"/>
      <c r="C1672" s="72"/>
      <c r="D1672" s="72"/>
      <c r="E1672" s="72"/>
      <c r="F1672" s="65"/>
      <c r="G1672" s="65"/>
      <c r="H1672" s="65"/>
      <c r="I1672" s="65"/>
      <c r="J1672" s="65"/>
      <c r="K1672" s="66"/>
      <c r="L1672" s="66"/>
      <c r="M1672" s="65"/>
      <c r="N1672" s="65"/>
      <c r="O1672" s="65"/>
      <c r="P1672" s="66"/>
      <c r="Q1672" s="65"/>
      <c r="R1672" s="65"/>
      <c r="S1672" s="77"/>
      <c r="T1672" s="77"/>
      <c r="U1672" s="78"/>
      <c r="V1672" s="78"/>
      <c r="W1672" s="78"/>
      <c r="X1672" s="72"/>
      <c r="Y1672" s="72"/>
    </row>
    <row r="1673">
      <c r="A1673" s="72"/>
      <c r="B1673" s="65"/>
      <c r="C1673" s="72"/>
      <c r="D1673" s="72"/>
      <c r="E1673" s="72"/>
      <c r="F1673" s="65"/>
      <c r="G1673" s="65"/>
      <c r="H1673" s="65"/>
      <c r="I1673" s="65"/>
      <c r="J1673" s="65"/>
      <c r="K1673" s="66"/>
      <c r="L1673" s="66"/>
      <c r="M1673" s="65"/>
      <c r="N1673" s="65"/>
      <c r="O1673" s="65"/>
      <c r="P1673" s="66"/>
      <c r="Q1673" s="65"/>
      <c r="R1673" s="65"/>
      <c r="S1673" s="68"/>
      <c r="T1673" s="68"/>
      <c r="U1673" s="69"/>
      <c r="V1673" s="69"/>
      <c r="W1673" s="69"/>
      <c r="X1673" s="70"/>
      <c r="Y1673" s="65"/>
    </row>
    <row r="1674">
      <c r="A1674" s="72"/>
      <c r="B1674" s="65"/>
      <c r="C1674" s="72"/>
      <c r="D1674" s="72"/>
      <c r="E1674" s="72"/>
      <c r="F1674" s="65"/>
      <c r="G1674" s="65"/>
      <c r="H1674" s="65"/>
      <c r="I1674" s="65"/>
      <c r="J1674" s="65"/>
      <c r="K1674" s="66"/>
      <c r="L1674" s="66"/>
      <c r="M1674" s="65"/>
      <c r="N1674" s="65"/>
      <c r="O1674" s="65"/>
      <c r="P1674" s="66"/>
      <c r="Q1674" s="65"/>
      <c r="R1674" s="65"/>
      <c r="S1674" s="68"/>
      <c r="T1674" s="68"/>
      <c r="U1674" s="69"/>
      <c r="V1674" s="69"/>
      <c r="W1674" s="69"/>
      <c r="X1674" s="70"/>
      <c r="Y1674" s="65"/>
    </row>
    <row r="1675">
      <c r="A1675" s="72"/>
      <c r="B1675" s="65"/>
      <c r="C1675" s="72"/>
      <c r="D1675" s="72"/>
      <c r="E1675" s="72"/>
      <c r="F1675" s="65"/>
      <c r="G1675" s="65"/>
      <c r="H1675" s="65"/>
      <c r="I1675" s="65"/>
      <c r="J1675" s="65"/>
      <c r="K1675" s="66"/>
      <c r="L1675" s="66"/>
      <c r="M1675" s="65"/>
      <c r="N1675" s="65"/>
      <c r="O1675" s="65"/>
      <c r="P1675" s="65"/>
      <c r="Q1675" s="65"/>
      <c r="R1675" s="65"/>
      <c r="S1675" s="68"/>
      <c r="T1675" s="68"/>
      <c r="U1675" s="69"/>
      <c r="V1675" s="69"/>
      <c r="W1675" s="69"/>
      <c r="X1675" s="70"/>
      <c r="Y1675" s="65"/>
    </row>
    <row r="1676">
      <c r="A1676" s="65"/>
      <c r="B1676" s="65"/>
      <c r="C1676" s="65"/>
      <c r="D1676" s="65"/>
      <c r="E1676" s="65"/>
      <c r="F1676" s="65"/>
      <c r="G1676" s="65"/>
      <c r="H1676" s="65"/>
      <c r="I1676" s="65"/>
      <c r="J1676" s="65"/>
      <c r="K1676" s="66"/>
      <c r="L1676" s="66"/>
      <c r="M1676" s="65"/>
      <c r="N1676" s="65"/>
      <c r="O1676" s="65"/>
      <c r="P1676" s="66"/>
      <c r="Q1676" s="65"/>
      <c r="R1676" s="65"/>
      <c r="S1676" s="68"/>
      <c r="T1676" s="68"/>
      <c r="U1676" s="69"/>
      <c r="V1676" s="69"/>
      <c r="W1676" s="69"/>
      <c r="X1676" s="70"/>
      <c r="Y1676" s="65"/>
    </row>
    <row r="1677">
      <c r="A1677" s="65"/>
      <c r="B1677" s="65"/>
      <c r="C1677" s="65"/>
      <c r="D1677" s="65"/>
      <c r="E1677" s="65"/>
      <c r="F1677" s="65"/>
      <c r="G1677" s="65"/>
      <c r="H1677" s="65"/>
      <c r="I1677" s="65"/>
      <c r="J1677" s="65"/>
      <c r="K1677" s="66"/>
      <c r="L1677" s="66"/>
      <c r="M1677" s="65"/>
      <c r="N1677" s="65"/>
      <c r="O1677" s="65"/>
      <c r="P1677" s="65"/>
      <c r="Q1677" s="65"/>
      <c r="R1677" s="65"/>
      <c r="S1677" s="68"/>
      <c r="T1677" s="68"/>
      <c r="U1677" s="69"/>
      <c r="V1677" s="69"/>
      <c r="W1677" s="69"/>
      <c r="X1677" s="70"/>
      <c r="Y1677" s="65"/>
    </row>
    <row r="1678">
      <c r="A1678" s="65"/>
      <c r="B1678" s="65"/>
      <c r="C1678" s="65"/>
      <c r="D1678" s="65"/>
      <c r="E1678" s="65"/>
      <c r="F1678" s="65"/>
      <c r="G1678" s="65"/>
      <c r="H1678" s="65"/>
      <c r="I1678" s="65"/>
      <c r="J1678" s="65"/>
      <c r="K1678" s="66"/>
      <c r="L1678" s="66"/>
      <c r="M1678" s="65"/>
      <c r="N1678" s="65"/>
      <c r="O1678" s="65"/>
      <c r="P1678" s="65"/>
      <c r="Q1678" s="65"/>
      <c r="R1678" s="65"/>
      <c r="S1678" s="68"/>
      <c r="T1678" s="68"/>
      <c r="U1678" s="69"/>
      <c r="V1678" s="69"/>
      <c r="W1678" s="69"/>
      <c r="X1678" s="70"/>
      <c r="Y1678" s="65"/>
    </row>
    <row r="1679">
      <c r="A1679" s="72"/>
      <c r="B1679" s="65"/>
      <c r="C1679" s="72"/>
      <c r="D1679" s="72"/>
      <c r="E1679" s="72"/>
      <c r="F1679" s="65"/>
      <c r="G1679" s="65"/>
      <c r="H1679" s="65"/>
      <c r="I1679" s="65"/>
      <c r="J1679" s="65"/>
      <c r="K1679" s="66"/>
      <c r="L1679" s="66"/>
      <c r="M1679" s="65"/>
      <c r="N1679" s="65"/>
      <c r="O1679" s="65"/>
      <c r="P1679" s="65"/>
      <c r="Q1679" s="65"/>
      <c r="R1679" s="65"/>
      <c r="S1679" s="68"/>
      <c r="T1679" s="68"/>
      <c r="U1679" s="69"/>
      <c r="V1679" s="69"/>
      <c r="W1679" s="69"/>
      <c r="X1679" s="70"/>
      <c r="Y1679" s="65"/>
    </row>
    <row r="1680">
      <c r="A1680" s="73"/>
      <c r="B1680" s="65"/>
      <c r="C1680" s="72"/>
      <c r="D1680" s="72"/>
      <c r="E1680" s="72"/>
      <c r="F1680" s="65"/>
      <c r="G1680" s="65"/>
      <c r="H1680" s="65"/>
      <c r="I1680" s="65"/>
      <c r="J1680" s="65"/>
      <c r="K1680" s="66"/>
      <c r="L1680" s="66"/>
      <c r="M1680" s="65"/>
      <c r="N1680" s="65"/>
      <c r="O1680" s="65"/>
      <c r="P1680" s="65"/>
      <c r="Q1680" s="65"/>
      <c r="R1680" s="65"/>
      <c r="S1680" s="77"/>
      <c r="T1680" s="77"/>
      <c r="U1680" s="78"/>
      <c r="V1680" s="78"/>
      <c r="W1680" s="78"/>
      <c r="X1680" s="72"/>
      <c r="Y1680" s="72"/>
    </row>
    <row r="1681">
      <c r="A1681" s="65"/>
      <c r="B1681" s="65"/>
      <c r="C1681" s="65"/>
      <c r="D1681" s="65"/>
      <c r="E1681" s="65"/>
      <c r="F1681" s="65"/>
      <c r="G1681" s="65"/>
      <c r="H1681" s="65"/>
      <c r="I1681" s="65"/>
      <c r="J1681" s="65"/>
      <c r="K1681" s="66"/>
      <c r="L1681" s="66"/>
      <c r="M1681" s="65"/>
      <c r="N1681" s="65"/>
      <c r="O1681" s="65"/>
      <c r="P1681" s="66"/>
      <c r="Q1681" s="65"/>
      <c r="R1681" s="65"/>
      <c r="S1681" s="68"/>
      <c r="T1681" s="68"/>
      <c r="U1681" s="69"/>
      <c r="V1681" s="69"/>
      <c r="W1681" s="69"/>
      <c r="X1681" s="70"/>
      <c r="Y1681" s="65"/>
    </row>
    <row r="1682">
      <c r="A1682" s="72"/>
      <c r="B1682" s="65"/>
      <c r="C1682" s="72"/>
      <c r="D1682" s="72"/>
      <c r="E1682" s="72"/>
      <c r="F1682" s="65"/>
      <c r="G1682" s="65"/>
      <c r="H1682" s="65"/>
      <c r="I1682" s="65"/>
      <c r="J1682" s="65"/>
      <c r="K1682" s="66"/>
      <c r="L1682" s="66"/>
      <c r="M1682" s="65"/>
      <c r="N1682" s="65"/>
      <c r="O1682" s="65"/>
      <c r="P1682" s="65"/>
      <c r="Q1682" s="65"/>
      <c r="R1682" s="65"/>
      <c r="S1682" s="68"/>
      <c r="T1682" s="68"/>
      <c r="U1682" s="69"/>
      <c r="V1682" s="69"/>
      <c r="W1682" s="69"/>
      <c r="X1682" s="70"/>
      <c r="Y1682" s="65"/>
    </row>
    <row r="1683">
      <c r="A1683" s="65"/>
      <c r="B1683" s="65"/>
      <c r="C1683" s="65"/>
      <c r="D1683" s="65"/>
      <c r="E1683" s="65"/>
      <c r="F1683" s="65"/>
      <c r="G1683" s="65"/>
      <c r="H1683" s="65"/>
      <c r="I1683" s="65"/>
      <c r="J1683" s="65"/>
      <c r="K1683" s="66"/>
      <c r="L1683" s="66"/>
      <c r="M1683" s="65"/>
      <c r="N1683" s="65"/>
      <c r="O1683" s="65"/>
      <c r="P1683" s="66"/>
      <c r="Q1683" s="65"/>
      <c r="R1683" s="65"/>
      <c r="S1683" s="68"/>
      <c r="T1683" s="68"/>
      <c r="U1683" s="69"/>
      <c r="V1683" s="69"/>
      <c r="W1683" s="69"/>
      <c r="X1683" s="70"/>
      <c r="Y1683" s="65"/>
    </row>
    <row r="1684">
      <c r="A1684" s="72"/>
      <c r="B1684" s="65"/>
      <c r="C1684" s="72"/>
      <c r="D1684" s="72"/>
      <c r="E1684" s="72"/>
      <c r="F1684" s="65"/>
      <c r="G1684" s="65"/>
      <c r="H1684" s="65"/>
      <c r="I1684" s="65"/>
      <c r="J1684" s="65"/>
      <c r="K1684" s="66"/>
      <c r="L1684" s="66"/>
      <c r="M1684" s="65"/>
      <c r="N1684" s="65"/>
      <c r="O1684" s="65"/>
      <c r="P1684" s="65"/>
      <c r="Q1684" s="65"/>
      <c r="R1684" s="65"/>
      <c r="S1684" s="68"/>
      <c r="T1684" s="68"/>
      <c r="U1684" s="69"/>
      <c r="V1684" s="69"/>
      <c r="W1684" s="69"/>
      <c r="X1684" s="70"/>
      <c r="Y1684" s="65"/>
    </row>
    <row r="1685">
      <c r="A1685" s="72"/>
      <c r="B1685" s="65"/>
      <c r="C1685" s="72"/>
      <c r="D1685" s="72"/>
      <c r="E1685" s="72"/>
      <c r="F1685" s="65"/>
      <c r="G1685" s="65"/>
      <c r="H1685" s="65"/>
      <c r="I1685" s="65"/>
      <c r="J1685" s="65"/>
      <c r="K1685" s="66"/>
      <c r="L1685" s="66"/>
      <c r="M1685" s="65"/>
      <c r="N1685" s="65"/>
      <c r="O1685" s="65"/>
      <c r="P1685" s="65"/>
      <c r="Q1685" s="65"/>
      <c r="R1685" s="65"/>
      <c r="S1685" s="68"/>
      <c r="T1685" s="68"/>
      <c r="U1685" s="69"/>
      <c r="V1685" s="69"/>
      <c r="W1685" s="69"/>
      <c r="X1685" s="70"/>
      <c r="Y1685" s="65"/>
    </row>
    <row r="1686">
      <c r="A1686" s="65"/>
      <c r="B1686" s="65"/>
      <c r="C1686" s="65"/>
      <c r="D1686" s="65"/>
      <c r="E1686" s="65"/>
      <c r="F1686" s="65"/>
      <c r="G1686" s="65"/>
      <c r="H1686" s="65"/>
      <c r="I1686" s="65"/>
      <c r="J1686" s="65"/>
      <c r="K1686" s="66"/>
      <c r="L1686" s="66"/>
      <c r="M1686" s="65"/>
      <c r="N1686" s="65"/>
      <c r="O1686" s="65"/>
      <c r="P1686" s="65"/>
      <c r="Q1686" s="65"/>
      <c r="R1686" s="65"/>
      <c r="S1686" s="68"/>
      <c r="T1686" s="68"/>
      <c r="U1686" s="69"/>
      <c r="V1686" s="69"/>
      <c r="W1686" s="69"/>
      <c r="X1686" s="70"/>
      <c r="Y1686" s="65"/>
    </row>
    <row r="1687">
      <c r="A1687" s="65"/>
      <c r="B1687" s="65"/>
      <c r="C1687" s="65"/>
      <c r="D1687" s="65"/>
      <c r="E1687" s="65"/>
      <c r="F1687" s="65"/>
      <c r="G1687" s="65"/>
      <c r="H1687" s="65"/>
      <c r="I1687" s="65"/>
      <c r="J1687" s="65"/>
      <c r="K1687" s="66"/>
      <c r="L1687" s="66"/>
      <c r="M1687" s="65"/>
      <c r="N1687" s="65"/>
      <c r="O1687" s="65"/>
      <c r="P1687" s="66"/>
      <c r="Q1687" s="65"/>
      <c r="R1687" s="65"/>
      <c r="S1687" s="68"/>
      <c r="T1687" s="68"/>
      <c r="U1687" s="69"/>
      <c r="V1687" s="69"/>
      <c r="W1687" s="69"/>
      <c r="X1687" s="70"/>
      <c r="Y1687" s="65"/>
    </row>
    <row r="1688">
      <c r="A1688" s="72"/>
      <c r="B1688" s="65"/>
      <c r="C1688" s="72"/>
      <c r="D1688" s="72"/>
      <c r="E1688" s="72"/>
      <c r="F1688" s="65"/>
      <c r="G1688" s="65"/>
      <c r="H1688" s="65"/>
      <c r="I1688" s="65"/>
      <c r="J1688" s="65"/>
      <c r="K1688" s="66"/>
      <c r="L1688" s="66"/>
      <c r="M1688" s="65"/>
      <c r="N1688" s="65"/>
      <c r="O1688" s="65"/>
      <c r="P1688" s="65"/>
      <c r="Q1688" s="65"/>
      <c r="R1688" s="65"/>
      <c r="S1688" s="68"/>
      <c r="T1688" s="68"/>
      <c r="U1688" s="69"/>
      <c r="V1688" s="69"/>
      <c r="W1688" s="69"/>
      <c r="X1688" s="70"/>
      <c r="Y1688" s="65"/>
    </row>
    <row r="1689">
      <c r="A1689" s="72"/>
      <c r="B1689" s="65"/>
      <c r="C1689" s="72"/>
      <c r="D1689" s="72"/>
      <c r="E1689" s="72"/>
      <c r="F1689" s="65"/>
      <c r="G1689" s="65"/>
      <c r="H1689" s="65"/>
      <c r="I1689" s="65"/>
      <c r="J1689" s="65"/>
      <c r="K1689" s="66"/>
      <c r="L1689" s="66"/>
      <c r="M1689" s="65"/>
      <c r="N1689" s="65"/>
      <c r="O1689" s="65"/>
      <c r="P1689" s="66"/>
      <c r="Q1689" s="65"/>
      <c r="R1689" s="65"/>
      <c r="S1689" s="68"/>
      <c r="T1689" s="68"/>
      <c r="U1689" s="69"/>
      <c r="V1689" s="69"/>
      <c r="W1689" s="69"/>
      <c r="X1689" s="70"/>
      <c r="Y1689" s="65"/>
    </row>
    <row r="1690">
      <c r="A1690" s="72"/>
      <c r="B1690" s="65"/>
      <c r="C1690" s="72"/>
      <c r="D1690" s="72"/>
      <c r="E1690" s="72"/>
      <c r="F1690" s="65"/>
      <c r="G1690" s="65"/>
      <c r="H1690" s="65"/>
      <c r="I1690" s="65"/>
      <c r="J1690" s="65"/>
      <c r="K1690" s="66"/>
      <c r="L1690" s="66"/>
      <c r="M1690" s="65"/>
      <c r="N1690" s="65"/>
      <c r="O1690" s="65"/>
      <c r="P1690" s="66"/>
      <c r="Q1690" s="65"/>
      <c r="R1690" s="65"/>
      <c r="S1690" s="68"/>
      <c r="T1690" s="68"/>
      <c r="U1690" s="69"/>
      <c r="V1690" s="69"/>
      <c r="W1690" s="69"/>
      <c r="X1690" s="70"/>
      <c r="Y1690" s="65"/>
    </row>
    <row r="1691">
      <c r="A1691" s="65"/>
      <c r="B1691" s="65"/>
      <c r="C1691" s="65"/>
      <c r="D1691" s="65"/>
      <c r="E1691" s="65"/>
      <c r="F1691" s="65"/>
      <c r="G1691" s="65"/>
      <c r="H1691" s="65"/>
      <c r="I1691" s="65"/>
      <c r="J1691" s="65"/>
      <c r="K1691" s="66"/>
      <c r="L1691" s="66"/>
      <c r="M1691" s="65"/>
      <c r="N1691" s="65"/>
      <c r="O1691" s="65"/>
      <c r="P1691" s="65"/>
      <c r="Q1691" s="65"/>
      <c r="R1691" s="65"/>
      <c r="S1691" s="68"/>
      <c r="T1691" s="68"/>
      <c r="U1691" s="69"/>
      <c r="V1691" s="69"/>
      <c r="W1691" s="69"/>
      <c r="X1691" s="70"/>
      <c r="Y1691" s="65"/>
    </row>
    <row r="1692">
      <c r="A1692" s="72"/>
      <c r="B1692" s="65"/>
      <c r="C1692" s="72"/>
      <c r="D1692" s="72"/>
      <c r="E1692" s="72"/>
      <c r="F1692" s="65"/>
      <c r="G1692" s="65"/>
      <c r="H1692" s="65"/>
      <c r="I1692" s="65"/>
      <c r="J1692" s="65"/>
      <c r="K1692" s="66"/>
      <c r="L1692" s="66"/>
      <c r="M1692" s="65"/>
      <c r="N1692" s="65"/>
      <c r="O1692" s="65"/>
      <c r="P1692" s="65"/>
      <c r="Q1692" s="65"/>
      <c r="R1692" s="65"/>
      <c r="S1692" s="68"/>
      <c r="T1692" s="68"/>
      <c r="U1692" s="69"/>
      <c r="V1692" s="69"/>
      <c r="W1692" s="69"/>
      <c r="X1692" s="70"/>
      <c r="Y1692" s="65"/>
    </row>
    <row r="1693">
      <c r="A1693" s="65"/>
      <c r="B1693" s="65"/>
      <c r="C1693" s="65"/>
      <c r="D1693" s="65"/>
      <c r="E1693" s="65"/>
      <c r="F1693" s="65"/>
      <c r="G1693" s="65"/>
      <c r="H1693" s="65"/>
      <c r="I1693" s="65"/>
      <c r="J1693" s="65"/>
      <c r="K1693" s="66"/>
      <c r="L1693" s="66"/>
      <c r="M1693" s="65"/>
      <c r="N1693" s="65"/>
      <c r="O1693" s="65"/>
      <c r="P1693" s="65"/>
      <c r="Q1693" s="65"/>
      <c r="R1693" s="65"/>
      <c r="S1693" s="68"/>
      <c r="T1693" s="68"/>
      <c r="U1693" s="69"/>
      <c r="V1693" s="69"/>
      <c r="W1693" s="69"/>
      <c r="X1693" s="70"/>
      <c r="Y1693" s="65"/>
    </row>
    <row r="1694">
      <c r="A1694" s="65"/>
      <c r="B1694" s="65"/>
      <c r="C1694" s="65"/>
      <c r="D1694" s="65"/>
      <c r="E1694" s="65"/>
      <c r="F1694" s="65"/>
      <c r="G1694" s="65"/>
      <c r="H1694" s="65"/>
      <c r="I1694" s="65"/>
      <c r="J1694" s="65"/>
      <c r="K1694" s="66"/>
      <c r="L1694" s="66"/>
      <c r="M1694" s="65"/>
      <c r="N1694" s="65"/>
      <c r="O1694" s="65"/>
      <c r="P1694" s="65"/>
      <c r="Q1694" s="65"/>
      <c r="R1694" s="65"/>
      <c r="S1694" s="68"/>
      <c r="T1694" s="68"/>
      <c r="U1694" s="69"/>
      <c r="V1694" s="69"/>
      <c r="W1694" s="69"/>
      <c r="X1694" s="70"/>
      <c r="Y1694" s="65"/>
    </row>
    <row r="1695">
      <c r="A1695" s="72"/>
      <c r="B1695" s="65"/>
      <c r="C1695" s="72"/>
      <c r="D1695" s="72"/>
      <c r="E1695" s="72"/>
      <c r="F1695" s="65"/>
      <c r="G1695" s="65"/>
      <c r="H1695" s="65"/>
      <c r="I1695" s="65"/>
      <c r="J1695" s="65"/>
      <c r="K1695" s="66"/>
      <c r="L1695" s="66"/>
      <c r="M1695" s="65"/>
      <c r="N1695" s="65"/>
      <c r="O1695" s="65"/>
      <c r="P1695" s="65"/>
      <c r="Q1695" s="65"/>
      <c r="R1695" s="65"/>
      <c r="S1695" s="68"/>
      <c r="T1695" s="68"/>
      <c r="U1695" s="69"/>
      <c r="V1695" s="69"/>
      <c r="W1695" s="69"/>
      <c r="X1695" s="70"/>
      <c r="Y1695" s="65"/>
    </row>
    <row r="1696">
      <c r="A1696" s="65"/>
      <c r="B1696" s="65"/>
      <c r="C1696" s="65"/>
      <c r="D1696" s="65"/>
      <c r="E1696" s="65"/>
      <c r="F1696" s="65"/>
      <c r="G1696" s="65"/>
      <c r="H1696" s="65"/>
      <c r="I1696" s="65"/>
      <c r="J1696" s="65"/>
      <c r="K1696" s="66"/>
      <c r="L1696" s="66"/>
      <c r="M1696" s="65"/>
      <c r="N1696" s="65"/>
      <c r="O1696" s="65"/>
      <c r="P1696" s="66"/>
      <c r="Q1696" s="65"/>
      <c r="R1696" s="65"/>
      <c r="S1696" s="68"/>
      <c r="T1696" s="68"/>
      <c r="U1696" s="69"/>
      <c r="V1696" s="69"/>
      <c r="W1696" s="69"/>
      <c r="X1696" s="70"/>
      <c r="Y1696" s="65"/>
    </row>
    <row r="1697">
      <c r="A1697" s="65"/>
      <c r="B1697" s="65"/>
      <c r="C1697" s="65"/>
      <c r="D1697" s="65"/>
      <c r="E1697" s="65"/>
      <c r="F1697" s="65"/>
      <c r="G1697" s="65"/>
      <c r="H1697" s="65"/>
      <c r="I1697" s="65"/>
      <c r="J1697" s="65"/>
      <c r="K1697" s="66"/>
      <c r="L1697" s="66"/>
      <c r="M1697" s="65"/>
      <c r="N1697" s="65"/>
      <c r="O1697" s="65"/>
      <c r="P1697" s="66"/>
      <c r="Q1697" s="65"/>
      <c r="R1697" s="65"/>
      <c r="S1697" s="68"/>
      <c r="T1697" s="68"/>
      <c r="U1697" s="69"/>
      <c r="V1697" s="69"/>
      <c r="W1697" s="69"/>
      <c r="X1697" s="70"/>
      <c r="Y1697" s="65"/>
    </row>
    <row r="1698">
      <c r="A1698" s="72"/>
      <c r="B1698" s="65"/>
      <c r="C1698" s="72"/>
      <c r="D1698" s="72"/>
      <c r="E1698" s="72"/>
      <c r="F1698" s="65"/>
      <c r="G1698" s="65"/>
      <c r="H1698" s="65"/>
      <c r="I1698" s="65"/>
      <c r="J1698" s="65"/>
      <c r="K1698" s="66"/>
      <c r="L1698" s="66"/>
      <c r="M1698" s="65"/>
      <c r="N1698" s="65"/>
      <c r="O1698" s="65"/>
      <c r="P1698" s="65"/>
      <c r="Q1698" s="65"/>
      <c r="R1698" s="65"/>
      <c r="S1698" s="68"/>
      <c r="T1698" s="68"/>
      <c r="U1698" s="69"/>
      <c r="V1698" s="69"/>
      <c r="W1698" s="69"/>
      <c r="X1698" s="70"/>
      <c r="Y1698" s="65"/>
    </row>
    <row r="1699">
      <c r="A1699" s="72"/>
      <c r="B1699" s="65"/>
      <c r="C1699" s="72"/>
      <c r="D1699" s="72"/>
      <c r="E1699" s="72"/>
      <c r="F1699" s="65"/>
      <c r="G1699" s="65"/>
      <c r="H1699" s="65"/>
      <c r="I1699" s="65"/>
      <c r="J1699" s="65"/>
      <c r="K1699" s="66"/>
      <c r="L1699" s="66"/>
      <c r="M1699" s="65"/>
      <c r="N1699" s="65"/>
      <c r="O1699" s="65"/>
      <c r="P1699" s="66"/>
      <c r="Q1699" s="65"/>
      <c r="R1699" s="65"/>
      <c r="S1699" s="77"/>
      <c r="T1699" s="77"/>
      <c r="U1699" s="78"/>
      <c r="V1699" s="78"/>
      <c r="W1699" s="78"/>
      <c r="X1699" s="72"/>
      <c r="Y1699" s="72"/>
    </row>
    <row r="1700">
      <c r="A1700" s="65"/>
      <c r="B1700" s="65"/>
      <c r="C1700" s="65"/>
      <c r="D1700" s="65"/>
      <c r="E1700" s="65"/>
      <c r="F1700" s="65"/>
      <c r="G1700" s="65"/>
      <c r="H1700" s="65"/>
      <c r="I1700" s="65"/>
      <c r="J1700" s="65"/>
      <c r="K1700" s="66"/>
      <c r="L1700" s="66"/>
      <c r="M1700" s="65"/>
      <c r="N1700" s="65"/>
      <c r="O1700" s="65"/>
      <c r="P1700" s="66"/>
      <c r="Q1700" s="65"/>
      <c r="R1700" s="65"/>
      <c r="S1700" s="68"/>
      <c r="T1700" s="68"/>
      <c r="U1700" s="69"/>
      <c r="V1700" s="69"/>
      <c r="W1700" s="69"/>
      <c r="X1700" s="70"/>
      <c r="Y1700" s="65"/>
    </row>
    <row r="1701">
      <c r="A1701" s="65"/>
      <c r="B1701" s="65"/>
      <c r="C1701" s="65"/>
      <c r="D1701" s="65"/>
      <c r="E1701" s="65"/>
      <c r="F1701" s="65"/>
      <c r="G1701" s="65"/>
      <c r="H1701" s="65"/>
      <c r="I1701" s="65"/>
      <c r="J1701" s="65"/>
      <c r="K1701" s="66"/>
      <c r="L1701" s="66"/>
      <c r="M1701" s="65"/>
      <c r="N1701" s="65"/>
      <c r="O1701" s="65"/>
      <c r="P1701" s="65"/>
      <c r="Q1701" s="65"/>
      <c r="R1701" s="65"/>
      <c r="S1701" s="68"/>
      <c r="T1701" s="68"/>
      <c r="U1701" s="69"/>
      <c r="V1701" s="69"/>
      <c r="W1701" s="69"/>
      <c r="X1701" s="70"/>
      <c r="Y1701" s="65"/>
    </row>
    <row r="1702">
      <c r="A1702" s="65"/>
      <c r="B1702" s="65"/>
      <c r="C1702" s="65"/>
      <c r="D1702" s="65"/>
      <c r="E1702" s="65"/>
      <c r="F1702" s="65"/>
      <c r="G1702" s="65"/>
      <c r="H1702" s="65"/>
      <c r="I1702" s="65"/>
      <c r="J1702" s="65"/>
      <c r="K1702" s="66"/>
      <c r="L1702" s="66"/>
      <c r="M1702" s="65"/>
      <c r="N1702" s="65"/>
      <c r="O1702" s="65"/>
      <c r="P1702" s="66"/>
      <c r="Q1702" s="65"/>
      <c r="R1702" s="65"/>
      <c r="S1702" s="76"/>
      <c r="T1702" s="76"/>
      <c r="U1702" s="72"/>
      <c r="V1702" s="72"/>
      <c r="W1702" s="72"/>
      <c r="X1702" s="66"/>
      <c r="Y1702" s="72"/>
    </row>
    <row r="1703">
      <c r="A1703" s="73"/>
      <c r="B1703" s="65"/>
      <c r="C1703" s="72"/>
      <c r="D1703" s="72"/>
      <c r="E1703" s="72"/>
      <c r="F1703" s="65"/>
      <c r="G1703" s="65"/>
      <c r="H1703" s="65"/>
      <c r="I1703" s="65"/>
      <c r="J1703" s="65"/>
      <c r="K1703" s="66"/>
      <c r="L1703" s="66"/>
      <c r="M1703" s="65"/>
      <c r="N1703" s="65"/>
      <c r="O1703" s="65"/>
      <c r="P1703" s="66"/>
      <c r="Q1703" s="65"/>
      <c r="R1703" s="65"/>
      <c r="S1703" s="68"/>
      <c r="T1703" s="68"/>
      <c r="U1703" s="69"/>
      <c r="V1703" s="69"/>
      <c r="W1703" s="69"/>
      <c r="X1703" s="70"/>
      <c r="Y1703" s="65"/>
    </row>
    <row r="1704">
      <c r="A1704" s="65"/>
      <c r="B1704" s="65"/>
      <c r="C1704" s="65"/>
      <c r="D1704" s="65"/>
      <c r="E1704" s="65"/>
      <c r="F1704" s="65"/>
      <c r="G1704" s="65"/>
      <c r="H1704" s="65"/>
      <c r="I1704" s="65"/>
      <c r="J1704" s="65"/>
      <c r="K1704" s="66"/>
      <c r="L1704" s="66"/>
      <c r="M1704" s="65"/>
      <c r="N1704" s="65"/>
      <c r="O1704" s="65"/>
      <c r="P1704" s="66"/>
      <c r="Q1704" s="65"/>
      <c r="R1704" s="65"/>
      <c r="S1704" s="68"/>
      <c r="T1704" s="68"/>
      <c r="U1704" s="69"/>
      <c r="V1704" s="69"/>
      <c r="W1704" s="69"/>
      <c r="X1704" s="70"/>
      <c r="Y1704" s="65"/>
    </row>
    <row r="1705">
      <c r="A1705" s="65"/>
      <c r="B1705" s="65"/>
      <c r="C1705" s="65"/>
      <c r="D1705" s="65"/>
      <c r="E1705" s="65"/>
      <c r="F1705" s="65"/>
      <c r="G1705" s="65"/>
      <c r="H1705" s="65"/>
      <c r="I1705" s="65"/>
      <c r="J1705" s="65"/>
      <c r="K1705" s="66"/>
      <c r="L1705" s="66"/>
      <c r="M1705" s="65"/>
      <c r="N1705" s="65"/>
      <c r="O1705" s="65"/>
      <c r="P1705" s="66"/>
      <c r="Q1705" s="65"/>
      <c r="R1705" s="65"/>
      <c r="S1705" s="68"/>
      <c r="T1705" s="68"/>
      <c r="U1705" s="69"/>
      <c r="V1705" s="69"/>
      <c r="W1705" s="69"/>
      <c r="X1705" s="70"/>
      <c r="Y1705" s="65"/>
    </row>
    <row r="1706">
      <c r="A1706" s="65"/>
      <c r="B1706" s="65"/>
      <c r="C1706" s="65"/>
      <c r="D1706" s="65"/>
      <c r="E1706" s="65"/>
      <c r="F1706" s="65"/>
      <c r="G1706" s="65"/>
      <c r="H1706" s="65"/>
      <c r="I1706" s="65"/>
      <c r="J1706" s="65"/>
      <c r="K1706" s="66"/>
      <c r="L1706" s="66"/>
      <c r="M1706" s="65"/>
      <c r="N1706" s="65"/>
      <c r="O1706" s="65"/>
      <c r="P1706" s="65"/>
      <c r="Q1706" s="65"/>
      <c r="R1706" s="65"/>
      <c r="S1706" s="68"/>
      <c r="T1706" s="68"/>
      <c r="U1706" s="69"/>
      <c r="V1706" s="69"/>
      <c r="W1706" s="69"/>
      <c r="X1706" s="70"/>
      <c r="Y1706" s="65"/>
    </row>
    <row r="1707">
      <c r="A1707" s="65"/>
      <c r="B1707" s="65"/>
      <c r="C1707" s="65"/>
      <c r="D1707" s="65"/>
      <c r="E1707" s="65"/>
      <c r="F1707" s="65"/>
      <c r="G1707" s="65"/>
      <c r="H1707" s="65"/>
      <c r="I1707" s="65"/>
      <c r="J1707" s="65"/>
      <c r="K1707" s="66"/>
      <c r="L1707" s="66"/>
      <c r="M1707" s="65"/>
      <c r="N1707" s="65"/>
      <c r="O1707" s="65"/>
      <c r="P1707" s="66"/>
      <c r="Q1707" s="65"/>
      <c r="R1707" s="65"/>
      <c r="S1707" s="68"/>
      <c r="T1707" s="68"/>
      <c r="U1707" s="69"/>
      <c r="V1707" s="69"/>
      <c r="W1707" s="69"/>
      <c r="X1707" s="70"/>
      <c r="Y1707" s="65"/>
    </row>
    <row r="1708">
      <c r="A1708" s="65"/>
      <c r="B1708" s="65"/>
      <c r="C1708" s="65"/>
      <c r="D1708" s="65"/>
      <c r="E1708" s="65"/>
      <c r="F1708" s="65"/>
      <c r="G1708" s="65"/>
      <c r="H1708" s="65"/>
      <c r="I1708" s="65"/>
      <c r="J1708" s="65"/>
      <c r="K1708" s="66"/>
      <c r="L1708" s="66"/>
      <c r="M1708" s="65"/>
      <c r="N1708" s="65"/>
      <c r="O1708" s="65"/>
      <c r="P1708" s="66"/>
      <c r="Q1708" s="65"/>
      <c r="R1708" s="65"/>
      <c r="S1708" s="68"/>
      <c r="T1708" s="68"/>
      <c r="U1708" s="69"/>
      <c r="V1708" s="69"/>
      <c r="W1708" s="69"/>
      <c r="X1708" s="70"/>
      <c r="Y1708" s="65"/>
    </row>
    <row r="1709">
      <c r="A1709" s="73"/>
      <c r="B1709" s="65"/>
      <c r="C1709" s="72"/>
      <c r="D1709" s="72"/>
      <c r="E1709" s="72"/>
      <c r="F1709" s="65"/>
      <c r="G1709" s="65"/>
      <c r="H1709" s="65"/>
      <c r="I1709" s="65"/>
      <c r="J1709" s="65"/>
      <c r="K1709" s="66"/>
      <c r="L1709" s="66"/>
      <c r="M1709" s="65"/>
      <c r="N1709" s="65"/>
      <c r="O1709" s="65"/>
      <c r="P1709" s="65"/>
      <c r="Q1709" s="65"/>
      <c r="R1709" s="65"/>
      <c r="S1709" s="68"/>
      <c r="T1709" s="68"/>
      <c r="U1709" s="69"/>
      <c r="V1709" s="69"/>
      <c r="W1709" s="69"/>
      <c r="X1709" s="70"/>
      <c r="Y1709" s="65"/>
    </row>
    <row r="1710">
      <c r="A1710" s="65"/>
      <c r="B1710" s="65"/>
      <c r="C1710" s="65"/>
      <c r="D1710" s="65"/>
      <c r="E1710" s="65"/>
      <c r="F1710" s="65"/>
      <c r="G1710" s="65"/>
      <c r="H1710" s="65"/>
      <c r="I1710" s="65"/>
      <c r="J1710" s="65"/>
      <c r="K1710" s="66"/>
      <c r="L1710" s="66"/>
      <c r="M1710" s="65"/>
      <c r="N1710" s="65"/>
      <c r="O1710" s="65"/>
      <c r="P1710" s="65"/>
      <c r="Q1710" s="65"/>
      <c r="R1710" s="65"/>
      <c r="S1710" s="68"/>
      <c r="T1710" s="68"/>
      <c r="U1710" s="69"/>
      <c r="V1710" s="69"/>
      <c r="W1710" s="69"/>
      <c r="X1710" s="70"/>
      <c r="Y1710" s="65"/>
    </row>
    <row r="1711">
      <c r="A1711" s="72"/>
      <c r="B1711" s="65"/>
      <c r="C1711" s="72"/>
      <c r="D1711" s="72"/>
      <c r="E1711" s="72"/>
      <c r="F1711" s="65"/>
      <c r="G1711" s="65"/>
      <c r="H1711" s="65"/>
      <c r="I1711" s="65"/>
      <c r="J1711" s="65"/>
      <c r="K1711" s="66"/>
      <c r="L1711" s="66"/>
      <c r="M1711" s="65"/>
      <c r="N1711" s="65"/>
      <c r="O1711" s="65"/>
      <c r="P1711" s="66"/>
      <c r="Q1711" s="65"/>
      <c r="R1711" s="65"/>
      <c r="S1711" s="68"/>
      <c r="T1711" s="68"/>
      <c r="U1711" s="69"/>
      <c r="V1711" s="69"/>
      <c r="W1711" s="69"/>
      <c r="X1711" s="70"/>
      <c r="Y1711" s="65"/>
    </row>
    <row r="1712">
      <c r="A1712" s="72"/>
      <c r="B1712" s="65"/>
      <c r="C1712" s="72"/>
      <c r="D1712" s="72"/>
      <c r="E1712" s="72"/>
      <c r="F1712" s="65"/>
      <c r="G1712" s="65"/>
      <c r="H1712" s="65"/>
      <c r="I1712" s="65"/>
      <c r="J1712" s="65"/>
      <c r="K1712" s="66"/>
      <c r="L1712" s="66"/>
      <c r="M1712" s="65"/>
      <c r="N1712" s="65"/>
      <c r="O1712" s="65"/>
      <c r="P1712" s="65"/>
      <c r="Q1712" s="65"/>
      <c r="R1712" s="65"/>
      <c r="S1712" s="68"/>
      <c r="T1712" s="68"/>
      <c r="U1712" s="69"/>
      <c r="V1712" s="69"/>
      <c r="W1712" s="69"/>
      <c r="X1712" s="70"/>
      <c r="Y1712" s="65"/>
    </row>
    <row r="1713">
      <c r="A1713" s="65"/>
      <c r="B1713" s="65"/>
      <c r="C1713" s="65"/>
      <c r="D1713" s="65"/>
      <c r="E1713" s="65"/>
      <c r="F1713" s="65"/>
      <c r="G1713" s="65"/>
      <c r="H1713" s="65"/>
      <c r="I1713" s="65"/>
      <c r="J1713" s="65"/>
      <c r="K1713" s="66"/>
      <c r="L1713" s="66"/>
      <c r="M1713" s="65"/>
      <c r="N1713" s="65"/>
      <c r="O1713" s="65"/>
      <c r="P1713" s="66"/>
      <c r="Q1713" s="65"/>
      <c r="R1713" s="65"/>
      <c r="S1713" s="68"/>
      <c r="T1713" s="68"/>
      <c r="U1713" s="69"/>
      <c r="V1713" s="69"/>
      <c r="W1713" s="69"/>
      <c r="X1713" s="70"/>
      <c r="Y1713" s="65"/>
    </row>
    <row r="1714">
      <c r="A1714" s="65"/>
      <c r="B1714" s="65"/>
      <c r="C1714" s="65"/>
      <c r="D1714" s="65"/>
      <c r="E1714" s="65"/>
      <c r="F1714" s="65"/>
      <c r="G1714" s="65"/>
      <c r="H1714" s="65"/>
      <c r="I1714" s="65"/>
      <c r="J1714" s="65"/>
      <c r="K1714" s="66"/>
      <c r="L1714" s="66"/>
      <c r="M1714" s="65"/>
      <c r="N1714" s="65"/>
      <c r="O1714" s="65"/>
      <c r="P1714" s="66"/>
      <c r="Q1714" s="65"/>
      <c r="R1714" s="65"/>
      <c r="S1714" s="68"/>
      <c r="T1714" s="68"/>
      <c r="U1714" s="69"/>
      <c r="V1714" s="69"/>
      <c r="W1714" s="69"/>
      <c r="X1714" s="70"/>
      <c r="Y1714" s="65"/>
    </row>
    <row r="1715">
      <c r="A1715" s="73"/>
      <c r="B1715" s="65"/>
      <c r="C1715" s="72"/>
      <c r="D1715" s="72"/>
      <c r="E1715" s="72"/>
      <c r="F1715" s="65"/>
      <c r="G1715" s="65"/>
      <c r="H1715" s="65"/>
      <c r="I1715" s="65"/>
      <c r="J1715" s="65"/>
      <c r="K1715" s="66"/>
      <c r="L1715" s="66"/>
      <c r="M1715" s="65"/>
      <c r="N1715" s="65"/>
      <c r="O1715" s="65"/>
      <c r="P1715" s="66"/>
      <c r="Q1715" s="65"/>
      <c r="R1715" s="65"/>
      <c r="S1715" s="68"/>
      <c r="T1715" s="68"/>
      <c r="U1715" s="69"/>
      <c r="V1715" s="69"/>
      <c r="W1715" s="69"/>
      <c r="X1715" s="70"/>
      <c r="Y1715" s="65"/>
    </row>
    <row r="1716">
      <c r="A1716" s="65"/>
      <c r="B1716" s="65"/>
      <c r="C1716" s="65"/>
      <c r="D1716" s="65"/>
      <c r="E1716" s="65"/>
      <c r="F1716" s="65"/>
      <c r="G1716" s="65"/>
      <c r="H1716" s="65"/>
      <c r="I1716" s="65"/>
      <c r="J1716" s="65"/>
      <c r="K1716" s="66"/>
      <c r="L1716" s="66"/>
      <c r="M1716" s="65"/>
      <c r="N1716" s="65"/>
      <c r="O1716" s="65"/>
      <c r="P1716" s="66"/>
      <c r="Q1716" s="65"/>
      <c r="R1716" s="65"/>
      <c r="S1716" s="68"/>
      <c r="T1716" s="68"/>
      <c r="U1716" s="69"/>
      <c r="V1716" s="69"/>
      <c r="W1716" s="69"/>
      <c r="X1716" s="70"/>
      <c r="Y1716" s="65"/>
    </row>
    <row r="1717">
      <c r="A1717" s="72"/>
      <c r="B1717" s="65"/>
      <c r="C1717" s="72"/>
      <c r="D1717" s="72"/>
      <c r="E1717" s="72"/>
      <c r="F1717" s="65"/>
      <c r="G1717" s="65"/>
      <c r="H1717" s="65"/>
      <c r="I1717" s="65"/>
      <c r="J1717" s="65"/>
      <c r="K1717" s="66"/>
      <c r="L1717" s="66"/>
      <c r="M1717" s="65"/>
      <c r="N1717" s="65"/>
      <c r="O1717" s="65"/>
      <c r="P1717" s="66"/>
      <c r="Q1717" s="65"/>
      <c r="R1717" s="65"/>
      <c r="S1717" s="68"/>
      <c r="T1717" s="68"/>
      <c r="U1717" s="69"/>
      <c r="V1717" s="69"/>
      <c r="W1717" s="69"/>
      <c r="X1717" s="70"/>
      <c r="Y1717" s="65"/>
    </row>
    <row r="1718">
      <c r="A1718" s="65"/>
      <c r="B1718" s="65"/>
      <c r="C1718" s="65"/>
      <c r="D1718" s="65"/>
      <c r="E1718" s="65"/>
      <c r="F1718" s="65"/>
      <c r="G1718" s="65"/>
      <c r="H1718" s="65"/>
      <c r="I1718" s="65"/>
      <c r="J1718" s="65"/>
      <c r="K1718" s="66"/>
      <c r="L1718" s="66"/>
      <c r="M1718" s="65"/>
      <c r="N1718" s="65"/>
      <c r="O1718" s="65"/>
      <c r="P1718" s="66"/>
      <c r="Q1718" s="65"/>
      <c r="R1718" s="65"/>
      <c r="S1718" s="68"/>
      <c r="T1718" s="68"/>
      <c r="U1718" s="69"/>
      <c r="V1718" s="69"/>
      <c r="W1718" s="69"/>
      <c r="X1718" s="70"/>
      <c r="Y1718" s="65"/>
    </row>
    <row r="1719">
      <c r="A1719" s="65"/>
      <c r="B1719" s="65"/>
      <c r="C1719" s="65"/>
      <c r="D1719" s="65"/>
      <c r="E1719" s="65"/>
      <c r="F1719" s="65"/>
      <c r="G1719" s="65"/>
      <c r="H1719" s="65"/>
      <c r="I1719" s="65"/>
      <c r="J1719" s="65"/>
      <c r="K1719" s="66"/>
      <c r="L1719" s="66"/>
      <c r="M1719" s="65"/>
      <c r="N1719" s="65"/>
      <c r="O1719" s="65"/>
      <c r="P1719" s="66"/>
      <c r="Q1719" s="65"/>
      <c r="R1719" s="65"/>
      <c r="S1719" s="68"/>
      <c r="T1719" s="68"/>
      <c r="U1719" s="69"/>
      <c r="V1719" s="69"/>
      <c r="W1719" s="69"/>
      <c r="X1719" s="70"/>
      <c r="Y1719" s="65"/>
    </row>
    <row r="1720">
      <c r="A1720" s="72"/>
      <c r="B1720" s="65"/>
      <c r="C1720" s="72"/>
      <c r="D1720" s="72"/>
      <c r="E1720" s="72"/>
      <c r="F1720" s="65"/>
      <c r="G1720" s="65"/>
      <c r="H1720" s="65"/>
      <c r="I1720" s="65"/>
      <c r="J1720" s="65"/>
      <c r="K1720" s="66"/>
      <c r="L1720" s="66"/>
      <c r="M1720" s="65"/>
      <c r="N1720" s="65"/>
      <c r="O1720" s="65"/>
      <c r="P1720" s="66"/>
      <c r="Q1720" s="65"/>
      <c r="R1720" s="65"/>
      <c r="S1720" s="68"/>
      <c r="T1720" s="68"/>
      <c r="U1720" s="69"/>
      <c r="V1720" s="69"/>
      <c r="W1720" s="69"/>
      <c r="X1720" s="70"/>
      <c r="Y1720" s="65"/>
    </row>
    <row r="1721">
      <c r="A1721" s="65"/>
      <c r="B1721" s="65"/>
      <c r="C1721" s="65"/>
      <c r="D1721" s="65"/>
      <c r="E1721" s="65"/>
      <c r="F1721" s="65"/>
      <c r="G1721" s="65"/>
      <c r="H1721" s="65"/>
      <c r="I1721" s="65"/>
      <c r="J1721" s="65"/>
      <c r="K1721" s="66"/>
      <c r="L1721" s="66"/>
      <c r="M1721" s="65"/>
      <c r="N1721" s="65"/>
      <c r="O1721" s="65"/>
      <c r="P1721" s="66"/>
      <c r="Q1721" s="65"/>
      <c r="R1721" s="65"/>
      <c r="S1721" s="68"/>
      <c r="T1721" s="68"/>
      <c r="U1721" s="69"/>
      <c r="V1721" s="69"/>
      <c r="W1721" s="69"/>
      <c r="X1721" s="70"/>
      <c r="Y1721" s="65"/>
    </row>
    <row r="1722">
      <c r="A1722" s="65"/>
      <c r="B1722" s="65"/>
      <c r="C1722" s="65"/>
      <c r="D1722" s="65"/>
      <c r="E1722" s="65"/>
      <c r="F1722" s="65"/>
      <c r="G1722" s="65"/>
      <c r="H1722" s="65"/>
      <c r="I1722" s="65"/>
      <c r="J1722" s="65"/>
      <c r="K1722" s="66"/>
      <c r="L1722" s="66"/>
      <c r="M1722" s="65"/>
      <c r="N1722" s="65"/>
      <c r="O1722" s="65"/>
      <c r="P1722" s="66"/>
      <c r="Q1722" s="65"/>
      <c r="R1722" s="65"/>
      <c r="S1722" s="68"/>
      <c r="T1722" s="68"/>
      <c r="U1722" s="69"/>
      <c r="V1722" s="69"/>
      <c r="W1722" s="69"/>
      <c r="X1722" s="70"/>
      <c r="Y1722" s="65"/>
    </row>
    <row r="1723">
      <c r="A1723" s="73"/>
      <c r="B1723" s="65"/>
      <c r="C1723" s="72"/>
      <c r="D1723" s="72"/>
      <c r="E1723" s="72"/>
      <c r="F1723" s="65"/>
      <c r="G1723" s="65"/>
      <c r="H1723" s="65"/>
      <c r="I1723" s="65"/>
      <c r="J1723" s="65"/>
      <c r="K1723" s="66"/>
      <c r="L1723" s="66"/>
      <c r="M1723" s="65"/>
      <c r="N1723" s="65"/>
      <c r="O1723" s="65"/>
      <c r="P1723" s="66"/>
      <c r="Q1723" s="65"/>
      <c r="R1723" s="65"/>
      <c r="S1723" s="77"/>
      <c r="T1723" s="77"/>
      <c r="U1723" s="78"/>
      <c r="V1723" s="78"/>
      <c r="W1723" s="78"/>
      <c r="X1723" s="72"/>
      <c r="Y1723" s="72"/>
    </row>
    <row r="1724">
      <c r="A1724" s="65"/>
      <c r="B1724" s="65"/>
      <c r="C1724" s="65"/>
      <c r="D1724" s="65"/>
      <c r="E1724" s="65"/>
      <c r="F1724" s="65"/>
      <c r="G1724" s="65"/>
      <c r="H1724" s="65"/>
      <c r="I1724" s="65"/>
      <c r="J1724" s="65"/>
      <c r="K1724" s="66"/>
      <c r="L1724" s="66"/>
      <c r="M1724" s="65"/>
      <c r="N1724" s="65"/>
      <c r="O1724" s="65"/>
      <c r="P1724" s="65"/>
      <c r="Q1724" s="65"/>
      <c r="R1724" s="65"/>
      <c r="S1724" s="68"/>
      <c r="T1724" s="68"/>
      <c r="U1724" s="69"/>
      <c r="V1724" s="69"/>
      <c r="W1724" s="69"/>
      <c r="X1724" s="70"/>
      <c r="Y1724" s="65"/>
    </row>
    <row r="1725">
      <c r="A1725" s="72"/>
      <c r="B1725" s="65"/>
      <c r="C1725" s="72"/>
      <c r="D1725" s="72"/>
      <c r="E1725" s="72"/>
      <c r="F1725" s="65"/>
      <c r="G1725" s="65"/>
      <c r="H1725" s="65"/>
      <c r="I1725" s="65"/>
      <c r="J1725" s="65"/>
      <c r="K1725" s="66"/>
      <c r="L1725" s="66"/>
      <c r="M1725" s="65"/>
      <c r="N1725" s="65"/>
      <c r="O1725" s="65"/>
      <c r="P1725" s="65"/>
      <c r="Q1725" s="65"/>
      <c r="R1725" s="65"/>
      <c r="S1725" s="68"/>
      <c r="T1725" s="68"/>
      <c r="U1725" s="69"/>
      <c r="V1725" s="69"/>
      <c r="W1725" s="69"/>
      <c r="X1725" s="70"/>
      <c r="Y1725" s="65"/>
    </row>
    <row r="1726">
      <c r="A1726" s="72"/>
      <c r="B1726" s="65"/>
      <c r="C1726" s="72"/>
      <c r="D1726" s="72"/>
      <c r="E1726" s="72"/>
      <c r="F1726" s="65"/>
      <c r="G1726" s="65"/>
      <c r="H1726" s="65"/>
      <c r="I1726" s="65"/>
      <c r="J1726" s="65"/>
      <c r="K1726" s="66"/>
      <c r="L1726" s="66"/>
      <c r="M1726" s="65"/>
      <c r="N1726" s="65"/>
      <c r="O1726" s="65"/>
      <c r="P1726" s="66"/>
      <c r="Q1726" s="65"/>
      <c r="R1726" s="65"/>
      <c r="S1726" s="68"/>
      <c r="T1726" s="68"/>
      <c r="U1726" s="69"/>
      <c r="V1726" s="69"/>
      <c r="W1726" s="69"/>
      <c r="X1726" s="70"/>
      <c r="Y1726" s="65"/>
    </row>
    <row r="1727">
      <c r="A1727" s="72"/>
      <c r="B1727" s="65"/>
      <c r="C1727" s="72"/>
      <c r="D1727" s="72"/>
      <c r="E1727" s="72"/>
      <c r="F1727" s="65"/>
      <c r="G1727" s="65"/>
      <c r="H1727" s="65"/>
      <c r="I1727" s="65"/>
      <c r="J1727" s="65"/>
      <c r="K1727" s="66"/>
      <c r="L1727" s="66"/>
      <c r="M1727" s="65"/>
      <c r="N1727" s="65"/>
      <c r="O1727" s="65"/>
      <c r="P1727" s="66"/>
      <c r="Q1727" s="65"/>
      <c r="R1727" s="65"/>
      <c r="S1727" s="77"/>
      <c r="T1727" s="77"/>
      <c r="U1727" s="78"/>
      <c r="V1727" s="78"/>
      <c r="W1727" s="78"/>
      <c r="X1727" s="72"/>
      <c r="Y1727" s="72"/>
    </row>
    <row r="1728">
      <c r="A1728" s="65"/>
      <c r="B1728" s="65"/>
      <c r="C1728" s="65"/>
      <c r="D1728" s="65"/>
      <c r="E1728" s="65"/>
      <c r="F1728" s="65"/>
      <c r="G1728" s="65"/>
      <c r="H1728" s="65"/>
      <c r="I1728" s="65"/>
      <c r="J1728" s="65"/>
      <c r="K1728" s="66"/>
      <c r="L1728" s="66"/>
      <c r="M1728" s="65"/>
      <c r="N1728" s="65"/>
      <c r="O1728" s="65"/>
      <c r="P1728" s="65"/>
      <c r="Q1728" s="65"/>
      <c r="R1728" s="65"/>
      <c r="S1728" s="68"/>
      <c r="T1728" s="68"/>
      <c r="U1728" s="69"/>
      <c r="V1728" s="69"/>
      <c r="W1728" s="69"/>
      <c r="X1728" s="70"/>
      <c r="Y1728" s="65"/>
    </row>
    <row r="1729">
      <c r="A1729" s="65"/>
      <c r="B1729" s="65"/>
      <c r="C1729" s="65"/>
      <c r="D1729" s="65"/>
      <c r="E1729" s="65"/>
      <c r="F1729" s="65"/>
      <c r="G1729" s="65"/>
      <c r="H1729" s="65"/>
      <c r="I1729" s="65"/>
      <c r="J1729" s="65"/>
      <c r="K1729" s="66"/>
      <c r="L1729" s="66"/>
      <c r="M1729" s="65"/>
      <c r="N1729" s="65"/>
      <c r="O1729" s="65"/>
      <c r="P1729" s="66"/>
      <c r="Q1729" s="65"/>
      <c r="R1729" s="65"/>
      <c r="S1729" s="68"/>
      <c r="T1729" s="68"/>
      <c r="U1729" s="69"/>
      <c r="V1729" s="69"/>
      <c r="W1729" s="69"/>
      <c r="X1729" s="70"/>
      <c r="Y1729" s="65"/>
    </row>
    <row r="1730">
      <c r="A1730" s="65"/>
      <c r="B1730" s="65"/>
      <c r="C1730" s="65"/>
      <c r="D1730" s="65"/>
      <c r="E1730" s="65"/>
      <c r="F1730" s="65"/>
      <c r="G1730" s="65"/>
      <c r="H1730" s="65"/>
      <c r="I1730" s="65"/>
      <c r="J1730" s="65"/>
      <c r="K1730" s="66"/>
      <c r="L1730" s="66"/>
      <c r="M1730" s="65"/>
      <c r="N1730" s="65"/>
      <c r="O1730" s="65"/>
      <c r="P1730" s="66"/>
      <c r="Q1730" s="65"/>
      <c r="R1730" s="65"/>
      <c r="S1730" s="68"/>
      <c r="T1730" s="68"/>
      <c r="U1730" s="69"/>
      <c r="V1730" s="69"/>
      <c r="W1730" s="69"/>
      <c r="X1730" s="70"/>
      <c r="Y1730" s="65"/>
    </row>
    <row r="1731">
      <c r="A1731" s="72"/>
      <c r="B1731" s="65"/>
      <c r="C1731" s="72"/>
      <c r="D1731" s="72"/>
      <c r="E1731" s="72"/>
      <c r="F1731" s="65"/>
      <c r="G1731" s="65"/>
      <c r="H1731" s="65"/>
      <c r="I1731" s="65"/>
      <c r="J1731" s="65"/>
      <c r="K1731" s="66"/>
      <c r="L1731" s="66"/>
      <c r="M1731" s="65"/>
      <c r="N1731" s="65"/>
      <c r="O1731" s="65"/>
      <c r="P1731" s="65"/>
      <c r="Q1731" s="65"/>
      <c r="R1731" s="65"/>
      <c r="S1731" s="68"/>
      <c r="T1731" s="68"/>
      <c r="U1731" s="69"/>
      <c r="V1731" s="69"/>
      <c r="W1731" s="69"/>
      <c r="X1731" s="70"/>
      <c r="Y1731" s="65"/>
    </row>
    <row r="1732">
      <c r="A1732" s="65"/>
      <c r="B1732" s="65"/>
      <c r="C1732" s="65"/>
      <c r="D1732" s="65"/>
      <c r="E1732" s="65"/>
      <c r="F1732" s="65"/>
      <c r="G1732" s="65"/>
      <c r="H1732" s="65"/>
      <c r="I1732" s="65"/>
      <c r="J1732" s="65"/>
      <c r="K1732" s="66"/>
      <c r="L1732" s="66"/>
      <c r="M1732" s="65"/>
      <c r="N1732" s="65"/>
      <c r="O1732" s="65"/>
      <c r="P1732" s="65"/>
      <c r="Q1732" s="65"/>
      <c r="R1732" s="65"/>
      <c r="S1732" s="68"/>
      <c r="T1732" s="68"/>
      <c r="U1732" s="69"/>
      <c r="V1732" s="69"/>
      <c r="W1732" s="69"/>
      <c r="X1732" s="70"/>
      <c r="Y1732" s="65"/>
    </row>
    <row r="1733">
      <c r="A1733" s="65"/>
      <c r="B1733" s="65"/>
      <c r="C1733" s="65"/>
      <c r="D1733" s="65"/>
      <c r="E1733" s="65"/>
      <c r="F1733" s="65"/>
      <c r="G1733" s="65"/>
      <c r="H1733" s="65"/>
      <c r="I1733" s="65"/>
      <c r="J1733" s="65"/>
      <c r="K1733" s="66"/>
      <c r="L1733" s="66"/>
      <c r="M1733" s="65"/>
      <c r="N1733" s="65"/>
      <c r="O1733" s="65"/>
      <c r="P1733" s="66"/>
      <c r="Q1733" s="65"/>
      <c r="R1733" s="65"/>
      <c r="S1733" s="80"/>
      <c r="T1733" s="77"/>
      <c r="U1733" s="79"/>
      <c r="V1733" s="79"/>
      <c r="W1733" s="78"/>
      <c r="X1733" s="66"/>
      <c r="Y1733" s="72"/>
    </row>
    <row r="1734">
      <c r="A1734" s="65"/>
      <c r="B1734" s="65"/>
      <c r="C1734" s="65"/>
      <c r="D1734" s="65"/>
      <c r="E1734" s="65"/>
      <c r="F1734" s="65"/>
      <c r="G1734" s="65"/>
      <c r="H1734" s="65"/>
      <c r="I1734" s="65"/>
      <c r="J1734" s="65"/>
      <c r="K1734" s="66"/>
      <c r="L1734" s="66"/>
      <c r="M1734" s="65"/>
      <c r="N1734" s="65"/>
      <c r="O1734" s="65"/>
      <c r="P1734" s="65"/>
      <c r="Q1734" s="65"/>
      <c r="R1734" s="65"/>
      <c r="S1734" s="68"/>
      <c r="T1734" s="68"/>
      <c r="U1734" s="69"/>
      <c r="V1734" s="69"/>
      <c r="W1734" s="69"/>
      <c r="X1734" s="70"/>
      <c r="Y1734" s="65"/>
    </row>
    <row r="1735">
      <c r="A1735" s="65"/>
      <c r="B1735" s="65"/>
      <c r="C1735" s="65"/>
      <c r="D1735" s="65"/>
      <c r="E1735" s="65"/>
      <c r="F1735" s="65"/>
      <c r="G1735" s="65"/>
      <c r="H1735" s="65"/>
      <c r="I1735" s="65"/>
      <c r="J1735" s="65"/>
      <c r="K1735" s="66"/>
      <c r="L1735" s="66"/>
      <c r="M1735" s="65"/>
      <c r="N1735" s="65"/>
      <c r="O1735" s="65"/>
      <c r="P1735" s="65"/>
      <c r="Q1735" s="65"/>
      <c r="R1735" s="65"/>
      <c r="S1735" s="68"/>
      <c r="T1735" s="68"/>
      <c r="U1735" s="69"/>
      <c r="V1735" s="69"/>
      <c r="W1735" s="69"/>
      <c r="X1735" s="70"/>
      <c r="Y1735" s="65"/>
    </row>
    <row r="1736">
      <c r="A1736" s="72"/>
      <c r="B1736" s="65"/>
      <c r="C1736" s="72"/>
      <c r="D1736" s="72"/>
      <c r="E1736" s="72"/>
      <c r="F1736" s="65"/>
      <c r="G1736" s="65"/>
      <c r="H1736" s="65"/>
      <c r="I1736" s="65"/>
      <c r="J1736" s="65"/>
      <c r="K1736" s="66"/>
      <c r="L1736" s="66"/>
      <c r="M1736" s="65"/>
      <c r="N1736" s="65"/>
      <c r="O1736" s="65"/>
      <c r="P1736" s="65"/>
      <c r="Q1736" s="65"/>
      <c r="R1736" s="65"/>
      <c r="S1736" s="68"/>
      <c r="T1736" s="68"/>
      <c r="U1736" s="69"/>
      <c r="V1736" s="69"/>
      <c r="W1736" s="69"/>
      <c r="X1736" s="70"/>
      <c r="Y1736" s="65"/>
    </row>
    <row r="1737">
      <c r="A1737" s="73"/>
      <c r="B1737" s="65"/>
      <c r="C1737" s="72"/>
      <c r="D1737" s="72"/>
      <c r="E1737" s="72"/>
      <c r="F1737" s="65"/>
      <c r="G1737" s="65"/>
      <c r="H1737" s="65"/>
      <c r="I1737" s="65"/>
      <c r="J1737" s="65"/>
      <c r="K1737" s="66"/>
      <c r="L1737" s="66"/>
      <c r="M1737" s="65"/>
      <c r="N1737" s="65"/>
      <c r="O1737" s="65"/>
      <c r="P1737" s="65"/>
      <c r="Q1737" s="65"/>
      <c r="R1737" s="65"/>
      <c r="S1737" s="68"/>
      <c r="T1737" s="68"/>
      <c r="U1737" s="69"/>
      <c r="V1737" s="69"/>
      <c r="W1737" s="69"/>
      <c r="X1737" s="70"/>
      <c r="Y1737" s="65"/>
    </row>
    <row r="1738">
      <c r="A1738" s="65"/>
      <c r="B1738" s="65"/>
      <c r="C1738" s="65"/>
      <c r="D1738" s="65"/>
      <c r="E1738" s="65"/>
      <c r="F1738" s="65"/>
      <c r="G1738" s="65"/>
      <c r="H1738" s="65"/>
      <c r="I1738" s="65"/>
      <c r="J1738" s="65"/>
      <c r="K1738" s="66"/>
      <c r="L1738" s="66"/>
      <c r="M1738" s="65"/>
      <c r="N1738" s="65"/>
      <c r="O1738" s="65"/>
      <c r="P1738" s="66"/>
      <c r="Q1738" s="65"/>
      <c r="R1738" s="65"/>
      <c r="S1738" s="80"/>
      <c r="T1738" s="77"/>
      <c r="U1738" s="79"/>
      <c r="V1738" s="79"/>
      <c r="W1738" s="78"/>
      <c r="X1738" s="69"/>
      <c r="Y1738" s="72"/>
    </row>
    <row r="1739">
      <c r="A1739" s="65"/>
      <c r="B1739" s="65"/>
      <c r="C1739" s="65"/>
      <c r="D1739" s="65"/>
      <c r="E1739" s="65"/>
      <c r="F1739" s="65"/>
      <c r="G1739" s="65"/>
      <c r="H1739" s="65"/>
      <c r="I1739" s="65"/>
      <c r="J1739" s="65"/>
      <c r="K1739" s="66"/>
      <c r="L1739" s="66"/>
      <c r="M1739" s="65"/>
      <c r="N1739" s="65"/>
      <c r="O1739" s="65"/>
      <c r="P1739" s="65"/>
      <c r="Q1739" s="65"/>
      <c r="R1739" s="65"/>
      <c r="S1739" s="68"/>
      <c r="T1739" s="68"/>
      <c r="U1739" s="69"/>
      <c r="V1739" s="69"/>
      <c r="W1739" s="69"/>
      <c r="X1739" s="70"/>
      <c r="Y1739" s="65"/>
    </row>
    <row r="1740">
      <c r="A1740" s="72"/>
      <c r="B1740" s="65"/>
      <c r="C1740" s="72"/>
      <c r="D1740" s="72"/>
      <c r="E1740" s="72"/>
      <c r="F1740" s="65"/>
      <c r="G1740" s="65"/>
      <c r="H1740" s="65"/>
      <c r="I1740" s="65"/>
      <c r="J1740" s="65"/>
      <c r="K1740" s="66"/>
      <c r="L1740" s="66"/>
      <c r="M1740" s="65"/>
      <c r="N1740" s="65"/>
      <c r="O1740" s="65"/>
      <c r="P1740" s="65"/>
      <c r="Q1740" s="65"/>
      <c r="R1740" s="65"/>
      <c r="S1740" s="68"/>
      <c r="T1740" s="68"/>
      <c r="U1740" s="69"/>
      <c r="V1740" s="69"/>
      <c r="W1740" s="69"/>
      <c r="X1740" s="70"/>
      <c r="Y1740" s="65"/>
    </row>
    <row r="1741">
      <c r="A1741" s="65"/>
      <c r="B1741" s="65"/>
      <c r="C1741" s="65"/>
      <c r="D1741" s="65"/>
      <c r="E1741" s="65"/>
      <c r="F1741" s="65"/>
      <c r="G1741" s="65"/>
      <c r="H1741" s="65"/>
      <c r="I1741" s="65"/>
      <c r="J1741" s="65"/>
      <c r="K1741" s="66"/>
      <c r="L1741" s="66"/>
      <c r="M1741" s="65"/>
      <c r="N1741" s="65"/>
      <c r="O1741" s="65"/>
      <c r="P1741" s="65"/>
      <c r="Q1741" s="65"/>
      <c r="R1741" s="65"/>
      <c r="S1741" s="68"/>
      <c r="T1741" s="68"/>
      <c r="U1741" s="69"/>
      <c r="V1741" s="69"/>
      <c r="W1741" s="69"/>
      <c r="X1741" s="70"/>
      <c r="Y1741" s="65"/>
    </row>
    <row r="1742">
      <c r="A1742" s="65"/>
      <c r="B1742" s="65"/>
      <c r="C1742" s="65"/>
      <c r="D1742" s="65"/>
      <c r="E1742" s="65"/>
      <c r="F1742" s="65"/>
      <c r="G1742" s="65"/>
      <c r="H1742" s="65"/>
      <c r="I1742" s="65"/>
      <c r="J1742" s="65"/>
      <c r="K1742" s="66"/>
      <c r="L1742" s="66"/>
      <c r="M1742" s="65"/>
      <c r="N1742" s="65"/>
      <c r="O1742" s="65"/>
      <c r="P1742" s="65"/>
      <c r="Q1742" s="65"/>
      <c r="R1742" s="65"/>
      <c r="S1742" s="68"/>
      <c r="T1742" s="68"/>
      <c r="U1742" s="69"/>
      <c r="V1742" s="69"/>
      <c r="W1742" s="69"/>
      <c r="X1742" s="70"/>
      <c r="Y1742" s="65"/>
    </row>
    <row r="1743">
      <c r="A1743" s="72"/>
      <c r="B1743" s="65"/>
      <c r="C1743" s="72"/>
      <c r="D1743" s="72"/>
      <c r="E1743" s="72"/>
      <c r="F1743" s="65"/>
      <c r="G1743" s="65"/>
      <c r="H1743" s="65"/>
      <c r="I1743" s="65"/>
      <c r="J1743" s="65"/>
      <c r="K1743" s="66"/>
      <c r="L1743" s="66"/>
      <c r="M1743" s="65"/>
      <c r="N1743" s="65"/>
      <c r="O1743" s="65"/>
      <c r="P1743" s="65"/>
      <c r="Q1743" s="65"/>
      <c r="R1743" s="65"/>
      <c r="S1743" s="68"/>
      <c r="T1743" s="68"/>
      <c r="U1743" s="69"/>
      <c r="V1743" s="69"/>
      <c r="W1743" s="69"/>
      <c r="X1743" s="70"/>
      <c r="Y1743" s="65"/>
    </row>
    <row r="1744">
      <c r="A1744" s="73"/>
      <c r="B1744" s="65"/>
      <c r="C1744" s="72"/>
      <c r="D1744" s="72"/>
      <c r="E1744" s="72"/>
      <c r="F1744" s="65"/>
      <c r="G1744" s="65"/>
      <c r="H1744" s="65"/>
      <c r="I1744" s="65"/>
      <c r="J1744" s="65"/>
      <c r="K1744" s="66"/>
      <c r="L1744" s="66"/>
      <c r="M1744" s="65"/>
      <c r="N1744" s="65"/>
      <c r="O1744" s="65"/>
      <c r="P1744" s="65"/>
      <c r="Q1744" s="65"/>
      <c r="R1744" s="65"/>
      <c r="S1744" s="68"/>
      <c r="T1744" s="68"/>
      <c r="U1744" s="69"/>
      <c r="V1744" s="69"/>
      <c r="W1744" s="69"/>
      <c r="X1744" s="70"/>
      <c r="Y1744" s="65"/>
    </row>
    <row r="1745">
      <c r="A1745" s="65"/>
      <c r="B1745" s="65"/>
      <c r="C1745" s="65"/>
      <c r="D1745" s="65"/>
      <c r="E1745" s="65"/>
      <c r="F1745" s="65"/>
      <c r="G1745" s="65"/>
      <c r="H1745" s="65"/>
      <c r="I1745" s="65"/>
      <c r="J1745" s="65"/>
      <c r="K1745" s="66"/>
      <c r="L1745" s="66"/>
      <c r="M1745" s="65"/>
      <c r="N1745" s="65"/>
      <c r="O1745" s="65"/>
      <c r="P1745" s="65"/>
      <c r="Q1745" s="65"/>
      <c r="R1745" s="65"/>
      <c r="S1745" s="68"/>
      <c r="T1745" s="68"/>
      <c r="U1745" s="69"/>
      <c r="V1745" s="69"/>
      <c r="W1745" s="69"/>
      <c r="X1745" s="70"/>
      <c r="Y1745" s="65"/>
    </row>
    <row r="1746">
      <c r="A1746" s="65"/>
      <c r="B1746" s="65"/>
      <c r="C1746" s="65"/>
      <c r="D1746" s="65"/>
      <c r="E1746" s="65"/>
      <c r="F1746" s="65"/>
      <c r="G1746" s="65"/>
      <c r="H1746" s="65"/>
      <c r="I1746" s="65"/>
      <c r="J1746" s="65"/>
      <c r="K1746" s="66"/>
      <c r="L1746" s="66"/>
      <c r="M1746" s="65"/>
      <c r="N1746" s="65"/>
      <c r="O1746" s="65"/>
      <c r="P1746" s="66"/>
      <c r="Q1746" s="65"/>
      <c r="R1746" s="65"/>
      <c r="S1746" s="68"/>
      <c r="T1746" s="68"/>
      <c r="U1746" s="69"/>
      <c r="V1746" s="69"/>
      <c r="W1746" s="69"/>
      <c r="X1746" s="70"/>
      <c r="Y1746" s="65"/>
    </row>
    <row r="1747">
      <c r="A1747" s="72"/>
      <c r="B1747" s="65"/>
      <c r="C1747" s="72"/>
      <c r="D1747" s="72"/>
      <c r="E1747" s="72"/>
      <c r="F1747" s="65"/>
      <c r="G1747" s="65"/>
      <c r="H1747" s="65"/>
      <c r="I1747" s="65"/>
      <c r="J1747" s="65"/>
      <c r="K1747" s="66"/>
      <c r="L1747" s="66"/>
      <c r="M1747" s="65"/>
      <c r="N1747" s="65"/>
      <c r="O1747" s="65"/>
      <c r="P1747" s="65"/>
      <c r="Q1747" s="65"/>
      <c r="R1747" s="65"/>
      <c r="S1747" s="68"/>
      <c r="T1747" s="68"/>
      <c r="U1747" s="69"/>
      <c r="V1747" s="69"/>
      <c r="W1747" s="69"/>
      <c r="X1747" s="70"/>
      <c r="Y1747" s="65"/>
    </row>
    <row r="1748">
      <c r="A1748" s="65"/>
      <c r="B1748" s="65"/>
      <c r="C1748" s="65"/>
      <c r="D1748" s="65"/>
      <c r="E1748" s="65"/>
      <c r="F1748" s="65"/>
      <c r="G1748" s="65"/>
      <c r="H1748" s="65"/>
      <c r="I1748" s="65"/>
      <c r="J1748" s="65"/>
      <c r="K1748" s="66"/>
      <c r="L1748" s="66"/>
      <c r="M1748" s="65"/>
      <c r="N1748" s="65"/>
      <c r="O1748" s="65"/>
      <c r="P1748" s="66"/>
      <c r="Q1748" s="65"/>
      <c r="R1748" s="65"/>
      <c r="S1748" s="68"/>
      <c r="T1748" s="68"/>
      <c r="U1748" s="69"/>
      <c r="V1748" s="69"/>
      <c r="W1748" s="69"/>
      <c r="X1748" s="70"/>
      <c r="Y1748" s="65"/>
    </row>
    <row r="1749">
      <c r="A1749" s="65"/>
      <c r="B1749" s="65"/>
      <c r="C1749" s="65"/>
      <c r="D1749" s="65"/>
      <c r="E1749" s="65"/>
      <c r="F1749" s="65"/>
      <c r="G1749" s="65"/>
      <c r="H1749" s="65"/>
      <c r="I1749" s="65"/>
      <c r="J1749" s="65"/>
      <c r="K1749" s="66"/>
      <c r="L1749" s="66"/>
      <c r="M1749" s="65"/>
      <c r="N1749" s="65"/>
      <c r="O1749" s="65"/>
      <c r="P1749" s="66"/>
      <c r="Q1749" s="65"/>
      <c r="R1749" s="65"/>
      <c r="S1749" s="68"/>
      <c r="T1749" s="68"/>
      <c r="U1749" s="69"/>
      <c r="V1749" s="69"/>
      <c r="W1749" s="69"/>
      <c r="X1749" s="70"/>
      <c r="Y1749" s="65"/>
    </row>
    <row r="1750">
      <c r="A1750" s="72"/>
      <c r="B1750" s="65"/>
      <c r="C1750" s="72"/>
      <c r="D1750" s="72"/>
      <c r="E1750" s="72"/>
      <c r="F1750" s="65"/>
      <c r="G1750" s="65"/>
      <c r="H1750" s="65"/>
      <c r="I1750" s="65"/>
      <c r="J1750" s="65"/>
      <c r="K1750" s="66"/>
      <c r="L1750" s="66"/>
      <c r="M1750" s="65"/>
      <c r="N1750" s="65"/>
      <c r="O1750" s="65"/>
      <c r="P1750" s="65"/>
      <c r="Q1750" s="65"/>
      <c r="R1750" s="65"/>
      <c r="S1750" s="68"/>
      <c r="T1750" s="68"/>
      <c r="U1750" s="69"/>
      <c r="V1750" s="69"/>
      <c r="W1750" s="69"/>
      <c r="X1750" s="70"/>
      <c r="Y1750" s="65"/>
    </row>
    <row r="1751">
      <c r="A1751" s="65"/>
      <c r="B1751" s="65"/>
      <c r="C1751" s="65"/>
      <c r="D1751" s="65"/>
      <c r="E1751" s="65"/>
      <c r="F1751" s="65"/>
      <c r="G1751" s="65"/>
      <c r="H1751" s="65"/>
      <c r="I1751" s="65"/>
      <c r="J1751" s="65"/>
      <c r="K1751" s="66"/>
      <c r="L1751" s="66"/>
      <c r="M1751" s="65"/>
      <c r="N1751" s="65"/>
      <c r="O1751" s="65"/>
      <c r="P1751" s="65"/>
      <c r="Q1751" s="65"/>
      <c r="R1751" s="65"/>
      <c r="S1751" s="68"/>
      <c r="T1751" s="68"/>
      <c r="U1751" s="69"/>
      <c r="V1751" s="69"/>
      <c r="W1751" s="69"/>
      <c r="X1751" s="70"/>
      <c r="Y1751" s="65"/>
    </row>
    <row r="1752">
      <c r="A1752" s="73"/>
      <c r="B1752" s="65"/>
      <c r="C1752" s="72"/>
      <c r="D1752" s="72"/>
      <c r="E1752" s="72"/>
      <c r="F1752" s="65"/>
      <c r="G1752" s="65"/>
      <c r="H1752" s="65"/>
      <c r="I1752" s="65"/>
      <c r="J1752" s="65"/>
      <c r="K1752" s="66"/>
      <c r="L1752" s="66"/>
      <c r="M1752" s="65"/>
      <c r="N1752" s="65"/>
      <c r="O1752" s="65"/>
      <c r="P1752" s="66"/>
      <c r="Q1752" s="65"/>
      <c r="R1752" s="65"/>
      <c r="S1752" s="68"/>
      <c r="T1752" s="68"/>
      <c r="U1752" s="69"/>
      <c r="V1752" s="69"/>
      <c r="W1752" s="69"/>
      <c r="X1752" s="70"/>
      <c r="Y1752" s="65"/>
    </row>
    <row r="1753">
      <c r="A1753" s="73"/>
      <c r="B1753" s="65"/>
      <c r="C1753" s="72"/>
      <c r="D1753" s="72"/>
      <c r="E1753" s="72"/>
      <c r="F1753" s="65"/>
      <c r="G1753" s="65"/>
      <c r="H1753" s="65"/>
      <c r="I1753" s="65"/>
      <c r="J1753" s="65"/>
      <c r="K1753" s="66"/>
      <c r="L1753" s="66"/>
      <c r="M1753" s="65"/>
      <c r="N1753" s="65"/>
      <c r="O1753" s="65"/>
      <c r="P1753" s="66"/>
      <c r="Q1753" s="65"/>
      <c r="R1753" s="65"/>
      <c r="S1753" s="68"/>
      <c r="T1753" s="68"/>
      <c r="U1753" s="69"/>
      <c r="V1753" s="69"/>
      <c r="W1753" s="69"/>
      <c r="X1753" s="70"/>
      <c r="Y1753" s="65"/>
    </row>
    <row r="1754">
      <c r="A1754" s="73"/>
      <c r="B1754" s="65"/>
      <c r="C1754" s="72"/>
      <c r="D1754" s="72"/>
      <c r="E1754" s="72"/>
      <c r="F1754" s="65"/>
      <c r="G1754" s="65"/>
      <c r="H1754" s="65"/>
      <c r="I1754" s="65"/>
      <c r="J1754" s="65"/>
      <c r="K1754" s="66"/>
      <c r="L1754" s="66"/>
      <c r="M1754" s="65"/>
      <c r="N1754" s="65"/>
      <c r="O1754" s="65"/>
      <c r="P1754" s="66"/>
      <c r="Q1754" s="65"/>
      <c r="R1754" s="65"/>
      <c r="S1754" s="77"/>
      <c r="T1754" s="77"/>
      <c r="U1754" s="78"/>
      <c r="V1754" s="78"/>
      <c r="W1754" s="78"/>
      <c r="X1754" s="72"/>
      <c r="Y1754" s="72"/>
    </row>
    <row r="1755">
      <c r="A1755" s="72"/>
      <c r="B1755" s="65"/>
      <c r="C1755" s="72"/>
      <c r="D1755" s="72"/>
      <c r="E1755" s="72"/>
      <c r="F1755" s="65"/>
      <c r="G1755" s="65"/>
      <c r="H1755" s="65"/>
      <c r="I1755" s="65"/>
      <c r="J1755" s="65"/>
      <c r="K1755" s="66"/>
      <c r="L1755" s="66"/>
      <c r="M1755" s="65"/>
      <c r="N1755" s="65"/>
      <c r="O1755" s="65"/>
      <c r="P1755" s="65"/>
      <c r="Q1755" s="65"/>
      <c r="R1755" s="65"/>
      <c r="S1755" s="76"/>
      <c r="T1755" s="77"/>
      <c r="U1755" s="78"/>
      <c r="V1755" s="78"/>
      <c r="W1755" s="78"/>
      <c r="X1755" s="72"/>
      <c r="Y1755" s="72"/>
    </row>
    <row r="1756">
      <c r="A1756" s="72"/>
      <c r="B1756" s="65"/>
      <c r="C1756" s="72"/>
      <c r="D1756" s="72"/>
      <c r="E1756" s="72"/>
      <c r="F1756" s="65"/>
      <c r="G1756" s="65"/>
      <c r="H1756" s="65"/>
      <c r="I1756" s="65"/>
      <c r="J1756" s="65"/>
      <c r="K1756" s="66"/>
      <c r="L1756" s="66"/>
      <c r="M1756" s="65"/>
      <c r="N1756" s="65"/>
      <c r="O1756" s="65"/>
      <c r="P1756" s="66"/>
      <c r="Q1756" s="65"/>
      <c r="R1756" s="65"/>
      <c r="S1756" s="68"/>
      <c r="T1756" s="68"/>
      <c r="U1756" s="69"/>
      <c r="V1756" s="69"/>
      <c r="W1756" s="69"/>
      <c r="X1756" s="70"/>
      <c r="Y1756" s="65"/>
    </row>
    <row r="1757">
      <c r="A1757" s="73"/>
      <c r="B1757" s="65"/>
      <c r="C1757" s="72"/>
      <c r="D1757" s="72"/>
      <c r="E1757" s="72"/>
      <c r="F1757" s="65"/>
      <c r="G1757" s="65"/>
      <c r="H1757" s="65"/>
      <c r="I1757" s="65"/>
      <c r="J1757" s="65"/>
      <c r="K1757" s="66"/>
      <c r="L1757" s="66"/>
      <c r="M1757" s="65"/>
      <c r="N1757" s="65"/>
      <c r="O1757" s="65"/>
      <c r="P1757" s="65"/>
      <c r="Q1757" s="65"/>
      <c r="R1757" s="65"/>
      <c r="S1757" s="68"/>
      <c r="T1757" s="68"/>
      <c r="U1757" s="69"/>
      <c r="V1757" s="69"/>
      <c r="W1757" s="69"/>
      <c r="X1757" s="70"/>
      <c r="Y1757" s="65"/>
    </row>
    <row r="1758">
      <c r="A1758" s="65"/>
      <c r="B1758" s="65"/>
      <c r="C1758" s="65"/>
      <c r="D1758" s="65"/>
      <c r="E1758" s="65"/>
      <c r="F1758" s="65"/>
      <c r="G1758" s="65"/>
      <c r="H1758" s="65"/>
      <c r="I1758" s="65"/>
      <c r="J1758" s="65"/>
      <c r="K1758" s="66"/>
      <c r="L1758" s="66"/>
      <c r="M1758" s="65"/>
      <c r="N1758" s="65"/>
      <c r="O1758" s="65"/>
      <c r="P1758" s="66"/>
      <c r="Q1758" s="65"/>
      <c r="R1758" s="65"/>
      <c r="S1758" s="80"/>
      <c r="T1758" s="77"/>
      <c r="U1758" s="79"/>
      <c r="V1758" s="79"/>
      <c r="W1758" s="78"/>
      <c r="X1758" s="69"/>
      <c r="Y1758" s="72"/>
    </row>
    <row r="1759">
      <c r="A1759" s="65"/>
      <c r="B1759" s="65"/>
      <c r="C1759" s="65"/>
      <c r="D1759" s="65"/>
      <c r="E1759" s="65"/>
      <c r="F1759" s="65"/>
      <c r="G1759" s="65"/>
      <c r="H1759" s="65"/>
      <c r="I1759" s="65"/>
      <c r="J1759" s="65"/>
      <c r="K1759" s="66"/>
      <c r="L1759" s="66"/>
      <c r="M1759" s="65"/>
      <c r="N1759" s="65"/>
      <c r="O1759" s="65"/>
      <c r="P1759" s="65"/>
      <c r="Q1759" s="65"/>
      <c r="R1759" s="65"/>
      <c r="S1759" s="68"/>
      <c r="T1759" s="68"/>
      <c r="U1759" s="69"/>
      <c r="V1759" s="69"/>
      <c r="W1759" s="69"/>
      <c r="X1759" s="70"/>
      <c r="Y1759" s="65"/>
    </row>
    <row r="1760">
      <c r="A1760" s="72"/>
      <c r="B1760" s="65"/>
      <c r="C1760" s="72"/>
      <c r="D1760" s="72"/>
      <c r="E1760" s="72"/>
      <c r="F1760" s="65"/>
      <c r="G1760" s="65"/>
      <c r="H1760" s="65"/>
      <c r="I1760" s="65"/>
      <c r="J1760" s="65"/>
      <c r="K1760" s="66"/>
      <c r="L1760" s="66"/>
      <c r="M1760" s="65"/>
      <c r="N1760" s="65"/>
      <c r="O1760" s="65"/>
      <c r="P1760" s="65"/>
      <c r="Q1760" s="65"/>
      <c r="R1760" s="65"/>
      <c r="S1760" s="68"/>
      <c r="T1760" s="68"/>
      <c r="U1760" s="69"/>
      <c r="V1760" s="69"/>
      <c r="W1760" s="69"/>
      <c r="X1760" s="70"/>
      <c r="Y1760" s="65"/>
    </row>
    <row r="1761">
      <c r="A1761" s="72"/>
      <c r="B1761" s="65"/>
      <c r="C1761" s="72"/>
      <c r="D1761" s="72"/>
      <c r="E1761" s="72"/>
      <c r="F1761" s="65"/>
      <c r="G1761" s="65"/>
      <c r="H1761" s="65"/>
      <c r="I1761" s="65"/>
      <c r="J1761" s="65"/>
      <c r="K1761" s="66"/>
      <c r="L1761" s="66"/>
      <c r="M1761" s="65"/>
      <c r="N1761" s="65"/>
      <c r="O1761" s="65"/>
      <c r="P1761" s="66"/>
      <c r="Q1761" s="65"/>
      <c r="R1761" s="65"/>
      <c r="S1761" s="68"/>
      <c r="T1761" s="68"/>
      <c r="U1761" s="69"/>
      <c r="V1761" s="69"/>
      <c r="W1761" s="69"/>
      <c r="X1761" s="70"/>
      <c r="Y1761" s="65"/>
    </row>
    <row r="1762">
      <c r="A1762" s="65"/>
      <c r="B1762" s="65"/>
      <c r="C1762" s="65"/>
      <c r="D1762" s="65"/>
      <c r="E1762" s="65"/>
      <c r="F1762" s="65"/>
      <c r="G1762" s="65"/>
      <c r="H1762" s="65"/>
      <c r="I1762" s="65"/>
      <c r="J1762" s="65"/>
      <c r="K1762" s="66"/>
      <c r="L1762" s="66"/>
      <c r="M1762" s="65"/>
      <c r="N1762" s="65"/>
      <c r="O1762" s="65"/>
      <c r="P1762" s="65"/>
      <c r="Q1762" s="65"/>
      <c r="R1762" s="65"/>
      <c r="S1762" s="76"/>
      <c r="T1762" s="76"/>
      <c r="U1762" s="72"/>
      <c r="V1762" s="72"/>
      <c r="W1762" s="72"/>
      <c r="X1762" s="66"/>
      <c r="Y1762" s="72"/>
    </row>
    <row r="1763">
      <c r="A1763" s="72"/>
      <c r="B1763" s="65"/>
      <c r="C1763" s="72"/>
      <c r="D1763" s="72"/>
      <c r="E1763" s="72"/>
      <c r="F1763" s="65"/>
      <c r="G1763" s="65"/>
      <c r="H1763" s="65"/>
      <c r="I1763" s="65"/>
      <c r="J1763" s="65"/>
      <c r="K1763" s="66"/>
      <c r="L1763" s="66"/>
      <c r="M1763" s="65"/>
      <c r="N1763" s="65"/>
      <c r="O1763" s="65"/>
      <c r="P1763" s="65"/>
      <c r="Q1763" s="65"/>
      <c r="R1763" s="65"/>
      <c r="S1763" s="68"/>
      <c r="T1763" s="68"/>
      <c r="U1763" s="69"/>
      <c r="V1763" s="69"/>
      <c r="W1763" s="69"/>
      <c r="X1763" s="70"/>
      <c r="Y1763" s="65"/>
    </row>
    <row r="1764">
      <c r="A1764" s="65"/>
      <c r="B1764" s="65"/>
      <c r="C1764" s="65"/>
      <c r="D1764" s="65"/>
      <c r="E1764" s="65"/>
      <c r="F1764" s="65"/>
      <c r="G1764" s="65"/>
      <c r="H1764" s="65"/>
      <c r="I1764" s="65"/>
      <c r="J1764" s="65"/>
      <c r="K1764" s="66"/>
      <c r="L1764" s="66"/>
      <c r="M1764" s="65"/>
      <c r="N1764" s="65"/>
      <c r="O1764" s="65"/>
      <c r="P1764" s="65"/>
      <c r="Q1764" s="65"/>
      <c r="R1764" s="65"/>
      <c r="S1764" s="68"/>
      <c r="T1764" s="68"/>
      <c r="U1764" s="69"/>
      <c r="V1764" s="69"/>
      <c r="W1764" s="69"/>
      <c r="X1764" s="70"/>
      <c r="Y1764" s="65"/>
    </row>
    <row r="1765">
      <c r="A1765" s="65"/>
      <c r="B1765" s="65"/>
      <c r="C1765" s="65"/>
      <c r="D1765" s="65"/>
      <c r="E1765" s="65"/>
      <c r="F1765" s="65"/>
      <c r="G1765" s="65"/>
      <c r="H1765" s="65"/>
      <c r="I1765" s="65"/>
      <c r="J1765" s="65"/>
      <c r="K1765" s="66"/>
      <c r="L1765" s="66"/>
      <c r="M1765" s="65"/>
      <c r="N1765" s="65"/>
      <c r="O1765" s="65"/>
      <c r="P1765" s="65"/>
      <c r="Q1765" s="65"/>
      <c r="R1765" s="65"/>
      <c r="S1765" s="68"/>
      <c r="T1765" s="68"/>
      <c r="U1765" s="69"/>
      <c r="V1765" s="69"/>
      <c r="W1765" s="69"/>
      <c r="X1765" s="70"/>
      <c r="Y1765" s="65"/>
    </row>
    <row r="1766">
      <c r="A1766" s="65"/>
      <c r="B1766" s="65"/>
      <c r="C1766" s="65"/>
      <c r="D1766" s="65"/>
      <c r="E1766" s="65"/>
      <c r="F1766" s="65"/>
      <c r="G1766" s="65"/>
      <c r="H1766" s="65"/>
      <c r="I1766" s="65"/>
      <c r="J1766" s="65"/>
      <c r="K1766" s="66"/>
      <c r="L1766" s="66"/>
      <c r="M1766" s="65"/>
      <c r="N1766" s="65"/>
      <c r="O1766" s="65"/>
      <c r="P1766" s="65"/>
      <c r="Q1766" s="65"/>
      <c r="R1766" s="65"/>
      <c r="S1766" s="68"/>
      <c r="T1766" s="68"/>
      <c r="U1766" s="69"/>
      <c r="V1766" s="69"/>
      <c r="W1766" s="69"/>
      <c r="X1766" s="70"/>
      <c r="Y1766" s="65"/>
    </row>
    <row r="1767">
      <c r="A1767" s="65"/>
      <c r="B1767" s="65"/>
      <c r="C1767" s="65"/>
      <c r="D1767" s="65"/>
      <c r="E1767" s="65"/>
      <c r="F1767" s="65"/>
      <c r="G1767" s="65"/>
      <c r="H1767" s="65"/>
      <c r="I1767" s="65"/>
      <c r="J1767" s="65"/>
      <c r="K1767" s="66"/>
      <c r="L1767" s="66"/>
      <c r="M1767" s="65"/>
      <c r="N1767" s="65"/>
      <c r="O1767" s="65"/>
      <c r="P1767" s="66"/>
      <c r="Q1767" s="65"/>
      <c r="R1767" s="65"/>
      <c r="S1767" s="68"/>
      <c r="T1767" s="68"/>
      <c r="U1767" s="69"/>
      <c r="V1767" s="69"/>
      <c r="W1767" s="69"/>
      <c r="X1767" s="70"/>
      <c r="Y1767" s="65"/>
    </row>
    <row r="1768">
      <c r="A1768" s="65"/>
      <c r="B1768" s="65"/>
      <c r="C1768" s="65"/>
      <c r="D1768" s="65"/>
      <c r="E1768" s="65"/>
      <c r="F1768" s="65"/>
      <c r="G1768" s="65"/>
      <c r="H1768" s="65"/>
      <c r="I1768" s="65"/>
      <c r="J1768" s="65"/>
      <c r="K1768" s="66"/>
      <c r="L1768" s="66"/>
      <c r="M1768" s="65"/>
      <c r="N1768" s="65"/>
      <c r="O1768" s="65"/>
      <c r="P1768" s="66"/>
      <c r="Q1768" s="65"/>
      <c r="R1768" s="65"/>
      <c r="S1768" s="68"/>
      <c r="T1768" s="68"/>
      <c r="U1768" s="69"/>
      <c r="V1768" s="69"/>
      <c r="W1768" s="69"/>
      <c r="X1768" s="70"/>
      <c r="Y1768" s="65"/>
    </row>
    <row r="1769">
      <c r="A1769" s="65"/>
      <c r="B1769" s="65"/>
      <c r="C1769" s="65"/>
      <c r="D1769" s="65"/>
      <c r="E1769" s="65"/>
      <c r="F1769" s="65"/>
      <c r="G1769" s="65"/>
      <c r="H1769" s="65"/>
      <c r="I1769" s="65"/>
      <c r="J1769" s="65"/>
      <c r="K1769" s="66"/>
      <c r="L1769" s="66"/>
      <c r="M1769" s="65"/>
      <c r="N1769" s="65"/>
      <c r="O1769" s="65"/>
      <c r="P1769" s="65"/>
      <c r="Q1769" s="65"/>
      <c r="R1769" s="65"/>
      <c r="S1769" s="68"/>
      <c r="T1769" s="68"/>
      <c r="U1769" s="69"/>
      <c r="V1769" s="69"/>
      <c r="W1769" s="69"/>
      <c r="X1769" s="70"/>
      <c r="Y1769" s="65"/>
    </row>
    <row r="1770">
      <c r="A1770" s="65"/>
      <c r="B1770" s="65"/>
      <c r="C1770" s="65"/>
      <c r="D1770" s="65"/>
      <c r="E1770" s="65"/>
      <c r="F1770" s="65"/>
      <c r="G1770" s="65"/>
      <c r="H1770" s="65"/>
      <c r="I1770" s="65"/>
      <c r="J1770" s="65"/>
      <c r="K1770" s="66"/>
      <c r="L1770" s="66"/>
      <c r="M1770" s="65"/>
      <c r="N1770" s="65"/>
      <c r="O1770" s="65"/>
      <c r="P1770" s="66"/>
      <c r="Q1770" s="65"/>
      <c r="R1770" s="65"/>
      <c r="S1770" s="68"/>
      <c r="T1770" s="68"/>
      <c r="U1770" s="69"/>
      <c r="V1770" s="69"/>
      <c r="W1770" s="69"/>
      <c r="X1770" s="70"/>
      <c r="Y1770" s="65"/>
    </row>
    <row r="1771">
      <c r="A1771" s="65"/>
      <c r="B1771" s="65"/>
      <c r="C1771" s="65"/>
      <c r="D1771" s="65"/>
      <c r="E1771" s="65"/>
      <c r="F1771" s="65"/>
      <c r="G1771" s="65"/>
      <c r="H1771" s="65"/>
      <c r="I1771" s="65"/>
      <c r="J1771" s="65"/>
      <c r="K1771" s="66"/>
      <c r="L1771" s="66"/>
      <c r="M1771" s="65"/>
      <c r="N1771" s="65"/>
      <c r="O1771" s="65"/>
      <c r="P1771" s="66"/>
      <c r="Q1771" s="65"/>
      <c r="R1771" s="65"/>
      <c r="S1771" s="68"/>
      <c r="T1771" s="68"/>
      <c r="U1771" s="69"/>
      <c r="V1771" s="69"/>
      <c r="W1771" s="69"/>
      <c r="X1771" s="70"/>
      <c r="Y1771" s="65"/>
    </row>
    <row r="1772">
      <c r="A1772" s="65"/>
      <c r="B1772" s="65"/>
      <c r="C1772" s="65"/>
      <c r="D1772" s="65"/>
      <c r="E1772" s="65"/>
      <c r="F1772" s="65"/>
      <c r="G1772" s="65"/>
      <c r="H1772" s="65"/>
      <c r="I1772" s="65"/>
      <c r="J1772" s="65"/>
      <c r="K1772" s="66"/>
      <c r="L1772" s="66"/>
      <c r="M1772" s="65"/>
      <c r="N1772" s="65"/>
      <c r="O1772" s="65"/>
      <c r="P1772" s="65"/>
      <c r="Q1772" s="65"/>
      <c r="R1772" s="65"/>
      <c r="S1772" s="68"/>
      <c r="T1772" s="68"/>
      <c r="U1772" s="69"/>
      <c r="V1772" s="69"/>
      <c r="W1772" s="69"/>
      <c r="X1772" s="70"/>
      <c r="Y1772" s="65"/>
    </row>
    <row r="1773">
      <c r="A1773" s="65"/>
      <c r="B1773" s="65"/>
      <c r="C1773" s="65"/>
      <c r="D1773" s="65"/>
      <c r="E1773" s="65"/>
      <c r="F1773" s="65"/>
      <c r="G1773" s="65"/>
      <c r="H1773" s="65"/>
      <c r="I1773" s="65"/>
      <c r="J1773" s="65"/>
      <c r="K1773" s="66"/>
      <c r="L1773" s="66"/>
      <c r="M1773" s="65"/>
      <c r="N1773" s="65"/>
      <c r="O1773" s="65"/>
      <c r="P1773" s="66"/>
      <c r="Q1773" s="65"/>
      <c r="R1773" s="65"/>
      <c r="S1773" s="68"/>
      <c r="T1773" s="68"/>
      <c r="U1773" s="69"/>
      <c r="V1773" s="69"/>
      <c r="W1773" s="69"/>
      <c r="X1773" s="70"/>
      <c r="Y1773" s="65"/>
    </row>
    <row r="1774">
      <c r="A1774" s="65"/>
      <c r="B1774" s="65"/>
      <c r="C1774" s="65"/>
      <c r="D1774" s="65"/>
      <c r="E1774" s="65"/>
      <c r="F1774" s="65"/>
      <c r="G1774" s="65"/>
      <c r="H1774" s="65"/>
      <c r="I1774" s="65"/>
      <c r="J1774" s="65"/>
      <c r="K1774" s="66"/>
      <c r="L1774" s="66"/>
      <c r="M1774" s="65"/>
      <c r="N1774" s="65"/>
      <c r="O1774" s="65"/>
      <c r="P1774" s="65"/>
      <c r="Q1774" s="65"/>
      <c r="R1774" s="65"/>
      <c r="S1774" s="68"/>
      <c r="T1774" s="68"/>
      <c r="U1774" s="69"/>
      <c r="V1774" s="69"/>
      <c r="W1774" s="69"/>
      <c r="X1774" s="70"/>
      <c r="Y1774" s="65"/>
    </row>
    <row r="1775">
      <c r="A1775" s="72"/>
      <c r="B1775" s="65"/>
      <c r="C1775" s="72"/>
      <c r="D1775" s="72"/>
      <c r="E1775" s="72"/>
      <c r="F1775" s="65"/>
      <c r="G1775" s="65"/>
      <c r="H1775" s="65"/>
      <c r="I1775" s="65"/>
      <c r="J1775" s="65"/>
      <c r="K1775" s="66"/>
      <c r="L1775" s="66"/>
      <c r="M1775" s="65"/>
      <c r="N1775" s="65"/>
      <c r="O1775" s="65"/>
      <c r="P1775" s="65"/>
      <c r="Q1775" s="65"/>
      <c r="R1775" s="65"/>
      <c r="S1775" s="68"/>
      <c r="T1775" s="68"/>
      <c r="U1775" s="69"/>
      <c r="V1775" s="69"/>
      <c r="W1775" s="69"/>
      <c r="X1775" s="70"/>
      <c r="Y1775" s="65"/>
    </row>
    <row r="1776">
      <c r="A1776" s="65"/>
      <c r="B1776" s="65"/>
      <c r="C1776" s="65"/>
      <c r="D1776" s="65"/>
      <c r="E1776" s="65"/>
      <c r="F1776" s="65"/>
      <c r="G1776" s="65"/>
      <c r="H1776" s="65"/>
      <c r="I1776" s="65"/>
      <c r="J1776" s="65"/>
      <c r="K1776" s="66"/>
      <c r="L1776" s="66"/>
      <c r="M1776" s="65"/>
      <c r="N1776" s="65"/>
      <c r="O1776" s="65"/>
      <c r="P1776" s="65"/>
      <c r="Q1776" s="65"/>
      <c r="R1776" s="65"/>
      <c r="S1776" s="68"/>
      <c r="T1776" s="68"/>
      <c r="U1776" s="69"/>
      <c r="V1776" s="69"/>
      <c r="W1776" s="69"/>
      <c r="X1776" s="70"/>
      <c r="Y1776" s="65"/>
    </row>
    <row r="1777">
      <c r="A1777" s="65"/>
      <c r="B1777" s="65"/>
      <c r="C1777" s="65"/>
      <c r="D1777" s="65"/>
      <c r="E1777" s="65"/>
      <c r="F1777" s="65"/>
      <c r="G1777" s="65"/>
      <c r="H1777" s="65"/>
      <c r="I1777" s="65"/>
      <c r="J1777" s="65"/>
      <c r="K1777" s="66"/>
      <c r="L1777" s="66"/>
      <c r="M1777" s="65"/>
      <c r="N1777" s="65"/>
      <c r="O1777" s="65"/>
      <c r="P1777" s="66"/>
      <c r="Q1777" s="65"/>
      <c r="R1777" s="65"/>
      <c r="S1777" s="68"/>
      <c r="T1777" s="68"/>
      <c r="U1777" s="69"/>
      <c r="V1777" s="69"/>
      <c r="W1777" s="69"/>
      <c r="X1777" s="70"/>
      <c r="Y1777" s="65"/>
    </row>
    <row r="1778">
      <c r="A1778" s="65"/>
      <c r="B1778" s="65"/>
      <c r="C1778" s="65"/>
      <c r="D1778" s="65"/>
      <c r="E1778" s="65"/>
      <c r="F1778" s="65"/>
      <c r="G1778" s="65"/>
      <c r="H1778" s="65"/>
      <c r="I1778" s="65"/>
      <c r="J1778" s="65"/>
      <c r="K1778" s="66"/>
      <c r="L1778" s="66"/>
      <c r="M1778" s="65"/>
      <c r="N1778" s="65"/>
      <c r="O1778" s="65"/>
      <c r="P1778" s="65"/>
      <c r="Q1778" s="65"/>
      <c r="R1778" s="65"/>
      <c r="S1778" s="68"/>
      <c r="T1778" s="68"/>
      <c r="U1778" s="69"/>
      <c r="V1778" s="69"/>
      <c r="W1778" s="69"/>
      <c r="X1778" s="70"/>
      <c r="Y1778" s="65"/>
    </row>
    <row r="1779">
      <c r="A1779" s="65"/>
      <c r="B1779" s="65"/>
      <c r="C1779" s="65"/>
      <c r="D1779" s="65"/>
      <c r="E1779" s="65"/>
      <c r="F1779" s="65"/>
      <c r="G1779" s="65"/>
      <c r="H1779" s="65"/>
      <c r="I1779" s="65"/>
      <c r="J1779" s="65"/>
      <c r="K1779" s="66"/>
      <c r="L1779" s="66"/>
      <c r="M1779" s="65"/>
      <c r="N1779" s="65"/>
      <c r="O1779" s="65"/>
      <c r="P1779" s="65"/>
      <c r="Q1779" s="65"/>
      <c r="R1779" s="65"/>
      <c r="S1779" s="68"/>
      <c r="T1779" s="68"/>
      <c r="U1779" s="69"/>
      <c r="V1779" s="69"/>
      <c r="W1779" s="69"/>
      <c r="X1779" s="70"/>
      <c r="Y1779" s="65"/>
    </row>
    <row r="1780">
      <c r="A1780" s="72"/>
      <c r="B1780" s="65"/>
      <c r="C1780" s="72"/>
      <c r="D1780" s="72"/>
      <c r="E1780" s="72"/>
      <c r="F1780" s="65"/>
      <c r="G1780" s="65"/>
      <c r="H1780" s="65"/>
      <c r="I1780" s="65"/>
      <c r="J1780" s="65"/>
      <c r="K1780" s="66"/>
      <c r="L1780" s="66"/>
      <c r="M1780" s="65"/>
      <c r="N1780" s="65"/>
      <c r="O1780" s="65"/>
      <c r="P1780" s="65"/>
      <c r="Q1780" s="65"/>
      <c r="R1780" s="65"/>
      <c r="S1780" s="68"/>
      <c r="T1780" s="68"/>
      <c r="U1780" s="69"/>
      <c r="V1780" s="69"/>
      <c r="W1780" s="69"/>
      <c r="X1780" s="70"/>
      <c r="Y1780" s="65"/>
    </row>
    <row r="1781">
      <c r="A1781" s="72"/>
      <c r="B1781" s="65"/>
      <c r="C1781" s="72"/>
      <c r="D1781" s="72"/>
      <c r="E1781" s="72"/>
      <c r="F1781" s="65"/>
      <c r="G1781" s="65"/>
      <c r="H1781" s="65"/>
      <c r="I1781" s="65"/>
      <c r="J1781" s="65"/>
      <c r="K1781" s="66"/>
      <c r="L1781" s="66"/>
      <c r="M1781" s="65"/>
      <c r="N1781" s="65"/>
      <c r="O1781" s="65"/>
      <c r="P1781" s="65"/>
      <c r="Q1781" s="65"/>
      <c r="R1781" s="65"/>
      <c r="S1781" s="68"/>
      <c r="T1781" s="68"/>
      <c r="U1781" s="69"/>
      <c r="V1781" s="69"/>
      <c r="W1781" s="69"/>
      <c r="X1781" s="70"/>
      <c r="Y1781" s="65"/>
    </row>
    <row r="1782">
      <c r="A1782" s="72"/>
      <c r="B1782" s="65"/>
      <c r="C1782" s="72"/>
      <c r="D1782" s="72"/>
      <c r="E1782" s="72"/>
      <c r="F1782" s="65"/>
      <c r="G1782" s="65"/>
      <c r="H1782" s="65"/>
      <c r="I1782" s="65"/>
      <c r="J1782" s="65"/>
      <c r="K1782" s="66"/>
      <c r="L1782" s="66"/>
      <c r="M1782" s="65"/>
      <c r="N1782" s="65"/>
      <c r="O1782" s="65"/>
      <c r="P1782" s="65"/>
      <c r="Q1782" s="65"/>
      <c r="R1782" s="65"/>
      <c r="S1782" s="68"/>
      <c r="T1782" s="68"/>
      <c r="U1782" s="69"/>
      <c r="V1782" s="69"/>
      <c r="W1782" s="69"/>
      <c r="X1782" s="70"/>
      <c r="Y1782" s="65"/>
    </row>
    <row r="1783">
      <c r="A1783" s="72"/>
      <c r="B1783" s="65"/>
      <c r="C1783" s="72"/>
      <c r="D1783" s="72"/>
      <c r="E1783" s="72"/>
      <c r="F1783" s="65"/>
      <c r="G1783" s="65"/>
      <c r="H1783" s="65"/>
      <c r="I1783" s="65"/>
      <c r="J1783" s="65"/>
      <c r="K1783" s="66"/>
      <c r="L1783" s="66"/>
      <c r="M1783" s="65"/>
      <c r="N1783" s="65"/>
      <c r="O1783" s="65"/>
      <c r="P1783" s="66"/>
      <c r="Q1783" s="65"/>
      <c r="R1783" s="65"/>
      <c r="S1783" s="68"/>
      <c r="T1783" s="68"/>
      <c r="U1783" s="69"/>
      <c r="V1783" s="69"/>
      <c r="W1783" s="69"/>
      <c r="X1783" s="70"/>
      <c r="Y1783" s="65"/>
    </row>
    <row r="1784">
      <c r="A1784" s="72"/>
      <c r="B1784" s="65"/>
      <c r="C1784" s="72"/>
      <c r="D1784" s="72"/>
      <c r="E1784" s="72"/>
      <c r="F1784" s="65"/>
      <c r="G1784" s="65"/>
      <c r="H1784" s="65"/>
      <c r="I1784" s="65"/>
      <c r="J1784" s="65"/>
      <c r="K1784" s="66"/>
      <c r="L1784" s="66"/>
      <c r="M1784" s="65"/>
      <c r="N1784" s="65"/>
      <c r="O1784" s="65"/>
      <c r="P1784" s="66"/>
      <c r="Q1784" s="65"/>
      <c r="R1784" s="65"/>
      <c r="S1784" s="68"/>
      <c r="T1784" s="68"/>
      <c r="U1784" s="69"/>
      <c r="V1784" s="69"/>
      <c r="W1784" s="69"/>
      <c r="X1784" s="70"/>
      <c r="Y1784" s="65"/>
    </row>
    <row r="1785">
      <c r="A1785" s="72"/>
      <c r="B1785" s="65"/>
      <c r="C1785" s="72"/>
      <c r="D1785" s="72"/>
      <c r="E1785" s="72"/>
      <c r="F1785" s="65"/>
      <c r="G1785" s="65"/>
      <c r="H1785" s="65"/>
      <c r="I1785" s="65"/>
      <c r="J1785" s="65"/>
      <c r="K1785" s="66"/>
      <c r="L1785" s="66"/>
      <c r="M1785" s="65"/>
      <c r="N1785" s="65"/>
      <c r="O1785" s="65"/>
      <c r="P1785" s="65"/>
      <c r="Q1785" s="65"/>
      <c r="R1785" s="65"/>
      <c r="S1785" s="68"/>
      <c r="T1785" s="68"/>
      <c r="U1785" s="69"/>
      <c r="V1785" s="69"/>
      <c r="W1785" s="69"/>
      <c r="X1785" s="70"/>
      <c r="Y1785" s="65"/>
    </row>
    <row r="1786">
      <c r="A1786" s="72"/>
      <c r="B1786" s="65"/>
      <c r="C1786" s="72"/>
      <c r="D1786" s="72"/>
      <c r="E1786" s="72"/>
      <c r="F1786" s="65"/>
      <c r="G1786" s="65"/>
      <c r="H1786" s="65"/>
      <c r="I1786" s="65"/>
      <c r="J1786" s="65"/>
      <c r="K1786" s="66"/>
      <c r="L1786" s="66"/>
      <c r="M1786" s="65"/>
      <c r="N1786" s="65"/>
      <c r="O1786" s="65"/>
      <c r="P1786" s="66"/>
      <c r="Q1786" s="65"/>
      <c r="R1786" s="65"/>
      <c r="S1786" s="68"/>
      <c r="T1786" s="68"/>
      <c r="U1786" s="69"/>
      <c r="V1786" s="69"/>
      <c r="W1786" s="69"/>
      <c r="X1786" s="70"/>
      <c r="Y1786" s="65"/>
    </row>
    <row r="1787">
      <c r="A1787" s="73"/>
      <c r="B1787" s="65"/>
      <c r="C1787" s="72"/>
      <c r="D1787" s="72"/>
      <c r="E1787" s="72"/>
      <c r="F1787" s="65"/>
      <c r="G1787" s="65"/>
      <c r="H1787" s="65"/>
      <c r="I1787" s="65"/>
      <c r="J1787" s="65"/>
      <c r="K1787" s="66"/>
      <c r="L1787" s="66"/>
      <c r="M1787" s="65"/>
      <c r="N1787" s="65"/>
      <c r="O1787" s="65"/>
      <c r="P1787" s="66"/>
      <c r="Q1787" s="65"/>
      <c r="R1787" s="65"/>
      <c r="S1787" s="68"/>
      <c r="T1787" s="68"/>
      <c r="U1787" s="69"/>
      <c r="V1787" s="69"/>
      <c r="W1787" s="69"/>
      <c r="X1787" s="70"/>
      <c r="Y1787" s="65"/>
    </row>
    <row r="1788">
      <c r="A1788" s="65"/>
      <c r="B1788" s="65"/>
      <c r="C1788" s="65"/>
      <c r="D1788" s="65"/>
      <c r="E1788" s="65"/>
      <c r="F1788" s="65"/>
      <c r="G1788" s="65"/>
      <c r="H1788" s="65"/>
      <c r="I1788" s="65"/>
      <c r="J1788" s="65"/>
      <c r="K1788" s="66"/>
      <c r="L1788" s="66"/>
      <c r="M1788" s="65"/>
      <c r="N1788" s="65"/>
      <c r="O1788" s="65"/>
      <c r="P1788" s="65"/>
      <c r="Q1788" s="65"/>
      <c r="R1788" s="65"/>
      <c r="S1788" s="68"/>
      <c r="T1788" s="68"/>
      <c r="U1788" s="69"/>
      <c r="V1788" s="69"/>
      <c r="W1788" s="69"/>
      <c r="X1788" s="70"/>
      <c r="Y1788" s="65"/>
    </row>
    <row r="1789">
      <c r="A1789" s="72"/>
      <c r="B1789" s="65"/>
      <c r="C1789" s="72"/>
      <c r="D1789" s="72"/>
      <c r="E1789" s="72"/>
      <c r="F1789" s="65"/>
      <c r="G1789" s="65"/>
      <c r="H1789" s="65"/>
      <c r="I1789" s="65"/>
      <c r="J1789" s="65"/>
      <c r="K1789" s="66"/>
      <c r="L1789" s="66"/>
      <c r="M1789" s="65"/>
      <c r="N1789" s="65"/>
      <c r="O1789" s="65"/>
      <c r="P1789" s="66"/>
      <c r="Q1789" s="65"/>
      <c r="R1789" s="65"/>
      <c r="S1789" s="68"/>
      <c r="T1789" s="68"/>
      <c r="U1789" s="69"/>
      <c r="V1789" s="69"/>
      <c r="W1789" s="69"/>
      <c r="X1789" s="70"/>
      <c r="Y1789" s="65"/>
    </row>
    <row r="1790">
      <c r="A1790" s="65"/>
      <c r="B1790" s="65"/>
      <c r="C1790" s="65"/>
      <c r="D1790" s="65"/>
      <c r="E1790" s="65"/>
      <c r="F1790" s="65"/>
      <c r="G1790" s="65"/>
      <c r="H1790" s="65"/>
      <c r="I1790" s="65"/>
      <c r="J1790" s="65"/>
      <c r="K1790" s="66"/>
      <c r="L1790" s="66"/>
      <c r="M1790" s="65"/>
      <c r="N1790" s="65"/>
      <c r="O1790" s="65"/>
      <c r="P1790" s="66"/>
      <c r="Q1790" s="65"/>
      <c r="R1790" s="65"/>
      <c r="S1790" s="68"/>
      <c r="T1790" s="68"/>
      <c r="U1790" s="69"/>
      <c r="V1790" s="69"/>
      <c r="W1790" s="69"/>
      <c r="X1790" s="70"/>
      <c r="Y1790" s="65"/>
    </row>
    <row r="1791">
      <c r="A1791" s="65"/>
      <c r="B1791" s="65"/>
      <c r="C1791" s="65"/>
      <c r="D1791" s="65"/>
      <c r="E1791" s="65"/>
      <c r="F1791" s="65"/>
      <c r="G1791" s="65"/>
      <c r="H1791" s="65"/>
      <c r="I1791" s="65"/>
      <c r="J1791" s="65"/>
      <c r="K1791" s="66"/>
      <c r="L1791" s="66"/>
      <c r="M1791" s="65"/>
      <c r="N1791" s="65"/>
      <c r="O1791" s="65"/>
      <c r="P1791" s="65"/>
      <c r="Q1791" s="65"/>
      <c r="R1791" s="65"/>
      <c r="S1791" s="68"/>
      <c r="T1791" s="68"/>
      <c r="U1791" s="69"/>
      <c r="V1791" s="69"/>
      <c r="W1791" s="69"/>
      <c r="X1791" s="70"/>
      <c r="Y1791" s="65"/>
    </row>
    <row r="1792">
      <c r="A1792" s="65"/>
      <c r="B1792" s="65"/>
      <c r="C1792" s="65"/>
      <c r="D1792" s="65"/>
      <c r="E1792" s="65"/>
      <c r="F1792" s="65"/>
      <c r="G1792" s="65"/>
      <c r="H1792" s="65"/>
      <c r="I1792" s="65"/>
      <c r="J1792" s="65"/>
      <c r="K1792" s="66"/>
      <c r="L1792" s="66"/>
      <c r="M1792" s="65"/>
      <c r="N1792" s="65"/>
      <c r="O1792" s="65"/>
      <c r="P1792" s="65"/>
      <c r="Q1792" s="65"/>
      <c r="R1792" s="65"/>
      <c r="S1792" s="68"/>
      <c r="T1792" s="68"/>
      <c r="U1792" s="69"/>
      <c r="V1792" s="69"/>
      <c r="W1792" s="69"/>
      <c r="X1792" s="70"/>
      <c r="Y1792" s="65"/>
    </row>
    <row r="1793">
      <c r="A1793" s="72"/>
      <c r="B1793" s="65"/>
      <c r="C1793" s="72"/>
      <c r="D1793" s="72"/>
      <c r="E1793" s="72"/>
      <c r="F1793" s="65"/>
      <c r="G1793" s="65"/>
      <c r="H1793" s="65"/>
      <c r="I1793" s="65"/>
      <c r="J1793" s="65"/>
      <c r="K1793" s="66"/>
      <c r="L1793" s="66"/>
      <c r="M1793" s="65"/>
      <c r="N1793" s="65"/>
      <c r="O1793" s="65"/>
      <c r="P1793" s="65"/>
      <c r="Q1793" s="65"/>
      <c r="R1793" s="65"/>
      <c r="S1793" s="68"/>
      <c r="T1793" s="68"/>
      <c r="U1793" s="69"/>
      <c r="V1793" s="69"/>
      <c r="W1793" s="69"/>
      <c r="X1793" s="70"/>
      <c r="Y1793" s="65"/>
    </row>
    <row r="1794">
      <c r="A1794" s="72"/>
      <c r="B1794" s="65"/>
      <c r="C1794" s="72"/>
      <c r="D1794" s="72"/>
      <c r="E1794" s="72"/>
      <c r="F1794" s="65"/>
      <c r="G1794" s="65"/>
      <c r="H1794" s="65"/>
      <c r="I1794" s="65"/>
      <c r="J1794" s="65"/>
      <c r="K1794" s="66"/>
      <c r="L1794" s="66"/>
      <c r="M1794" s="65"/>
      <c r="N1794" s="65"/>
      <c r="O1794" s="65"/>
      <c r="P1794" s="66"/>
      <c r="Q1794" s="65"/>
      <c r="R1794" s="65"/>
      <c r="S1794" s="68"/>
      <c r="T1794" s="68"/>
      <c r="U1794" s="69"/>
      <c r="V1794" s="69"/>
      <c r="W1794" s="69"/>
      <c r="X1794" s="70"/>
      <c r="Y1794" s="65"/>
    </row>
    <row r="1795">
      <c r="A1795" s="72"/>
      <c r="B1795" s="65"/>
      <c r="C1795" s="72"/>
      <c r="D1795" s="72"/>
      <c r="E1795" s="72"/>
      <c r="F1795" s="65"/>
      <c r="G1795" s="65"/>
      <c r="H1795" s="65"/>
      <c r="I1795" s="65"/>
      <c r="J1795" s="65"/>
      <c r="K1795" s="66"/>
      <c r="L1795" s="66"/>
      <c r="M1795" s="65"/>
      <c r="N1795" s="65"/>
      <c r="O1795" s="65"/>
      <c r="P1795" s="66"/>
      <c r="Q1795" s="65"/>
      <c r="R1795" s="65"/>
      <c r="S1795" s="68"/>
      <c r="T1795" s="68"/>
      <c r="U1795" s="69"/>
      <c r="V1795" s="69"/>
      <c r="W1795" s="69"/>
      <c r="X1795" s="70"/>
      <c r="Y1795" s="65"/>
    </row>
    <row r="1796">
      <c r="A1796" s="72"/>
      <c r="B1796" s="65"/>
      <c r="C1796" s="72"/>
      <c r="D1796" s="72"/>
      <c r="E1796" s="72"/>
      <c r="F1796" s="65"/>
      <c r="G1796" s="65"/>
      <c r="H1796" s="65"/>
      <c r="I1796" s="65"/>
      <c r="J1796" s="65"/>
      <c r="K1796" s="66"/>
      <c r="L1796" s="66"/>
      <c r="M1796" s="65"/>
      <c r="N1796" s="65"/>
      <c r="O1796" s="65"/>
      <c r="P1796" s="65"/>
      <c r="Q1796" s="65"/>
      <c r="R1796" s="65"/>
      <c r="S1796" s="68"/>
      <c r="T1796" s="68"/>
      <c r="U1796" s="69"/>
      <c r="V1796" s="69"/>
      <c r="W1796" s="69"/>
      <c r="X1796" s="70"/>
      <c r="Y1796" s="65"/>
    </row>
    <row r="1797">
      <c r="A1797" s="72"/>
      <c r="B1797" s="65"/>
      <c r="C1797" s="72"/>
      <c r="D1797" s="72"/>
      <c r="E1797" s="72"/>
      <c r="F1797" s="65"/>
      <c r="G1797" s="65"/>
      <c r="H1797" s="65"/>
      <c r="I1797" s="65"/>
      <c r="J1797" s="65"/>
      <c r="K1797" s="66"/>
      <c r="L1797" s="66"/>
      <c r="M1797" s="65"/>
      <c r="N1797" s="65"/>
      <c r="O1797" s="65"/>
      <c r="P1797" s="66"/>
      <c r="Q1797" s="65"/>
      <c r="R1797" s="65"/>
      <c r="S1797" s="68"/>
      <c r="T1797" s="68"/>
      <c r="U1797" s="69"/>
      <c r="V1797" s="69"/>
      <c r="W1797" s="69"/>
      <c r="X1797" s="70"/>
      <c r="Y1797" s="65"/>
    </row>
    <row r="1798">
      <c r="A1798" s="73"/>
      <c r="B1798" s="65"/>
      <c r="C1798" s="72"/>
      <c r="D1798" s="72"/>
      <c r="E1798" s="72"/>
      <c r="F1798" s="65"/>
      <c r="G1798" s="65"/>
      <c r="H1798" s="65"/>
      <c r="I1798" s="65"/>
      <c r="J1798" s="65"/>
      <c r="K1798" s="66"/>
      <c r="L1798" s="66"/>
      <c r="M1798" s="65"/>
      <c r="N1798" s="65"/>
      <c r="O1798" s="65"/>
      <c r="P1798" s="66"/>
      <c r="Q1798" s="65"/>
      <c r="R1798" s="65"/>
      <c r="S1798" s="68"/>
      <c r="T1798" s="68"/>
      <c r="U1798" s="69"/>
      <c r="V1798" s="69"/>
      <c r="W1798" s="69"/>
      <c r="X1798" s="70"/>
      <c r="Y1798" s="65"/>
    </row>
    <row r="1799">
      <c r="A1799" s="65"/>
      <c r="B1799" s="65"/>
      <c r="C1799" s="65"/>
      <c r="D1799" s="65"/>
      <c r="E1799" s="65"/>
      <c r="F1799" s="65"/>
      <c r="G1799" s="65"/>
      <c r="H1799" s="65"/>
      <c r="I1799" s="65"/>
      <c r="J1799" s="65"/>
      <c r="K1799" s="66"/>
      <c r="L1799" s="66"/>
      <c r="M1799" s="65"/>
      <c r="N1799" s="65"/>
      <c r="O1799" s="65"/>
      <c r="P1799" s="66"/>
      <c r="Q1799" s="65"/>
      <c r="R1799" s="65"/>
      <c r="S1799" s="68"/>
      <c r="T1799" s="68"/>
      <c r="U1799" s="69"/>
      <c r="V1799" s="69"/>
      <c r="W1799" s="69"/>
      <c r="X1799" s="70"/>
      <c r="Y1799" s="65"/>
    </row>
    <row r="1800">
      <c r="A1800" s="72"/>
      <c r="B1800" s="65"/>
      <c r="C1800" s="72"/>
      <c r="D1800" s="72"/>
      <c r="E1800" s="72"/>
      <c r="F1800" s="65"/>
      <c r="G1800" s="65"/>
      <c r="H1800" s="65"/>
      <c r="I1800" s="65"/>
      <c r="J1800" s="65"/>
      <c r="K1800" s="66"/>
      <c r="L1800" s="66"/>
      <c r="M1800" s="65"/>
      <c r="N1800" s="65"/>
      <c r="O1800" s="65"/>
      <c r="P1800" s="66"/>
      <c r="Q1800" s="65"/>
      <c r="R1800" s="65"/>
      <c r="S1800" s="68"/>
      <c r="T1800" s="68"/>
      <c r="U1800" s="69"/>
      <c r="V1800" s="69"/>
      <c r="W1800" s="69"/>
      <c r="X1800" s="70"/>
      <c r="Y1800" s="65"/>
    </row>
    <row r="1801">
      <c r="A1801" s="72"/>
      <c r="B1801" s="65"/>
      <c r="C1801" s="72"/>
      <c r="D1801" s="72"/>
      <c r="E1801" s="72"/>
      <c r="F1801" s="65"/>
      <c r="G1801" s="65"/>
      <c r="H1801" s="65"/>
      <c r="I1801" s="65"/>
      <c r="J1801" s="65"/>
      <c r="K1801" s="66"/>
      <c r="L1801" s="66"/>
      <c r="M1801" s="65"/>
      <c r="N1801" s="65"/>
      <c r="O1801" s="65"/>
      <c r="P1801" s="66"/>
      <c r="Q1801" s="65"/>
      <c r="R1801" s="65"/>
      <c r="S1801" s="68"/>
      <c r="T1801" s="68"/>
      <c r="U1801" s="69"/>
      <c r="V1801" s="69"/>
      <c r="W1801" s="69"/>
      <c r="X1801" s="70"/>
      <c r="Y1801" s="65"/>
    </row>
    <row r="1802">
      <c r="A1802" s="65"/>
      <c r="B1802" s="65"/>
      <c r="C1802" s="65"/>
      <c r="D1802" s="65"/>
      <c r="E1802" s="65"/>
      <c r="F1802" s="65"/>
      <c r="G1802" s="65"/>
      <c r="H1802" s="65"/>
      <c r="I1802" s="65"/>
      <c r="J1802" s="65"/>
      <c r="K1802" s="66"/>
      <c r="L1802" s="66"/>
      <c r="M1802" s="65"/>
      <c r="N1802" s="65"/>
      <c r="O1802" s="65"/>
      <c r="P1802" s="65"/>
      <c r="Q1802" s="65"/>
      <c r="R1802" s="65"/>
      <c r="S1802" s="68"/>
      <c r="T1802" s="68"/>
      <c r="U1802" s="69"/>
      <c r="V1802" s="69"/>
      <c r="W1802" s="69"/>
      <c r="X1802" s="70"/>
      <c r="Y1802" s="65"/>
    </row>
    <row r="1803">
      <c r="A1803" s="65"/>
      <c r="B1803" s="65"/>
      <c r="C1803" s="65"/>
      <c r="D1803" s="65"/>
      <c r="E1803" s="65"/>
      <c r="F1803" s="65"/>
      <c r="G1803" s="65"/>
      <c r="H1803" s="65"/>
      <c r="I1803" s="65"/>
      <c r="J1803" s="65"/>
      <c r="K1803" s="66"/>
      <c r="L1803" s="66"/>
      <c r="M1803" s="65"/>
      <c r="N1803" s="65"/>
      <c r="O1803" s="65"/>
      <c r="P1803" s="65"/>
      <c r="Q1803" s="65"/>
      <c r="R1803" s="65"/>
      <c r="S1803" s="68"/>
      <c r="T1803" s="68"/>
      <c r="U1803" s="69"/>
      <c r="V1803" s="69"/>
      <c r="W1803" s="69"/>
      <c r="X1803" s="70"/>
      <c r="Y1803" s="65"/>
    </row>
    <row r="1804">
      <c r="A1804" s="65"/>
      <c r="B1804" s="65"/>
      <c r="C1804" s="65"/>
      <c r="D1804" s="65"/>
      <c r="E1804" s="65"/>
      <c r="F1804" s="65"/>
      <c r="G1804" s="65"/>
      <c r="H1804" s="65"/>
      <c r="I1804" s="65"/>
      <c r="J1804" s="65"/>
      <c r="K1804" s="66"/>
      <c r="L1804" s="66"/>
      <c r="M1804" s="65"/>
      <c r="N1804" s="65"/>
      <c r="O1804" s="65"/>
      <c r="P1804" s="66"/>
      <c r="Q1804" s="65"/>
      <c r="R1804" s="65"/>
      <c r="S1804" s="68"/>
      <c r="T1804" s="68"/>
      <c r="U1804" s="69"/>
      <c r="V1804" s="69"/>
      <c r="W1804" s="69"/>
      <c r="X1804" s="70"/>
      <c r="Y1804" s="65"/>
    </row>
    <row r="1805">
      <c r="A1805" s="65"/>
      <c r="B1805" s="65"/>
      <c r="C1805" s="65"/>
      <c r="D1805" s="65"/>
      <c r="E1805" s="65"/>
      <c r="F1805" s="65"/>
      <c r="G1805" s="65"/>
      <c r="H1805" s="65"/>
      <c r="I1805" s="65"/>
      <c r="J1805" s="65"/>
      <c r="K1805" s="66"/>
      <c r="L1805" s="66"/>
      <c r="M1805" s="65"/>
      <c r="N1805" s="65"/>
      <c r="O1805" s="65"/>
      <c r="P1805" s="66"/>
      <c r="Q1805" s="65"/>
      <c r="R1805" s="65"/>
      <c r="S1805" s="68"/>
      <c r="T1805" s="68"/>
      <c r="U1805" s="69"/>
      <c r="V1805" s="69"/>
      <c r="W1805" s="69"/>
      <c r="X1805" s="70"/>
      <c r="Y1805" s="65"/>
    </row>
    <row r="1806">
      <c r="A1806" s="65"/>
      <c r="B1806" s="65"/>
      <c r="C1806" s="65"/>
      <c r="D1806" s="65"/>
      <c r="E1806" s="65"/>
      <c r="F1806" s="65"/>
      <c r="G1806" s="65"/>
      <c r="H1806" s="65"/>
      <c r="I1806" s="65"/>
      <c r="J1806" s="65"/>
      <c r="K1806" s="66"/>
      <c r="L1806" s="66"/>
      <c r="M1806" s="65"/>
      <c r="N1806" s="65"/>
      <c r="O1806" s="65"/>
      <c r="P1806" s="65"/>
      <c r="Q1806" s="65"/>
      <c r="R1806" s="65"/>
      <c r="S1806" s="68"/>
      <c r="T1806" s="68"/>
      <c r="U1806" s="69"/>
      <c r="V1806" s="69"/>
      <c r="W1806" s="69"/>
      <c r="X1806" s="70"/>
      <c r="Y1806" s="65"/>
    </row>
    <row r="1807">
      <c r="A1807" s="65"/>
      <c r="B1807" s="65"/>
      <c r="C1807" s="65"/>
      <c r="D1807" s="65"/>
      <c r="E1807" s="65"/>
      <c r="F1807" s="65"/>
      <c r="G1807" s="65"/>
      <c r="H1807" s="65"/>
      <c r="I1807" s="65"/>
      <c r="J1807" s="65"/>
      <c r="K1807" s="66"/>
      <c r="L1807" s="66"/>
      <c r="M1807" s="65"/>
      <c r="N1807" s="65"/>
      <c r="O1807" s="65"/>
      <c r="P1807" s="66"/>
      <c r="Q1807" s="65"/>
      <c r="R1807" s="65"/>
      <c r="S1807" s="68"/>
      <c r="T1807" s="68"/>
      <c r="U1807" s="69"/>
      <c r="V1807" s="69"/>
      <c r="W1807" s="69"/>
      <c r="X1807" s="70"/>
      <c r="Y1807" s="65"/>
    </row>
    <row r="1808">
      <c r="A1808" s="73"/>
      <c r="B1808" s="65"/>
      <c r="C1808" s="72"/>
      <c r="D1808" s="72"/>
      <c r="E1808" s="72"/>
      <c r="F1808" s="65"/>
      <c r="G1808" s="65"/>
      <c r="H1808" s="65"/>
      <c r="I1808" s="65"/>
      <c r="J1808" s="65"/>
      <c r="K1808" s="66"/>
      <c r="L1808" s="66"/>
      <c r="M1808" s="65"/>
      <c r="N1808" s="65"/>
      <c r="O1808" s="65"/>
      <c r="P1808" s="65"/>
      <c r="Q1808" s="65"/>
      <c r="R1808" s="65"/>
      <c r="S1808" s="68"/>
      <c r="T1808" s="68"/>
      <c r="U1808" s="69"/>
      <c r="V1808" s="69"/>
      <c r="W1808" s="69"/>
      <c r="X1808" s="70"/>
      <c r="Y1808" s="65"/>
    </row>
    <row r="1809">
      <c r="A1809" s="72"/>
      <c r="B1809" s="65"/>
      <c r="C1809" s="72"/>
      <c r="D1809" s="72"/>
      <c r="E1809" s="72"/>
      <c r="F1809" s="65"/>
      <c r="G1809" s="65"/>
      <c r="H1809" s="65"/>
      <c r="I1809" s="65"/>
      <c r="J1809" s="65"/>
      <c r="K1809" s="66"/>
      <c r="L1809" s="66"/>
      <c r="M1809" s="65"/>
      <c r="N1809" s="65"/>
      <c r="O1809" s="65"/>
      <c r="P1809" s="65"/>
      <c r="Q1809" s="65"/>
      <c r="R1809" s="65"/>
      <c r="S1809" s="68"/>
      <c r="T1809" s="68"/>
      <c r="U1809" s="69"/>
      <c r="V1809" s="69"/>
      <c r="W1809" s="69"/>
      <c r="X1809" s="70"/>
      <c r="Y1809" s="65"/>
    </row>
    <row r="1810">
      <c r="A1810" s="72"/>
      <c r="B1810" s="65"/>
      <c r="C1810" s="72"/>
      <c r="D1810" s="72"/>
      <c r="E1810" s="72"/>
      <c r="F1810" s="65"/>
      <c r="G1810" s="65"/>
      <c r="H1810" s="65"/>
      <c r="I1810" s="65"/>
      <c r="J1810" s="65"/>
      <c r="K1810" s="66"/>
      <c r="L1810" s="66"/>
      <c r="M1810" s="65"/>
      <c r="N1810" s="65"/>
      <c r="O1810" s="65"/>
      <c r="P1810" s="65"/>
      <c r="Q1810" s="65"/>
      <c r="R1810" s="65"/>
      <c r="S1810" s="68"/>
      <c r="T1810" s="68"/>
      <c r="U1810" s="69"/>
      <c r="V1810" s="69"/>
      <c r="W1810" s="69"/>
      <c r="X1810" s="70"/>
      <c r="Y1810" s="65"/>
    </row>
    <row r="1811">
      <c r="A1811" s="72"/>
      <c r="B1811" s="65"/>
      <c r="C1811" s="72"/>
      <c r="D1811" s="72"/>
      <c r="E1811" s="72"/>
      <c r="F1811" s="65"/>
      <c r="G1811" s="65"/>
      <c r="H1811" s="65"/>
      <c r="I1811" s="65"/>
      <c r="J1811" s="65"/>
      <c r="K1811" s="66"/>
      <c r="L1811" s="66"/>
      <c r="M1811" s="65"/>
      <c r="N1811" s="65"/>
      <c r="O1811" s="65"/>
      <c r="P1811" s="65"/>
      <c r="Q1811" s="65"/>
      <c r="R1811" s="65"/>
      <c r="S1811" s="68"/>
      <c r="T1811" s="68"/>
      <c r="U1811" s="69"/>
      <c r="V1811" s="69"/>
      <c r="W1811" s="69"/>
      <c r="X1811" s="70"/>
      <c r="Y1811" s="65"/>
    </row>
    <row r="1812">
      <c r="A1812" s="73"/>
      <c r="B1812" s="65"/>
      <c r="C1812" s="72"/>
      <c r="D1812" s="72"/>
      <c r="E1812" s="72"/>
      <c r="F1812" s="65"/>
      <c r="G1812" s="65"/>
      <c r="H1812" s="65"/>
      <c r="I1812" s="65"/>
      <c r="J1812" s="65"/>
      <c r="K1812" s="66"/>
      <c r="L1812" s="66"/>
      <c r="M1812" s="65"/>
      <c r="N1812" s="65"/>
      <c r="O1812" s="65"/>
      <c r="P1812" s="66"/>
      <c r="Q1812" s="65"/>
      <c r="R1812" s="65"/>
      <c r="S1812" s="68"/>
      <c r="T1812" s="68"/>
      <c r="U1812" s="69"/>
      <c r="V1812" s="69"/>
      <c r="W1812" s="69"/>
      <c r="X1812" s="70"/>
      <c r="Y1812" s="65"/>
    </row>
    <row r="1813">
      <c r="A1813" s="72"/>
      <c r="B1813" s="65"/>
      <c r="C1813" s="72"/>
      <c r="D1813" s="72"/>
      <c r="E1813" s="72"/>
      <c r="F1813" s="65"/>
      <c r="G1813" s="65"/>
      <c r="H1813" s="65"/>
      <c r="I1813" s="65"/>
      <c r="J1813" s="65"/>
      <c r="K1813" s="66"/>
      <c r="L1813" s="66"/>
      <c r="M1813" s="65"/>
      <c r="N1813" s="65"/>
      <c r="O1813" s="65"/>
      <c r="P1813" s="65"/>
      <c r="Q1813" s="65"/>
      <c r="R1813" s="65"/>
      <c r="S1813" s="68"/>
      <c r="T1813" s="68"/>
      <c r="U1813" s="69"/>
      <c r="V1813" s="69"/>
      <c r="W1813" s="69"/>
      <c r="X1813" s="70"/>
      <c r="Y1813" s="65"/>
    </row>
    <row r="1814">
      <c r="A1814" s="72"/>
      <c r="B1814" s="65"/>
      <c r="C1814" s="72"/>
      <c r="D1814" s="72"/>
      <c r="E1814" s="72"/>
      <c r="F1814" s="65"/>
      <c r="G1814" s="65"/>
      <c r="H1814" s="65"/>
      <c r="I1814" s="65"/>
      <c r="J1814" s="65"/>
      <c r="K1814" s="66"/>
      <c r="L1814" s="66"/>
      <c r="M1814" s="65"/>
      <c r="N1814" s="65"/>
      <c r="O1814" s="65"/>
      <c r="P1814" s="66"/>
      <c r="Q1814" s="65"/>
      <c r="R1814" s="65"/>
      <c r="S1814" s="68"/>
      <c r="T1814" s="68"/>
      <c r="U1814" s="69"/>
      <c r="V1814" s="69"/>
      <c r="W1814" s="69"/>
      <c r="X1814" s="70"/>
      <c r="Y1814" s="65"/>
    </row>
    <row r="1815">
      <c r="A1815" s="73"/>
      <c r="B1815" s="65"/>
      <c r="C1815" s="72"/>
      <c r="D1815" s="72"/>
      <c r="E1815" s="72"/>
      <c r="F1815" s="65"/>
      <c r="G1815" s="65"/>
      <c r="H1815" s="65"/>
      <c r="I1815" s="65"/>
      <c r="J1815" s="65"/>
      <c r="K1815" s="66"/>
      <c r="L1815" s="66"/>
      <c r="M1815" s="65"/>
      <c r="N1815" s="65"/>
      <c r="O1815" s="65"/>
      <c r="P1815" s="66"/>
      <c r="Q1815" s="65"/>
      <c r="R1815" s="65"/>
      <c r="S1815" s="68"/>
      <c r="T1815" s="68"/>
      <c r="U1815" s="69"/>
      <c r="V1815" s="69"/>
      <c r="W1815" s="69"/>
      <c r="X1815" s="70"/>
      <c r="Y1815" s="65"/>
    </row>
    <row r="1816">
      <c r="A1816" s="65"/>
      <c r="B1816" s="65"/>
      <c r="C1816" s="65"/>
      <c r="D1816" s="65"/>
      <c r="E1816" s="65"/>
      <c r="F1816" s="65"/>
      <c r="G1816" s="65"/>
      <c r="H1816" s="65"/>
      <c r="I1816" s="65"/>
      <c r="J1816" s="65"/>
      <c r="K1816" s="66"/>
      <c r="L1816" s="66"/>
      <c r="M1816" s="65"/>
      <c r="N1816" s="65"/>
      <c r="O1816" s="65"/>
      <c r="P1816" s="66"/>
      <c r="Q1816" s="65"/>
      <c r="R1816" s="65"/>
      <c r="S1816" s="68"/>
      <c r="T1816" s="68"/>
      <c r="U1816" s="69"/>
      <c r="V1816" s="69"/>
      <c r="W1816" s="69"/>
      <c r="X1816" s="70"/>
      <c r="Y1816" s="65"/>
    </row>
    <row r="1817">
      <c r="A1817" s="65"/>
      <c r="B1817" s="65"/>
      <c r="C1817" s="65"/>
      <c r="D1817" s="65"/>
      <c r="E1817" s="65"/>
      <c r="F1817" s="65"/>
      <c r="G1817" s="65"/>
      <c r="H1817" s="65"/>
      <c r="I1817" s="65"/>
      <c r="J1817" s="65"/>
      <c r="K1817" s="66"/>
      <c r="L1817" s="66"/>
      <c r="M1817" s="65"/>
      <c r="N1817" s="65"/>
      <c r="O1817" s="65"/>
      <c r="P1817" s="66"/>
      <c r="Q1817" s="65"/>
      <c r="R1817" s="65"/>
      <c r="S1817" s="68"/>
      <c r="T1817" s="68"/>
      <c r="U1817" s="69"/>
      <c r="V1817" s="69"/>
      <c r="W1817" s="69"/>
      <c r="X1817" s="70"/>
      <c r="Y1817" s="65"/>
    </row>
    <row r="1818">
      <c r="A1818" s="65"/>
      <c r="B1818" s="65"/>
      <c r="C1818" s="65"/>
      <c r="D1818" s="65"/>
      <c r="E1818" s="65"/>
      <c r="F1818" s="65"/>
      <c r="G1818" s="65"/>
      <c r="H1818" s="65"/>
      <c r="I1818" s="65"/>
      <c r="J1818" s="65"/>
      <c r="K1818" s="66"/>
      <c r="L1818" s="66"/>
      <c r="M1818" s="65"/>
      <c r="N1818" s="65"/>
      <c r="O1818" s="65"/>
      <c r="P1818" s="66"/>
      <c r="Q1818" s="65"/>
      <c r="R1818" s="65"/>
      <c r="S1818" s="68"/>
      <c r="T1818" s="68"/>
      <c r="U1818" s="69"/>
      <c r="V1818" s="69"/>
      <c r="W1818" s="69"/>
      <c r="X1818" s="70"/>
      <c r="Y1818" s="65"/>
    </row>
    <row r="1819">
      <c r="A1819" s="65"/>
      <c r="B1819" s="65"/>
      <c r="C1819" s="65"/>
      <c r="D1819" s="65"/>
      <c r="E1819" s="65"/>
      <c r="F1819" s="65"/>
      <c r="G1819" s="65"/>
      <c r="H1819" s="65"/>
      <c r="I1819" s="65"/>
      <c r="J1819" s="65"/>
      <c r="K1819" s="66"/>
      <c r="L1819" s="66"/>
      <c r="M1819" s="65"/>
      <c r="N1819" s="65"/>
      <c r="O1819" s="65"/>
      <c r="P1819" s="65"/>
      <c r="Q1819" s="65"/>
      <c r="R1819" s="65"/>
      <c r="S1819" s="68"/>
      <c r="T1819" s="68"/>
      <c r="U1819" s="69"/>
      <c r="V1819" s="69"/>
      <c r="W1819" s="69"/>
      <c r="X1819" s="70"/>
      <c r="Y1819" s="65"/>
    </row>
    <row r="1820">
      <c r="A1820" s="72"/>
      <c r="B1820" s="65"/>
      <c r="C1820" s="72"/>
      <c r="D1820" s="72"/>
      <c r="E1820" s="72"/>
      <c r="F1820" s="65"/>
      <c r="G1820" s="65"/>
      <c r="H1820" s="65"/>
      <c r="I1820" s="65"/>
      <c r="J1820" s="65"/>
      <c r="K1820" s="66"/>
      <c r="L1820" s="66"/>
      <c r="M1820" s="65"/>
      <c r="N1820" s="65"/>
      <c r="O1820" s="65"/>
      <c r="P1820" s="65"/>
      <c r="Q1820" s="65"/>
      <c r="R1820" s="65"/>
      <c r="S1820" s="68"/>
      <c r="T1820" s="68"/>
      <c r="U1820" s="69"/>
      <c r="V1820" s="69"/>
      <c r="W1820" s="69"/>
      <c r="X1820" s="70"/>
      <c r="Y1820" s="65"/>
    </row>
    <row r="1821">
      <c r="A1821" s="65"/>
      <c r="B1821" s="65"/>
      <c r="C1821" s="65"/>
      <c r="D1821" s="65"/>
      <c r="E1821" s="65"/>
      <c r="F1821" s="65"/>
      <c r="G1821" s="65"/>
      <c r="H1821" s="65"/>
      <c r="I1821" s="65"/>
      <c r="J1821" s="65"/>
      <c r="K1821" s="66"/>
      <c r="L1821" s="66"/>
      <c r="M1821" s="65"/>
      <c r="N1821" s="65"/>
      <c r="O1821" s="65"/>
      <c r="P1821" s="65"/>
      <c r="Q1821" s="65"/>
      <c r="R1821" s="65"/>
      <c r="S1821" s="68"/>
      <c r="T1821" s="68"/>
      <c r="U1821" s="69"/>
      <c r="V1821" s="69"/>
      <c r="W1821" s="69"/>
      <c r="X1821" s="70"/>
      <c r="Y1821" s="65"/>
    </row>
    <row r="1822">
      <c r="A1822" s="72"/>
      <c r="B1822" s="65"/>
      <c r="C1822" s="72"/>
      <c r="D1822" s="72"/>
      <c r="E1822" s="72"/>
      <c r="F1822" s="65"/>
      <c r="G1822" s="65"/>
      <c r="H1822" s="65"/>
      <c r="I1822" s="65"/>
      <c r="J1822" s="65"/>
      <c r="K1822" s="66"/>
      <c r="L1822" s="66"/>
      <c r="M1822" s="65"/>
      <c r="N1822" s="65"/>
      <c r="O1822" s="65"/>
      <c r="P1822" s="66"/>
      <c r="Q1822" s="65"/>
      <c r="R1822" s="65"/>
      <c r="S1822" s="68"/>
      <c r="T1822" s="68"/>
      <c r="U1822" s="69"/>
      <c r="V1822" s="69"/>
      <c r="W1822" s="69"/>
      <c r="X1822" s="70"/>
      <c r="Y1822" s="65"/>
    </row>
    <row r="1823">
      <c r="A1823" s="72"/>
      <c r="B1823" s="65"/>
      <c r="C1823" s="72"/>
      <c r="D1823" s="72"/>
      <c r="E1823" s="72"/>
      <c r="F1823" s="65"/>
      <c r="G1823" s="65"/>
      <c r="H1823" s="65"/>
      <c r="I1823" s="65"/>
      <c r="J1823" s="65"/>
      <c r="K1823" s="66"/>
      <c r="L1823" s="66"/>
      <c r="M1823" s="65"/>
      <c r="N1823" s="65"/>
      <c r="O1823" s="65"/>
      <c r="P1823" s="66"/>
      <c r="Q1823" s="65"/>
      <c r="R1823" s="65"/>
      <c r="S1823" s="68"/>
      <c r="T1823" s="68"/>
      <c r="U1823" s="69"/>
      <c r="V1823" s="69"/>
      <c r="W1823" s="69"/>
      <c r="X1823" s="70"/>
      <c r="Y1823" s="65"/>
    </row>
    <row r="1824">
      <c r="A1824" s="72"/>
      <c r="B1824" s="65"/>
      <c r="C1824" s="72"/>
      <c r="D1824" s="72"/>
      <c r="E1824" s="72"/>
      <c r="F1824" s="65"/>
      <c r="G1824" s="65"/>
      <c r="H1824" s="65"/>
      <c r="I1824" s="65"/>
      <c r="J1824" s="65"/>
      <c r="K1824" s="66"/>
      <c r="L1824" s="66"/>
      <c r="M1824" s="65"/>
      <c r="N1824" s="65"/>
      <c r="O1824" s="65"/>
      <c r="P1824" s="65"/>
      <c r="Q1824" s="65"/>
      <c r="R1824" s="65"/>
      <c r="S1824" s="68"/>
      <c r="T1824" s="68"/>
      <c r="U1824" s="69"/>
      <c r="V1824" s="69"/>
      <c r="W1824" s="69"/>
      <c r="X1824" s="70"/>
      <c r="Y1824" s="65"/>
    </row>
    <row r="1825">
      <c r="A1825" s="72"/>
      <c r="B1825" s="65"/>
      <c r="C1825" s="72"/>
      <c r="D1825" s="72"/>
      <c r="E1825" s="72"/>
      <c r="F1825" s="65"/>
      <c r="G1825" s="65"/>
      <c r="H1825" s="65"/>
      <c r="I1825" s="65"/>
      <c r="J1825" s="65"/>
      <c r="K1825" s="66"/>
      <c r="L1825" s="66"/>
      <c r="M1825" s="65"/>
      <c r="N1825" s="65"/>
      <c r="O1825" s="65"/>
      <c r="P1825" s="65"/>
      <c r="Q1825" s="65"/>
      <c r="R1825" s="65"/>
      <c r="S1825" s="68"/>
      <c r="T1825" s="68"/>
      <c r="U1825" s="69"/>
      <c r="V1825" s="69"/>
      <c r="W1825" s="69"/>
      <c r="X1825" s="70"/>
      <c r="Y1825" s="65"/>
    </row>
    <row r="1826">
      <c r="A1826" s="73"/>
      <c r="B1826" s="65"/>
      <c r="C1826" s="72"/>
      <c r="D1826" s="72"/>
      <c r="E1826" s="72"/>
      <c r="F1826" s="65"/>
      <c r="G1826" s="65"/>
      <c r="H1826" s="65"/>
      <c r="I1826" s="65"/>
      <c r="J1826" s="65"/>
      <c r="K1826" s="66"/>
      <c r="L1826" s="66"/>
      <c r="M1826" s="65"/>
      <c r="N1826" s="65"/>
      <c r="O1826" s="65"/>
      <c r="P1826" s="65"/>
      <c r="Q1826" s="65"/>
      <c r="R1826" s="65"/>
      <c r="S1826" s="68"/>
      <c r="T1826" s="68"/>
      <c r="U1826" s="69"/>
      <c r="V1826" s="69"/>
      <c r="W1826" s="69"/>
      <c r="X1826" s="70"/>
      <c r="Y1826" s="65"/>
    </row>
    <row r="1827">
      <c r="A1827" s="72"/>
      <c r="B1827" s="65"/>
      <c r="C1827" s="72"/>
      <c r="D1827" s="72"/>
      <c r="E1827" s="72"/>
      <c r="F1827" s="65"/>
      <c r="G1827" s="65"/>
      <c r="H1827" s="65"/>
      <c r="I1827" s="65"/>
      <c r="J1827" s="65"/>
      <c r="K1827" s="66"/>
      <c r="L1827" s="66"/>
      <c r="M1827" s="65"/>
      <c r="N1827" s="65"/>
      <c r="O1827" s="65"/>
      <c r="P1827" s="66"/>
      <c r="Q1827" s="65"/>
      <c r="R1827" s="65"/>
      <c r="S1827" s="68"/>
      <c r="T1827" s="68"/>
      <c r="U1827" s="69"/>
      <c r="V1827" s="69"/>
      <c r="W1827" s="69"/>
      <c r="X1827" s="70"/>
      <c r="Y1827" s="65"/>
    </row>
    <row r="1828">
      <c r="A1828" s="65"/>
      <c r="B1828" s="65"/>
      <c r="C1828" s="65"/>
      <c r="D1828" s="65"/>
      <c r="E1828" s="65"/>
      <c r="F1828" s="65"/>
      <c r="G1828" s="65"/>
      <c r="H1828" s="65"/>
      <c r="I1828" s="65"/>
      <c r="J1828" s="65"/>
      <c r="K1828" s="66"/>
      <c r="L1828" s="66"/>
      <c r="M1828" s="65"/>
      <c r="N1828" s="65"/>
      <c r="O1828" s="65"/>
      <c r="P1828" s="65"/>
      <c r="Q1828" s="65"/>
      <c r="R1828" s="65"/>
      <c r="S1828" s="68"/>
      <c r="T1828" s="68"/>
      <c r="U1828" s="69"/>
      <c r="V1828" s="69"/>
      <c r="W1828" s="69"/>
      <c r="X1828" s="70"/>
      <c r="Y1828" s="65"/>
    </row>
    <row r="1829">
      <c r="A1829" s="72"/>
      <c r="B1829" s="65"/>
      <c r="C1829" s="72"/>
      <c r="D1829" s="72"/>
      <c r="E1829" s="72"/>
      <c r="F1829" s="65"/>
      <c r="G1829" s="65"/>
      <c r="H1829" s="65"/>
      <c r="I1829" s="65"/>
      <c r="J1829" s="65"/>
      <c r="K1829" s="66"/>
      <c r="L1829" s="66"/>
      <c r="M1829" s="65"/>
      <c r="N1829" s="65"/>
      <c r="O1829" s="65"/>
      <c r="P1829" s="65"/>
      <c r="Q1829" s="65"/>
      <c r="R1829" s="65"/>
      <c r="S1829" s="68"/>
      <c r="T1829" s="68"/>
      <c r="U1829" s="69"/>
      <c r="V1829" s="69"/>
      <c r="W1829" s="69"/>
      <c r="X1829" s="70"/>
      <c r="Y1829" s="65"/>
    </row>
    <row r="1830">
      <c r="A1830" s="72"/>
      <c r="B1830" s="65"/>
      <c r="C1830" s="72"/>
      <c r="D1830" s="72"/>
      <c r="E1830" s="72"/>
      <c r="F1830" s="65"/>
      <c r="G1830" s="65"/>
      <c r="H1830" s="65"/>
      <c r="I1830" s="65"/>
      <c r="J1830" s="65"/>
      <c r="K1830" s="66"/>
      <c r="L1830" s="66"/>
      <c r="M1830" s="65"/>
      <c r="N1830" s="65"/>
      <c r="O1830" s="65"/>
      <c r="P1830" s="66"/>
      <c r="Q1830" s="65"/>
      <c r="R1830" s="65"/>
      <c r="S1830" s="68"/>
      <c r="T1830" s="68"/>
      <c r="U1830" s="69"/>
      <c r="V1830" s="69"/>
      <c r="W1830" s="69"/>
      <c r="X1830" s="70"/>
      <c r="Y1830" s="65"/>
    </row>
    <row r="1831">
      <c r="A1831" s="73"/>
      <c r="B1831" s="65"/>
      <c r="C1831" s="72"/>
      <c r="D1831" s="72"/>
      <c r="E1831" s="72"/>
      <c r="F1831" s="65"/>
      <c r="G1831" s="65"/>
      <c r="H1831" s="65"/>
      <c r="I1831" s="65"/>
      <c r="J1831" s="65"/>
      <c r="K1831" s="66"/>
      <c r="L1831" s="66"/>
      <c r="M1831" s="65"/>
      <c r="N1831" s="65"/>
      <c r="O1831" s="65"/>
      <c r="P1831" s="66"/>
      <c r="Q1831" s="65"/>
      <c r="R1831" s="65"/>
      <c r="S1831" s="68"/>
      <c r="T1831" s="68"/>
      <c r="U1831" s="69"/>
      <c r="V1831" s="69"/>
      <c r="W1831" s="69"/>
      <c r="X1831" s="70"/>
      <c r="Y1831" s="65"/>
    </row>
    <row r="1832">
      <c r="A1832" s="65"/>
      <c r="B1832" s="65"/>
      <c r="C1832" s="65"/>
      <c r="D1832" s="65"/>
      <c r="E1832" s="65"/>
      <c r="F1832" s="65"/>
      <c r="G1832" s="65"/>
      <c r="H1832" s="65"/>
      <c r="I1832" s="65"/>
      <c r="J1832" s="65"/>
      <c r="K1832" s="66"/>
      <c r="L1832" s="66"/>
      <c r="M1832" s="65"/>
      <c r="N1832" s="65"/>
      <c r="O1832" s="65"/>
      <c r="P1832" s="66"/>
      <c r="Q1832" s="65"/>
      <c r="R1832" s="65"/>
      <c r="S1832" s="68"/>
      <c r="T1832" s="68"/>
      <c r="U1832" s="69"/>
      <c r="V1832" s="69"/>
      <c r="W1832" s="69"/>
      <c r="X1832" s="70"/>
      <c r="Y1832" s="65"/>
    </row>
    <row r="1833">
      <c r="A1833" s="65"/>
      <c r="B1833" s="65"/>
      <c r="C1833" s="65"/>
      <c r="D1833" s="65"/>
      <c r="E1833" s="65"/>
      <c r="F1833" s="65"/>
      <c r="G1833" s="65"/>
      <c r="H1833" s="65"/>
      <c r="I1833" s="65"/>
      <c r="J1833" s="65"/>
      <c r="K1833" s="66"/>
      <c r="L1833" s="66"/>
      <c r="M1833" s="65"/>
      <c r="N1833" s="65"/>
      <c r="O1833" s="65"/>
      <c r="P1833" s="65"/>
      <c r="Q1833" s="65"/>
      <c r="R1833" s="65"/>
      <c r="S1833" s="68"/>
      <c r="T1833" s="68"/>
      <c r="U1833" s="69"/>
      <c r="V1833" s="69"/>
      <c r="W1833" s="69"/>
      <c r="X1833" s="70"/>
      <c r="Y1833" s="65"/>
    </row>
    <row r="1834">
      <c r="A1834" s="65"/>
      <c r="B1834" s="65"/>
      <c r="C1834" s="65"/>
      <c r="D1834" s="65"/>
      <c r="E1834" s="65"/>
      <c r="F1834" s="65"/>
      <c r="G1834" s="65"/>
      <c r="H1834" s="65"/>
      <c r="I1834" s="65"/>
      <c r="J1834" s="65"/>
      <c r="K1834" s="66"/>
      <c r="L1834" s="66"/>
      <c r="M1834" s="65"/>
      <c r="N1834" s="65"/>
      <c r="O1834" s="65"/>
      <c r="P1834" s="66"/>
      <c r="Q1834" s="65"/>
      <c r="R1834" s="65"/>
      <c r="S1834" s="68"/>
      <c r="T1834" s="68"/>
      <c r="U1834" s="69"/>
      <c r="V1834" s="69"/>
      <c r="W1834" s="69"/>
      <c r="X1834" s="70"/>
      <c r="Y1834" s="65"/>
    </row>
    <row r="1835">
      <c r="A1835" s="65"/>
      <c r="B1835" s="65"/>
      <c r="C1835" s="65"/>
      <c r="D1835" s="65"/>
      <c r="E1835" s="65"/>
      <c r="F1835" s="65"/>
      <c r="G1835" s="65"/>
      <c r="H1835" s="65"/>
      <c r="I1835" s="65"/>
      <c r="J1835" s="65"/>
      <c r="K1835" s="66"/>
      <c r="L1835" s="66"/>
      <c r="M1835" s="65"/>
      <c r="N1835" s="65"/>
      <c r="O1835" s="65"/>
      <c r="P1835" s="66"/>
      <c r="Q1835" s="65"/>
      <c r="R1835" s="65"/>
      <c r="S1835" s="68"/>
      <c r="T1835" s="68"/>
      <c r="U1835" s="69"/>
      <c r="V1835" s="69"/>
      <c r="W1835" s="69"/>
      <c r="X1835" s="70"/>
      <c r="Y1835" s="65"/>
    </row>
    <row r="1836">
      <c r="A1836" s="72"/>
      <c r="B1836" s="65"/>
      <c r="C1836" s="72"/>
      <c r="D1836" s="72"/>
      <c r="E1836" s="72"/>
      <c r="F1836" s="65"/>
      <c r="G1836" s="65"/>
      <c r="H1836" s="65"/>
      <c r="I1836" s="65"/>
      <c r="J1836" s="65"/>
      <c r="K1836" s="66"/>
      <c r="L1836" s="66"/>
      <c r="M1836" s="65"/>
      <c r="N1836" s="65"/>
      <c r="O1836" s="65"/>
      <c r="P1836" s="66"/>
      <c r="Q1836" s="65"/>
      <c r="R1836" s="65"/>
      <c r="S1836" s="68"/>
      <c r="T1836" s="68"/>
      <c r="U1836" s="69"/>
      <c r="V1836" s="69"/>
      <c r="W1836" s="69"/>
      <c r="X1836" s="70"/>
      <c r="Y1836" s="65"/>
    </row>
    <row r="1837">
      <c r="A1837" s="65"/>
      <c r="B1837" s="65"/>
      <c r="C1837" s="65"/>
      <c r="D1837" s="65"/>
      <c r="E1837" s="65"/>
      <c r="F1837" s="65"/>
      <c r="G1837" s="65"/>
      <c r="H1837" s="65"/>
      <c r="I1837" s="65"/>
      <c r="J1837" s="65"/>
      <c r="K1837" s="66"/>
      <c r="L1837" s="66"/>
      <c r="M1837" s="65"/>
      <c r="N1837" s="65"/>
      <c r="O1837" s="65"/>
      <c r="P1837" s="65"/>
      <c r="Q1837" s="65"/>
      <c r="R1837" s="65"/>
      <c r="S1837" s="68"/>
      <c r="T1837" s="68"/>
      <c r="U1837" s="69"/>
      <c r="V1837" s="69"/>
      <c r="W1837" s="69"/>
      <c r="X1837" s="70"/>
      <c r="Y1837" s="65"/>
    </row>
    <row r="1838">
      <c r="A1838" s="73"/>
      <c r="B1838" s="65"/>
      <c r="C1838" s="72"/>
      <c r="D1838" s="72"/>
      <c r="E1838" s="72"/>
      <c r="F1838" s="65"/>
      <c r="G1838" s="65"/>
      <c r="H1838" s="65"/>
      <c r="I1838" s="65"/>
      <c r="J1838" s="65"/>
      <c r="K1838" s="66"/>
      <c r="L1838" s="66"/>
      <c r="M1838" s="65"/>
      <c r="N1838" s="65"/>
      <c r="O1838" s="65"/>
      <c r="P1838" s="66"/>
      <c r="Q1838" s="65"/>
      <c r="R1838" s="65"/>
      <c r="S1838" s="68"/>
      <c r="T1838" s="68"/>
      <c r="U1838" s="69"/>
      <c r="V1838" s="69"/>
      <c r="W1838" s="69"/>
      <c r="X1838" s="70"/>
      <c r="Y1838" s="65"/>
    </row>
    <row r="1839">
      <c r="A1839" s="65"/>
      <c r="B1839" s="65"/>
      <c r="C1839" s="65"/>
      <c r="D1839" s="65"/>
      <c r="E1839" s="65"/>
      <c r="F1839" s="65"/>
      <c r="G1839" s="65"/>
      <c r="H1839" s="65"/>
      <c r="I1839" s="65"/>
      <c r="J1839" s="65"/>
      <c r="K1839" s="66"/>
      <c r="L1839" s="66"/>
      <c r="M1839" s="65"/>
      <c r="N1839" s="65"/>
      <c r="O1839" s="65"/>
      <c r="P1839" s="66"/>
      <c r="Q1839" s="65"/>
      <c r="R1839" s="65"/>
      <c r="S1839" s="68"/>
      <c r="T1839" s="68"/>
      <c r="U1839" s="69"/>
      <c r="V1839" s="69"/>
      <c r="W1839" s="69"/>
      <c r="X1839" s="70"/>
      <c r="Y1839" s="65"/>
    </row>
    <row r="1840">
      <c r="A1840" s="72"/>
      <c r="B1840" s="65"/>
      <c r="C1840" s="72"/>
      <c r="D1840" s="72"/>
      <c r="E1840" s="72"/>
      <c r="F1840" s="65"/>
      <c r="G1840" s="65"/>
      <c r="H1840" s="65"/>
      <c r="I1840" s="65"/>
      <c r="J1840" s="65"/>
      <c r="K1840" s="66"/>
      <c r="L1840" s="66"/>
      <c r="M1840" s="65"/>
      <c r="N1840" s="65"/>
      <c r="O1840" s="65"/>
      <c r="P1840" s="65"/>
      <c r="Q1840" s="65"/>
      <c r="R1840" s="65"/>
      <c r="S1840" s="68"/>
      <c r="T1840" s="68"/>
      <c r="U1840" s="69"/>
      <c r="V1840" s="69"/>
      <c r="W1840" s="69"/>
      <c r="X1840" s="70"/>
      <c r="Y1840" s="65"/>
    </row>
    <row r="1841">
      <c r="A1841" s="73"/>
      <c r="B1841" s="65"/>
      <c r="C1841" s="72"/>
      <c r="D1841" s="72"/>
      <c r="E1841" s="72"/>
      <c r="F1841" s="65"/>
      <c r="G1841" s="65"/>
      <c r="H1841" s="65"/>
      <c r="I1841" s="65"/>
      <c r="J1841" s="65"/>
      <c r="K1841" s="66"/>
      <c r="L1841" s="66"/>
      <c r="M1841" s="65"/>
      <c r="N1841" s="65"/>
      <c r="O1841" s="65"/>
      <c r="P1841" s="66"/>
      <c r="Q1841" s="65"/>
      <c r="R1841" s="65"/>
      <c r="S1841" s="68"/>
      <c r="T1841" s="68"/>
      <c r="U1841" s="69"/>
      <c r="V1841" s="69"/>
      <c r="W1841" s="69"/>
      <c r="X1841" s="70"/>
      <c r="Y1841" s="65"/>
    </row>
    <row r="1842">
      <c r="A1842" s="72"/>
      <c r="B1842" s="65"/>
      <c r="C1842" s="72"/>
      <c r="D1842" s="72"/>
      <c r="E1842" s="72"/>
      <c r="F1842" s="65"/>
      <c r="G1842" s="65"/>
      <c r="H1842" s="65"/>
      <c r="I1842" s="65"/>
      <c r="J1842" s="65"/>
      <c r="K1842" s="66"/>
      <c r="L1842" s="66"/>
      <c r="M1842" s="65"/>
      <c r="N1842" s="65"/>
      <c r="O1842" s="65"/>
      <c r="P1842" s="66"/>
      <c r="Q1842" s="65"/>
      <c r="R1842" s="65"/>
      <c r="S1842" s="68"/>
      <c r="T1842" s="68"/>
      <c r="U1842" s="69"/>
      <c r="V1842" s="69"/>
      <c r="W1842" s="69"/>
      <c r="X1842" s="70"/>
      <c r="Y1842" s="65"/>
    </row>
    <row r="1843">
      <c r="A1843" s="73"/>
      <c r="B1843" s="65"/>
      <c r="C1843" s="72"/>
      <c r="D1843" s="72"/>
      <c r="E1843" s="72"/>
      <c r="F1843" s="65"/>
      <c r="G1843" s="65"/>
      <c r="H1843" s="65"/>
      <c r="I1843" s="65"/>
      <c r="J1843" s="65"/>
      <c r="K1843" s="66"/>
      <c r="L1843" s="66"/>
      <c r="M1843" s="65"/>
      <c r="N1843" s="65"/>
      <c r="O1843" s="65"/>
      <c r="P1843" s="65"/>
      <c r="Q1843" s="65"/>
      <c r="R1843" s="65"/>
      <c r="S1843" s="68"/>
      <c r="T1843" s="68"/>
      <c r="U1843" s="69"/>
      <c r="V1843" s="69"/>
      <c r="W1843" s="69"/>
      <c r="X1843" s="70"/>
      <c r="Y1843" s="65"/>
    </row>
    <row r="1844">
      <c r="A1844" s="72"/>
      <c r="B1844" s="65"/>
      <c r="C1844" s="72"/>
      <c r="D1844" s="72"/>
      <c r="E1844" s="72"/>
      <c r="F1844" s="65"/>
      <c r="G1844" s="65"/>
      <c r="H1844" s="65"/>
      <c r="I1844" s="65"/>
      <c r="J1844" s="65"/>
      <c r="K1844" s="66"/>
      <c r="L1844" s="66"/>
      <c r="M1844" s="65"/>
      <c r="N1844" s="65"/>
      <c r="O1844" s="65"/>
      <c r="P1844" s="66"/>
      <c r="Q1844" s="65"/>
      <c r="R1844" s="65"/>
      <c r="S1844" s="68"/>
      <c r="T1844" s="68"/>
      <c r="U1844" s="69"/>
      <c r="V1844" s="69"/>
      <c r="W1844" s="69"/>
      <c r="X1844" s="70"/>
      <c r="Y1844" s="65"/>
    </row>
    <row r="1845">
      <c r="A1845" s="73"/>
      <c r="B1845" s="65"/>
      <c r="C1845" s="72"/>
      <c r="D1845" s="72"/>
      <c r="E1845" s="72"/>
      <c r="F1845" s="65"/>
      <c r="G1845" s="65"/>
      <c r="H1845" s="65"/>
      <c r="I1845" s="65"/>
      <c r="J1845" s="65"/>
      <c r="K1845" s="66"/>
      <c r="L1845" s="66"/>
      <c r="M1845" s="65"/>
      <c r="N1845" s="65"/>
      <c r="O1845" s="65"/>
      <c r="P1845" s="66"/>
      <c r="Q1845" s="65"/>
      <c r="R1845" s="65"/>
      <c r="S1845" s="68"/>
      <c r="T1845" s="68"/>
      <c r="U1845" s="69"/>
      <c r="V1845" s="69"/>
      <c r="W1845" s="69"/>
      <c r="X1845" s="70"/>
      <c r="Y1845" s="65"/>
    </row>
    <row r="1846">
      <c r="A1846" s="73"/>
      <c r="B1846" s="65"/>
      <c r="C1846" s="72"/>
      <c r="D1846" s="72"/>
      <c r="E1846" s="72"/>
      <c r="F1846" s="65"/>
      <c r="G1846" s="65"/>
      <c r="H1846" s="65"/>
      <c r="I1846" s="65"/>
      <c r="J1846" s="65"/>
      <c r="K1846" s="66"/>
      <c r="L1846" s="66"/>
      <c r="M1846" s="65"/>
      <c r="N1846" s="65"/>
      <c r="O1846" s="65"/>
      <c r="P1846" s="65"/>
      <c r="Q1846" s="65"/>
      <c r="R1846" s="65"/>
      <c r="S1846" s="68"/>
      <c r="T1846" s="68"/>
      <c r="U1846" s="69"/>
      <c r="V1846" s="69"/>
      <c r="W1846" s="69"/>
      <c r="X1846" s="70"/>
      <c r="Y1846" s="65"/>
    </row>
    <row r="1847">
      <c r="A1847" s="72"/>
      <c r="B1847" s="65"/>
      <c r="C1847" s="72"/>
      <c r="D1847" s="72"/>
      <c r="E1847" s="72"/>
      <c r="F1847" s="65"/>
      <c r="G1847" s="65"/>
      <c r="H1847" s="65"/>
      <c r="I1847" s="65"/>
      <c r="J1847" s="65"/>
      <c r="K1847" s="66"/>
      <c r="L1847" s="66"/>
      <c r="M1847" s="65"/>
      <c r="N1847" s="65"/>
      <c r="O1847" s="65"/>
      <c r="P1847" s="66"/>
      <c r="Q1847" s="65"/>
      <c r="R1847" s="65"/>
      <c r="S1847" s="68"/>
      <c r="T1847" s="68"/>
      <c r="U1847" s="69"/>
      <c r="V1847" s="69"/>
      <c r="W1847" s="69"/>
      <c r="X1847" s="70"/>
      <c r="Y1847" s="65"/>
    </row>
    <row r="1848">
      <c r="A1848" s="72"/>
      <c r="B1848" s="65"/>
      <c r="C1848" s="72"/>
      <c r="D1848" s="72"/>
      <c r="E1848" s="72"/>
      <c r="F1848" s="65"/>
      <c r="G1848" s="65"/>
      <c r="H1848" s="65"/>
      <c r="I1848" s="65"/>
      <c r="J1848" s="65"/>
      <c r="K1848" s="66"/>
      <c r="L1848" s="66"/>
      <c r="M1848" s="65"/>
      <c r="N1848" s="65"/>
      <c r="O1848" s="65"/>
      <c r="P1848" s="66"/>
      <c r="Q1848" s="65"/>
      <c r="R1848" s="65"/>
      <c r="S1848" s="68"/>
      <c r="T1848" s="68"/>
      <c r="U1848" s="69"/>
      <c r="V1848" s="69"/>
      <c r="W1848" s="69"/>
      <c r="X1848" s="70"/>
      <c r="Y1848" s="65"/>
    </row>
    <row r="1849">
      <c r="A1849" s="72"/>
      <c r="B1849" s="65"/>
      <c r="C1849" s="72"/>
      <c r="D1849" s="72"/>
      <c r="E1849" s="72"/>
      <c r="F1849" s="65"/>
      <c r="G1849" s="65"/>
      <c r="H1849" s="65"/>
      <c r="I1849" s="65"/>
      <c r="J1849" s="65"/>
      <c r="K1849" s="66"/>
      <c r="L1849" s="66"/>
      <c r="M1849" s="65"/>
      <c r="N1849" s="65"/>
      <c r="O1849" s="65"/>
      <c r="P1849" s="66"/>
      <c r="Q1849" s="65"/>
      <c r="R1849" s="65"/>
      <c r="S1849" s="68"/>
      <c r="T1849" s="68"/>
      <c r="U1849" s="69"/>
      <c r="V1849" s="69"/>
      <c r="W1849" s="69"/>
      <c r="X1849" s="70"/>
      <c r="Y1849" s="65"/>
    </row>
    <row r="1850">
      <c r="A1850" s="73"/>
      <c r="B1850" s="65"/>
      <c r="C1850" s="72"/>
      <c r="D1850" s="72"/>
      <c r="E1850" s="72"/>
      <c r="F1850" s="65"/>
      <c r="G1850" s="65"/>
      <c r="H1850" s="65"/>
      <c r="I1850" s="65"/>
      <c r="J1850" s="65"/>
      <c r="K1850" s="66"/>
      <c r="L1850" s="66"/>
      <c r="M1850" s="65"/>
      <c r="N1850" s="65"/>
      <c r="O1850" s="65"/>
      <c r="P1850" s="66"/>
      <c r="Q1850" s="65"/>
      <c r="R1850" s="65"/>
      <c r="S1850" s="68"/>
      <c r="T1850" s="68"/>
      <c r="U1850" s="69"/>
      <c r="V1850" s="69"/>
      <c r="W1850" s="69"/>
      <c r="X1850" s="70"/>
      <c r="Y1850" s="65"/>
    </row>
    <row r="1851">
      <c r="A1851" s="65"/>
      <c r="B1851" s="65"/>
      <c r="C1851" s="65"/>
      <c r="D1851" s="65"/>
      <c r="E1851" s="65"/>
      <c r="F1851" s="65"/>
      <c r="G1851" s="65"/>
      <c r="H1851" s="65"/>
      <c r="I1851" s="65"/>
      <c r="J1851" s="65"/>
      <c r="K1851" s="66"/>
      <c r="L1851" s="66"/>
      <c r="M1851" s="65"/>
      <c r="N1851" s="65"/>
      <c r="O1851" s="65"/>
      <c r="P1851" s="65"/>
      <c r="Q1851" s="65"/>
      <c r="R1851" s="65"/>
      <c r="S1851" s="68"/>
      <c r="T1851" s="68"/>
      <c r="U1851" s="69"/>
      <c r="V1851" s="69"/>
      <c r="W1851" s="69"/>
      <c r="X1851" s="70"/>
      <c r="Y1851" s="65"/>
    </row>
    <row r="1852">
      <c r="A1852" s="72"/>
      <c r="B1852" s="65"/>
      <c r="C1852" s="72"/>
      <c r="D1852" s="72"/>
      <c r="E1852" s="72"/>
      <c r="F1852" s="65"/>
      <c r="G1852" s="65"/>
      <c r="H1852" s="65"/>
      <c r="I1852" s="65"/>
      <c r="J1852" s="65"/>
      <c r="K1852" s="66"/>
      <c r="L1852" s="66"/>
      <c r="M1852" s="65"/>
      <c r="N1852" s="65"/>
      <c r="O1852" s="65"/>
      <c r="P1852" s="66"/>
      <c r="Q1852" s="65"/>
      <c r="R1852" s="65"/>
      <c r="S1852" s="68"/>
      <c r="T1852" s="68"/>
      <c r="U1852" s="69"/>
      <c r="V1852" s="69"/>
      <c r="W1852" s="69"/>
      <c r="X1852" s="70"/>
      <c r="Y1852" s="65"/>
    </row>
    <row r="1853">
      <c r="A1853" s="65"/>
      <c r="B1853" s="65"/>
      <c r="C1853" s="65"/>
      <c r="D1853" s="65"/>
      <c r="E1853" s="65"/>
      <c r="F1853" s="65"/>
      <c r="G1853" s="65"/>
      <c r="H1853" s="65"/>
      <c r="I1853" s="65"/>
      <c r="J1853" s="65"/>
      <c r="K1853" s="66"/>
      <c r="L1853" s="66"/>
      <c r="M1853" s="65"/>
      <c r="N1853" s="65"/>
      <c r="O1853" s="65"/>
      <c r="P1853" s="66"/>
      <c r="Q1853" s="65"/>
      <c r="R1853" s="65"/>
      <c r="S1853" s="68"/>
      <c r="T1853" s="68"/>
      <c r="U1853" s="69"/>
      <c r="V1853" s="69"/>
      <c r="W1853" s="69"/>
      <c r="X1853" s="70"/>
      <c r="Y1853" s="65"/>
    </row>
    <row r="1854">
      <c r="A1854" s="65"/>
      <c r="B1854" s="65"/>
      <c r="C1854" s="65"/>
      <c r="D1854" s="65"/>
      <c r="E1854" s="65"/>
      <c r="F1854" s="65"/>
      <c r="G1854" s="65"/>
      <c r="H1854" s="65"/>
      <c r="I1854" s="65"/>
      <c r="J1854" s="65"/>
      <c r="K1854" s="66"/>
      <c r="L1854" s="66"/>
      <c r="M1854" s="65"/>
      <c r="N1854" s="65"/>
      <c r="O1854" s="65"/>
      <c r="P1854" s="66"/>
      <c r="Q1854" s="65"/>
      <c r="R1854" s="65"/>
      <c r="S1854" s="68"/>
      <c r="T1854" s="68"/>
      <c r="U1854" s="69"/>
      <c r="V1854" s="69"/>
      <c r="W1854" s="69"/>
      <c r="X1854" s="70"/>
      <c r="Y1854" s="65"/>
    </row>
    <row r="1855">
      <c r="A1855" s="72"/>
      <c r="B1855" s="65"/>
      <c r="C1855" s="72"/>
      <c r="D1855" s="72"/>
      <c r="E1855" s="72"/>
      <c r="F1855" s="65"/>
      <c r="G1855" s="65"/>
      <c r="H1855" s="65"/>
      <c r="I1855" s="65"/>
      <c r="J1855" s="65"/>
      <c r="K1855" s="66"/>
      <c r="L1855" s="66"/>
      <c r="M1855" s="65"/>
      <c r="N1855" s="65"/>
      <c r="O1855" s="65"/>
      <c r="P1855" s="66"/>
      <c r="Q1855" s="65"/>
      <c r="R1855" s="65"/>
      <c r="S1855" s="68"/>
      <c r="T1855" s="68"/>
      <c r="U1855" s="69"/>
      <c r="V1855" s="69"/>
      <c r="W1855" s="69"/>
      <c r="X1855" s="70"/>
      <c r="Y1855" s="65"/>
    </row>
    <row r="1856">
      <c r="A1856" s="72"/>
      <c r="B1856" s="65"/>
      <c r="C1856" s="72"/>
      <c r="D1856" s="72"/>
      <c r="E1856" s="72"/>
      <c r="F1856" s="65"/>
      <c r="G1856" s="65"/>
      <c r="H1856" s="65"/>
      <c r="I1856" s="65"/>
      <c r="J1856" s="65"/>
      <c r="K1856" s="66"/>
      <c r="L1856" s="66"/>
      <c r="M1856" s="65"/>
      <c r="N1856" s="65"/>
      <c r="O1856" s="65"/>
      <c r="P1856" s="66"/>
      <c r="Q1856" s="65"/>
      <c r="R1856" s="65"/>
      <c r="S1856" s="68"/>
      <c r="T1856" s="68"/>
      <c r="U1856" s="69"/>
      <c r="V1856" s="69"/>
      <c r="W1856" s="69"/>
      <c r="X1856" s="70"/>
      <c r="Y1856" s="65"/>
    </row>
    <row r="1857">
      <c r="A1857" s="72"/>
      <c r="B1857" s="65"/>
      <c r="C1857" s="72"/>
      <c r="D1857" s="72"/>
      <c r="E1857" s="72"/>
      <c r="F1857" s="65"/>
      <c r="G1857" s="65"/>
      <c r="H1857" s="65"/>
      <c r="I1857" s="65"/>
      <c r="J1857" s="65"/>
      <c r="K1857" s="66"/>
      <c r="L1857" s="66"/>
      <c r="M1857" s="65"/>
      <c r="N1857" s="65"/>
      <c r="O1857" s="65"/>
      <c r="P1857" s="65"/>
      <c r="Q1857" s="65"/>
      <c r="R1857" s="65"/>
      <c r="S1857" s="68"/>
      <c r="T1857" s="68"/>
      <c r="U1857" s="69"/>
      <c r="V1857" s="69"/>
      <c r="W1857" s="69"/>
      <c r="X1857" s="70"/>
      <c r="Y1857" s="65"/>
    </row>
    <row r="1858">
      <c r="A1858" s="65"/>
      <c r="B1858" s="65"/>
      <c r="C1858" s="65"/>
      <c r="D1858" s="65"/>
      <c r="E1858" s="65"/>
      <c r="F1858" s="65"/>
      <c r="G1858" s="65"/>
      <c r="H1858" s="65"/>
      <c r="I1858" s="65"/>
      <c r="J1858" s="65"/>
      <c r="K1858" s="66"/>
      <c r="L1858" s="66"/>
      <c r="M1858" s="65"/>
      <c r="N1858" s="65"/>
      <c r="O1858" s="65"/>
      <c r="P1858" s="65"/>
      <c r="Q1858" s="65"/>
      <c r="R1858" s="65"/>
      <c r="S1858" s="68"/>
      <c r="T1858" s="68"/>
      <c r="U1858" s="69"/>
      <c r="V1858" s="69"/>
      <c r="W1858" s="69"/>
      <c r="X1858" s="70"/>
      <c r="Y1858" s="65"/>
    </row>
    <row r="1859">
      <c r="A1859" s="73"/>
      <c r="B1859" s="65"/>
      <c r="C1859" s="72"/>
      <c r="D1859" s="72"/>
      <c r="E1859" s="72"/>
      <c r="F1859" s="65"/>
      <c r="G1859" s="65"/>
      <c r="H1859" s="65"/>
      <c r="I1859" s="65"/>
      <c r="J1859" s="65"/>
      <c r="K1859" s="66"/>
      <c r="L1859" s="66"/>
      <c r="M1859" s="65"/>
      <c r="N1859" s="65"/>
      <c r="O1859" s="65"/>
      <c r="P1859" s="66"/>
      <c r="Q1859" s="65"/>
      <c r="R1859" s="65"/>
      <c r="S1859" s="68"/>
      <c r="T1859" s="68"/>
      <c r="U1859" s="69"/>
      <c r="V1859" s="69"/>
      <c r="W1859" s="69"/>
      <c r="X1859" s="70"/>
      <c r="Y1859" s="65"/>
    </row>
    <row r="1860">
      <c r="A1860" s="65"/>
      <c r="B1860" s="65"/>
      <c r="C1860" s="65"/>
      <c r="D1860" s="65"/>
      <c r="E1860" s="65"/>
      <c r="F1860" s="65"/>
      <c r="G1860" s="65"/>
      <c r="H1860" s="65"/>
      <c r="I1860" s="65"/>
      <c r="J1860" s="65"/>
      <c r="K1860" s="66"/>
      <c r="L1860" s="66"/>
      <c r="M1860" s="65"/>
      <c r="N1860" s="65"/>
      <c r="O1860" s="65"/>
      <c r="P1860" s="66"/>
      <c r="Q1860" s="65"/>
      <c r="R1860" s="65"/>
      <c r="S1860" s="68"/>
      <c r="T1860" s="68"/>
      <c r="U1860" s="69"/>
      <c r="V1860" s="69"/>
      <c r="W1860" s="69"/>
      <c r="X1860" s="70"/>
      <c r="Y1860" s="65"/>
    </row>
    <row r="1861">
      <c r="A1861" s="65"/>
      <c r="B1861" s="65"/>
      <c r="C1861" s="65"/>
      <c r="D1861" s="65"/>
      <c r="E1861" s="65"/>
      <c r="F1861" s="65"/>
      <c r="G1861" s="65"/>
      <c r="H1861" s="65"/>
      <c r="I1861" s="65"/>
      <c r="J1861" s="65"/>
      <c r="K1861" s="66"/>
      <c r="L1861" s="66"/>
      <c r="M1861" s="65"/>
      <c r="N1861" s="65"/>
      <c r="O1861" s="65"/>
      <c r="P1861" s="66"/>
      <c r="Q1861" s="65"/>
      <c r="R1861" s="65"/>
      <c r="S1861" s="68"/>
      <c r="T1861" s="68"/>
      <c r="U1861" s="69"/>
      <c r="V1861" s="69"/>
      <c r="W1861" s="69"/>
      <c r="X1861" s="70"/>
      <c r="Y1861" s="65"/>
    </row>
    <row r="1862">
      <c r="A1862" s="65"/>
      <c r="B1862" s="65"/>
      <c r="C1862" s="65"/>
      <c r="D1862" s="65"/>
      <c r="E1862" s="65"/>
      <c r="F1862" s="65"/>
      <c r="G1862" s="65"/>
      <c r="H1862" s="65"/>
      <c r="I1862" s="65"/>
      <c r="J1862" s="65"/>
      <c r="K1862" s="66"/>
      <c r="L1862" s="66"/>
      <c r="M1862" s="65"/>
      <c r="N1862" s="65"/>
      <c r="O1862" s="65"/>
      <c r="P1862" s="65"/>
      <c r="Q1862" s="65"/>
      <c r="R1862" s="65"/>
      <c r="S1862" s="68"/>
      <c r="T1862" s="68"/>
      <c r="U1862" s="69"/>
      <c r="V1862" s="69"/>
      <c r="W1862" s="69"/>
      <c r="X1862" s="70"/>
      <c r="Y1862" s="65"/>
    </row>
    <row r="1863">
      <c r="A1863" s="65"/>
      <c r="B1863" s="65"/>
      <c r="C1863" s="65"/>
      <c r="D1863" s="65"/>
      <c r="E1863" s="65"/>
      <c r="F1863" s="65"/>
      <c r="G1863" s="65"/>
      <c r="H1863" s="65"/>
      <c r="I1863" s="65"/>
      <c r="J1863" s="65"/>
      <c r="K1863" s="66"/>
      <c r="L1863" s="66"/>
      <c r="M1863" s="65"/>
      <c r="N1863" s="65"/>
      <c r="O1863" s="65"/>
      <c r="P1863" s="65"/>
      <c r="Q1863" s="65"/>
      <c r="R1863" s="65"/>
      <c r="S1863" s="68"/>
      <c r="T1863" s="68"/>
      <c r="U1863" s="69"/>
      <c r="V1863" s="69"/>
      <c r="W1863" s="69"/>
      <c r="X1863" s="70"/>
      <c r="Y1863" s="65"/>
    </row>
    <row r="1864">
      <c r="A1864" s="72"/>
      <c r="B1864" s="65"/>
      <c r="C1864" s="72"/>
      <c r="D1864" s="72"/>
      <c r="E1864" s="72"/>
      <c r="F1864" s="65"/>
      <c r="G1864" s="65"/>
      <c r="H1864" s="65"/>
      <c r="I1864" s="65"/>
      <c r="J1864" s="65"/>
      <c r="K1864" s="66"/>
      <c r="L1864" s="66"/>
      <c r="M1864" s="65"/>
      <c r="N1864" s="65"/>
      <c r="O1864" s="65"/>
      <c r="P1864" s="66"/>
      <c r="Q1864" s="65"/>
      <c r="R1864" s="65"/>
      <c r="S1864" s="68"/>
      <c r="T1864" s="68"/>
      <c r="U1864" s="69"/>
      <c r="V1864" s="69"/>
      <c r="W1864" s="69"/>
      <c r="X1864" s="70"/>
      <c r="Y1864" s="65"/>
    </row>
    <row r="1865">
      <c r="A1865" s="73"/>
      <c r="B1865" s="65"/>
      <c r="C1865" s="72"/>
      <c r="D1865" s="72"/>
      <c r="E1865" s="72"/>
      <c r="F1865" s="65"/>
      <c r="G1865" s="65"/>
      <c r="H1865" s="65"/>
      <c r="I1865" s="65"/>
      <c r="J1865" s="65"/>
      <c r="K1865" s="66"/>
      <c r="L1865" s="66"/>
      <c r="M1865" s="65"/>
      <c r="N1865" s="65"/>
      <c r="O1865" s="65"/>
      <c r="P1865" s="65"/>
      <c r="Q1865" s="65"/>
      <c r="R1865" s="65"/>
      <c r="S1865" s="68"/>
      <c r="T1865" s="68"/>
      <c r="U1865" s="69"/>
      <c r="V1865" s="69"/>
      <c r="W1865" s="69"/>
      <c r="X1865" s="70"/>
      <c r="Y1865" s="65"/>
    </row>
    <row r="1866">
      <c r="A1866" s="65"/>
      <c r="B1866" s="65"/>
      <c r="C1866" s="65"/>
      <c r="D1866" s="65"/>
      <c r="E1866" s="65"/>
      <c r="F1866" s="65"/>
      <c r="G1866" s="65"/>
      <c r="H1866" s="65"/>
      <c r="I1866" s="65"/>
      <c r="J1866" s="65"/>
      <c r="K1866" s="66"/>
      <c r="L1866" s="66"/>
      <c r="M1866" s="65"/>
      <c r="N1866" s="65"/>
      <c r="O1866" s="65"/>
      <c r="P1866" s="66"/>
      <c r="Q1866" s="65"/>
      <c r="R1866" s="65"/>
      <c r="S1866" s="68"/>
      <c r="T1866" s="68"/>
      <c r="U1866" s="69"/>
      <c r="V1866" s="69"/>
      <c r="W1866" s="69"/>
      <c r="X1866" s="70"/>
      <c r="Y1866" s="65"/>
    </row>
    <row r="1867">
      <c r="A1867" s="72"/>
      <c r="B1867" s="65"/>
      <c r="C1867" s="72"/>
      <c r="D1867" s="72"/>
      <c r="E1867" s="72"/>
      <c r="F1867" s="65"/>
      <c r="G1867" s="65"/>
      <c r="H1867" s="65"/>
      <c r="I1867" s="65"/>
      <c r="J1867" s="65"/>
      <c r="K1867" s="66"/>
      <c r="L1867" s="66"/>
      <c r="M1867" s="65"/>
      <c r="N1867" s="65"/>
      <c r="O1867" s="65"/>
      <c r="P1867" s="66"/>
      <c r="Q1867" s="65"/>
      <c r="R1867" s="65"/>
      <c r="S1867" s="68"/>
      <c r="T1867" s="68"/>
      <c r="U1867" s="69"/>
      <c r="V1867" s="69"/>
      <c r="W1867" s="69"/>
      <c r="X1867" s="70"/>
      <c r="Y1867" s="65"/>
    </row>
    <row r="1868">
      <c r="A1868" s="72"/>
      <c r="B1868" s="65"/>
      <c r="C1868" s="72"/>
      <c r="D1868" s="72"/>
      <c r="E1868" s="72"/>
      <c r="F1868" s="65"/>
      <c r="G1868" s="65"/>
      <c r="H1868" s="65"/>
      <c r="I1868" s="65"/>
      <c r="J1868" s="65"/>
      <c r="K1868" s="66"/>
      <c r="L1868" s="66"/>
      <c r="M1868" s="65"/>
      <c r="N1868" s="65"/>
      <c r="O1868" s="65"/>
      <c r="P1868" s="66"/>
      <c r="Q1868" s="65"/>
      <c r="R1868" s="65"/>
      <c r="S1868" s="68"/>
      <c r="T1868" s="68"/>
      <c r="U1868" s="69"/>
      <c r="V1868" s="69"/>
      <c r="W1868" s="69"/>
      <c r="X1868" s="70"/>
      <c r="Y1868" s="65"/>
    </row>
    <row r="1869">
      <c r="A1869" s="72"/>
      <c r="B1869" s="65"/>
      <c r="C1869" s="72"/>
      <c r="D1869" s="72"/>
      <c r="E1869" s="72"/>
      <c r="F1869" s="65"/>
      <c r="G1869" s="65"/>
      <c r="H1869" s="65"/>
      <c r="I1869" s="65"/>
      <c r="J1869" s="65"/>
      <c r="K1869" s="66"/>
      <c r="L1869" s="66"/>
      <c r="M1869" s="65"/>
      <c r="N1869" s="65"/>
      <c r="O1869" s="65"/>
      <c r="P1869" s="66"/>
      <c r="Q1869" s="65"/>
      <c r="R1869" s="65"/>
      <c r="S1869" s="68"/>
      <c r="T1869" s="68"/>
      <c r="U1869" s="69"/>
      <c r="V1869" s="69"/>
      <c r="W1869" s="69"/>
      <c r="X1869" s="70"/>
      <c r="Y1869" s="65"/>
    </row>
    <row r="1870">
      <c r="A1870" s="73"/>
      <c r="B1870" s="65"/>
      <c r="C1870" s="72"/>
      <c r="D1870" s="72"/>
      <c r="E1870" s="72"/>
      <c r="F1870" s="65"/>
      <c r="G1870" s="65"/>
      <c r="H1870" s="65"/>
      <c r="I1870" s="65"/>
      <c r="J1870" s="65"/>
      <c r="K1870" s="66"/>
      <c r="L1870" s="66"/>
      <c r="M1870" s="65"/>
      <c r="N1870" s="65"/>
      <c r="O1870" s="65"/>
      <c r="P1870" s="65"/>
      <c r="Q1870" s="65"/>
      <c r="R1870" s="65"/>
      <c r="S1870" s="68"/>
      <c r="T1870" s="68"/>
      <c r="U1870" s="69"/>
      <c r="V1870" s="69"/>
      <c r="W1870" s="69"/>
      <c r="X1870" s="70"/>
      <c r="Y1870" s="65"/>
    </row>
    <row r="1871">
      <c r="A1871" s="72"/>
      <c r="B1871" s="65"/>
      <c r="C1871" s="72"/>
      <c r="D1871" s="72"/>
      <c r="E1871" s="72"/>
      <c r="F1871" s="65"/>
      <c r="G1871" s="65"/>
      <c r="H1871" s="65"/>
      <c r="I1871" s="65"/>
      <c r="J1871" s="65"/>
      <c r="K1871" s="66"/>
      <c r="L1871" s="66"/>
      <c r="M1871" s="65"/>
      <c r="N1871" s="65"/>
      <c r="O1871" s="65"/>
      <c r="P1871" s="66"/>
      <c r="Q1871" s="65"/>
      <c r="R1871" s="65"/>
      <c r="S1871" s="68"/>
      <c r="T1871" s="68"/>
      <c r="U1871" s="69"/>
      <c r="V1871" s="69"/>
      <c r="W1871" s="69"/>
      <c r="X1871" s="70"/>
      <c r="Y1871" s="65"/>
    </row>
    <row r="1872">
      <c r="A1872" s="72"/>
      <c r="B1872" s="65"/>
      <c r="C1872" s="72"/>
      <c r="D1872" s="72"/>
      <c r="E1872" s="72"/>
      <c r="F1872" s="65"/>
      <c r="G1872" s="65"/>
      <c r="H1872" s="65"/>
      <c r="I1872" s="65"/>
      <c r="J1872" s="65"/>
      <c r="K1872" s="66"/>
      <c r="L1872" s="66"/>
      <c r="M1872" s="65"/>
      <c r="N1872" s="65"/>
      <c r="O1872" s="65"/>
      <c r="P1872" s="66"/>
      <c r="Q1872" s="65"/>
      <c r="R1872" s="65"/>
      <c r="S1872" s="68"/>
      <c r="T1872" s="68"/>
      <c r="U1872" s="69"/>
      <c r="V1872" s="69"/>
      <c r="W1872" s="69"/>
      <c r="X1872" s="70"/>
      <c r="Y1872" s="65"/>
    </row>
    <row r="1873">
      <c r="A1873" s="65"/>
      <c r="B1873" s="65"/>
      <c r="C1873" s="65"/>
      <c r="D1873" s="65"/>
      <c r="E1873" s="65"/>
      <c r="F1873" s="65"/>
      <c r="G1873" s="65"/>
      <c r="H1873" s="65"/>
      <c r="I1873" s="65"/>
      <c r="J1873" s="65"/>
      <c r="K1873" s="66"/>
      <c r="L1873" s="66"/>
      <c r="M1873" s="65"/>
      <c r="N1873" s="65"/>
      <c r="O1873" s="65"/>
      <c r="P1873" s="65"/>
      <c r="Q1873" s="65"/>
      <c r="R1873" s="65"/>
      <c r="S1873" s="68"/>
      <c r="T1873" s="68"/>
      <c r="U1873" s="69"/>
      <c r="V1873" s="69"/>
      <c r="W1873" s="69"/>
      <c r="X1873" s="70"/>
      <c r="Y1873" s="65"/>
    </row>
    <row r="1874">
      <c r="A1874" s="65"/>
      <c r="B1874" s="65"/>
      <c r="C1874" s="65"/>
      <c r="D1874" s="65"/>
      <c r="E1874" s="65"/>
      <c r="F1874" s="65"/>
      <c r="G1874" s="65"/>
      <c r="H1874" s="65"/>
      <c r="I1874" s="65"/>
      <c r="J1874" s="65"/>
      <c r="K1874" s="66"/>
      <c r="L1874" s="66"/>
      <c r="M1874" s="65"/>
      <c r="N1874" s="65"/>
      <c r="O1874" s="65"/>
      <c r="P1874" s="65"/>
      <c r="Q1874" s="65"/>
      <c r="R1874" s="65"/>
      <c r="S1874" s="68"/>
      <c r="T1874" s="68"/>
      <c r="U1874" s="69"/>
      <c r="V1874" s="69"/>
      <c r="W1874" s="69"/>
      <c r="X1874" s="70"/>
      <c r="Y1874" s="65"/>
    </row>
    <row r="1875">
      <c r="A1875" s="72"/>
      <c r="B1875" s="65"/>
      <c r="C1875" s="72"/>
      <c r="D1875" s="72"/>
      <c r="E1875" s="72"/>
      <c r="F1875" s="65"/>
      <c r="G1875" s="65"/>
      <c r="H1875" s="65"/>
      <c r="I1875" s="65"/>
      <c r="J1875" s="65"/>
      <c r="K1875" s="66"/>
      <c r="L1875" s="66"/>
      <c r="M1875" s="65"/>
      <c r="N1875" s="65"/>
      <c r="O1875" s="65"/>
      <c r="P1875" s="66"/>
      <c r="Q1875" s="65"/>
      <c r="R1875" s="65"/>
      <c r="S1875" s="77"/>
      <c r="T1875" s="77"/>
      <c r="U1875" s="78"/>
      <c r="V1875" s="78"/>
      <c r="W1875" s="78"/>
      <c r="X1875" s="72"/>
      <c r="Y1875" s="72"/>
    </row>
    <row r="1876">
      <c r="A1876" s="72"/>
      <c r="B1876" s="65"/>
      <c r="C1876" s="72"/>
      <c r="D1876" s="72"/>
      <c r="E1876" s="72"/>
      <c r="F1876" s="65"/>
      <c r="G1876" s="65"/>
      <c r="H1876" s="65"/>
      <c r="I1876" s="65"/>
      <c r="J1876" s="65"/>
      <c r="K1876" s="66"/>
      <c r="L1876" s="66"/>
      <c r="M1876" s="65"/>
      <c r="N1876" s="65"/>
      <c r="O1876" s="65"/>
      <c r="P1876" s="65"/>
      <c r="Q1876" s="65"/>
      <c r="R1876" s="65"/>
      <c r="S1876" s="68"/>
      <c r="T1876" s="68"/>
      <c r="U1876" s="69"/>
      <c r="V1876" s="69"/>
      <c r="W1876" s="69"/>
      <c r="X1876" s="70"/>
      <c r="Y1876" s="65"/>
    </row>
    <row r="1877">
      <c r="A1877" s="73"/>
      <c r="B1877" s="65"/>
      <c r="C1877" s="72"/>
      <c r="D1877" s="72"/>
      <c r="E1877" s="72"/>
      <c r="F1877" s="65"/>
      <c r="G1877" s="65"/>
      <c r="H1877" s="65"/>
      <c r="I1877" s="65"/>
      <c r="J1877" s="65"/>
      <c r="K1877" s="66"/>
      <c r="L1877" s="66"/>
      <c r="M1877" s="65"/>
      <c r="N1877" s="65"/>
      <c r="O1877" s="65"/>
      <c r="P1877" s="65"/>
      <c r="Q1877" s="65"/>
      <c r="R1877" s="65"/>
      <c r="S1877" s="68"/>
      <c r="T1877" s="68"/>
      <c r="U1877" s="69"/>
      <c r="V1877" s="69"/>
      <c r="W1877" s="69"/>
      <c r="X1877" s="70"/>
      <c r="Y1877" s="65"/>
    </row>
    <row r="1878">
      <c r="A1878" s="65"/>
      <c r="B1878" s="65"/>
      <c r="C1878" s="65"/>
      <c r="D1878" s="65"/>
      <c r="E1878" s="65"/>
      <c r="F1878" s="65"/>
      <c r="G1878" s="65"/>
      <c r="H1878" s="65"/>
      <c r="I1878" s="65"/>
      <c r="J1878" s="65"/>
      <c r="K1878" s="66"/>
      <c r="L1878" s="66"/>
      <c r="M1878" s="65"/>
      <c r="N1878" s="65"/>
      <c r="O1878" s="65"/>
      <c r="P1878" s="65"/>
      <c r="Q1878" s="65"/>
      <c r="R1878" s="65"/>
      <c r="S1878" s="68"/>
      <c r="T1878" s="68"/>
      <c r="U1878" s="69"/>
      <c r="V1878" s="69"/>
      <c r="W1878" s="69"/>
      <c r="X1878" s="70"/>
      <c r="Y1878" s="65"/>
    </row>
    <row r="1879">
      <c r="A1879" s="72"/>
      <c r="B1879" s="65"/>
      <c r="C1879" s="72"/>
      <c r="D1879" s="72"/>
      <c r="E1879" s="72"/>
      <c r="F1879" s="65"/>
      <c r="G1879" s="65"/>
      <c r="H1879" s="65"/>
      <c r="I1879" s="65"/>
      <c r="J1879" s="65"/>
      <c r="K1879" s="66"/>
      <c r="L1879" s="66"/>
      <c r="M1879" s="65"/>
      <c r="N1879" s="65"/>
      <c r="O1879" s="65"/>
      <c r="P1879" s="65"/>
      <c r="Q1879" s="65"/>
      <c r="R1879" s="65"/>
      <c r="S1879" s="68"/>
      <c r="T1879" s="68"/>
      <c r="U1879" s="69"/>
      <c r="V1879" s="69"/>
      <c r="W1879" s="69"/>
      <c r="X1879" s="70"/>
      <c r="Y1879" s="65"/>
    </row>
    <row r="1880">
      <c r="A1880" s="72"/>
      <c r="B1880" s="65"/>
      <c r="C1880" s="72"/>
      <c r="D1880" s="72"/>
      <c r="E1880" s="72"/>
      <c r="F1880" s="65"/>
      <c r="G1880" s="65"/>
      <c r="H1880" s="65"/>
      <c r="I1880" s="65"/>
      <c r="J1880" s="65"/>
      <c r="K1880" s="66"/>
      <c r="L1880" s="66"/>
      <c r="M1880" s="65"/>
      <c r="N1880" s="65"/>
      <c r="O1880" s="65"/>
      <c r="P1880" s="66"/>
      <c r="Q1880" s="65"/>
      <c r="R1880" s="65"/>
      <c r="S1880" s="68"/>
      <c r="T1880" s="68"/>
      <c r="U1880" s="69"/>
      <c r="V1880" s="69"/>
      <c r="W1880" s="69"/>
      <c r="X1880" s="70"/>
      <c r="Y1880" s="65"/>
    </row>
    <row r="1881">
      <c r="A1881" s="65"/>
      <c r="B1881" s="65"/>
      <c r="C1881" s="65"/>
      <c r="D1881" s="65"/>
      <c r="E1881" s="65"/>
      <c r="F1881" s="65"/>
      <c r="G1881" s="65"/>
      <c r="H1881" s="65"/>
      <c r="I1881" s="65"/>
      <c r="J1881" s="65"/>
      <c r="K1881" s="66"/>
      <c r="L1881" s="66"/>
      <c r="M1881" s="65"/>
      <c r="N1881" s="65"/>
      <c r="O1881" s="65"/>
      <c r="P1881" s="65"/>
      <c r="Q1881" s="65"/>
      <c r="R1881" s="65"/>
      <c r="S1881" s="68"/>
      <c r="T1881" s="68"/>
      <c r="U1881" s="69"/>
      <c r="V1881" s="69"/>
      <c r="W1881" s="69"/>
      <c r="X1881" s="70"/>
      <c r="Y1881" s="65"/>
    </row>
    <row r="1882">
      <c r="A1882" s="65"/>
      <c r="B1882" s="65"/>
      <c r="C1882" s="65"/>
      <c r="D1882" s="65"/>
      <c r="E1882" s="65"/>
      <c r="F1882" s="65"/>
      <c r="G1882" s="65"/>
      <c r="H1882" s="65"/>
      <c r="I1882" s="65"/>
      <c r="J1882" s="65"/>
      <c r="K1882" s="66"/>
      <c r="L1882" s="66"/>
      <c r="M1882" s="65"/>
      <c r="N1882" s="65"/>
      <c r="O1882" s="65"/>
      <c r="P1882" s="65"/>
      <c r="Q1882" s="65"/>
      <c r="R1882" s="65"/>
      <c r="S1882" s="68"/>
      <c r="T1882" s="68"/>
      <c r="U1882" s="69"/>
      <c r="V1882" s="69"/>
      <c r="W1882" s="69"/>
      <c r="X1882" s="70"/>
      <c r="Y1882" s="65"/>
    </row>
    <row r="1883">
      <c r="A1883" s="65"/>
      <c r="B1883" s="65"/>
      <c r="C1883" s="65"/>
      <c r="D1883" s="65"/>
      <c r="E1883" s="65"/>
      <c r="F1883" s="65"/>
      <c r="G1883" s="65"/>
      <c r="H1883" s="65"/>
      <c r="I1883" s="65"/>
      <c r="J1883" s="65"/>
      <c r="K1883" s="66"/>
      <c r="L1883" s="66"/>
      <c r="M1883" s="65"/>
      <c r="N1883" s="65"/>
      <c r="O1883" s="65"/>
      <c r="P1883" s="66"/>
      <c r="Q1883" s="65"/>
      <c r="R1883" s="65"/>
      <c r="S1883" s="68"/>
      <c r="T1883" s="68"/>
      <c r="U1883" s="69"/>
      <c r="V1883" s="69"/>
      <c r="W1883" s="69"/>
      <c r="X1883" s="70"/>
      <c r="Y1883" s="65"/>
    </row>
    <row r="1884">
      <c r="A1884" s="65"/>
      <c r="B1884" s="65"/>
      <c r="C1884" s="65"/>
      <c r="D1884" s="65"/>
      <c r="E1884" s="65"/>
      <c r="F1884" s="65"/>
      <c r="G1884" s="65"/>
      <c r="H1884" s="65"/>
      <c r="I1884" s="65"/>
      <c r="J1884" s="65"/>
      <c r="K1884" s="66"/>
      <c r="L1884" s="66"/>
      <c r="M1884" s="65"/>
      <c r="N1884" s="65"/>
      <c r="O1884" s="65"/>
      <c r="P1884" s="65"/>
      <c r="Q1884" s="65"/>
      <c r="R1884" s="65"/>
      <c r="S1884" s="68"/>
      <c r="T1884" s="68"/>
      <c r="U1884" s="69"/>
      <c r="V1884" s="69"/>
      <c r="W1884" s="69"/>
      <c r="X1884" s="70"/>
      <c r="Y1884" s="65"/>
    </row>
    <row r="1885">
      <c r="A1885" s="73"/>
      <c r="B1885" s="65"/>
      <c r="C1885" s="72"/>
      <c r="D1885" s="72"/>
      <c r="E1885" s="72"/>
      <c r="F1885" s="65"/>
      <c r="G1885" s="65"/>
      <c r="H1885" s="65"/>
      <c r="I1885" s="65"/>
      <c r="J1885" s="65"/>
      <c r="K1885" s="66"/>
      <c r="L1885" s="66"/>
      <c r="M1885" s="65"/>
      <c r="N1885" s="65"/>
      <c r="O1885" s="65"/>
      <c r="P1885" s="65"/>
      <c r="Q1885" s="65"/>
      <c r="R1885" s="65"/>
      <c r="S1885" s="68"/>
      <c r="T1885" s="68"/>
      <c r="U1885" s="69"/>
      <c r="V1885" s="69"/>
      <c r="W1885" s="69"/>
      <c r="X1885" s="70"/>
      <c r="Y1885" s="65"/>
    </row>
    <row r="1886">
      <c r="A1886" s="65"/>
      <c r="B1886" s="65"/>
      <c r="C1886" s="65"/>
      <c r="D1886" s="65"/>
      <c r="E1886" s="65"/>
      <c r="F1886" s="65"/>
      <c r="G1886" s="65"/>
      <c r="H1886" s="65"/>
      <c r="I1886" s="65"/>
      <c r="J1886" s="65"/>
      <c r="K1886" s="66"/>
      <c r="L1886" s="66"/>
      <c r="M1886" s="65"/>
      <c r="N1886" s="65"/>
      <c r="O1886" s="65"/>
      <c r="P1886" s="65"/>
      <c r="Q1886" s="65"/>
      <c r="R1886" s="65"/>
      <c r="S1886" s="68"/>
      <c r="T1886" s="68"/>
      <c r="U1886" s="69"/>
      <c r="V1886" s="69"/>
      <c r="W1886" s="69"/>
      <c r="X1886" s="70"/>
      <c r="Y1886" s="65"/>
    </row>
    <row r="1887">
      <c r="A1887" s="65"/>
      <c r="B1887" s="65"/>
      <c r="C1887" s="65"/>
      <c r="D1887" s="65"/>
      <c r="E1887" s="65"/>
      <c r="F1887" s="65"/>
      <c r="G1887" s="65"/>
      <c r="H1887" s="65"/>
      <c r="I1887" s="65"/>
      <c r="J1887" s="65"/>
      <c r="K1887" s="66"/>
      <c r="L1887" s="66"/>
      <c r="M1887" s="65"/>
      <c r="N1887" s="65"/>
      <c r="O1887" s="65"/>
      <c r="P1887" s="66"/>
      <c r="Q1887" s="65"/>
      <c r="R1887" s="65"/>
      <c r="S1887" s="68"/>
      <c r="T1887" s="68"/>
      <c r="U1887" s="69"/>
      <c r="V1887" s="69"/>
      <c r="W1887" s="69"/>
      <c r="X1887" s="70"/>
      <c r="Y1887" s="65"/>
    </row>
    <row r="1888">
      <c r="A1888" s="73"/>
      <c r="B1888" s="65"/>
      <c r="C1888" s="72"/>
      <c r="D1888" s="72"/>
      <c r="E1888" s="72"/>
      <c r="F1888" s="65"/>
      <c r="G1888" s="65"/>
      <c r="H1888" s="65"/>
      <c r="I1888" s="65"/>
      <c r="J1888" s="65"/>
      <c r="K1888" s="66"/>
      <c r="L1888" s="66"/>
      <c r="M1888" s="65"/>
      <c r="N1888" s="65"/>
      <c r="O1888" s="65"/>
      <c r="P1888" s="65"/>
      <c r="Q1888" s="65"/>
      <c r="R1888" s="65"/>
      <c r="S1888" s="68"/>
      <c r="T1888" s="68"/>
      <c r="U1888" s="69"/>
      <c r="V1888" s="69"/>
      <c r="W1888" s="69"/>
      <c r="X1888" s="70"/>
      <c r="Y1888" s="65"/>
    </row>
    <row r="1889">
      <c r="A1889" s="72"/>
      <c r="B1889" s="65"/>
      <c r="C1889" s="72"/>
      <c r="D1889" s="72"/>
      <c r="E1889" s="72"/>
      <c r="F1889" s="65"/>
      <c r="G1889" s="65"/>
      <c r="H1889" s="65"/>
      <c r="I1889" s="65"/>
      <c r="J1889" s="65"/>
      <c r="K1889" s="66"/>
      <c r="L1889" s="66"/>
      <c r="M1889" s="65"/>
      <c r="N1889" s="65"/>
      <c r="O1889" s="65"/>
      <c r="P1889" s="66"/>
      <c r="Q1889" s="65"/>
      <c r="R1889" s="65"/>
      <c r="S1889" s="77"/>
      <c r="T1889" s="77"/>
      <c r="U1889" s="78"/>
      <c r="V1889" s="78"/>
      <c r="W1889" s="78"/>
      <c r="X1889" s="72"/>
      <c r="Y1889" s="72"/>
    </row>
    <row r="1890">
      <c r="A1890" s="73"/>
      <c r="B1890" s="65"/>
      <c r="C1890" s="72"/>
      <c r="D1890" s="72"/>
      <c r="E1890" s="72"/>
      <c r="F1890" s="65"/>
      <c r="G1890" s="65"/>
      <c r="H1890" s="65"/>
      <c r="I1890" s="65"/>
      <c r="J1890" s="65"/>
      <c r="K1890" s="66"/>
      <c r="L1890" s="66"/>
      <c r="M1890" s="65"/>
      <c r="N1890" s="65"/>
      <c r="O1890" s="65"/>
      <c r="P1890" s="66"/>
      <c r="Q1890" s="65"/>
      <c r="R1890" s="65"/>
      <c r="S1890" s="77"/>
      <c r="T1890" s="77"/>
      <c r="U1890" s="78"/>
      <c r="V1890" s="78"/>
      <c r="W1890" s="78"/>
      <c r="X1890" s="72"/>
      <c r="Y1890" s="72"/>
    </row>
    <row r="1891">
      <c r="A1891" s="65"/>
      <c r="B1891" s="65"/>
      <c r="C1891" s="65"/>
      <c r="D1891" s="65"/>
      <c r="E1891" s="65"/>
      <c r="F1891" s="65"/>
      <c r="G1891" s="65"/>
      <c r="H1891" s="65"/>
      <c r="I1891" s="65"/>
      <c r="J1891" s="65"/>
      <c r="K1891" s="66"/>
      <c r="L1891" s="66"/>
      <c r="M1891" s="65"/>
      <c r="N1891" s="65"/>
      <c r="O1891" s="65"/>
      <c r="P1891" s="65"/>
      <c r="Q1891" s="65"/>
      <c r="R1891" s="65"/>
      <c r="S1891" s="68"/>
      <c r="T1891" s="68"/>
      <c r="U1891" s="69"/>
      <c r="V1891" s="69"/>
      <c r="W1891" s="69"/>
      <c r="X1891" s="70"/>
      <c r="Y1891" s="65"/>
    </row>
    <row r="1892">
      <c r="A1892" s="72"/>
      <c r="B1892" s="65"/>
      <c r="C1892" s="72"/>
      <c r="D1892" s="72"/>
      <c r="E1892" s="72"/>
      <c r="F1892" s="65"/>
      <c r="G1892" s="65"/>
      <c r="H1892" s="65"/>
      <c r="I1892" s="65"/>
      <c r="J1892" s="65"/>
      <c r="K1892" s="66"/>
      <c r="L1892" s="66"/>
      <c r="M1892" s="65"/>
      <c r="N1892" s="65"/>
      <c r="O1892" s="65"/>
      <c r="P1892" s="65"/>
      <c r="Q1892" s="65"/>
      <c r="R1892" s="65"/>
      <c r="S1892" s="68"/>
      <c r="T1892" s="68"/>
      <c r="U1892" s="69"/>
      <c r="V1892" s="69"/>
      <c r="W1892" s="69"/>
      <c r="X1892" s="70"/>
      <c r="Y1892" s="65"/>
    </row>
    <row r="1893">
      <c r="A1893" s="65"/>
      <c r="B1893" s="65"/>
      <c r="C1893" s="65"/>
      <c r="D1893" s="65"/>
      <c r="E1893" s="65"/>
      <c r="F1893" s="65"/>
      <c r="G1893" s="65"/>
      <c r="H1893" s="65"/>
      <c r="I1893" s="65"/>
      <c r="J1893" s="65"/>
      <c r="K1893" s="66"/>
      <c r="L1893" s="66"/>
      <c r="M1893" s="65"/>
      <c r="N1893" s="65"/>
      <c r="O1893" s="65"/>
      <c r="P1893" s="66"/>
      <c r="Q1893" s="65"/>
      <c r="R1893" s="65"/>
      <c r="S1893" s="68"/>
      <c r="T1893" s="68"/>
      <c r="U1893" s="69"/>
      <c r="V1893" s="69"/>
      <c r="W1893" s="69"/>
      <c r="X1893" s="70"/>
      <c r="Y1893" s="65"/>
    </row>
    <row r="1894">
      <c r="A1894" s="65"/>
      <c r="B1894" s="65"/>
      <c r="C1894" s="65"/>
      <c r="D1894" s="65"/>
      <c r="E1894" s="65"/>
      <c r="F1894" s="65"/>
      <c r="G1894" s="65"/>
      <c r="H1894" s="65"/>
      <c r="I1894" s="65"/>
      <c r="J1894" s="65"/>
      <c r="K1894" s="66"/>
      <c r="L1894" s="66"/>
      <c r="M1894" s="65"/>
      <c r="N1894" s="65"/>
      <c r="O1894" s="65"/>
      <c r="P1894" s="66"/>
      <c r="Q1894" s="65"/>
      <c r="R1894" s="65"/>
      <c r="S1894" s="68"/>
      <c r="T1894" s="68"/>
      <c r="U1894" s="69"/>
      <c r="V1894" s="69"/>
      <c r="W1894" s="69"/>
      <c r="X1894" s="70"/>
      <c r="Y1894" s="65"/>
    </row>
    <row r="1895">
      <c r="A1895" s="72"/>
      <c r="B1895" s="65"/>
      <c r="C1895" s="72"/>
      <c r="D1895" s="72"/>
      <c r="E1895" s="72"/>
      <c r="F1895" s="65"/>
      <c r="G1895" s="65"/>
      <c r="H1895" s="65"/>
      <c r="I1895" s="65"/>
      <c r="J1895" s="65"/>
      <c r="K1895" s="66"/>
      <c r="L1895" s="66"/>
      <c r="M1895" s="65"/>
      <c r="N1895" s="65"/>
      <c r="O1895" s="65"/>
      <c r="P1895" s="66"/>
      <c r="Q1895" s="65"/>
      <c r="R1895" s="65"/>
      <c r="S1895" s="68"/>
      <c r="T1895" s="68"/>
      <c r="U1895" s="69"/>
      <c r="V1895" s="69"/>
      <c r="W1895" s="69"/>
      <c r="X1895" s="70"/>
      <c r="Y1895" s="65"/>
    </row>
    <row r="1896">
      <c r="A1896" s="65"/>
      <c r="B1896" s="65"/>
      <c r="C1896" s="65"/>
      <c r="D1896" s="65"/>
      <c r="E1896" s="65"/>
      <c r="F1896" s="65"/>
      <c r="G1896" s="65"/>
      <c r="H1896" s="65"/>
      <c r="I1896" s="65"/>
      <c r="J1896" s="65"/>
      <c r="K1896" s="66"/>
      <c r="L1896" s="66"/>
      <c r="M1896" s="65"/>
      <c r="N1896" s="65"/>
      <c r="O1896" s="65"/>
      <c r="P1896" s="65"/>
      <c r="Q1896" s="65"/>
      <c r="R1896" s="65"/>
      <c r="S1896" s="68"/>
      <c r="T1896" s="68"/>
      <c r="U1896" s="69"/>
      <c r="V1896" s="69"/>
      <c r="W1896" s="69"/>
      <c r="X1896" s="70"/>
      <c r="Y1896" s="65"/>
    </row>
    <row r="1897">
      <c r="A1897" s="65"/>
      <c r="B1897" s="65"/>
      <c r="C1897" s="65"/>
      <c r="D1897" s="65"/>
      <c r="E1897" s="65"/>
      <c r="F1897" s="65"/>
      <c r="G1897" s="65"/>
      <c r="H1897" s="65"/>
      <c r="I1897" s="65"/>
      <c r="J1897" s="65"/>
      <c r="K1897" s="66"/>
      <c r="L1897" s="66"/>
      <c r="M1897" s="65"/>
      <c r="N1897" s="65"/>
      <c r="O1897" s="65"/>
      <c r="P1897" s="66"/>
      <c r="Q1897" s="65"/>
      <c r="R1897" s="65"/>
      <c r="S1897" s="68"/>
      <c r="T1897" s="68"/>
      <c r="U1897" s="69"/>
      <c r="V1897" s="69"/>
      <c r="W1897" s="69"/>
      <c r="X1897" s="70"/>
      <c r="Y1897" s="65"/>
    </row>
    <row r="1898">
      <c r="A1898" s="65"/>
      <c r="B1898" s="65"/>
      <c r="C1898" s="65"/>
      <c r="D1898" s="65"/>
      <c r="E1898" s="65"/>
      <c r="F1898" s="65"/>
      <c r="G1898" s="65"/>
      <c r="H1898" s="65"/>
      <c r="I1898" s="65"/>
      <c r="J1898" s="65"/>
      <c r="K1898" s="66"/>
      <c r="L1898" s="66"/>
      <c r="M1898" s="65"/>
      <c r="N1898" s="65"/>
      <c r="O1898" s="65"/>
      <c r="P1898" s="65"/>
      <c r="Q1898" s="65"/>
      <c r="R1898" s="65"/>
      <c r="S1898" s="68"/>
      <c r="T1898" s="68"/>
      <c r="U1898" s="69"/>
      <c r="V1898" s="69"/>
      <c r="W1898" s="69"/>
      <c r="X1898" s="70"/>
      <c r="Y1898" s="65"/>
    </row>
    <row r="1899">
      <c r="A1899" s="65"/>
      <c r="B1899" s="65"/>
      <c r="C1899" s="65"/>
      <c r="D1899" s="65"/>
      <c r="E1899" s="65"/>
      <c r="F1899" s="65"/>
      <c r="G1899" s="65"/>
      <c r="H1899" s="65"/>
      <c r="I1899" s="65"/>
      <c r="J1899" s="65"/>
      <c r="K1899" s="66"/>
      <c r="L1899" s="66"/>
      <c r="M1899" s="65"/>
      <c r="N1899" s="65"/>
      <c r="O1899" s="65"/>
      <c r="P1899" s="66"/>
      <c r="Q1899" s="65"/>
      <c r="R1899" s="65"/>
      <c r="S1899" s="68"/>
      <c r="T1899" s="68"/>
      <c r="U1899" s="69"/>
      <c r="V1899" s="69"/>
      <c r="W1899" s="69"/>
      <c r="X1899" s="70"/>
      <c r="Y1899" s="65"/>
    </row>
    <row r="1900">
      <c r="A1900" s="65"/>
      <c r="B1900" s="65"/>
      <c r="C1900" s="65"/>
      <c r="D1900" s="65"/>
      <c r="E1900" s="65"/>
      <c r="F1900" s="65"/>
      <c r="G1900" s="65"/>
      <c r="H1900" s="65"/>
      <c r="I1900" s="65"/>
      <c r="J1900" s="65"/>
      <c r="K1900" s="66"/>
      <c r="L1900" s="66"/>
      <c r="M1900" s="65"/>
      <c r="N1900" s="65"/>
      <c r="O1900" s="65"/>
      <c r="P1900" s="66"/>
      <c r="Q1900" s="65"/>
      <c r="R1900" s="65"/>
      <c r="S1900" s="68"/>
      <c r="T1900" s="68"/>
      <c r="U1900" s="69"/>
      <c r="V1900" s="69"/>
      <c r="W1900" s="69"/>
      <c r="X1900" s="70"/>
      <c r="Y1900" s="65"/>
    </row>
    <row r="1901">
      <c r="A1901" s="65"/>
      <c r="B1901" s="65"/>
      <c r="C1901" s="65"/>
      <c r="D1901" s="65"/>
      <c r="E1901" s="65"/>
      <c r="F1901" s="65"/>
      <c r="G1901" s="65"/>
      <c r="H1901" s="65"/>
      <c r="I1901" s="65"/>
      <c r="J1901" s="65"/>
      <c r="K1901" s="66"/>
      <c r="L1901" s="66"/>
      <c r="M1901" s="65"/>
      <c r="N1901" s="65"/>
      <c r="O1901" s="65"/>
      <c r="P1901" s="66"/>
      <c r="Q1901" s="65"/>
      <c r="R1901" s="65"/>
      <c r="S1901" s="68"/>
      <c r="T1901" s="68"/>
      <c r="U1901" s="69"/>
      <c r="V1901" s="69"/>
      <c r="W1901" s="69"/>
      <c r="X1901" s="70"/>
      <c r="Y1901" s="65"/>
    </row>
    <row r="1902">
      <c r="A1902" s="65"/>
      <c r="B1902" s="65"/>
      <c r="C1902" s="65"/>
      <c r="D1902" s="65"/>
      <c r="E1902" s="65"/>
      <c r="F1902" s="65"/>
      <c r="G1902" s="65"/>
      <c r="H1902" s="65"/>
      <c r="I1902" s="65"/>
      <c r="J1902" s="65"/>
      <c r="K1902" s="66"/>
      <c r="L1902" s="66"/>
      <c r="M1902" s="65"/>
      <c r="N1902" s="65"/>
      <c r="O1902" s="65"/>
      <c r="P1902" s="65"/>
      <c r="Q1902" s="65"/>
      <c r="R1902" s="65"/>
      <c r="S1902" s="68"/>
      <c r="T1902" s="68"/>
      <c r="U1902" s="69"/>
      <c r="V1902" s="69"/>
      <c r="W1902" s="69"/>
      <c r="X1902" s="70"/>
      <c r="Y1902" s="65"/>
    </row>
    <row r="1903">
      <c r="A1903" s="65"/>
      <c r="B1903" s="65"/>
      <c r="C1903" s="65"/>
      <c r="D1903" s="65"/>
      <c r="E1903" s="65"/>
      <c r="F1903" s="65"/>
      <c r="G1903" s="65"/>
      <c r="H1903" s="65"/>
      <c r="I1903" s="65"/>
      <c r="J1903" s="65"/>
      <c r="K1903" s="66"/>
      <c r="L1903" s="66"/>
      <c r="M1903" s="65"/>
      <c r="N1903" s="65"/>
      <c r="O1903" s="65"/>
      <c r="P1903" s="65"/>
      <c r="Q1903" s="65"/>
      <c r="R1903" s="65"/>
      <c r="S1903" s="68"/>
      <c r="T1903" s="68"/>
      <c r="U1903" s="69"/>
      <c r="V1903" s="69"/>
      <c r="W1903" s="69"/>
      <c r="X1903" s="70"/>
      <c r="Y1903" s="65"/>
    </row>
    <row r="1904">
      <c r="A1904" s="72"/>
      <c r="B1904" s="65"/>
      <c r="C1904" s="72"/>
      <c r="D1904" s="72"/>
      <c r="E1904" s="72"/>
      <c r="F1904" s="65"/>
      <c r="G1904" s="65"/>
      <c r="H1904" s="65"/>
      <c r="I1904" s="65"/>
      <c r="J1904" s="65"/>
      <c r="K1904" s="66"/>
      <c r="L1904" s="66"/>
      <c r="M1904" s="65"/>
      <c r="N1904" s="65"/>
      <c r="O1904" s="65"/>
      <c r="P1904" s="65"/>
      <c r="Q1904" s="65"/>
      <c r="R1904" s="65"/>
      <c r="S1904" s="68"/>
      <c r="T1904" s="68"/>
      <c r="U1904" s="69"/>
      <c r="V1904" s="69"/>
      <c r="W1904" s="69"/>
      <c r="X1904" s="70"/>
      <c r="Y1904" s="65"/>
    </row>
    <row r="1905">
      <c r="A1905" s="73"/>
      <c r="B1905" s="65"/>
      <c r="C1905" s="72"/>
      <c r="D1905" s="72"/>
      <c r="E1905" s="72"/>
      <c r="F1905" s="65"/>
      <c r="G1905" s="65"/>
      <c r="H1905" s="65"/>
      <c r="I1905" s="65"/>
      <c r="J1905" s="65"/>
      <c r="K1905" s="66"/>
      <c r="L1905" s="66"/>
      <c r="M1905" s="65"/>
      <c r="N1905" s="65"/>
      <c r="O1905" s="65"/>
      <c r="P1905" s="66"/>
      <c r="Q1905" s="65"/>
      <c r="R1905" s="65"/>
      <c r="S1905" s="68"/>
      <c r="T1905" s="68"/>
      <c r="U1905" s="69"/>
      <c r="V1905" s="69"/>
      <c r="W1905" s="69"/>
      <c r="X1905" s="70"/>
      <c r="Y1905" s="65"/>
    </row>
    <row r="1906">
      <c r="A1906" s="73"/>
      <c r="B1906" s="65"/>
      <c r="C1906" s="72"/>
      <c r="D1906" s="72"/>
      <c r="E1906" s="72"/>
      <c r="F1906" s="65"/>
      <c r="G1906" s="65"/>
      <c r="H1906" s="65"/>
      <c r="I1906" s="65"/>
      <c r="J1906" s="65"/>
      <c r="K1906" s="66"/>
      <c r="L1906" s="66"/>
      <c r="M1906" s="65"/>
      <c r="N1906" s="65"/>
      <c r="O1906" s="65"/>
      <c r="P1906" s="65"/>
      <c r="Q1906" s="65"/>
      <c r="R1906" s="65"/>
      <c r="S1906" s="68"/>
      <c r="T1906" s="68"/>
      <c r="U1906" s="69"/>
      <c r="V1906" s="69"/>
      <c r="W1906" s="69"/>
      <c r="X1906" s="70"/>
      <c r="Y1906" s="65"/>
    </row>
    <row r="1907">
      <c r="A1907" s="73"/>
      <c r="B1907" s="65"/>
      <c r="C1907" s="72"/>
      <c r="D1907" s="72"/>
      <c r="E1907" s="72"/>
      <c r="F1907" s="65"/>
      <c r="G1907" s="65"/>
      <c r="H1907" s="65"/>
      <c r="I1907" s="65"/>
      <c r="J1907" s="65"/>
      <c r="K1907" s="66"/>
      <c r="L1907" s="66"/>
      <c r="M1907" s="65"/>
      <c r="N1907" s="65"/>
      <c r="O1907" s="65"/>
      <c r="P1907" s="65"/>
      <c r="Q1907" s="65"/>
      <c r="R1907" s="65"/>
      <c r="S1907" s="68"/>
      <c r="T1907" s="68"/>
      <c r="U1907" s="69"/>
      <c r="V1907" s="69"/>
      <c r="W1907" s="69"/>
      <c r="X1907" s="70"/>
      <c r="Y1907" s="65"/>
    </row>
    <row r="1908">
      <c r="A1908" s="73"/>
      <c r="B1908" s="65"/>
      <c r="C1908" s="72"/>
      <c r="D1908" s="72"/>
      <c r="E1908" s="72"/>
      <c r="F1908" s="65"/>
      <c r="G1908" s="65"/>
      <c r="H1908" s="65"/>
      <c r="I1908" s="65"/>
      <c r="J1908" s="65"/>
      <c r="K1908" s="66"/>
      <c r="L1908" s="66"/>
      <c r="M1908" s="65"/>
      <c r="N1908" s="65"/>
      <c r="O1908" s="65"/>
      <c r="P1908" s="65"/>
      <c r="Q1908" s="65"/>
      <c r="R1908" s="65"/>
      <c r="S1908" s="68"/>
      <c r="T1908" s="68"/>
      <c r="U1908" s="69"/>
      <c r="V1908" s="69"/>
      <c r="W1908" s="69"/>
      <c r="X1908" s="70"/>
      <c r="Y1908" s="65"/>
    </row>
    <row r="1909">
      <c r="A1909" s="72"/>
      <c r="B1909" s="65"/>
      <c r="C1909" s="72"/>
      <c r="D1909" s="72"/>
      <c r="E1909" s="72"/>
      <c r="F1909" s="65"/>
      <c r="G1909" s="65"/>
      <c r="H1909" s="65"/>
      <c r="I1909" s="65"/>
      <c r="J1909" s="65"/>
      <c r="K1909" s="66"/>
      <c r="L1909" s="66"/>
      <c r="M1909" s="65"/>
      <c r="N1909" s="65"/>
      <c r="O1909" s="65"/>
      <c r="P1909" s="66"/>
      <c r="Q1909" s="65"/>
      <c r="R1909" s="65"/>
      <c r="S1909" s="68"/>
      <c r="T1909" s="68"/>
      <c r="U1909" s="69"/>
      <c r="V1909" s="69"/>
      <c r="W1909" s="69"/>
      <c r="X1909" s="70"/>
      <c r="Y1909" s="65"/>
    </row>
    <row r="1910">
      <c r="A1910" s="65"/>
      <c r="B1910" s="65"/>
      <c r="C1910" s="65"/>
      <c r="D1910" s="65"/>
      <c r="E1910" s="65"/>
      <c r="F1910" s="65"/>
      <c r="G1910" s="65"/>
      <c r="H1910" s="65"/>
      <c r="I1910" s="65"/>
      <c r="J1910" s="65"/>
      <c r="K1910" s="66"/>
      <c r="L1910" s="66"/>
      <c r="M1910" s="65"/>
      <c r="N1910" s="65"/>
      <c r="O1910" s="65"/>
      <c r="P1910" s="66"/>
      <c r="Q1910" s="65"/>
      <c r="R1910" s="65"/>
      <c r="S1910" s="68"/>
      <c r="T1910" s="68"/>
      <c r="U1910" s="69"/>
      <c r="V1910" s="69"/>
      <c r="W1910" s="69"/>
      <c r="X1910" s="70"/>
      <c r="Y1910" s="65"/>
    </row>
    <row r="1911">
      <c r="A1911" s="72"/>
      <c r="B1911" s="65"/>
      <c r="C1911" s="72"/>
      <c r="D1911" s="72"/>
      <c r="E1911" s="72"/>
      <c r="F1911" s="65"/>
      <c r="G1911" s="65"/>
      <c r="H1911" s="65"/>
      <c r="I1911" s="65"/>
      <c r="J1911" s="65"/>
      <c r="K1911" s="66"/>
      <c r="L1911" s="66"/>
      <c r="M1911" s="65"/>
      <c r="N1911" s="65"/>
      <c r="O1911" s="65"/>
      <c r="P1911" s="65"/>
      <c r="Q1911" s="65"/>
      <c r="R1911" s="65"/>
      <c r="S1911" s="68"/>
      <c r="T1911" s="68"/>
      <c r="U1911" s="69"/>
      <c r="V1911" s="69"/>
      <c r="W1911" s="69"/>
      <c r="X1911" s="70"/>
      <c r="Y1911" s="65"/>
    </row>
    <row r="1912">
      <c r="A1912" s="65"/>
      <c r="B1912" s="65"/>
      <c r="C1912" s="65"/>
      <c r="D1912" s="65"/>
      <c r="E1912" s="65"/>
      <c r="F1912" s="65"/>
      <c r="G1912" s="65"/>
      <c r="H1912" s="65"/>
      <c r="I1912" s="65"/>
      <c r="J1912" s="65"/>
      <c r="K1912" s="66"/>
      <c r="L1912" s="66"/>
      <c r="M1912" s="65"/>
      <c r="N1912" s="65"/>
      <c r="O1912" s="65"/>
      <c r="P1912" s="65"/>
      <c r="Q1912" s="65"/>
      <c r="R1912" s="65"/>
      <c r="S1912" s="68"/>
      <c r="T1912" s="68"/>
      <c r="U1912" s="69"/>
      <c r="V1912" s="69"/>
      <c r="W1912" s="69"/>
      <c r="X1912" s="70"/>
      <c r="Y1912" s="65"/>
    </row>
    <row r="1913">
      <c r="A1913" s="65"/>
      <c r="B1913" s="65"/>
      <c r="C1913" s="65"/>
      <c r="D1913" s="65"/>
      <c r="E1913" s="65"/>
      <c r="F1913" s="65"/>
      <c r="G1913" s="65"/>
      <c r="H1913" s="65"/>
      <c r="I1913" s="65"/>
      <c r="J1913" s="65"/>
      <c r="K1913" s="66"/>
      <c r="L1913" s="66"/>
      <c r="M1913" s="65"/>
      <c r="N1913" s="65"/>
      <c r="O1913" s="65"/>
      <c r="P1913" s="65"/>
      <c r="Q1913" s="65"/>
      <c r="R1913" s="65"/>
      <c r="S1913" s="68"/>
      <c r="T1913" s="68"/>
      <c r="U1913" s="69"/>
      <c r="V1913" s="69"/>
      <c r="W1913" s="69"/>
      <c r="X1913" s="70"/>
      <c r="Y1913" s="65"/>
    </row>
    <row r="1914">
      <c r="A1914" s="72"/>
      <c r="B1914" s="65"/>
      <c r="C1914" s="72"/>
      <c r="D1914" s="72"/>
      <c r="E1914" s="72"/>
      <c r="F1914" s="65"/>
      <c r="G1914" s="65"/>
      <c r="H1914" s="65"/>
      <c r="I1914" s="65"/>
      <c r="J1914" s="65"/>
      <c r="K1914" s="66"/>
      <c r="L1914" s="66"/>
      <c r="M1914" s="65"/>
      <c r="N1914" s="65"/>
      <c r="O1914" s="65"/>
      <c r="P1914" s="66"/>
      <c r="Q1914" s="65"/>
      <c r="R1914" s="65"/>
      <c r="S1914" s="68"/>
      <c r="T1914" s="68"/>
      <c r="U1914" s="69"/>
      <c r="V1914" s="69"/>
      <c r="W1914" s="69"/>
      <c r="X1914" s="70"/>
      <c r="Y1914" s="65"/>
    </row>
    <row r="1915">
      <c r="A1915" s="73"/>
      <c r="B1915" s="65"/>
      <c r="C1915" s="72"/>
      <c r="D1915" s="72"/>
      <c r="E1915" s="72"/>
      <c r="F1915" s="65"/>
      <c r="G1915" s="65"/>
      <c r="H1915" s="65"/>
      <c r="I1915" s="65"/>
      <c r="J1915" s="65"/>
      <c r="K1915" s="66"/>
      <c r="L1915" s="66"/>
      <c r="M1915" s="65"/>
      <c r="N1915" s="65"/>
      <c r="O1915" s="65"/>
      <c r="P1915" s="66"/>
      <c r="Q1915" s="65"/>
      <c r="R1915" s="65"/>
      <c r="S1915" s="68"/>
      <c r="T1915" s="68"/>
      <c r="U1915" s="69"/>
      <c r="V1915" s="69"/>
      <c r="W1915" s="69"/>
      <c r="X1915" s="70"/>
      <c r="Y1915" s="65"/>
    </row>
    <row r="1916">
      <c r="A1916" s="65"/>
      <c r="B1916" s="65"/>
      <c r="C1916" s="65"/>
      <c r="D1916" s="65"/>
      <c r="E1916" s="65"/>
      <c r="F1916" s="65"/>
      <c r="G1916" s="65"/>
      <c r="H1916" s="65"/>
      <c r="I1916" s="65"/>
      <c r="J1916" s="65"/>
      <c r="K1916" s="66"/>
      <c r="L1916" s="66"/>
      <c r="M1916" s="65"/>
      <c r="N1916" s="65"/>
      <c r="O1916" s="65"/>
      <c r="P1916" s="65"/>
      <c r="Q1916" s="65"/>
      <c r="R1916" s="65"/>
      <c r="S1916" s="68"/>
      <c r="T1916" s="68"/>
      <c r="U1916" s="69"/>
      <c r="V1916" s="69"/>
      <c r="W1916" s="69"/>
      <c r="X1916" s="70"/>
      <c r="Y1916" s="65"/>
    </row>
    <row r="1917">
      <c r="A1917" s="65"/>
      <c r="B1917" s="65"/>
      <c r="C1917" s="65"/>
      <c r="D1917" s="65"/>
      <c r="E1917" s="65"/>
      <c r="F1917" s="65"/>
      <c r="G1917" s="65"/>
      <c r="H1917" s="65"/>
      <c r="I1917" s="65"/>
      <c r="J1917" s="65"/>
      <c r="K1917" s="66"/>
      <c r="L1917" s="66"/>
      <c r="M1917" s="65"/>
      <c r="N1917" s="65"/>
      <c r="O1917" s="65"/>
      <c r="P1917" s="66"/>
      <c r="Q1917" s="65"/>
      <c r="R1917" s="65"/>
      <c r="S1917" s="68"/>
      <c r="T1917" s="68"/>
      <c r="U1917" s="69"/>
      <c r="V1917" s="69"/>
      <c r="W1917" s="69"/>
      <c r="X1917" s="70"/>
      <c r="Y1917" s="65"/>
    </row>
    <row r="1918">
      <c r="A1918" s="65"/>
      <c r="B1918" s="65"/>
      <c r="C1918" s="65"/>
      <c r="D1918" s="65"/>
      <c r="E1918" s="65"/>
      <c r="F1918" s="65"/>
      <c r="G1918" s="65"/>
      <c r="H1918" s="65"/>
      <c r="I1918" s="65"/>
      <c r="J1918" s="65"/>
      <c r="K1918" s="66"/>
      <c r="L1918" s="66"/>
      <c r="M1918" s="65"/>
      <c r="N1918" s="65"/>
      <c r="O1918" s="65"/>
      <c r="P1918" s="65"/>
      <c r="Q1918" s="65"/>
      <c r="R1918" s="65"/>
      <c r="S1918" s="68"/>
      <c r="T1918" s="68"/>
      <c r="U1918" s="69"/>
      <c r="V1918" s="69"/>
      <c r="W1918" s="69"/>
      <c r="X1918" s="70"/>
      <c r="Y1918" s="65"/>
    </row>
    <row r="1919">
      <c r="A1919" s="65"/>
      <c r="B1919" s="65"/>
      <c r="C1919" s="65"/>
      <c r="D1919" s="65"/>
      <c r="E1919" s="65"/>
      <c r="F1919" s="65"/>
      <c r="G1919" s="65"/>
      <c r="H1919" s="65"/>
      <c r="I1919" s="65"/>
      <c r="J1919" s="65"/>
      <c r="K1919" s="66"/>
      <c r="L1919" s="66"/>
      <c r="M1919" s="65"/>
      <c r="N1919" s="65"/>
      <c r="O1919" s="65"/>
      <c r="P1919" s="65"/>
      <c r="Q1919" s="65"/>
      <c r="R1919" s="65"/>
      <c r="S1919" s="68"/>
      <c r="T1919" s="68"/>
      <c r="U1919" s="69"/>
      <c r="V1919" s="69"/>
      <c r="W1919" s="69"/>
      <c r="X1919" s="70"/>
      <c r="Y1919" s="65"/>
    </row>
    <row r="1920">
      <c r="A1920" s="73"/>
      <c r="B1920" s="65"/>
      <c r="C1920" s="72"/>
      <c r="D1920" s="72"/>
      <c r="E1920" s="72"/>
      <c r="F1920" s="65"/>
      <c r="G1920" s="65"/>
      <c r="H1920" s="65"/>
      <c r="I1920" s="65"/>
      <c r="J1920" s="65"/>
      <c r="K1920" s="66"/>
      <c r="L1920" s="66"/>
      <c r="M1920" s="65"/>
      <c r="N1920" s="65"/>
      <c r="O1920" s="65"/>
      <c r="P1920" s="66"/>
      <c r="Q1920" s="65"/>
      <c r="R1920" s="65"/>
      <c r="S1920" s="68"/>
      <c r="T1920" s="68"/>
      <c r="U1920" s="69"/>
      <c r="V1920" s="69"/>
      <c r="W1920" s="69"/>
      <c r="X1920" s="70"/>
      <c r="Y1920" s="65"/>
    </row>
    <row r="1921">
      <c r="A1921" s="65"/>
      <c r="B1921" s="65"/>
      <c r="C1921" s="65"/>
      <c r="D1921" s="65"/>
      <c r="E1921" s="65"/>
      <c r="F1921" s="65"/>
      <c r="G1921" s="65"/>
      <c r="H1921" s="65"/>
      <c r="I1921" s="65"/>
      <c r="J1921" s="65"/>
      <c r="K1921" s="66"/>
      <c r="L1921" s="66"/>
      <c r="M1921" s="65"/>
      <c r="N1921" s="65"/>
      <c r="O1921" s="65"/>
      <c r="P1921" s="65"/>
      <c r="Q1921" s="65"/>
      <c r="R1921" s="65"/>
      <c r="S1921" s="68"/>
      <c r="T1921" s="68"/>
      <c r="U1921" s="69"/>
      <c r="V1921" s="69"/>
      <c r="W1921" s="69"/>
      <c r="X1921" s="70"/>
      <c r="Y1921" s="65"/>
    </row>
    <row r="1922">
      <c r="A1922" s="72"/>
      <c r="B1922" s="65"/>
      <c r="C1922" s="72"/>
      <c r="D1922" s="72"/>
      <c r="E1922" s="72"/>
      <c r="F1922" s="65"/>
      <c r="G1922" s="65"/>
      <c r="H1922" s="65"/>
      <c r="I1922" s="65"/>
      <c r="J1922" s="65"/>
      <c r="K1922" s="66"/>
      <c r="L1922" s="66"/>
      <c r="M1922" s="65"/>
      <c r="N1922" s="65"/>
      <c r="O1922" s="65"/>
      <c r="P1922" s="66"/>
      <c r="Q1922" s="65"/>
      <c r="R1922" s="65"/>
      <c r="S1922" s="68"/>
      <c r="T1922" s="68"/>
      <c r="U1922" s="69"/>
      <c r="V1922" s="69"/>
      <c r="W1922" s="69"/>
      <c r="X1922" s="70"/>
      <c r="Y1922" s="65"/>
    </row>
    <row r="1923">
      <c r="A1923" s="65"/>
      <c r="B1923" s="65"/>
      <c r="C1923" s="65"/>
      <c r="D1923" s="65"/>
      <c r="E1923" s="65"/>
      <c r="F1923" s="65"/>
      <c r="G1923" s="65"/>
      <c r="H1923" s="65"/>
      <c r="I1923" s="65"/>
      <c r="J1923" s="65"/>
      <c r="K1923" s="66"/>
      <c r="L1923" s="66"/>
      <c r="M1923" s="65"/>
      <c r="N1923" s="65"/>
      <c r="O1923" s="65"/>
      <c r="P1923" s="65"/>
      <c r="Q1923" s="65"/>
      <c r="R1923" s="65"/>
      <c r="S1923" s="68"/>
      <c r="T1923" s="68"/>
      <c r="U1923" s="69"/>
      <c r="V1923" s="69"/>
      <c r="W1923" s="69"/>
      <c r="X1923" s="70"/>
      <c r="Y1923" s="65"/>
    </row>
    <row r="1924">
      <c r="A1924" s="72"/>
      <c r="B1924" s="65"/>
      <c r="C1924" s="72"/>
      <c r="D1924" s="72"/>
      <c r="E1924" s="72"/>
      <c r="F1924" s="65"/>
      <c r="G1924" s="65"/>
      <c r="H1924" s="65"/>
      <c r="I1924" s="65"/>
      <c r="J1924" s="65"/>
      <c r="K1924" s="66"/>
      <c r="L1924" s="66"/>
      <c r="M1924" s="65"/>
      <c r="N1924" s="65"/>
      <c r="O1924" s="65"/>
      <c r="P1924" s="66"/>
      <c r="Q1924" s="65"/>
      <c r="R1924" s="65"/>
      <c r="S1924" s="68"/>
      <c r="T1924" s="68"/>
      <c r="U1924" s="69"/>
      <c r="V1924" s="69"/>
      <c r="W1924" s="69"/>
      <c r="X1924" s="70"/>
      <c r="Y1924" s="65"/>
    </row>
    <row r="1925">
      <c r="A1925" s="72"/>
      <c r="B1925" s="65"/>
      <c r="C1925" s="72"/>
      <c r="D1925" s="72"/>
      <c r="E1925" s="72"/>
      <c r="F1925" s="65"/>
      <c r="G1925" s="65"/>
      <c r="H1925" s="65"/>
      <c r="I1925" s="65"/>
      <c r="J1925" s="65"/>
      <c r="K1925" s="66"/>
      <c r="L1925" s="66"/>
      <c r="M1925" s="65"/>
      <c r="N1925" s="65"/>
      <c r="O1925" s="65"/>
      <c r="P1925" s="66"/>
      <c r="Q1925" s="65"/>
      <c r="R1925" s="65"/>
      <c r="S1925" s="68"/>
      <c r="T1925" s="68"/>
      <c r="U1925" s="69"/>
      <c r="V1925" s="69"/>
      <c r="W1925" s="69"/>
      <c r="X1925" s="70"/>
      <c r="Y1925" s="65"/>
    </row>
    <row r="1926">
      <c r="A1926" s="72"/>
      <c r="B1926" s="65"/>
      <c r="C1926" s="72"/>
      <c r="D1926" s="72"/>
      <c r="E1926" s="72"/>
      <c r="F1926" s="65"/>
      <c r="G1926" s="65"/>
      <c r="H1926" s="65"/>
      <c r="I1926" s="65"/>
      <c r="J1926" s="65"/>
      <c r="K1926" s="66"/>
      <c r="L1926" s="66"/>
      <c r="M1926" s="65"/>
      <c r="N1926" s="65"/>
      <c r="O1926" s="65"/>
      <c r="P1926" s="66"/>
      <c r="Q1926" s="65"/>
      <c r="R1926" s="65"/>
      <c r="S1926" s="68"/>
      <c r="T1926" s="68"/>
      <c r="U1926" s="69"/>
      <c r="V1926" s="69"/>
      <c r="W1926" s="69"/>
      <c r="X1926" s="70"/>
      <c r="Y1926" s="65"/>
    </row>
    <row r="1927">
      <c r="A1927" s="65"/>
      <c r="B1927" s="65"/>
      <c r="C1927" s="65"/>
      <c r="D1927" s="65"/>
      <c r="E1927" s="65"/>
      <c r="F1927" s="65"/>
      <c r="G1927" s="65"/>
      <c r="H1927" s="65"/>
      <c r="I1927" s="65"/>
      <c r="J1927" s="65"/>
      <c r="K1927" s="66"/>
      <c r="L1927" s="66"/>
      <c r="M1927" s="65"/>
      <c r="N1927" s="65"/>
      <c r="O1927" s="65"/>
      <c r="P1927" s="65"/>
      <c r="Q1927" s="65"/>
      <c r="R1927" s="65"/>
      <c r="S1927" s="68"/>
      <c r="T1927" s="68"/>
      <c r="U1927" s="69"/>
      <c r="V1927" s="69"/>
      <c r="W1927" s="69"/>
      <c r="X1927" s="70"/>
      <c r="Y1927" s="65"/>
    </row>
    <row r="1928">
      <c r="A1928" s="73"/>
      <c r="B1928" s="65"/>
      <c r="C1928" s="72"/>
      <c r="D1928" s="72"/>
      <c r="E1928" s="72"/>
      <c r="F1928" s="65"/>
      <c r="G1928" s="65"/>
      <c r="H1928" s="65"/>
      <c r="I1928" s="65"/>
      <c r="J1928" s="65"/>
      <c r="K1928" s="66"/>
      <c r="L1928" s="66"/>
      <c r="M1928" s="65"/>
      <c r="N1928" s="65"/>
      <c r="O1928" s="65"/>
      <c r="P1928" s="65"/>
      <c r="Q1928" s="65"/>
      <c r="R1928" s="65"/>
      <c r="S1928" s="68"/>
      <c r="T1928" s="68"/>
      <c r="U1928" s="69"/>
      <c r="V1928" s="69"/>
      <c r="W1928" s="69"/>
      <c r="X1928" s="70"/>
      <c r="Y1928" s="65"/>
    </row>
    <row r="1929">
      <c r="A1929" s="65"/>
      <c r="B1929" s="65"/>
      <c r="C1929" s="65"/>
      <c r="D1929" s="65"/>
      <c r="E1929" s="65"/>
      <c r="F1929" s="65"/>
      <c r="G1929" s="65"/>
      <c r="H1929" s="65"/>
      <c r="I1929" s="65"/>
      <c r="J1929" s="65"/>
      <c r="K1929" s="66"/>
      <c r="L1929" s="66"/>
      <c r="M1929" s="65"/>
      <c r="N1929" s="65"/>
      <c r="O1929" s="65"/>
      <c r="P1929" s="66"/>
      <c r="Q1929" s="65"/>
      <c r="R1929" s="65"/>
      <c r="S1929" s="68"/>
      <c r="T1929" s="68"/>
      <c r="U1929" s="69"/>
      <c r="V1929" s="69"/>
      <c r="W1929" s="69"/>
      <c r="X1929" s="70"/>
      <c r="Y1929" s="65"/>
    </row>
    <row r="1930">
      <c r="A1930" s="72"/>
      <c r="B1930" s="65"/>
      <c r="C1930" s="72"/>
      <c r="D1930" s="72"/>
      <c r="E1930" s="72"/>
      <c r="F1930" s="65"/>
      <c r="G1930" s="65"/>
      <c r="H1930" s="65"/>
      <c r="I1930" s="65"/>
      <c r="J1930" s="65"/>
      <c r="K1930" s="66"/>
      <c r="L1930" s="66"/>
      <c r="M1930" s="65"/>
      <c r="N1930" s="65"/>
      <c r="O1930" s="65"/>
      <c r="P1930" s="66"/>
      <c r="Q1930" s="65"/>
      <c r="R1930" s="65"/>
      <c r="S1930" s="68"/>
      <c r="T1930" s="68"/>
      <c r="U1930" s="69"/>
      <c r="V1930" s="69"/>
      <c r="W1930" s="69"/>
      <c r="X1930" s="70"/>
      <c r="Y1930" s="65"/>
    </row>
    <row r="1931">
      <c r="A1931" s="72"/>
      <c r="B1931" s="65"/>
      <c r="C1931" s="72"/>
      <c r="D1931" s="72"/>
      <c r="E1931" s="72"/>
      <c r="F1931" s="65"/>
      <c r="G1931" s="65"/>
      <c r="H1931" s="65"/>
      <c r="I1931" s="65"/>
      <c r="J1931" s="65"/>
      <c r="K1931" s="66"/>
      <c r="L1931" s="66"/>
      <c r="M1931" s="65"/>
      <c r="N1931" s="65"/>
      <c r="O1931" s="65"/>
      <c r="P1931" s="65"/>
      <c r="Q1931" s="65"/>
      <c r="R1931" s="65"/>
      <c r="S1931" s="68"/>
      <c r="T1931" s="68"/>
      <c r="U1931" s="69"/>
      <c r="V1931" s="69"/>
      <c r="W1931" s="69"/>
      <c r="X1931" s="70"/>
      <c r="Y1931" s="65"/>
    </row>
    <row r="1932">
      <c r="A1932" s="65"/>
      <c r="B1932" s="65"/>
      <c r="C1932" s="65"/>
      <c r="D1932" s="65"/>
      <c r="E1932" s="65"/>
      <c r="F1932" s="65"/>
      <c r="G1932" s="65"/>
      <c r="H1932" s="65"/>
      <c r="I1932" s="65"/>
      <c r="J1932" s="65"/>
      <c r="K1932" s="66"/>
      <c r="L1932" s="66"/>
      <c r="M1932" s="65"/>
      <c r="N1932" s="65"/>
      <c r="O1932" s="65"/>
      <c r="P1932" s="66"/>
      <c r="Q1932" s="65"/>
      <c r="R1932" s="65"/>
      <c r="S1932" s="68"/>
      <c r="T1932" s="68"/>
      <c r="U1932" s="69"/>
      <c r="V1932" s="69"/>
      <c r="W1932" s="69"/>
      <c r="X1932" s="70"/>
      <c r="Y1932" s="65"/>
    </row>
    <row r="1933">
      <c r="A1933" s="72"/>
      <c r="B1933" s="65"/>
      <c r="C1933" s="72"/>
      <c r="D1933" s="72"/>
      <c r="E1933" s="72"/>
      <c r="F1933" s="65"/>
      <c r="G1933" s="65"/>
      <c r="H1933" s="65"/>
      <c r="I1933" s="65"/>
      <c r="J1933" s="65"/>
      <c r="K1933" s="66"/>
      <c r="L1933" s="66"/>
      <c r="M1933" s="65"/>
      <c r="N1933" s="65"/>
      <c r="O1933" s="65"/>
      <c r="P1933" s="65"/>
      <c r="Q1933" s="65"/>
      <c r="R1933" s="65"/>
      <c r="S1933" s="68"/>
      <c r="T1933" s="68"/>
      <c r="U1933" s="69"/>
      <c r="V1933" s="69"/>
      <c r="W1933" s="69"/>
      <c r="X1933" s="70"/>
      <c r="Y1933" s="65"/>
    </row>
    <row r="1934">
      <c r="A1934" s="72"/>
      <c r="B1934" s="65"/>
      <c r="C1934" s="72"/>
      <c r="D1934" s="72"/>
      <c r="E1934" s="72"/>
      <c r="F1934" s="65"/>
      <c r="G1934" s="65"/>
      <c r="H1934" s="65"/>
      <c r="I1934" s="65"/>
      <c r="J1934" s="65"/>
      <c r="K1934" s="66"/>
      <c r="L1934" s="66"/>
      <c r="M1934" s="65"/>
      <c r="N1934" s="65"/>
      <c r="O1934" s="65"/>
      <c r="P1934" s="65"/>
      <c r="Q1934" s="65"/>
      <c r="R1934" s="65"/>
      <c r="S1934" s="68"/>
      <c r="T1934" s="68"/>
      <c r="U1934" s="69"/>
      <c r="V1934" s="69"/>
      <c r="W1934" s="69"/>
      <c r="X1934" s="70"/>
      <c r="Y1934" s="65"/>
    </row>
    <row r="1935">
      <c r="A1935" s="72"/>
      <c r="B1935" s="65"/>
      <c r="C1935" s="72"/>
      <c r="D1935" s="72"/>
      <c r="E1935" s="72"/>
      <c r="F1935" s="65"/>
      <c r="G1935" s="65"/>
      <c r="H1935" s="65"/>
      <c r="I1935" s="65"/>
      <c r="J1935" s="65"/>
      <c r="K1935" s="66"/>
      <c r="L1935" s="66"/>
      <c r="M1935" s="65"/>
      <c r="N1935" s="65"/>
      <c r="O1935" s="65"/>
      <c r="P1935" s="65"/>
      <c r="Q1935" s="65"/>
      <c r="R1935" s="65"/>
      <c r="S1935" s="68"/>
      <c r="T1935" s="68"/>
      <c r="U1935" s="69"/>
      <c r="V1935" s="69"/>
      <c r="W1935" s="69"/>
      <c r="X1935" s="70"/>
      <c r="Y1935" s="65"/>
    </row>
    <row r="1936">
      <c r="A1936" s="65"/>
      <c r="B1936" s="65"/>
      <c r="C1936" s="65"/>
      <c r="D1936" s="65"/>
      <c r="E1936" s="65"/>
      <c r="F1936" s="65"/>
      <c r="G1936" s="65"/>
      <c r="H1936" s="65"/>
      <c r="I1936" s="65"/>
      <c r="J1936" s="65"/>
      <c r="K1936" s="66"/>
      <c r="L1936" s="66"/>
      <c r="M1936" s="65"/>
      <c r="N1936" s="65"/>
      <c r="O1936" s="65"/>
      <c r="P1936" s="65"/>
      <c r="Q1936" s="65"/>
      <c r="R1936" s="65"/>
      <c r="S1936" s="68"/>
      <c r="T1936" s="68"/>
      <c r="U1936" s="69"/>
      <c r="V1936" s="69"/>
      <c r="W1936" s="69"/>
      <c r="X1936" s="70"/>
      <c r="Y1936" s="65"/>
    </row>
    <row r="1937">
      <c r="A1937" s="65"/>
      <c r="B1937" s="65"/>
      <c r="C1937" s="65"/>
      <c r="D1937" s="65"/>
      <c r="E1937" s="65"/>
      <c r="F1937" s="65"/>
      <c r="G1937" s="65"/>
      <c r="H1937" s="65"/>
      <c r="I1937" s="65"/>
      <c r="J1937" s="65"/>
      <c r="K1937" s="66"/>
      <c r="L1937" s="66"/>
      <c r="M1937" s="65"/>
      <c r="N1937" s="65"/>
      <c r="O1937" s="65"/>
      <c r="P1937" s="66"/>
      <c r="Q1937" s="65"/>
      <c r="R1937" s="65"/>
      <c r="S1937" s="68"/>
      <c r="T1937" s="68"/>
      <c r="U1937" s="69"/>
      <c r="V1937" s="69"/>
      <c r="W1937" s="69"/>
      <c r="X1937" s="70"/>
      <c r="Y1937" s="65"/>
    </row>
    <row r="1938">
      <c r="A1938" s="65"/>
      <c r="B1938" s="65"/>
      <c r="C1938" s="65"/>
      <c r="D1938" s="65"/>
      <c r="E1938" s="65"/>
      <c r="F1938" s="65"/>
      <c r="G1938" s="65"/>
      <c r="H1938" s="65"/>
      <c r="I1938" s="65"/>
      <c r="J1938" s="65"/>
      <c r="K1938" s="66"/>
      <c r="L1938" s="66"/>
      <c r="M1938" s="65"/>
      <c r="N1938" s="65"/>
      <c r="O1938" s="65"/>
      <c r="P1938" s="65"/>
      <c r="Q1938" s="65"/>
      <c r="R1938" s="65"/>
      <c r="S1938" s="68"/>
      <c r="T1938" s="68"/>
      <c r="U1938" s="69"/>
      <c r="V1938" s="69"/>
      <c r="W1938" s="69"/>
      <c r="X1938" s="70"/>
      <c r="Y1938" s="65"/>
    </row>
    <row r="1939">
      <c r="A1939" s="72"/>
      <c r="B1939" s="65"/>
      <c r="C1939" s="72"/>
      <c r="D1939" s="72"/>
      <c r="E1939" s="72"/>
      <c r="F1939" s="65"/>
      <c r="G1939" s="65"/>
      <c r="H1939" s="65"/>
      <c r="I1939" s="65"/>
      <c r="J1939" s="65"/>
      <c r="K1939" s="66"/>
      <c r="L1939" s="66"/>
      <c r="M1939" s="65"/>
      <c r="N1939" s="65"/>
      <c r="O1939" s="65"/>
      <c r="P1939" s="65"/>
      <c r="Q1939" s="65"/>
      <c r="R1939" s="65"/>
      <c r="S1939" s="68"/>
      <c r="T1939" s="68"/>
      <c r="U1939" s="69"/>
      <c r="V1939" s="69"/>
      <c r="W1939" s="69"/>
      <c r="X1939" s="70"/>
      <c r="Y1939" s="65"/>
    </row>
    <row r="1940">
      <c r="A1940" s="65"/>
      <c r="B1940" s="65"/>
      <c r="C1940" s="65"/>
      <c r="D1940" s="65"/>
      <c r="E1940" s="65"/>
      <c r="F1940" s="65"/>
      <c r="G1940" s="65"/>
      <c r="H1940" s="65"/>
      <c r="I1940" s="65"/>
      <c r="J1940" s="65"/>
      <c r="K1940" s="66"/>
      <c r="L1940" s="66"/>
      <c r="M1940" s="65"/>
      <c r="N1940" s="65"/>
      <c r="O1940" s="65"/>
      <c r="P1940" s="65"/>
      <c r="Q1940" s="65"/>
      <c r="R1940" s="65"/>
      <c r="S1940" s="68"/>
      <c r="T1940" s="68"/>
      <c r="U1940" s="69"/>
      <c r="V1940" s="69"/>
      <c r="W1940" s="69"/>
      <c r="X1940" s="70"/>
      <c r="Y1940" s="65"/>
    </row>
    <row r="1941">
      <c r="A1941" s="72"/>
      <c r="B1941" s="65"/>
      <c r="C1941" s="72"/>
      <c r="D1941" s="72"/>
      <c r="E1941" s="72"/>
      <c r="F1941" s="65"/>
      <c r="G1941" s="65"/>
      <c r="H1941" s="65"/>
      <c r="I1941" s="65"/>
      <c r="J1941" s="65"/>
      <c r="K1941" s="66"/>
      <c r="L1941" s="66"/>
      <c r="M1941" s="65"/>
      <c r="N1941" s="65"/>
      <c r="O1941" s="65"/>
      <c r="P1941" s="65"/>
      <c r="Q1941" s="65"/>
      <c r="R1941" s="65"/>
      <c r="S1941" s="68"/>
      <c r="T1941" s="68"/>
      <c r="U1941" s="69"/>
      <c r="V1941" s="69"/>
      <c r="W1941" s="69"/>
      <c r="X1941" s="70"/>
      <c r="Y1941" s="65"/>
    </row>
    <row r="1942">
      <c r="A1942" s="65"/>
      <c r="B1942" s="65"/>
      <c r="C1942" s="65"/>
      <c r="D1942" s="65"/>
      <c r="E1942" s="65"/>
      <c r="F1942" s="65"/>
      <c r="G1942" s="65"/>
      <c r="H1942" s="65"/>
      <c r="I1942" s="65"/>
      <c r="J1942" s="65"/>
      <c r="K1942" s="66"/>
      <c r="L1942" s="66"/>
      <c r="M1942" s="65"/>
      <c r="N1942" s="65"/>
      <c r="O1942" s="65"/>
      <c r="P1942" s="66"/>
      <c r="Q1942" s="65"/>
      <c r="R1942" s="65"/>
      <c r="S1942" s="68"/>
      <c r="T1942" s="68"/>
      <c r="U1942" s="69"/>
      <c r="V1942" s="69"/>
      <c r="W1942" s="69"/>
      <c r="X1942" s="70"/>
      <c r="Y1942" s="65"/>
    </row>
    <row r="1943">
      <c r="A1943" s="65"/>
      <c r="B1943" s="65"/>
      <c r="C1943" s="65"/>
      <c r="D1943" s="65"/>
      <c r="E1943" s="65"/>
      <c r="F1943" s="65"/>
      <c r="G1943" s="65"/>
      <c r="H1943" s="65"/>
      <c r="I1943" s="65"/>
      <c r="J1943" s="65"/>
      <c r="K1943" s="66"/>
      <c r="L1943" s="66"/>
      <c r="M1943" s="65"/>
      <c r="N1943" s="65"/>
      <c r="O1943" s="65"/>
      <c r="P1943" s="66"/>
      <c r="Q1943" s="65"/>
      <c r="R1943" s="65"/>
      <c r="S1943" s="68"/>
      <c r="T1943" s="68"/>
      <c r="U1943" s="69"/>
      <c r="V1943" s="69"/>
      <c r="W1943" s="69"/>
      <c r="X1943" s="70"/>
      <c r="Y1943" s="65"/>
    </row>
    <row r="1944">
      <c r="A1944" s="73"/>
      <c r="B1944" s="65"/>
      <c r="C1944" s="72"/>
      <c r="D1944" s="72"/>
      <c r="E1944" s="72"/>
      <c r="F1944" s="65"/>
      <c r="G1944" s="65"/>
      <c r="H1944" s="65"/>
      <c r="I1944" s="65"/>
      <c r="J1944" s="65"/>
      <c r="K1944" s="66"/>
      <c r="L1944" s="66"/>
      <c r="M1944" s="65"/>
      <c r="N1944" s="65"/>
      <c r="O1944" s="65"/>
      <c r="P1944" s="65"/>
      <c r="Q1944" s="65"/>
      <c r="R1944" s="65"/>
      <c r="S1944" s="68"/>
      <c r="T1944" s="68"/>
      <c r="U1944" s="69"/>
      <c r="V1944" s="69"/>
      <c r="W1944" s="69"/>
      <c r="X1944" s="70"/>
      <c r="Y1944" s="65"/>
    </row>
    <row r="1945">
      <c r="A1945" s="65"/>
      <c r="B1945" s="65"/>
      <c r="C1945" s="65"/>
      <c r="D1945" s="65"/>
      <c r="E1945" s="65"/>
      <c r="F1945" s="65"/>
      <c r="G1945" s="65"/>
      <c r="H1945" s="65"/>
      <c r="I1945" s="65"/>
      <c r="J1945" s="65"/>
      <c r="K1945" s="66"/>
      <c r="L1945" s="66"/>
      <c r="M1945" s="65"/>
      <c r="N1945" s="65"/>
      <c r="O1945" s="65"/>
      <c r="P1945" s="65"/>
      <c r="Q1945" s="65"/>
      <c r="R1945" s="65"/>
      <c r="S1945" s="68"/>
      <c r="T1945" s="68"/>
      <c r="U1945" s="69"/>
      <c r="V1945" s="69"/>
      <c r="W1945" s="69"/>
      <c r="X1945" s="70"/>
      <c r="Y1945" s="65"/>
    </row>
    <row r="1946">
      <c r="A1946" s="65"/>
      <c r="B1946" s="65"/>
      <c r="C1946" s="65"/>
      <c r="D1946" s="65"/>
      <c r="E1946" s="65"/>
      <c r="F1946" s="65"/>
      <c r="G1946" s="65"/>
      <c r="H1946" s="65"/>
      <c r="I1946" s="65"/>
      <c r="J1946" s="65"/>
      <c r="K1946" s="66"/>
      <c r="L1946" s="66"/>
      <c r="M1946" s="65"/>
      <c r="N1946" s="65"/>
      <c r="O1946" s="65"/>
      <c r="P1946" s="66"/>
      <c r="Q1946" s="65"/>
      <c r="R1946" s="65"/>
      <c r="S1946" s="68"/>
      <c r="T1946" s="68"/>
      <c r="U1946" s="69"/>
      <c r="V1946" s="69"/>
      <c r="W1946" s="69"/>
      <c r="X1946" s="70"/>
      <c r="Y1946" s="65"/>
    </row>
    <row r="1947">
      <c r="A1947" s="65"/>
      <c r="B1947" s="65"/>
      <c r="C1947" s="65"/>
      <c r="D1947" s="65"/>
      <c r="E1947" s="65"/>
      <c r="F1947" s="65"/>
      <c r="G1947" s="65"/>
      <c r="H1947" s="65"/>
      <c r="I1947" s="65"/>
      <c r="J1947" s="65"/>
      <c r="K1947" s="66"/>
      <c r="L1947" s="66"/>
      <c r="M1947" s="65"/>
      <c r="N1947" s="65"/>
      <c r="O1947" s="65"/>
      <c r="P1947" s="66"/>
      <c r="Q1947" s="65"/>
      <c r="R1947" s="65"/>
      <c r="S1947" s="68"/>
      <c r="T1947" s="68"/>
      <c r="U1947" s="69"/>
      <c r="V1947" s="69"/>
      <c r="W1947" s="69"/>
      <c r="X1947" s="70"/>
      <c r="Y1947" s="65"/>
    </row>
    <row r="1948">
      <c r="A1948" s="72"/>
      <c r="B1948" s="65"/>
      <c r="C1948" s="72"/>
      <c r="D1948" s="72"/>
      <c r="E1948" s="72"/>
      <c r="F1948" s="65"/>
      <c r="G1948" s="65"/>
      <c r="H1948" s="65"/>
      <c r="I1948" s="65"/>
      <c r="J1948" s="65"/>
      <c r="K1948" s="66"/>
      <c r="L1948" s="66"/>
      <c r="M1948" s="65"/>
      <c r="N1948" s="65"/>
      <c r="O1948" s="65"/>
      <c r="P1948" s="66"/>
      <c r="Q1948" s="65"/>
      <c r="R1948" s="65"/>
      <c r="S1948" s="68"/>
      <c r="T1948" s="68"/>
      <c r="U1948" s="69"/>
      <c r="V1948" s="69"/>
      <c r="W1948" s="69"/>
      <c r="X1948" s="70"/>
      <c r="Y1948" s="65"/>
    </row>
    <row r="1949">
      <c r="A1949" s="65"/>
      <c r="B1949" s="65"/>
      <c r="C1949" s="65"/>
      <c r="D1949" s="65"/>
      <c r="E1949" s="65"/>
      <c r="F1949" s="65"/>
      <c r="G1949" s="65"/>
      <c r="H1949" s="65"/>
      <c r="I1949" s="65"/>
      <c r="J1949" s="65"/>
      <c r="K1949" s="66"/>
      <c r="L1949" s="66"/>
      <c r="M1949" s="65"/>
      <c r="N1949" s="65"/>
      <c r="O1949" s="65"/>
      <c r="P1949" s="65"/>
      <c r="Q1949" s="65"/>
      <c r="R1949" s="65"/>
      <c r="S1949" s="68"/>
      <c r="T1949" s="68"/>
      <c r="U1949" s="69"/>
      <c r="V1949" s="69"/>
      <c r="W1949" s="69"/>
      <c r="X1949" s="70"/>
      <c r="Y1949" s="65"/>
    </row>
    <row r="1950">
      <c r="A1950" s="72"/>
      <c r="B1950" s="65"/>
      <c r="C1950" s="72"/>
      <c r="D1950" s="72"/>
      <c r="E1950" s="72"/>
      <c r="F1950" s="65"/>
      <c r="G1950" s="65"/>
      <c r="H1950" s="65"/>
      <c r="I1950" s="65"/>
      <c r="J1950" s="65"/>
      <c r="K1950" s="66"/>
      <c r="L1950" s="66"/>
      <c r="M1950" s="65"/>
      <c r="N1950" s="65"/>
      <c r="O1950" s="65"/>
      <c r="P1950" s="65"/>
      <c r="Q1950" s="65"/>
      <c r="R1950" s="65"/>
      <c r="S1950" s="68"/>
      <c r="T1950" s="68"/>
      <c r="U1950" s="69"/>
      <c r="V1950" s="69"/>
      <c r="W1950" s="69"/>
      <c r="X1950" s="70"/>
      <c r="Y1950" s="65"/>
    </row>
    <row r="1951">
      <c r="A1951" s="73"/>
      <c r="B1951" s="65"/>
      <c r="C1951" s="72"/>
      <c r="D1951" s="72"/>
      <c r="E1951" s="72"/>
      <c r="F1951" s="65"/>
      <c r="G1951" s="65"/>
      <c r="H1951" s="65"/>
      <c r="I1951" s="65"/>
      <c r="J1951" s="65"/>
      <c r="K1951" s="66"/>
      <c r="L1951" s="66"/>
      <c r="M1951" s="65"/>
      <c r="N1951" s="65"/>
      <c r="O1951" s="65"/>
      <c r="P1951" s="66"/>
      <c r="Q1951" s="65"/>
      <c r="R1951" s="65"/>
      <c r="S1951" s="68"/>
      <c r="T1951" s="68"/>
      <c r="U1951" s="69"/>
      <c r="V1951" s="69"/>
      <c r="W1951" s="69"/>
      <c r="X1951" s="70"/>
      <c r="Y1951" s="65"/>
    </row>
    <row r="1952">
      <c r="A1952" s="72"/>
      <c r="B1952" s="65"/>
      <c r="C1952" s="72"/>
      <c r="D1952" s="72"/>
      <c r="E1952" s="72"/>
      <c r="F1952" s="65"/>
      <c r="G1952" s="65"/>
      <c r="H1952" s="65"/>
      <c r="I1952" s="65"/>
      <c r="J1952" s="65"/>
      <c r="K1952" s="66"/>
      <c r="L1952" s="66"/>
      <c r="M1952" s="65"/>
      <c r="N1952" s="65"/>
      <c r="O1952" s="65"/>
      <c r="P1952" s="66"/>
      <c r="Q1952" s="65"/>
      <c r="R1952" s="65"/>
      <c r="S1952" s="68"/>
      <c r="T1952" s="68"/>
      <c r="U1952" s="69"/>
      <c r="V1952" s="69"/>
      <c r="W1952" s="69"/>
      <c r="X1952" s="70"/>
      <c r="Y1952" s="65"/>
    </row>
    <row r="1953">
      <c r="A1953" s="72"/>
      <c r="B1953" s="65"/>
      <c r="C1953" s="72"/>
      <c r="D1953" s="72"/>
      <c r="E1953" s="72"/>
      <c r="F1953" s="65"/>
      <c r="G1953" s="65"/>
      <c r="H1953" s="65"/>
      <c r="I1953" s="65"/>
      <c r="J1953" s="65"/>
      <c r="K1953" s="66"/>
      <c r="L1953" s="66"/>
      <c r="M1953" s="65"/>
      <c r="N1953" s="65"/>
      <c r="O1953" s="65"/>
      <c r="P1953" s="66"/>
      <c r="Q1953" s="65"/>
      <c r="R1953" s="65"/>
      <c r="S1953" s="68"/>
      <c r="T1953" s="68"/>
      <c r="U1953" s="69"/>
      <c r="V1953" s="69"/>
      <c r="W1953" s="69"/>
      <c r="X1953" s="70"/>
      <c r="Y1953" s="65"/>
    </row>
    <row r="1954">
      <c r="A1954" s="65"/>
      <c r="B1954" s="65"/>
      <c r="C1954" s="65"/>
      <c r="D1954" s="65"/>
      <c r="E1954" s="65"/>
      <c r="F1954" s="65"/>
      <c r="G1954" s="65"/>
      <c r="H1954" s="65"/>
      <c r="I1954" s="65"/>
      <c r="J1954" s="65"/>
      <c r="K1954" s="66"/>
      <c r="L1954" s="66"/>
      <c r="M1954" s="65"/>
      <c r="N1954" s="65"/>
      <c r="O1954" s="65"/>
      <c r="P1954" s="66"/>
      <c r="Q1954" s="65"/>
      <c r="R1954" s="65"/>
      <c r="S1954" s="68"/>
      <c r="T1954" s="68"/>
      <c r="U1954" s="69"/>
      <c r="V1954" s="69"/>
      <c r="W1954" s="69"/>
      <c r="X1954" s="70"/>
      <c r="Y1954" s="65"/>
    </row>
    <row r="1955">
      <c r="A1955" s="72"/>
      <c r="B1955" s="65"/>
      <c r="C1955" s="72"/>
      <c r="D1955" s="72"/>
      <c r="E1955" s="72"/>
      <c r="F1955" s="65"/>
      <c r="G1955" s="65"/>
      <c r="H1955" s="65"/>
      <c r="I1955" s="65"/>
      <c r="J1955" s="65"/>
      <c r="K1955" s="66"/>
      <c r="L1955" s="66"/>
      <c r="M1955" s="65"/>
      <c r="N1955" s="65"/>
      <c r="O1955" s="65"/>
      <c r="P1955" s="66"/>
      <c r="Q1955" s="65"/>
      <c r="R1955" s="65"/>
      <c r="S1955" s="68"/>
      <c r="T1955" s="68"/>
      <c r="U1955" s="69"/>
      <c r="V1955" s="69"/>
      <c r="W1955" s="69"/>
      <c r="X1955" s="70"/>
      <c r="Y1955" s="65"/>
    </row>
    <row r="1956">
      <c r="A1956" s="73"/>
      <c r="B1956" s="65"/>
      <c r="C1956" s="72"/>
      <c r="D1956" s="72"/>
      <c r="E1956" s="72"/>
      <c r="F1956" s="65"/>
      <c r="G1956" s="65"/>
      <c r="H1956" s="65"/>
      <c r="I1956" s="65"/>
      <c r="J1956" s="65"/>
      <c r="K1956" s="66"/>
      <c r="L1956" s="66"/>
      <c r="M1956" s="65"/>
      <c r="N1956" s="65"/>
      <c r="O1956" s="65"/>
      <c r="P1956" s="65"/>
      <c r="Q1956" s="65"/>
      <c r="R1956" s="65"/>
      <c r="S1956" s="68"/>
      <c r="T1956" s="68"/>
      <c r="U1956" s="69"/>
      <c r="V1956" s="69"/>
      <c r="W1956" s="69"/>
      <c r="X1956" s="70"/>
      <c r="Y1956" s="65"/>
    </row>
    <row r="1957">
      <c r="A1957" s="65"/>
      <c r="B1957" s="65"/>
      <c r="C1957" s="65"/>
      <c r="D1957" s="65"/>
      <c r="E1957" s="65"/>
      <c r="F1957" s="65"/>
      <c r="G1957" s="65"/>
      <c r="H1957" s="65"/>
      <c r="I1957" s="65"/>
      <c r="J1957" s="65"/>
      <c r="K1957" s="66"/>
      <c r="L1957" s="66"/>
      <c r="M1957" s="65"/>
      <c r="N1957" s="65"/>
      <c r="O1957" s="65"/>
      <c r="P1957" s="65"/>
      <c r="Q1957" s="65"/>
      <c r="R1957" s="65"/>
      <c r="S1957" s="68"/>
      <c r="T1957" s="68"/>
      <c r="U1957" s="69"/>
      <c r="V1957" s="69"/>
      <c r="W1957" s="69"/>
      <c r="X1957" s="70"/>
      <c r="Y1957" s="65"/>
    </row>
    <row r="1958">
      <c r="A1958" s="65"/>
      <c r="B1958" s="65"/>
      <c r="C1958" s="65"/>
      <c r="D1958" s="65"/>
      <c r="E1958" s="65"/>
      <c r="F1958" s="65"/>
      <c r="G1958" s="65"/>
      <c r="H1958" s="65"/>
      <c r="I1958" s="65"/>
      <c r="J1958" s="65"/>
      <c r="K1958" s="66"/>
      <c r="L1958" s="66"/>
      <c r="M1958" s="65"/>
      <c r="N1958" s="65"/>
      <c r="O1958" s="65"/>
      <c r="P1958" s="66"/>
      <c r="Q1958" s="65"/>
      <c r="R1958" s="65"/>
      <c r="S1958" s="68"/>
      <c r="T1958" s="68"/>
      <c r="U1958" s="69"/>
      <c r="V1958" s="69"/>
      <c r="W1958" s="69"/>
      <c r="X1958" s="70"/>
      <c r="Y1958" s="65"/>
    </row>
    <row r="1959">
      <c r="A1959" s="65"/>
      <c r="B1959" s="65"/>
      <c r="C1959" s="65"/>
      <c r="D1959" s="65"/>
      <c r="E1959" s="65"/>
      <c r="F1959" s="65"/>
      <c r="G1959" s="65"/>
      <c r="H1959" s="65"/>
      <c r="I1959" s="65"/>
      <c r="J1959" s="65"/>
      <c r="K1959" s="66"/>
      <c r="L1959" s="66"/>
      <c r="M1959" s="65"/>
      <c r="N1959" s="65"/>
      <c r="O1959" s="65"/>
      <c r="P1959" s="65"/>
      <c r="Q1959" s="65"/>
      <c r="R1959" s="65"/>
      <c r="S1959" s="68"/>
      <c r="T1959" s="68"/>
      <c r="U1959" s="69"/>
      <c r="V1959" s="69"/>
      <c r="W1959" s="69"/>
      <c r="X1959" s="70"/>
      <c r="Y1959" s="65"/>
    </row>
    <row r="1960">
      <c r="A1960" s="65"/>
      <c r="B1960" s="65"/>
      <c r="C1960" s="65"/>
      <c r="D1960" s="65"/>
      <c r="E1960" s="65"/>
      <c r="F1960" s="65"/>
      <c r="G1960" s="65"/>
      <c r="H1960" s="65"/>
      <c r="I1960" s="65"/>
      <c r="J1960" s="65"/>
      <c r="K1960" s="66"/>
      <c r="L1960" s="66"/>
      <c r="M1960" s="65"/>
      <c r="N1960" s="65"/>
      <c r="O1960" s="65"/>
      <c r="P1960" s="65"/>
      <c r="Q1960" s="65"/>
      <c r="R1960" s="65"/>
      <c r="S1960" s="68"/>
      <c r="T1960" s="68"/>
      <c r="U1960" s="69"/>
      <c r="V1960" s="69"/>
      <c r="W1960" s="69"/>
      <c r="X1960" s="70"/>
      <c r="Y1960" s="65"/>
    </row>
    <row r="1961">
      <c r="A1961" s="65"/>
      <c r="B1961" s="65"/>
      <c r="C1961" s="65"/>
      <c r="D1961" s="65"/>
      <c r="E1961" s="65"/>
      <c r="F1961" s="65"/>
      <c r="G1961" s="65"/>
      <c r="H1961" s="65"/>
      <c r="I1961" s="65"/>
      <c r="J1961" s="65"/>
      <c r="K1961" s="66"/>
      <c r="L1961" s="66"/>
      <c r="M1961" s="65"/>
      <c r="N1961" s="65"/>
      <c r="O1961" s="65"/>
      <c r="P1961" s="65"/>
      <c r="Q1961" s="65"/>
      <c r="R1961" s="65"/>
      <c r="S1961" s="68"/>
      <c r="T1961" s="68"/>
      <c r="U1961" s="69"/>
      <c r="V1961" s="69"/>
      <c r="W1961" s="69"/>
      <c r="X1961" s="70"/>
      <c r="Y1961" s="65"/>
    </row>
    <row r="1962">
      <c r="A1962" s="73"/>
      <c r="B1962" s="65"/>
      <c r="C1962" s="72"/>
      <c r="D1962" s="72"/>
      <c r="E1962" s="72"/>
      <c r="F1962" s="65"/>
      <c r="G1962" s="65"/>
      <c r="H1962" s="65"/>
      <c r="I1962" s="65"/>
      <c r="J1962" s="65"/>
      <c r="K1962" s="66"/>
      <c r="L1962" s="66"/>
      <c r="M1962" s="65"/>
      <c r="N1962" s="65"/>
      <c r="O1962" s="65"/>
      <c r="P1962" s="66"/>
      <c r="Q1962" s="65"/>
      <c r="R1962" s="65"/>
      <c r="S1962" s="68"/>
      <c r="T1962" s="68"/>
      <c r="U1962" s="69"/>
      <c r="V1962" s="69"/>
      <c r="W1962" s="69"/>
      <c r="X1962" s="70"/>
      <c r="Y1962" s="65"/>
    </row>
    <row r="1963">
      <c r="A1963" s="65"/>
      <c r="B1963" s="65"/>
      <c r="C1963" s="65"/>
      <c r="D1963" s="65"/>
      <c r="E1963" s="65"/>
      <c r="F1963" s="65"/>
      <c r="G1963" s="65"/>
      <c r="H1963" s="65"/>
      <c r="I1963" s="65"/>
      <c r="J1963" s="65"/>
      <c r="K1963" s="66"/>
      <c r="L1963" s="66"/>
      <c r="M1963" s="65"/>
      <c r="N1963" s="65"/>
      <c r="O1963" s="65"/>
      <c r="P1963" s="66"/>
      <c r="Q1963" s="65"/>
      <c r="R1963" s="65"/>
      <c r="S1963" s="68"/>
      <c r="T1963" s="68"/>
      <c r="U1963" s="69"/>
      <c r="V1963" s="69"/>
      <c r="W1963" s="69"/>
      <c r="X1963" s="70"/>
      <c r="Y1963" s="65"/>
    </row>
    <row r="1964">
      <c r="A1964" s="72"/>
      <c r="B1964" s="65"/>
      <c r="C1964" s="72"/>
      <c r="D1964" s="72"/>
      <c r="E1964" s="72"/>
      <c r="F1964" s="65"/>
      <c r="G1964" s="65"/>
      <c r="H1964" s="65"/>
      <c r="I1964" s="65"/>
      <c r="J1964" s="65"/>
      <c r="K1964" s="66"/>
      <c r="L1964" s="66"/>
      <c r="M1964" s="65"/>
      <c r="N1964" s="65"/>
      <c r="O1964" s="65"/>
      <c r="P1964" s="66"/>
      <c r="Q1964" s="65"/>
      <c r="R1964" s="65"/>
      <c r="S1964" s="68"/>
      <c r="T1964" s="68"/>
      <c r="U1964" s="69"/>
      <c r="V1964" s="69"/>
      <c r="W1964" s="69"/>
      <c r="X1964" s="70"/>
      <c r="Y1964" s="65"/>
    </row>
    <row r="1965">
      <c r="A1965" s="65"/>
      <c r="B1965" s="65"/>
      <c r="C1965" s="65"/>
      <c r="D1965" s="65"/>
      <c r="E1965" s="65"/>
      <c r="F1965" s="65"/>
      <c r="G1965" s="65"/>
      <c r="H1965" s="65"/>
      <c r="I1965" s="65"/>
      <c r="J1965" s="65"/>
      <c r="K1965" s="66"/>
      <c r="L1965" s="66"/>
      <c r="M1965" s="65"/>
      <c r="N1965" s="65"/>
      <c r="O1965" s="65"/>
      <c r="P1965" s="65"/>
      <c r="Q1965" s="65"/>
      <c r="R1965" s="65"/>
      <c r="S1965" s="68"/>
      <c r="T1965" s="68"/>
      <c r="U1965" s="69"/>
      <c r="V1965" s="69"/>
      <c r="W1965" s="69"/>
      <c r="X1965" s="70"/>
      <c r="Y1965" s="65"/>
    </row>
    <row r="1966">
      <c r="A1966" s="65"/>
      <c r="B1966" s="65"/>
      <c r="C1966" s="65"/>
      <c r="D1966" s="65"/>
      <c r="E1966" s="65"/>
      <c r="F1966" s="65"/>
      <c r="G1966" s="65"/>
      <c r="H1966" s="65"/>
      <c r="I1966" s="65"/>
      <c r="J1966" s="65"/>
      <c r="K1966" s="66"/>
      <c r="L1966" s="66"/>
      <c r="M1966" s="65"/>
      <c r="N1966" s="65"/>
      <c r="O1966" s="65"/>
      <c r="P1966" s="65"/>
      <c r="Q1966" s="65"/>
      <c r="R1966" s="65"/>
      <c r="S1966" s="68"/>
      <c r="T1966" s="68"/>
      <c r="U1966" s="69"/>
      <c r="V1966" s="69"/>
      <c r="W1966" s="69"/>
      <c r="X1966" s="70"/>
      <c r="Y1966" s="65"/>
    </row>
    <row r="1967">
      <c r="A1967" s="65"/>
      <c r="B1967" s="65"/>
      <c r="C1967" s="65"/>
      <c r="D1967" s="65"/>
      <c r="E1967" s="65"/>
      <c r="F1967" s="65"/>
      <c r="G1967" s="65"/>
      <c r="H1967" s="65"/>
      <c r="I1967" s="65"/>
      <c r="J1967" s="65"/>
      <c r="K1967" s="66"/>
      <c r="L1967" s="66"/>
      <c r="M1967" s="65"/>
      <c r="N1967" s="65"/>
      <c r="O1967" s="65"/>
      <c r="P1967" s="66"/>
      <c r="Q1967" s="65"/>
      <c r="R1967" s="65"/>
      <c r="S1967" s="68"/>
      <c r="T1967" s="68"/>
      <c r="U1967" s="69"/>
      <c r="V1967" s="69"/>
      <c r="W1967" s="69"/>
      <c r="X1967" s="70"/>
      <c r="Y1967" s="65"/>
    </row>
    <row r="1968">
      <c r="A1968" s="72"/>
      <c r="B1968" s="65"/>
      <c r="C1968" s="72"/>
      <c r="D1968" s="72"/>
      <c r="E1968" s="72"/>
      <c r="F1968" s="65"/>
      <c r="G1968" s="65"/>
      <c r="H1968" s="65"/>
      <c r="I1968" s="65"/>
      <c r="J1968" s="65"/>
      <c r="K1968" s="66"/>
      <c r="L1968" s="66"/>
      <c r="M1968" s="65"/>
      <c r="N1968" s="65"/>
      <c r="O1968" s="65"/>
      <c r="P1968" s="66"/>
      <c r="Q1968" s="65"/>
      <c r="R1968" s="65"/>
      <c r="S1968" s="68"/>
      <c r="T1968" s="68"/>
      <c r="U1968" s="69"/>
      <c r="V1968" s="69"/>
      <c r="W1968" s="69"/>
      <c r="X1968" s="70"/>
      <c r="Y1968" s="65"/>
    </row>
    <row r="1969">
      <c r="A1969" s="65"/>
      <c r="B1969" s="65"/>
      <c r="C1969" s="65"/>
      <c r="D1969" s="65"/>
      <c r="E1969" s="65"/>
      <c r="F1969" s="65"/>
      <c r="G1969" s="65"/>
      <c r="H1969" s="65"/>
      <c r="I1969" s="65"/>
      <c r="J1969" s="65"/>
      <c r="K1969" s="66"/>
      <c r="L1969" s="66"/>
      <c r="M1969" s="65"/>
      <c r="N1969" s="65"/>
      <c r="O1969" s="65"/>
      <c r="P1969" s="66"/>
      <c r="Q1969" s="65"/>
      <c r="R1969" s="65"/>
      <c r="S1969" s="68"/>
      <c r="T1969" s="68"/>
      <c r="U1969" s="69"/>
      <c r="V1969" s="69"/>
      <c r="W1969" s="69"/>
      <c r="X1969" s="70"/>
      <c r="Y1969" s="65"/>
    </row>
    <row r="1970">
      <c r="A1970" s="65"/>
      <c r="B1970" s="65"/>
      <c r="C1970" s="65"/>
      <c r="D1970" s="65"/>
      <c r="E1970" s="65"/>
      <c r="F1970" s="65"/>
      <c r="G1970" s="65"/>
      <c r="H1970" s="65"/>
      <c r="I1970" s="65"/>
      <c r="J1970" s="65"/>
      <c r="K1970" s="66"/>
      <c r="L1970" s="66"/>
      <c r="M1970" s="65"/>
      <c r="N1970" s="65"/>
      <c r="O1970" s="65"/>
      <c r="P1970" s="66"/>
      <c r="Q1970" s="65"/>
      <c r="R1970" s="65"/>
      <c r="S1970" s="68"/>
      <c r="T1970" s="68"/>
      <c r="U1970" s="69"/>
      <c r="V1970" s="69"/>
      <c r="W1970" s="69"/>
      <c r="X1970" s="70"/>
      <c r="Y1970" s="65"/>
    </row>
    <row r="1971">
      <c r="A1971" s="65"/>
      <c r="B1971" s="65"/>
      <c r="C1971" s="65"/>
      <c r="D1971" s="65"/>
      <c r="E1971" s="65"/>
      <c r="F1971" s="65"/>
      <c r="G1971" s="65"/>
      <c r="H1971" s="65"/>
      <c r="I1971" s="65"/>
      <c r="J1971" s="65"/>
      <c r="K1971" s="66"/>
      <c r="L1971" s="66"/>
      <c r="M1971" s="65"/>
      <c r="N1971" s="65"/>
      <c r="O1971" s="65"/>
      <c r="P1971" s="66"/>
      <c r="Q1971" s="65"/>
      <c r="R1971" s="65"/>
      <c r="S1971" s="68"/>
      <c r="T1971" s="68"/>
      <c r="U1971" s="69"/>
      <c r="V1971" s="69"/>
      <c r="W1971" s="69"/>
      <c r="X1971" s="70"/>
      <c r="Y1971" s="65"/>
    </row>
    <row r="1972">
      <c r="A1972" s="65"/>
      <c r="B1972" s="65"/>
      <c r="C1972" s="65"/>
      <c r="D1972" s="65"/>
      <c r="E1972" s="65"/>
      <c r="F1972" s="65"/>
      <c r="G1972" s="65"/>
      <c r="H1972" s="65"/>
      <c r="I1972" s="65"/>
      <c r="J1972" s="65"/>
      <c r="K1972" s="66"/>
      <c r="L1972" s="66"/>
      <c r="M1972" s="65"/>
      <c r="N1972" s="65"/>
      <c r="O1972" s="65"/>
      <c r="P1972" s="65"/>
      <c r="Q1972" s="65"/>
      <c r="R1972" s="65"/>
      <c r="S1972" s="68"/>
      <c r="T1972" s="68"/>
      <c r="U1972" s="69"/>
      <c r="V1972" s="69"/>
      <c r="W1972" s="69"/>
      <c r="X1972" s="70"/>
      <c r="Y1972" s="65"/>
    </row>
    <row r="1973">
      <c r="A1973" s="65"/>
      <c r="B1973" s="65"/>
      <c r="C1973" s="65"/>
      <c r="D1973" s="65"/>
      <c r="E1973" s="65"/>
      <c r="F1973" s="65"/>
      <c r="G1973" s="65"/>
      <c r="H1973" s="65"/>
      <c r="I1973" s="65"/>
      <c r="J1973" s="65"/>
      <c r="K1973" s="66"/>
      <c r="L1973" s="66"/>
      <c r="M1973" s="65"/>
      <c r="N1973" s="65"/>
      <c r="O1973" s="65"/>
      <c r="P1973" s="65"/>
      <c r="Q1973" s="65"/>
      <c r="R1973" s="65"/>
      <c r="S1973" s="68"/>
      <c r="T1973" s="68"/>
      <c r="U1973" s="69"/>
      <c r="V1973" s="69"/>
      <c r="W1973" s="69"/>
      <c r="X1973" s="70"/>
      <c r="Y1973" s="65"/>
    </row>
    <row r="1974">
      <c r="A1974" s="65"/>
      <c r="B1974" s="65"/>
      <c r="C1974" s="65"/>
      <c r="D1974" s="65"/>
      <c r="E1974" s="65"/>
      <c r="F1974" s="65"/>
      <c r="G1974" s="65"/>
      <c r="H1974" s="65"/>
      <c r="I1974" s="65"/>
      <c r="J1974" s="65"/>
      <c r="K1974" s="66"/>
      <c r="L1974" s="66"/>
      <c r="M1974" s="65"/>
      <c r="N1974" s="65"/>
      <c r="O1974" s="65"/>
      <c r="P1974" s="65"/>
      <c r="Q1974" s="65"/>
      <c r="R1974" s="65"/>
      <c r="S1974" s="68"/>
      <c r="T1974" s="68"/>
      <c r="U1974" s="69"/>
      <c r="V1974" s="69"/>
      <c r="W1974" s="69"/>
      <c r="X1974" s="70"/>
      <c r="Y1974" s="65"/>
    </row>
    <row r="1975">
      <c r="A1975" s="65"/>
      <c r="B1975" s="65"/>
      <c r="C1975" s="65"/>
      <c r="D1975" s="65"/>
      <c r="E1975" s="65"/>
      <c r="F1975" s="65"/>
      <c r="G1975" s="65"/>
      <c r="H1975" s="65"/>
      <c r="I1975" s="65"/>
      <c r="J1975" s="65"/>
      <c r="K1975" s="66"/>
      <c r="L1975" s="66"/>
      <c r="M1975" s="65"/>
      <c r="N1975" s="65"/>
      <c r="O1975" s="65"/>
      <c r="P1975" s="66"/>
      <c r="Q1975" s="65"/>
      <c r="R1975" s="65"/>
      <c r="S1975" s="68"/>
      <c r="T1975" s="68"/>
      <c r="U1975" s="69"/>
      <c r="V1975" s="69"/>
      <c r="W1975" s="69"/>
      <c r="X1975" s="70"/>
      <c r="Y1975" s="65"/>
    </row>
    <row r="1976">
      <c r="A1976" s="73"/>
      <c r="B1976" s="65"/>
      <c r="C1976" s="72"/>
      <c r="D1976" s="72"/>
      <c r="E1976" s="72"/>
      <c r="F1976" s="65"/>
      <c r="G1976" s="65"/>
      <c r="H1976" s="65"/>
      <c r="I1976" s="65"/>
      <c r="J1976" s="65"/>
      <c r="K1976" s="66"/>
      <c r="L1976" s="66"/>
      <c r="M1976" s="65"/>
      <c r="N1976" s="65"/>
      <c r="O1976" s="65"/>
      <c r="P1976" s="66"/>
      <c r="Q1976" s="65"/>
      <c r="R1976" s="65"/>
      <c r="S1976" s="68"/>
      <c r="T1976" s="68"/>
      <c r="U1976" s="69"/>
      <c r="V1976" s="69"/>
      <c r="W1976" s="69"/>
      <c r="X1976" s="70"/>
      <c r="Y1976" s="65"/>
    </row>
    <row r="1977">
      <c r="A1977" s="72"/>
      <c r="B1977" s="65"/>
      <c r="C1977" s="72"/>
      <c r="D1977" s="72"/>
      <c r="E1977" s="72"/>
      <c r="F1977" s="65"/>
      <c r="G1977" s="65"/>
      <c r="H1977" s="65"/>
      <c r="I1977" s="65"/>
      <c r="J1977" s="65"/>
      <c r="K1977" s="66"/>
      <c r="L1977" s="66"/>
      <c r="M1977" s="65"/>
      <c r="N1977" s="65"/>
      <c r="O1977" s="65"/>
      <c r="P1977" s="65"/>
      <c r="Q1977" s="65"/>
      <c r="R1977" s="65"/>
      <c r="S1977" s="68"/>
      <c r="T1977" s="68"/>
      <c r="U1977" s="69"/>
      <c r="V1977" s="69"/>
      <c r="W1977" s="69"/>
      <c r="X1977" s="70"/>
      <c r="Y1977" s="65"/>
    </row>
    <row r="1978">
      <c r="A1978" s="65"/>
      <c r="B1978" s="65"/>
      <c r="C1978" s="65"/>
      <c r="D1978" s="65"/>
      <c r="E1978" s="65"/>
      <c r="F1978" s="65"/>
      <c r="G1978" s="65"/>
      <c r="H1978" s="65"/>
      <c r="I1978" s="65"/>
      <c r="J1978" s="65"/>
      <c r="K1978" s="66"/>
      <c r="L1978" s="66"/>
      <c r="M1978" s="65"/>
      <c r="N1978" s="65"/>
      <c r="O1978" s="65"/>
      <c r="P1978" s="66"/>
      <c r="Q1978" s="65"/>
      <c r="R1978" s="65"/>
      <c r="S1978" s="68"/>
      <c r="T1978" s="68"/>
      <c r="U1978" s="69"/>
      <c r="V1978" s="69"/>
      <c r="W1978" s="69"/>
      <c r="X1978" s="70"/>
      <c r="Y1978" s="65"/>
    </row>
    <row r="1979">
      <c r="A1979" s="65"/>
      <c r="B1979" s="65"/>
      <c r="C1979" s="65"/>
      <c r="D1979" s="65"/>
      <c r="E1979" s="65"/>
      <c r="F1979" s="65"/>
      <c r="G1979" s="65"/>
      <c r="H1979" s="65"/>
      <c r="I1979" s="65"/>
      <c r="J1979" s="65"/>
      <c r="K1979" s="66"/>
      <c r="L1979" s="66"/>
      <c r="M1979" s="65"/>
      <c r="N1979" s="65"/>
      <c r="O1979" s="65"/>
      <c r="P1979" s="66"/>
      <c r="Q1979" s="65"/>
      <c r="R1979" s="65"/>
      <c r="S1979" s="68"/>
      <c r="T1979" s="68"/>
      <c r="U1979" s="69"/>
      <c r="V1979" s="69"/>
      <c r="W1979" s="69"/>
      <c r="X1979" s="70"/>
      <c r="Y1979" s="65"/>
    </row>
    <row r="1980">
      <c r="A1980" s="65"/>
      <c r="B1980" s="65"/>
      <c r="C1980" s="65"/>
      <c r="D1980" s="65"/>
      <c r="E1980" s="65"/>
      <c r="F1980" s="65"/>
      <c r="G1980" s="65"/>
      <c r="H1980" s="65"/>
      <c r="I1980" s="65"/>
      <c r="J1980" s="65"/>
      <c r="K1980" s="66"/>
      <c r="L1980" s="66"/>
      <c r="M1980" s="65"/>
      <c r="N1980" s="65"/>
      <c r="O1980" s="65"/>
      <c r="P1980" s="66"/>
      <c r="Q1980" s="65"/>
      <c r="R1980" s="65"/>
      <c r="S1980" s="68"/>
      <c r="T1980" s="68"/>
      <c r="U1980" s="69"/>
      <c r="V1980" s="69"/>
      <c r="W1980" s="69"/>
      <c r="X1980" s="70"/>
      <c r="Y1980" s="65"/>
    </row>
    <row r="1981">
      <c r="A1981" s="65"/>
      <c r="B1981" s="65"/>
      <c r="C1981" s="65"/>
      <c r="D1981" s="65"/>
      <c r="E1981" s="65"/>
      <c r="F1981" s="65"/>
      <c r="G1981" s="65"/>
      <c r="H1981" s="65"/>
      <c r="I1981" s="65"/>
      <c r="J1981" s="65"/>
      <c r="K1981" s="66"/>
      <c r="L1981" s="66"/>
      <c r="M1981" s="65"/>
      <c r="N1981" s="65"/>
      <c r="O1981" s="65"/>
      <c r="P1981" s="66"/>
      <c r="Q1981" s="65"/>
      <c r="R1981" s="65"/>
      <c r="S1981" s="68"/>
      <c r="T1981" s="68"/>
      <c r="U1981" s="69"/>
      <c r="V1981" s="69"/>
      <c r="W1981" s="69"/>
      <c r="X1981" s="70"/>
      <c r="Y1981" s="65"/>
    </row>
    <row r="1982">
      <c r="A1982" s="73"/>
      <c r="B1982" s="65"/>
      <c r="C1982" s="72"/>
      <c r="D1982" s="72"/>
      <c r="E1982" s="72"/>
      <c r="F1982" s="65"/>
      <c r="G1982" s="65"/>
      <c r="H1982" s="65"/>
      <c r="I1982" s="65"/>
      <c r="J1982" s="65"/>
      <c r="K1982" s="66"/>
      <c r="L1982" s="66"/>
      <c r="M1982" s="65"/>
      <c r="N1982" s="65"/>
      <c r="O1982" s="65"/>
      <c r="P1982" s="65"/>
      <c r="Q1982" s="65"/>
      <c r="R1982" s="65"/>
      <c r="S1982" s="68"/>
      <c r="T1982" s="68"/>
      <c r="U1982" s="69"/>
      <c r="V1982" s="69"/>
      <c r="W1982" s="69"/>
      <c r="X1982" s="70"/>
      <c r="Y1982" s="65"/>
    </row>
    <row r="1983">
      <c r="A1983" s="65"/>
      <c r="B1983" s="65"/>
      <c r="C1983" s="65"/>
      <c r="D1983" s="65"/>
      <c r="E1983" s="65"/>
      <c r="F1983" s="65"/>
      <c r="G1983" s="65"/>
      <c r="H1983" s="65"/>
      <c r="I1983" s="65"/>
      <c r="J1983" s="65"/>
      <c r="K1983" s="66"/>
      <c r="L1983" s="66"/>
      <c r="M1983" s="65"/>
      <c r="N1983" s="65"/>
      <c r="O1983" s="65"/>
      <c r="P1983" s="66"/>
      <c r="Q1983" s="65"/>
      <c r="R1983" s="65"/>
      <c r="S1983" s="68"/>
      <c r="T1983" s="68"/>
      <c r="U1983" s="69"/>
      <c r="V1983" s="69"/>
      <c r="W1983" s="69"/>
      <c r="X1983" s="70"/>
      <c r="Y1983" s="65"/>
    </row>
    <row r="1984">
      <c r="A1984" s="72"/>
      <c r="B1984" s="65"/>
      <c r="C1984" s="72"/>
      <c r="D1984" s="72"/>
      <c r="E1984" s="72"/>
      <c r="F1984" s="65"/>
      <c r="G1984" s="65"/>
      <c r="H1984" s="65"/>
      <c r="I1984" s="65"/>
      <c r="J1984" s="65"/>
      <c r="K1984" s="66"/>
      <c r="L1984" s="66"/>
      <c r="M1984" s="65"/>
      <c r="N1984" s="65"/>
      <c r="O1984" s="65"/>
      <c r="P1984" s="66"/>
      <c r="Q1984" s="65"/>
      <c r="R1984" s="65"/>
      <c r="S1984" s="77"/>
      <c r="T1984" s="77"/>
      <c r="U1984" s="78"/>
      <c r="V1984" s="78"/>
      <c r="W1984" s="78"/>
      <c r="X1984" s="72"/>
      <c r="Y1984" s="72"/>
    </row>
    <row r="1985">
      <c r="A1985" s="73"/>
      <c r="B1985" s="65"/>
      <c r="C1985" s="72"/>
      <c r="D1985" s="72"/>
      <c r="E1985" s="72"/>
      <c r="F1985" s="65"/>
      <c r="G1985" s="65"/>
      <c r="H1985" s="65"/>
      <c r="I1985" s="65"/>
      <c r="J1985" s="65"/>
      <c r="K1985" s="66"/>
      <c r="L1985" s="66"/>
      <c r="M1985" s="65"/>
      <c r="N1985" s="65"/>
      <c r="O1985" s="65"/>
      <c r="P1985" s="66"/>
      <c r="Q1985" s="65"/>
      <c r="R1985" s="65"/>
      <c r="S1985" s="76"/>
      <c r="T1985" s="76"/>
      <c r="U1985" s="72"/>
      <c r="V1985" s="72"/>
      <c r="W1985" s="72"/>
      <c r="X1985" s="72"/>
      <c r="Y1985" s="72"/>
    </row>
    <row r="1986">
      <c r="A1986" s="72"/>
      <c r="B1986" s="65"/>
      <c r="C1986" s="72"/>
      <c r="D1986" s="72"/>
      <c r="E1986" s="72"/>
      <c r="F1986" s="65"/>
      <c r="G1986" s="65"/>
      <c r="H1986" s="65"/>
      <c r="I1986" s="65"/>
      <c r="J1986" s="65"/>
      <c r="K1986" s="66"/>
      <c r="L1986" s="66"/>
      <c r="M1986" s="65"/>
      <c r="N1986" s="65"/>
      <c r="O1986" s="65"/>
      <c r="P1986" s="65"/>
      <c r="Q1986" s="65"/>
      <c r="R1986" s="65"/>
      <c r="S1986" s="68"/>
      <c r="T1986" s="68"/>
      <c r="U1986" s="69"/>
      <c r="V1986" s="69"/>
      <c r="W1986" s="69"/>
      <c r="X1986" s="70"/>
      <c r="Y1986" s="65"/>
    </row>
    <row r="1987">
      <c r="A1987" s="65"/>
      <c r="B1987" s="65"/>
      <c r="C1987" s="65"/>
      <c r="D1987" s="65"/>
      <c r="E1987" s="65"/>
      <c r="F1987" s="65"/>
      <c r="G1987" s="65"/>
      <c r="H1987" s="65"/>
      <c r="I1987" s="65"/>
      <c r="J1987" s="65"/>
      <c r="K1987" s="66"/>
      <c r="L1987" s="66"/>
      <c r="M1987" s="65"/>
      <c r="N1987" s="65"/>
      <c r="O1987" s="65"/>
      <c r="P1987" s="65"/>
      <c r="Q1987" s="65"/>
      <c r="R1987" s="65"/>
      <c r="S1987" s="68"/>
      <c r="T1987" s="68"/>
      <c r="U1987" s="69"/>
      <c r="V1987" s="69"/>
      <c r="W1987" s="69"/>
      <c r="X1987" s="70"/>
      <c r="Y1987" s="65"/>
    </row>
    <row r="1988">
      <c r="A1988" s="65"/>
      <c r="B1988" s="65"/>
      <c r="C1988" s="65"/>
      <c r="D1988" s="65"/>
      <c r="E1988" s="65"/>
      <c r="F1988" s="65"/>
      <c r="G1988" s="65"/>
      <c r="H1988" s="65"/>
      <c r="I1988" s="65"/>
      <c r="J1988" s="65"/>
      <c r="K1988" s="66"/>
      <c r="L1988" s="66"/>
      <c r="M1988" s="65"/>
      <c r="N1988" s="65"/>
      <c r="O1988" s="65"/>
      <c r="P1988" s="66"/>
      <c r="Q1988" s="65"/>
      <c r="R1988" s="65"/>
      <c r="S1988" s="68"/>
      <c r="T1988" s="68"/>
      <c r="U1988" s="69"/>
      <c r="V1988" s="69"/>
      <c r="W1988" s="69"/>
      <c r="X1988" s="70"/>
      <c r="Y1988" s="65"/>
    </row>
    <row r="1989">
      <c r="A1989" s="65"/>
      <c r="B1989" s="65"/>
      <c r="C1989" s="65"/>
      <c r="D1989" s="65"/>
      <c r="E1989" s="65"/>
      <c r="F1989" s="65"/>
      <c r="G1989" s="65"/>
      <c r="H1989" s="65"/>
      <c r="I1989" s="65"/>
      <c r="J1989" s="65"/>
      <c r="K1989" s="66"/>
      <c r="L1989" s="66"/>
      <c r="M1989" s="65"/>
      <c r="N1989" s="65"/>
      <c r="O1989" s="65"/>
      <c r="P1989" s="66"/>
      <c r="Q1989" s="65"/>
      <c r="R1989" s="65"/>
      <c r="S1989" s="68"/>
      <c r="T1989" s="68"/>
      <c r="U1989" s="69"/>
      <c r="V1989" s="69"/>
      <c r="W1989" s="69"/>
      <c r="X1989" s="70"/>
      <c r="Y1989" s="65"/>
    </row>
    <row r="1990">
      <c r="A1990" s="65"/>
      <c r="B1990" s="65"/>
      <c r="C1990" s="65"/>
      <c r="D1990" s="65"/>
      <c r="E1990" s="65"/>
      <c r="F1990" s="65"/>
      <c r="G1990" s="65"/>
      <c r="H1990" s="65"/>
      <c r="I1990" s="65"/>
      <c r="J1990" s="65"/>
      <c r="K1990" s="66"/>
      <c r="L1990" s="66"/>
      <c r="M1990" s="65"/>
      <c r="N1990" s="65"/>
      <c r="O1990" s="65"/>
      <c r="P1990" s="65"/>
      <c r="Q1990" s="65"/>
      <c r="R1990" s="65"/>
      <c r="S1990" s="68"/>
      <c r="T1990" s="68"/>
      <c r="U1990" s="69"/>
      <c r="V1990" s="69"/>
      <c r="W1990" s="69"/>
      <c r="X1990" s="70"/>
      <c r="Y1990" s="65"/>
    </row>
    <row r="1991">
      <c r="A1991" s="65"/>
      <c r="B1991" s="65"/>
      <c r="C1991" s="65"/>
      <c r="D1991" s="65"/>
      <c r="E1991" s="65"/>
      <c r="F1991" s="65"/>
      <c r="G1991" s="65"/>
      <c r="H1991" s="65"/>
      <c r="I1991" s="65"/>
      <c r="J1991" s="65"/>
      <c r="K1991" s="66"/>
      <c r="L1991" s="66"/>
      <c r="M1991" s="65"/>
      <c r="N1991" s="65"/>
      <c r="O1991" s="65"/>
      <c r="P1991" s="66"/>
      <c r="Q1991" s="65"/>
      <c r="R1991" s="65"/>
      <c r="S1991" s="68"/>
      <c r="T1991" s="68"/>
      <c r="U1991" s="69"/>
      <c r="V1991" s="69"/>
      <c r="W1991" s="69"/>
      <c r="X1991" s="70"/>
      <c r="Y1991" s="65"/>
    </row>
    <row r="1992">
      <c r="A1992" s="65"/>
      <c r="B1992" s="65"/>
      <c r="C1992" s="65"/>
      <c r="D1992" s="65"/>
      <c r="E1992" s="65"/>
      <c r="F1992" s="65"/>
      <c r="G1992" s="65"/>
      <c r="H1992" s="65"/>
      <c r="I1992" s="65"/>
      <c r="J1992" s="65"/>
      <c r="K1992" s="66"/>
      <c r="L1992" s="66"/>
      <c r="M1992" s="65"/>
      <c r="N1992" s="65"/>
      <c r="O1992" s="65"/>
      <c r="P1992" s="65"/>
      <c r="Q1992" s="65"/>
      <c r="R1992" s="65"/>
      <c r="S1992" s="68"/>
      <c r="T1992" s="68"/>
      <c r="U1992" s="69"/>
      <c r="V1992" s="69"/>
      <c r="W1992" s="69"/>
      <c r="X1992" s="70"/>
      <c r="Y1992" s="65"/>
    </row>
    <row r="1993">
      <c r="A1993" s="73"/>
      <c r="B1993" s="65"/>
      <c r="C1993" s="72"/>
      <c r="D1993" s="72"/>
      <c r="E1993" s="72"/>
      <c r="F1993" s="65"/>
      <c r="G1993" s="65"/>
      <c r="H1993" s="65"/>
      <c r="I1993" s="65"/>
      <c r="J1993" s="65"/>
      <c r="K1993" s="66"/>
      <c r="L1993" s="66"/>
      <c r="M1993" s="65"/>
      <c r="N1993" s="65"/>
      <c r="O1993" s="65"/>
      <c r="P1993" s="65"/>
      <c r="Q1993" s="65"/>
      <c r="R1993" s="65"/>
      <c r="S1993" s="68"/>
      <c r="T1993" s="68"/>
      <c r="U1993" s="69"/>
      <c r="V1993" s="69"/>
      <c r="W1993" s="69"/>
      <c r="X1993" s="70"/>
      <c r="Y1993" s="65"/>
    </row>
    <row r="1994">
      <c r="A1994" s="65"/>
      <c r="B1994" s="65"/>
      <c r="C1994" s="65"/>
      <c r="D1994" s="65"/>
      <c r="E1994" s="65"/>
      <c r="F1994" s="65"/>
      <c r="G1994" s="65"/>
      <c r="H1994" s="65"/>
      <c r="I1994" s="65"/>
      <c r="J1994" s="65"/>
      <c r="K1994" s="66"/>
      <c r="L1994" s="66"/>
      <c r="M1994" s="65"/>
      <c r="N1994" s="65"/>
      <c r="O1994" s="65"/>
      <c r="P1994" s="65"/>
      <c r="Q1994" s="65"/>
      <c r="R1994" s="65"/>
      <c r="S1994" s="68"/>
      <c r="T1994" s="68"/>
      <c r="U1994" s="69"/>
      <c r="V1994" s="69"/>
      <c r="W1994" s="69"/>
      <c r="X1994" s="70"/>
      <c r="Y1994" s="65"/>
    </row>
    <row r="1995">
      <c r="A1995" s="72"/>
      <c r="B1995" s="65"/>
      <c r="C1995" s="72"/>
      <c r="D1995" s="72"/>
      <c r="E1995" s="72"/>
      <c r="F1995" s="65"/>
      <c r="G1995" s="65"/>
      <c r="H1995" s="65"/>
      <c r="I1995" s="65"/>
      <c r="J1995" s="65"/>
      <c r="K1995" s="66"/>
      <c r="L1995" s="66"/>
      <c r="M1995" s="65"/>
      <c r="N1995" s="65"/>
      <c r="O1995" s="65"/>
      <c r="P1995" s="65"/>
      <c r="Q1995" s="65"/>
      <c r="R1995" s="65"/>
      <c r="S1995" s="68"/>
      <c r="T1995" s="68"/>
      <c r="U1995" s="69"/>
      <c r="V1995" s="69"/>
      <c r="W1995" s="69"/>
      <c r="X1995" s="70"/>
      <c r="Y1995" s="65"/>
    </row>
    <row r="1996">
      <c r="A1996" s="72"/>
      <c r="B1996" s="65"/>
      <c r="C1996" s="72"/>
      <c r="D1996" s="72"/>
      <c r="E1996" s="72"/>
      <c r="F1996" s="65"/>
      <c r="G1996" s="65"/>
      <c r="H1996" s="65"/>
      <c r="I1996" s="65"/>
      <c r="J1996" s="65"/>
      <c r="K1996" s="66"/>
      <c r="L1996" s="66"/>
      <c r="M1996" s="65"/>
      <c r="N1996" s="65"/>
      <c r="O1996" s="65"/>
      <c r="P1996" s="66"/>
      <c r="Q1996" s="65"/>
      <c r="R1996" s="65"/>
      <c r="S1996" s="68"/>
      <c r="T1996" s="68"/>
      <c r="U1996" s="69"/>
      <c r="V1996" s="69"/>
      <c r="W1996" s="69"/>
      <c r="X1996" s="70"/>
      <c r="Y1996" s="65"/>
    </row>
    <row r="1997">
      <c r="A1997" s="65"/>
      <c r="B1997" s="65"/>
      <c r="C1997" s="65"/>
      <c r="D1997" s="65"/>
      <c r="E1997" s="65"/>
      <c r="F1997" s="65"/>
      <c r="G1997" s="65"/>
      <c r="H1997" s="65"/>
      <c r="I1997" s="65"/>
      <c r="J1997" s="65"/>
      <c r="K1997" s="66"/>
      <c r="L1997" s="66"/>
      <c r="M1997" s="65"/>
      <c r="N1997" s="65"/>
      <c r="O1997" s="65"/>
      <c r="P1997" s="65"/>
      <c r="Q1997" s="65"/>
      <c r="R1997" s="65"/>
      <c r="S1997" s="68"/>
      <c r="T1997" s="68"/>
      <c r="U1997" s="69"/>
      <c r="V1997" s="69"/>
      <c r="W1997" s="69"/>
      <c r="X1997" s="70"/>
      <c r="Y1997" s="65"/>
    </row>
    <row r="1998">
      <c r="A1998" s="72"/>
      <c r="B1998" s="65"/>
      <c r="C1998" s="72"/>
      <c r="D1998" s="72"/>
      <c r="E1998" s="72"/>
      <c r="F1998" s="65"/>
      <c r="G1998" s="65"/>
      <c r="H1998" s="65"/>
      <c r="I1998" s="65"/>
      <c r="J1998" s="65"/>
      <c r="K1998" s="66"/>
      <c r="L1998" s="66"/>
      <c r="M1998" s="65"/>
      <c r="N1998" s="65"/>
      <c r="O1998" s="65"/>
      <c r="P1998" s="65"/>
      <c r="Q1998" s="65"/>
      <c r="R1998" s="65"/>
      <c r="S1998" s="68"/>
      <c r="T1998" s="68"/>
      <c r="U1998" s="69"/>
      <c r="V1998" s="69"/>
      <c r="W1998" s="69"/>
      <c r="X1998" s="70"/>
      <c r="Y1998" s="65"/>
    </row>
    <row r="1999">
      <c r="A1999" s="65"/>
      <c r="B1999" s="65"/>
      <c r="C1999" s="65"/>
      <c r="D1999" s="65"/>
      <c r="E1999" s="65"/>
      <c r="F1999" s="65"/>
      <c r="G1999" s="65"/>
      <c r="H1999" s="65"/>
      <c r="I1999" s="65"/>
      <c r="J1999" s="65"/>
      <c r="K1999" s="66"/>
      <c r="L1999" s="66"/>
      <c r="M1999" s="65"/>
      <c r="N1999" s="65"/>
      <c r="O1999" s="65"/>
      <c r="P1999" s="65"/>
      <c r="Q1999" s="65"/>
      <c r="R1999" s="65"/>
      <c r="S1999" s="68"/>
      <c r="T1999" s="68"/>
      <c r="U1999" s="69"/>
      <c r="V1999" s="69"/>
      <c r="W1999" s="69"/>
      <c r="X1999" s="70"/>
      <c r="Y1999" s="65"/>
    </row>
    <row r="2000">
      <c r="A2000" s="65"/>
      <c r="B2000" s="65"/>
      <c r="C2000" s="65"/>
      <c r="D2000" s="65"/>
      <c r="E2000" s="65"/>
      <c r="F2000" s="65"/>
      <c r="G2000" s="65"/>
      <c r="H2000" s="65"/>
      <c r="I2000" s="65"/>
      <c r="J2000" s="65"/>
      <c r="K2000" s="66"/>
      <c r="L2000" s="66"/>
      <c r="M2000" s="65"/>
      <c r="N2000" s="65"/>
      <c r="O2000" s="65"/>
      <c r="P2000" s="65"/>
      <c r="Q2000" s="65"/>
      <c r="R2000" s="65"/>
      <c r="S2000" s="68"/>
      <c r="T2000" s="68"/>
      <c r="U2000" s="69"/>
      <c r="V2000" s="69"/>
      <c r="W2000" s="69"/>
      <c r="X2000" s="70"/>
      <c r="Y2000" s="65"/>
    </row>
    <row r="2001">
      <c r="A2001" s="65"/>
      <c r="B2001" s="65"/>
      <c r="C2001" s="65"/>
      <c r="D2001" s="65"/>
      <c r="E2001" s="65"/>
      <c r="F2001" s="65"/>
      <c r="G2001" s="65"/>
      <c r="H2001" s="65"/>
      <c r="I2001" s="65"/>
      <c r="J2001" s="65"/>
      <c r="K2001" s="66"/>
      <c r="L2001" s="66"/>
      <c r="M2001" s="65"/>
      <c r="N2001" s="65"/>
      <c r="O2001" s="65"/>
      <c r="P2001" s="65"/>
      <c r="Q2001" s="65"/>
      <c r="R2001" s="65"/>
      <c r="S2001" s="68"/>
      <c r="T2001" s="68"/>
      <c r="U2001" s="69"/>
      <c r="V2001" s="69"/>
      <c r="W2001" s="69"/>
      <c r="X2001" s="70"/>
      <c r="Y2001" s="65"/>
    </row>
    <row r="2002">
      <c r="A2002" s="65"/>
      <c r="B2002" s="65"/>
      <c r="C2002" s="65"/>
      <c r="D2002" s="65"/>
      <c r="E2002" s="65"/>
      <c r="F2002" s="65"/>
      <c r="G2002" s="65"/>
      <c r="H2002" s="65"/>
      <c r="I2002" s="65"/>
      <c r="J2002" s="65"/>
      <c r="K2002" s="66"/>
      <c r="L2002" s="66"/>
      <c r="M2002" s="65"/>
      <c r="N2002" s="65"/>
      <c r="O2002" s="65"/>
      <c r="P2002" s="65"/>
      <c r="Q2002" s="65"/>
      <c r="R2002" s="65"/>
      <c r="S2002" s="68"/>
      <c r="T2002" s="68"/>
      <c r="U2002" s="69"/>
      <c r="V2002" s="69"/>
      <c r="W2002" s="69"/>
      <c r="X2002" s="70"/>
      <c r="Y2002" s="65"/>
    </row>
    <row r="2003">
      <c r="A2003" s="65"/>
      <c r="B2003" s="65"/>
      <c r="C2003" s="65"/>
      <c r="D2003" s="65"/>
      <c r="E2003" s="65"/>
      <c r="F2003" s="65"/>
      <c r="G2003" s="65"/>
      <c r="H2003" s="65"/>
      <c r="I2003" s="65"/>
      <c r="J2003" s="65"/>
      <c r="K2003" s="66"/>
      <c r="L2003" s="66"/>
      <c r="M2003" s="65"/>
      <c r="N2003" s="65"/>
      <c r="O2003" s="65"/>
      <c r="P2003" s="65"/>
      <c r="Q2003" s="65"/>
      <c r="R2003" s="65"/>
      <c r="S2003" s="68"/>
      <c r="T2003" s="68"/>
      <c r="U2003" s="69"/>
      <c r="V2003" s="69"/>
      <c r="W2003" s="69"/>
      <c r="X2003" s="70"/>
      <c r="Y2003" s="65"/>
    </row>
    <row r="2004">
      <c r="A2004" s="72"/>
      <c r="B2004" s="65"/>
      <c r="C2004" s="72"/>
      <c r="D2004" s="72"/>
      <c r="E2004" s="72"/>
      <c r="F2004" s="65"/>
      <c r="G2004" s="65"/>
      <c r="H2004" s="65"/>
      <c r="I2004" s="65"/>
      <c r="J2004" s="65"/>
      <c r="K2004" s="66"/>
      <c r="L2004" s="66"/>
      <c r="M2004" s="65"/>
      <c r="N2004" s="65"/>
      <c r="O2004" s="65"/>
      <c r="P2004" s="65"/>
      <c r="Q2004" s="65"/>
      <c r="R2004" s="65"/>
      <c r="S2004" s="68"/>
      <c r="T2004" s="68"/>
      <c r="U2004" s="69"/>
      <c r="V2004" s="69"/>
      <c r="W2004" s="69"/>
      <c r="X2004" s="70"/>
      <c r="Y2004" s="65"/>
    </row>
    <row r="2005">
      <c r="A2005" s="65"/>
      <c r="B2005" s="65"/>
      <c r="C2005" s="65"/>
      <c r="D2005" s="65"/>
      <c r="E2005" s="65"/>
      <c r="F2005" s="65"/>
      <c r="G2005" s="65"/>
      <c r="H2005" s="65"/>
      <c r="I2005" s="65"/>
      <c r="J2005" s="65"/>
      <c r="K2005" s="66"/>
      <c r="L2005" s="66"/>
      <c r="M2005" s="65"/>
      <c r="N2005" s="65"/>
      <c r="O2005" s="65"/>
      <c r="P2005" s="65"/>
      <c r="Q2005" s="65"/>
      <c r="R2005" s="65"/>
      <c r="S2005" s="68"/>
      <c r="T2005" s="68"/>
      <c r="U2005" s="69"/>
      <c r="V2005" s="69"/>
      <c r="W2005" s="69"/>
      <c r="X2005" s="70"/>
      <c r="Y2005" s="65"/>
    </row>
    <row r="2006">
      <c r="A2006" s="72"/>
      <c r="B2006" s="65"/>
      <c r="C2006" s="72"/>
      <c r="D2006" s="72"/>
      <c r="E2006" s="72"/>
      <c r="F2006" s="65"/>
      <c r="G2006" s="65"/>
      <c r="H2006" s="65"/>
      <c r="I2006" s="65"/>
      <c r="J2006" s="65"/>
      <c r="K2006" s="66"/>
      <c r="L2006" s="66"/>
      <c r="M2006" s="65"/>
      <c r="N2006" s="65"/>
      <c r="O2006" s="65"/>
      <c r="P2006" s="65"/>
      <c r="Q2006" s="65"/>
      <c r="R2006" s="65"/>
      <c r="S2006" s="68"/>
      <c r="T2006" s="68"/>
      <c r="U2006" s="69"/>
      <c r="V2006" s="69"/>
      <c r="W2006" s="69"/>
      <c r="X2006" s="70"/>
      <c r="Y2006" s="65"/>
    </row>
    <row r="2007">
      <c r="A2007" s="72"/>
      <c r="B2007" s="65"/>
      <c r="C2007" s="72"/>
      <c r="D2007" s="72"/>
      <c r="E2007" s="72"/>
      <c r="F2007" s="65"/>
      <c r="G2007" s="65"/>
      <c r="H2007" s="65"/>
      <c r="I2007" s="65"/>
      <c r="J2007" s="65"/>
      <c r="K2007" s="66"/>
      <c r="L2007" s="66"/>
      <c r="M2007" s="65"/>
      <c r="N2007" s="65"/>
      <c r="O2007" s="65"/>
      <c r="P2007" s="66"/>
      <c r="Q2007" s="65"/>
      <c r="R2007" s="65"/>
      <c r="S2007" s="68"/>
      <c r="T2007" s="68"/>
      <c r="U2007" s="69"/>
      <c r="V2007" s="69"/>
      <c r="W2007" s="69"/>
      <c r="X2007" s="70"/>
      <c r="Y2007" s="65"/>
    </row>
    <row r="2008">
      <c r="A2008" s="65"/>
      <c r="B2008" s="65"/>
      <c r="C2008" s="65"/>
      <c r="D2008" s="65"/>
      <c r="E2008" s="65"/>
      <c r="F2008" s="65"/>
      <c r="G2008" s="65"/>
      <c r="H2008" s="65"/>
      <c r="I2008" s="65"/>
      <c r="J2008" s="65"/>
      <c r="K2008" s="66"/>
      <c r="L2008" s="66"/>
      <c r="M2008" s="65"/>
      <c r="N2008" s="65"/>
      <c r="O2008" s="65"/>
      <c r="P2008" s="66"/>
      <c r="Q2008" s="65"/>
      <c r="R2008" s="65"/>
      <c r="S2008" s="68"/>
      <c r="T2008" s="68"/>
      <c r="U2008" s="69"/>
      <c r="V2008" s="69"/>
      <c r="W2008" s="69"/>
      <c r="X2008" s="70"/>
      <c r="Y2008" s="65"/>
    </row>
    <row r="2009">
      <c r="A2009" s="65"/>
      <c r="B2009" s="65"/>
      <c r="C2009" s="65"/>
      <c r="D2009" s="65"/>
      <c r="E2009" s="65"/>
      <c r="F2009" s="65"/>
      <c r="G2009" s="65"/>
      <c r="H2009" s="65"/>
      <c r="I2009" s="65"/>
      <c r="J2009" s="65"/>
      <c r="K2009" s="66"/>
      <c r="L2009" s="66"/>
      <c r="M2009" s="65"/>
      <c r="N2009" s="65"/>
      <c r="O2009" s="65"/>
      <c r="P2009" s="66"/>
      <c r="Q2009" s="65"/>
      <c r="R2009" s="65"/>
      <c r="S2009" s="68"/>
      <c r="T2009" s="68"/>
      <c r="U2009" s="69"/>
      <c r="V2009" s="69"/>
      <c r="W2009" s="69"/>
      <c r="X2009" s="70"/>
      <c r="Y2009" s="65"/>
    </row>
    <row r="2010">
      <c r="A2010" s="65"/>
      <c r="B2010" s="65"/>
      <c r="C2010" s="65"/>
      <c r="D2010" s="65"/>
      <c r="E2010" s="65"/>
      <c r="F2010" s="65"/>
      <c r="G2010" s="65"/>
      <c r="H2010" s="65"/>
      <c r="I2010" s="65"/>
      <c r="J2010" s="65"/>
      <c r="K2010" s="66"/>
      <c r="L2010" s="66"/>
      <c r="M2010" s="65"/>
      <c r="N2010" s="65"/>
      <c r="O2010" s="65"/>
      <c r="P2010" s="65"/>
      <c r="Q2010" s="65"/>
      <c r="R2010" s="65"/>
      <c r="S2010" s="68"/>
      <c r="T2010" s="68"/>
      <c r="U2010" s="69"/>
      <c r="V2010" s="69"/>
      <c r="W2010" s="69"/>
      <c r="X2010" s="70"/>
      <c r="Y2010" s="65"/>
    </row>
    <row r="2011">
      <c r="A2011" s="65"/>
      <c r="B2011" s="65"/>
      <c r="C2011" s="65"/>
      <c r="D2011" s="65"/>
      <c r="E2011" s="65"/>
      <c r="F2011" s="65"/>
      <c r="G2011" s="65"/>
      <c r="H2011" s="65"/>
      <c r="I2011" s="65"/>
      <c r="J2011" s="65"/>
      <c r="K2011" s="66"/>
      <c r="L2011" s="66"/>
      <c r="M2011" s="65"/>
      <c r="N2011" s="65"/>
      <c r="O2011" s="65"/>
      <c r="P2011" s="65"/>
      <c r="Q2011" s="65"/>
      <c r="R2011" s="65"/>
      <c r="S2011" s="68"/>
      <c r="T2011" s="68"/>
      <c r="U2011" s="69"/>
      <c r="V2011" s="69"/>
      <c r="W2011" s="69"/>
      <c r="X2011" s="70"/>
      <c r="Y2011" s="65"/>
    </row>
    <row r="2012">
      <c r="A2012" s="65"/>
      <c r="B2012" s="65"/>
      <c r="C2012" s="65"/>
      <c r="D2012" s="65"/>
      <c r="E2012" s="65"/>
      <c r="F2012" s="65"/>
      <c r="G2012" s="65"/>
      <c r="H2012" s="65"/>
      <c r="I2012" s="65"/>
      <c r="J2012" s="65"/>
      <c r="K2012" s="66"/>
      <c r="L2012" s="66"/>
      <c r="M2012" s="65"/>
      <c r="N2012" s="65"/>
      <c r="O2012" s="65"/>
      <c r="P2012" s="66"/>
      <c r="Q2012" s="65"/>
      <c r="R2012" s="65"/>
      <c r="S2012" s="68"/>
      <c r="T2012" s="68"/>
      <c r="U2012" s="69"/>
      <c r="V2012" s="69"/>
      <c r="W2012" s="69"/>
      <c r="X2012" s="70"/>
      <c r="Y2012" s="65"/>
    </row>
    <row r="2013">
      <c r="A2013" s="65"/>
      <c r="B2013" s="65"/>
      <c r="C2013" s="65"/>
      <c r="D2013" s="65"/>
      <c r="E2013" s="65"/>
      <c r="F2013" s="65"/>
      <c r="G2013" s="65"/>
      <c r="H2013" s="65"/>
      <c r="I2013" s="65"/>
      <c r="J2013" s="65"/>
      <c r="K2013" s="66"/>
      <c r="L2013" s="66"/>
      <c r="M2013" s="65"/>
      <c r="N2013" s="65"/>
      <c r="O2013" s="65"/>
      <c r="P2013" s="66"/>
      <c r="Q2013" s="65"/>
      <c r="R2013" s="65"/>
      <c r="S2013" s="68"/>
      <c r="T2013" s="68"/>
      <c r="U2013" s="69"/>
      <c r="V2013" s="69"/>
      <c r="W2013" s="69"/>
      <c r="X2013" s="70"/>
      <c r="Y2013" s="65"/>
    </row>
    <row r="2014">
      <c r="A2014" s="65"/>
      <c r="B2014" s="65"/>
      <c r="C2014" s="65"/>
      <c r="D2014" s="65"/>
      <c r="E2014" s="65"/>
      <c r="F2014" s="65"/>
      <c r="G2014" s="65"/>
      <c r="H2014" s="65"/>
      <c r="I2014" s="65"/>
      <c r="J2014" s="65"/>
      <c r="K2014" s="66"/>
      <c r="L2014" s="66"/>
      <c r="M2014" s="65"/>
      <c r="N2014" s="65"/>
      <c r="O2014" s="65"/>
      <c r="P2014" s="65"/>
      <c r="Q2014" s="65"/>
      <c r="R2014" s="65"/>
      <c r="S2014" s="68"/>
      <c r="T2014" s="68"/>
      <c r="U2014" s="69"/>
      <c r="V2014" s="69"/>
      <c r="W2014" s="69"/>
      <c r="X2014" s="70"/>
      <c r="Y2014" s="65"/>
    </row>
    <row r="2015">
      <c r="A2015" s="73"/>
      <c r="B2015" s="65"/>
      <c r="C2015" s="72"/>
      <c r="D2015" s="72"/>
      <c r="E2015" s="72"/>
      <c r="F2015" s="65"/>
      <c r="G2015" s="65"/>
      <c r="H2015" s="65"/>
      <c r="I2015" s="65"/>
      <c r="J2015" s="65"/>
      <c r="K2015" s="66"/>
      <c r="L2015" s="66"/>
      <c r="M2015" s="65"/>
      <c r="N2015" s="65"/>
      <c r="O2015" s="65"/>
      <c r="P2015" s="65"/>
      <c r="Q2015" s="65"/>
      <c r="R2015" s="65"/>
      <c r="S2015" s="68"/>
      <c r="T2015" s="68"/>
      <c r="U2015" s="69"/>
      <c r="V2015" s="69"/>
      <c r="W2015" s="69"/>
      <c r="X2015" s="70"/>
      <c r="Y2015" s="65"/>
    </row>
    <row r="2016">
      <c r="A2016" s="65"/>
      <c r="B2016" s="65"/>
      <c r="C2016" s="65"/>
      <c r="D2016" s="65"/>
      <c r="E2016" s="65"/>
      <c r="F2016" s="65"/>
      <c r="G2016" s="65"/>
      <c r="H2016" s="65"/>
      <c r="I2016" s="65"/>
      <c r="J2016" s="65"/>
      <c r="K2016" s="66"/>
      <c r="L2016" s="66"/>
      <c r="M2016" s="65"/>
      <c r="N2016" s="65"/>
      <c r="O2016" s="65"/>
      <c r="P2016" s="65"/>
      <c r="Q2016" s="65"/>
      <c r="R2016" s="65"/>
      <c r="S2016" s="68"/>
      <c r="T2016" s="68"/>
      <c r="U2016" s="69"/>
      <c r="V2016" s="69"/>
      <c r="W2016" s="69"/>
      <c r="X2016" s="70"/>
      <c r="Y2016" s="65"/>
    </row>
    <row r="2017">
      <c r="A2017" s="65"/>
      <c r="B2017" s="65"/>
      <c r="C2017" s="65"/>
      <c r="D2017" s="65"/>
      <c r="E2017" s="65"/>
      <c r="F2017" s="65"/>
      <c r="G2017" s="65"/>
      <c r="H2017" s="65"/>
      <c r="I2017" s="65"/>
      <c r="J2017" s="65"/>
      <c r="K2017" s="66"/>
      <c r="L2017" s="66"/>
      <c r="M2017" s="65"/>
      <c r="N2017" s="65"/>
      <c r="O2017" s="65"/>
      <c r="P2017" s="65"/>
      <c r="Q2017" s="65"/>
      <c r="R2017" s="65"/>
      <c r="S2017" s="68"/>
      <c r="T2017" s="68"/>
      <c r="U2017" s="69"/>
      <c r="V2017" s="69"/>
      <c r="W2017" s="69"/>
      <c r="X2017" s="70"/>
      <c r="Y2017" s="65"/>
    </row>
    <row r="2018">
      <c r="A2018" s="65"/>
      <c r="B2018" s="65"/>
      <c r="C2018" s="65"/>
      <c r="D2018" s="65"/>
      <c r="E2018" s="65"/>
      <c r="F2018" s="65"/>
      <c r="G2018" s="65"/>
      <c r="H2018" s="65"/>
      <c r="I2018" s="65"/>
      <c r="J2018" s="65"/>
      <c r="K2018" s="66"/>
      <c r="L2018" s="66"/>
      <c r="M2018" s="65"/>
      <c r="N2018" s="65"/>
      <c r="O2018" s="65"/>
      <c r="P2018" s="65"/>
      <c r="Q2018" s="65"/>
      <c r="R2018" s="65"/>
      <c r="S2018" s="68"/>
      <c r="T2018" s="68"/>
      <c r="U2018" s="69"/>
      <c r="V2018" s="69"/>
      <c r="W2018" s="69"/>
      <c r="X2018" s="70"/>
      <c r="Y2018" s="65"/>
    </row>
    <row r="2019">
      <c r="A2019" s="65"/>
      <c r="B2019" s="65"/>
      <c r="C2019" s="65"/>
      <c r="D2019" s="65"/>
      <c r="E2019" s="65"/>
      <c r="F2019" s="65"/>
      <c r="G2019" s="65"/>
      <c r="H2019" s="65"/>
      <c r="I2019" s="65"/>
      <c r="J2019" s="65"/>
      <c r="K2019" s="66"/>
      <c r="L2019" s="66"/>
      <c r="M2019" s="65"/>
      <c r="N2019" s="65"/>
      <c r="O2019" s="65"/>
      <c r="P2019" s="66"/>
      <c r="Q2019" s="65"/>
      <c r="R2019" s="65"/>
      <c r="S2019" s="68"/>
      <c r="T2019" s="68"/>
      <c r="U2019" s="69"/>
      <c r="V2019" s="69"/>
      <c r="W2019" s="69"/>
      <c r="X2019" s="70"/>
      <c r="Y2019" s="65"/>
    </row>
    <row r="2020">
      <c r="A2020" s="72"/>
      <c r="B2020" s="65"/>
      <c r="C2020" s="72"/>
      <c r="D2020" s="72"/>
      <c r="E2020" s="72"/>
      <c r="F2020" s="65"/>
      <c r="G2020" s="65"/>
      <c r="H2020" s="65"/>
      <c r="I2020" s="65"/>
      <c r="J2020" s="65"/>
      <c r="K2020" s="66"/>
      <c r="L2020" s="66"/>
      <c r="M2020" s="65"/>
      <c r="N2020" s="65"/>
      <c r="O2020" s="65"/>
      <c r="P2020" s="65"/>
      <c r="Q2020" s="65"/>
      <c r="R2020" s="65"/>
      <c r="S2020" s="68"/>
      <c r="T2020" s="68"/>
      <c r="U2020" s="69"/>
      <c r="V2020" s="69"/>
      <c r="W2020" s="69"/>
      <c r="X2020" s="70"/>
      <c r="Y2020" s="65"/>
    </row>
    <row r="2021">
      <c r="A2021" s="73"/>
      <c r="B2021" s="65"/>
      <c r="C2021" s="72"/>
      <c r="D2021" s="72"/>
      <c r="E2021" s="72"/>
      <c r="F2021" s="65"/>
      <c r="G2021" s="65"/>
      <c r="H2021" s="65"/>
      <c r="I2021" s="65"/>
      <c r="J2021" s="65"/>
      <c r="K2021" s="66"/>
      <c r="L2021" s="66"/>
      <c r="M2021" s="65"/>
      <c r="N2021" s="65"/>
      <c r="O2021" s="65"/>
      <c r="P2021" s="65"/>
      <c r="Q2021" s="65"/>
      <c r="R2021" s="65"/>
      <c r="S2021" s="68"/>
      <c r="T2021" s="68"/>
      <c r="U2021" s="69"/>
      <c r="V2021" s="69"/>
      <c r="W2021" s="69"/>
      <c r="X2021" s="70"/>
      <c r="Y2021" s="65"/>
    </row>
    <row r="2022">
      <c r="A2022" s="65"/>
      <c r="B2022" s="65"/>
      <c r="C2022" s="65"/>
      <c r="D2022" s="65"/>
      <c r="E2022" s="65"/>
      <c r="F2022" s="65"/>
      <c r="G2022" s="65"/>
      <c r="H2022" s="65"/>
      <c r="I2022" s="65"/>
      <c r="J2022" s="65"/>
      <c r="K2022" s="66"/>
      <c r="L2022" s="66"/>
      <c r="M2022" s="65"/>
      <c r="N2022" s="65"/>
      <c r="O2022" s="65"/>
      <c r="P2022" s="66"/>
      <c r="Q2022" s="65"/>
      <c r="R2022" s="65"/>
      <c r="S2022" s="68"/>
      <c r="T2022" s="68"/>
      <c r="U2022" s="69"/>
      <c r="V2022" s="69"/>
      <c r="W2022" s="69"/>
      <c r="X2022" s="70"/>
      <c r="Y2022" s="65"/>
    </row>
    <row r="2023">
      <c r="A2023" s="65"/>
      <c r="B2023" s="65"/>
      <c r="C2023" s="65"/>
      <c r="D2023" s="65"/>
      <c r="E2023" s="65"/>
      <c r="F2023" s="65"/>
      <c r="G2023" s="65"/>
      <c r="H2023" s="65"/>
      <c r="I2023" s="65"/>
      <c r="J2023" s="65"/>
      <c r="K2023" s="66"/>
      <c r="L2023" s="66"/>
      <c r="M2023" s="65"/>
      <c r="N2023" s="65"/>
      <c r="O2023" s="65"/>
      <c r="P2023" s="66"/>
      <c r="Q2023" s="65"/>
      <c r="R2023" s="65"/>
      <c r="S2023" s="68"/>
      <c r="T2023" s="68"/>
      <c r="U2023" s="69"/>
      <c r="V2023" s="69"/>
      <c r="W2023" s="69"/>
      <c r="X2023" s="70"/>
      <c r="Y2023" s="65"/>
    </row>
    <row r="2024">
      <c r="A2024" s="65"/>
      <c r="B2024" s="65"/>
      <c r="C2024" s="65"/>
      <c r="D2024" s="65"/>
      <c r="E2024" s="65"/>
      <c r="F2024" s="65"/>
      <c r="G2024" s="65"/>
      <c r="H2024" s="65"/>
      <c r="I2024" s="65"/>
      <c r="J2024" s="65"/>
      <c r="K2024" s="66"/>
      <c r="L2024" s="66"/>
      <c r="M2024" s="65"/>
      <c r="N2024" s="65"/>
      <c r="O2024" s="65"/>
      <c r="P2024" s="65"/>
      <c r="Q2024" s="65"/>
      <c r="R2024" s="65"/>
      <c r="S2024" s="68"/>
      <c r="T2024" s="68"/>
      <c r="U2024" s="69"/>
      <c r="V2024" s="69"/>
      <c r="W2024" s="69"/>
      <c r="X2024" s="70"/>
      <c r="Y2024" s="65"/>
    </row>
    <row r="2025">
      <c r="A2025" s="65"/>
      <c r="B2025" s="65"/>
      <c r="C2025" s="65"/>
      <c r="D2025" s="65"/>
      <c r="E2025" s="65"/>
      <c r="F2025" s="65"/>
      <c r="G2025" s="65"/>
      <c r="H2025" s="65"/>
      <c r="I2025" s="65"/>
      <c r="J2025" s="65"/>
      <c r="K2025" s="66"/>
      <c r="L2025" s="66"/>
      <c r="M2025" s="65"/>
      <c r="N2025" s="65"/>
      <c r="O2025" s="65"/>
      <c r="P2025" s="65"/>
      <c r="Q2025" s="65"/>
      <c r="R2025" s="65"/>
      <c r="S2025" s="68"/>
      <c r="T2025" s="68"/>
      <c r="U2025" s="69"/>
      <c r="V2025" s="69"/>
      <c r="W2025" s="69"/>
      <c r="X2025" s="70"/>
      <c r="Y2025" s="65"/>
    </row>
    <row r="2026">
      <c r="A2026" s="65"/>
      <c r="B2026" s="65"/>
      <c r="C2026" s="65"/>
      <c r="D2026" s="65"/>
      <c r="E2026" s="65"/>
      <c r="F2026" s="65"/>
      <c r="G2026" s="65"/>
      <c r="H2026" s="65"/>
      <c r="I2026" s="65"/>
      <c r="J2026" s="65"/>
      <c r="K2026" s="66"/>
      <c r="L2026" s="66"/>
      <c r="M2026" s="65"/>
      <c r="N2026" s="65"/>
      <c r="O2026" s="65"/>
      <c r="P2026" s="65"/>
      <c r="Q2026" s="65"/>
      <c r="R2026" s="65"/>
      <c r="S2026" s="68"/>
      <c r="T2026" s="68"/>
      <c r="U2026" s="69"/>
      <c r="V2026" s="69"/>
      <c r="W2026" s="69"/>
      <c r="X2026" s="70"/>
      <c r="Y2026" s="65"/>
    </row>
    <row r="2027">
      <c r="A2027" s="65"/>
      <c r="B2027" s="65"/>
      <c r="C2027" s="65"/>
      <c r="D2027" s="65"/>
      <c r="E2027" s="65"/>
      <c r="F2027" s="65"/>
      <c r="G2027" s="65"/>
      <c r="H2027" s="65"/>
      <c r="I2027" s="65"/>
      <c r="J2027" s="65"/>
      <c r="K2027" s="66"/>
      <c r="L2027" s="66"/>
      <c r="M2027" s="65"/>
      <c r="N2027" s="65"/>
      <c r="O2027" s="65"/>
      <c r="P2027" s="66"/>
      <c r="Q2027" s="65"/>
      <c r="R2027" s="65"/>
      <c r="S2027" s="68"/>
      <c r="T2027" s="68"/>
      <c r="U2027" s="69"/>
      <c r="V2027" s="69"/>
      <c r="W2027" s="69"/>
      <c r="X2027" s="70"/>
      <c r="Y2027" s="65"/>
    </row>
    <row r="2028">
      <c r="A2028" s="73"/>
      <c r="B2028" s="65"/>
      <c r="C2028" s="72"/>
      <c r="D2028" s="72"/>
      <c r="E2028" s="72"/>
      <c r="F2028" s="65"/>
      <c r="G2028" s="65"/>
      <c r="H2028" s="65"/>
      <c r="I2028" s="65"/>
      <c r="J2028" s="65"/>
      <c r="K2028" s="66"/>
      <c r="L2028" s="66"/>
      <c r="M2028" s="65"/>
      <c r="N2028" s="65"/>
      <c r="O2028" s="65"/>
      <c r="P2028" s="65"/>
      <c r="Q2028" s="65"/>
      <c r="R2028" s="65"/>
      <c r="S2028" s="68"/>
      <c r="T2028" s="68"/>
      <c r="U2028" s="69"/>
      <c r="V2028" s="69"/>
      <c r="W2028" s="69"/>
      <c r="X2028" s="70"/>
      <c r="Y2028" s="65"/>
    </row>
    <row r="2029">
      <c r="A2029" s="65"/>
      <c r="B2029" s="65"/>
      <c r="C2029" s="65"/>
      <c r="D2029" s="65"/>
      <c r="E2029" s="65"/>
      <c r="F2029" s="65"/>
      <c r="G2029" s="65"/>
      <c r="H2029" s="65"/>
      <c r="I2029" s="65"/>
      <c r="J2029" s="65"/>
      <c r="K2029" s="66"/>
      <c r="L2029" s="66"/>
      <c r="M2029" s="65"/>
      <c r="N2029" s="65"/>
      <c r="O2029" s="65"/>
      <c r="P2029" s="66"/>
      <c r="Q2029" s="65"/>
      <c r="R2029" s="65"/>
      <c r="S2029" s="68"/>
      <c r="T2029" s="68"/>
      <c r="U2029" s="69"/>
      <c r="V2029" s="69"/>
      <c r="W2029" s="69"/>
      <c r="X2029" s="70"/>
      <c r="Y2029" s="65"/>
    </row>
    <row r="2030">
      <c r="A2030" s="72"/>
      <c r="B2030" s="65"/>
      <c r="C2030" s="72"/>
      <c r="D2030" s="72"/>
      <c r="E2030" s="72"/>
      <c r="F2030" s="65"/>
      <c r="G2030" s="65"/>
      <c r="H2030" s="65"/>
      <c r="I2030" s="65"/>
      <c r="J2030" s="65"/>
      <c r="K2030" s="66"/>
      <c r="L2030" s="66"/>
      <c r="M2030" s="65"/>
      <c r="N2030" s="65"/>
      <c r="O2030" s="65"/>
      <c r="P2030" s="66"/>
      <c r="Q2030" s="65"/>
      <c r="R2030" s="65"/>
      <c r="S2030" s="68"/>
      <c r="T2030" s="68"/>
      <c r="U2030" s="69"/>
      <c r="V2030" s="69"/>
      <c r="W2030" s="69"/>
      <c r="X2030" s="70"/>
      <c r="Y2030" s="65"/>
    </row>
    <row r="2031">
      <c r="A2031" s="65"/>
      <c r="B2031" s="65"/>
      <c r="C2031" s="65"/>
      <c r="D2031" s="65"/>
      <c r="E2031" s="65"/>
      <c r="F2031" s="65"/>
      <c r="G2031" s="65"/>
      <c r="H2031" s="65"/>
      <c r="I2031" s="65"/>
      <c r="J2031" s="65"/>
      <c r="K2031" s="66"/>
      <c r="L2031" s="66"/>
      <c r="M2031" s="65"/>
      <c r="N2031" s="65"/>
      <c r="O2031" s="65"/>
      <c r="P2031" s="65"/>
      <c r="Q2031" s="65"/>
      <c r="R2031" s="65"/>
      <c r="S2031" s="68"/>
      <c r="T2031" s="68"/>
      <c r="U2031" s="69"/>
      <c r="V2031" s="69"/>
      <c r="W2031" s="69"/>
      <c r="X2031" s="70"/>
      <c r="Y2031" s="65"/>
    </row>
    <row r="2032">
      <c r="A2032" s="65"/>
      <c r="B2032" s="65"/>
      <c r="C2032" s="65"/>
      <c r="D2032" s="65"/>
      <c r="E2032" s="65"/>
      <c r="F2032" s="65"/>
      <c r="G2032" s="65"/>
      <c r="H2032" s="65"/>
      <c r="I2032" s="65"/>
      <c r="J2032" s="65"/>
      <c r="K2032" s="66"/>
      <c r="L2032" s="66"/>
      <c r="M2032" s="65"/>
      <c r="N2032" s="65"/>
      <c r="O2032" s="65"/>
      <c r="P2032" s="66"/>
      <c r="Q2032" s="65"/>
      <c r="R2032" s="65"/>
      <c r="S2032" s="68"/>
      <c r="T2032" s="68"/>
      <c r="U2032" s="69"/>
      <c r="V2032" s="69"/>
      <c r="W2032" s="69"/>
      <c r="X2032" s="70"/>
      <c r="Y2032" s="65"/>
    </row>
    <row r="2033">
      <c r="A2033" s="72"/>
      <c r="B2033" s="65"/>
      <c r="C2033" s="72"/>
      <c r="D2033" s="72"/>
      <c r="E2033" s="72"/>
      <c r="F2033" s="65"/>
      <c r="G2033" s="65"/>
      <c r="H2033" s="65"/>
      <c r="I2033" s="65"/>
      <c r="J2033" s="65"/>
      <c r="K2033" s="66"/>
      <c r="L2033" s="66"/>
      <c r="M2033" s="65"/>
      <c r="N2033" s="65"/>
      <c r="O2033" s="65"/>
      <c r="P2033" s="65"/>
      <c r="Q2033" s="65"/>
      <c r="R2033" s="65"/>
      <c r="S2033" s="68"/>
      <c r="T2033" s="68"/>
      <c r="U2033" s="69"/>
      <c r="V2033" s="69"/>
      <c r="W2033" s="69"/>
      <c r="X2033" s="70"/>
      <c r="Y2033" s="65"/>
    </row>
    <row r="2034">
      <c r="A2034" s="73"/>
      <c r="B2034" s="65"/>
      <c r="C2034" s="72"/>
      <c r="D2034" s="72"/>
      <c r="E2034" s="72"/>
      <c r="F2034" s="65"/>
      <c r="G2034" s="65"/>
      <c r="H2034" s="65"/>
      <c r="I2034" s="65"/>
      <c r="J2034" s="65"/>
      <c r="K2034" s="66"/>
      <c r="L2034" s="66"/>
      <c r="M2034" s="65"/>
      <c r="N2034" s="65"/>
      <c r="O2034" s="65"/>
      <c r="P2034" s="65"/>
      <c r="Q2034" s="65"/>
      <c r="R2034" s="65"/>
      <c r="S2034" s="68"/>
      <c r="T2034" s="68"/>
      <c r="U2034" s="69"/>
      <c r="V2034" s="69"/>
      <c r="W2034" s="69"/>
      <c r="X2034" s="70"/>
      <c r="Y2034" s="65"/>
    </row>
    <row r="2035">
      <c r="A2035" s="72"/>
      <c r="B2035" s="65"/>
      <c r="C2035" s="72"/>
      <c r="D2035" s="72"/>
      <c r="E2035" s="72"/>
      <c r="F2035" s="65"/>
      <c r="G2035" s="65"/>
      <c r="H2035" s="65"/>
      <c r="I2035" s="65"/>
      <c r="J2035" s="65"/>
      <c r="K2035" s="66"/>
      <c r="L2035" s="66"/>
      <c r="M2035" s="65"/>
      <c r="N2035" s="65"/>
      <c r="O2035" s="65"/>
      <c r="P2035" s="65"/>
      <c r="Q2035" s="65"/>
      <c r="R2035" s="65"/>
      <c r="S2035" s="68"/>
      <c r="T2035" s="68"/>
      <c r="U2035" s="69"/>
      <c r="V2035" s="69"/>
      <c r="W2035" s="69"/>
      <c r="X2035" s="70"/>
      <c r="Y2035" s="65"/>
    </row>
    <row r="2036">
      <c r="A2036" s="65"/>
      <c r="B2036" s="65"/>
      <c r="C2036" s="65"/>
      <c r="D2036" s="65"/>
      <c r="E2036" s="65"/>
      <c r="F2036" s="65"/>
      <c r="G2036" s="65"/>
      <c r="H2036" s="65"/>
      <c r="I2036" s="65"/>
      <c r="J2036" s="65"/>
      <c r="K2036" s="66"/>
      <c r="L2036" s="66"/>
      <c r="M2036" s="65"/>
      <c r="N2036" s="65"/>
      <c r="O2036" s="65"/>
      <c r="P2036" s="66"/>
      <c r="Q2036" s="65"/>
      <c r="R2036" s="65"/>
      <c r="S2036" s="68"/>
      <c r="T2036" s="68"/>
      <c r="U2036" s="69"/>
      <c r="V2036" s="69"/>
      <c r="W2036" s="69"/>
      <c r="X2036" s="70"/>
      <c r="Y2036" s="65"/>
    </row>
    <row r="2037">
      <c r="A2037" s="72"/>
      <c r="B2037" s="65"/>
      <c r="C2037" s="72"/>
      <c r="D2037" s="72"/>
      <c r="E2037" s="72"/>
      <c r="F2037" s="65"/>
      <c r="G2037" s="65"/>
      <c r="H2037" s="65"/>
      <c r="I2037" s="65"/>
      <c r="J2037" s="65"/>
      <c r="K2037" s="66"/>
      <c r="L2037" s="66"/>
      <c r="M2037" s="65"/>
      <c r="N2037" s="65"/>
      <c r="O2037" s="65"/>
      <c r="P2037" s="65"/>
      <c r="Q2037" s="65"/>
      <c r="R2037" s="65"/>
      <c r="S2037" s="68"/>
      <c r="T2037" s="68"/>
      <c r="U2037" s="69"/>
      <c r="V2037" s="69"/>
      <c r="W2037" s="69"/>
      <c r="X2037" s="70"/>
      <c r="Y2037" s="65"/>
    </row>
    <row r="2038">
      <c r="A2038" s="65"/>
      <c r="B2038" s="65"/>
      <c r="C2038" s="65"/>
      <c r="D2038" s="65"/>
      <c r="E2038" s="65"/>
      <c r="F2038" s="65"/>
      <c r="G2038" s="65"/>
      <c r="H2038" s="65"/>
      <c r="I2038" s="65"/>
      <c r="J2038" s="65"/>
      <c r="K2038" s="66"/>
      <c r="L2038" s="66"/>
      <c r="M2038" s="65"/>
      <c r="N2038" s="65"/>
      <c r="O2038" s="65"/>
      <c r="P2038" s="65"/>
      <c r="Q2038" s="65"/>
      <c r="R2038" s="65"/>
      <c r="S2038" s="68"/>
      <c r="T2038" s="68"/>
      <c r="U2038" s="69"/>
      <c r="V2038" s="69"/>
      <c r="W2038" s="69"/>
      <c r="X2038" s="70"/>
      <c r="Y2038" s="65"/>
    </row>
    <row r="2039">
      <c r="A2039" s="72"/>
      <c r="B2039" s="65"/>
      <c r="C2039" s="72"/>
      <c r="D2039" s="72"/>
      <c r="E2039" s="72"/>
      <c r="F2039" s="65"/>
      <c r="G2039" s="65"/>
      <c r="H2039" s="65"/>
      <c r="I2039" s="65"/>
      <c r="J2039" s="65"/>
      <c r="K2039" s="66"/>
      <c r="L2039" s="66"/>
      <c r="M2039" s="65"/>
      <c r="N2039" s="65"/>
      <c r="O2039" s="65"/>
      <c r="P2039" s="65"/>
      <c r="Q2039" s="65"/>
      <c r="R2039" s="65"/>
      <c r="S2039" s="68"/>
      <c r="T2039" s="68"/>
      <c r="U2039" s="69"/>
      <c r="V2039" s="69"/>
      <c r="W2039" s="69"/>
      <c r="X2039" s="70"/>
      <c r="Y2039" s="65"/>
    </row>
    <row r="2040">
      <c r="A2040" s="72"/>
      <c r="B2040" s="65"/>
      <c r="C2040" s="72"/>
      <c r="D2040" s="72"/>
      <c r="E2040" s="72"/>
      <c r="F2040" s="65"/>
      <c r="G2040" s="65"/>
      <c r="H2040" s="65"/>
      <c r="I2040" s="65"/>
      <c r="J2040" s="65"/>
      <c r="K2040" s="66"/>
      <c r="L2040" s="66"/>
      <c r="M2040" s="65"/>
      <c r="N2040" s="65"/>
      <c r="O2040" s="65"/>
      <c r="P2040" s="65"/>
      <c r="Q2040" s="65"/>
      <c r="R2040" s="65"/>
      <c r="S2040" s="68"/>
      <c r="T2040" s="68"/>
      <c r="U2040" s="69"/>
      <c r="V2040" s="69"/>
      <c r="W2040" s="69"/>
      <c r="X2040" s="70"/>
      <c r="Y2040" s="65"/>
    </row>
    <row r="2041">
      <c r="A2041" s="65"/>
      <c r="B2041" s="65"/>
      <c r="C2041" s="65"/>
      <c r="D2041" s="65"/>
      <c r="E2041" s="65"/>
      <c r="F2041" s="65"/>
      <c r="G2041" s="65"/>
      <c r="H2041" s="65"/>
      <c r="I2041" s="65"/>
      <c r="J2041" s="65"/>
      <c r="K2041" s="66"/>
      <c r="L2041" s="66"/>
      <c r="M2041" s="65"/>
      <c r="N2041" s="65"/>
      <c r="O2041" s="65"/>
      <c r="P2041" s="65"/>
      <c r="Q2041" s="65"/>
      <c r="R2041" s="65"/>
      <c r="S2041" s="68"/>
      <c r="T2041" s="68"/>
      <c r="U2041" s="69"/>
      <c r="V2041" s="69"/>
      <c r="W2041" s="69"/>
      <c r="X2041" s="70"/>
      <c r="Y2041" s="65"/>
    </row>
    <row r="2042">
      <c r="A2042" s="73"/>
      <c r="B2042" s="65"/>
      <c r="C2042" s="72"/>
      <c r="D2042" s="72"/>
      <c r="E2042" s="72"/>
      <c r="F2042" s="65"/>
      <c r="G2042" s="65"/>
      <c r="H2042" s="65"/>
      <c r="I2042" s="65"/>
      <c r="J2042" s="65"/>
      <c r="K2042" s="66"/>
      <c r="L2042" s="66"/>
      <c r="M2042" s="65"/>
      <c r="N2042" s="65"/>
      <c r="O2042" s="65"/>
      <c r="P2042" s="65"/>
      <c r="Q2042" s="65"/>
      <c r="R2042" s="65"/>
      <c r="S2042" s="68"/>
      <c r="T2042" s="68"/>
      <c r="U2042" s="69"/>
      <c r="V2042" s="69"/>
      <c r="W2042" s="69"/>
      <c r="X2042" s="70"/>
      <c r="Y2042" s="65"/>
    </row>
    <row r="2043">
      <c r="A2043" s="65"/>
      <c r="B2043" s="65"/>
      <c r="C2043" s="65"/>
      <c r="D2043" s="65"/>
      <c r="E2043" s="65"/>
      <c r="F2043" s="65"/>
      <c r="G2043" s="65"/>
      <c r="H2043" s="65"/>
      <c r="I2043" s="65"/>
      <c r="J2043" s="65"/>
      <c r="K2043" s="66"/>
      <c r="L2043" s="66"/>
      <c r="M2043" s="65"/>
      <c r="N2043" s="65"/>
      <c r="O2043" s="65"/>
      <c r="P2043" s="65"/>
      <c r="Q2043" s="65"/>
      <c r="R2043" s="65"/>
      <c r="S2043" s="68"/>
      <c r="T2043" s="68"/>
      <c r="U2043" s="69"/>
      <c r="V2043" s="69"/>
      <c r="W2043" s="69"/>
      <c r="X2043" s="70"/>
      <c r="Y2043" s="65"/>
    </row>
    <row r="2044">
      <c r="A2044" s="65"/>
      <c r="B2044" s="65"/>
      <c r="C2044" s="65"/>
      <c r="D2044" s="65"/>
      <c r="E2044" s="65"/>
      <c r="F2044" s="65"/>
      <c r="G2044" s="65"/>
      <c r="H2044" s="65"/>
      <c r="I2044" s="65"/>
      <c r="J2044" s="65"/>
      <c r="K2044" s="66"/>
      <c r="L2044" s="66"/>
      <c r="M2044" s="65"/>
      <c r="N2044" s="65"/>
      <c r="O2044" s="65"/>
      <c r="P2044" s="65"/>
      <c r="Q2044" s="65"/>
      <c r="R2044" s="65"/>
      <c r="S2044" s="68"/>
      <c r="T2044" s="68"/>
      <c r="U2044" s="69"/>
      <c r="V2044" s="69"/>
      <c r="W2044" s="69"/>
      <c r="X2044" s="70"/>
      <c r="Y2044" s="65"/>
    </row>
    <row r="2045">
      <c r="A2045" s="73"/>
      <c r="B2045" s="65"/>
      <c r="C2045" s="72"/>
      <c r="D2045" s="72"/>
      <c r="E2045" s="72"/>
      <c r="F2045" s="65"/>
      <c r="G2045" s="65"/>
      <c r="H2045" s="65"/>
      <c r="I2045" s="65"/>
      <c r="J2045" s="65"/>
      <c r="K2045" s="66"/>
      <c r="L2045" s="66"/>
      <c r="M2045" s="65"/>
      <c r="N2045" s="65"/>
      <c r="O2045" s="65"/>
      <c r="P2045" s="65"/>
      <c r="Q2045" s="65"/>
      <c r="R2045" s="65"/>
      <c r="S2045" s="68"/>
      <c r="T2045" s="68"/>
      <c r="U2045" s="69"/>
      <c r="V2045" s="69"/>
      <c r="W2045" s="69"/>
      <c r="X2045" s="70"/>
      <c r="Y2045" s="65"/>
    </row>
    <row r="2046">
      <c r="A2046" s="65"/>
      <c r="B2046" s="65"/>
      <c r="C2046" s="65"/>
      <c r="D2046" s="65"/>
      <c r="E2046" s="65"/>
      <c r="F2046" s="65"/>
      <c r="G2046" s="65"/>
      <c r="H2046" s="65"/>
      <c r="I2046" s="65"/>
      <c r="J2046" s="65"/>
      <c r="K2046" s="66"/>
      <c r="L2046" s="66"/>
      <c r="M2046" s="65"/>
      <c r="N2046" s="65"/>
      <c r="O2046" s="65"/>
      <c r="P2046" s="66"/>
      <c r="Q2046" s="65"/>
      <c r="R2046" s="65"/>
      <c r="S2046" s="68"/>
      <c r="T2046" s="68"/>
      <c r="U2046" s="69"/>
      <c r="V2046" s="69"/>
      <c r="W2046" s="69"/>
      <c r="X2046" s="70"/>
      <c r="Y2046" s="65"/>
    </row>
    <row r="2047">
      <c r="A2047" s="65"/>
      <c r="B2047" s="65"/>
      <c r="C2047" s="65"/>
      <c r="D2047" s="65"/>
      <c r="E2047" s="65"/>
      <c r="F2047" s="65"/>
      <c r="G2047" s="65"/>
      <c r="H2047" s="65"/>
      <c r="I2047" s="65"/>
      <c r="J2047" s="65"/>
      <c r="K2047" s="66"/>
      <c r="L2047" s="66"/>
      <c r="M2047" s="65"/>
      <c r="N2047" s="65"/>
      <c r="O2047" s="65"/>
      <c r="P2047" s="65"/>
      <c r="Q2047" s="65"/>
      <c r="R2047" s="65"/>
      <c r="S2047" s="68"/>
      <c r="T2047" s="68"/>
      <c r="U2047" s="69"/>
      <c r="V2047" s="69"/>
      <c r="W2047" s="69"/>
      <c r="X2047" s="70"/>
      <c r="Y2047" s="65"/>
    </row>
    <row r="2048">
      <c r="A2048" s="72"/>
      <c r="B2048" s="65"/>
      <c r="C2048" s="72"/>
      <c r="D2048" s="72"/>
      <c r="E2048" s="72"/>
      <c r="F2048" s="65"/>
      <c r="G2048" s="65"/>
      <c r="H2048" s="65"/>
      <c r="I2048" s="65"/>
      <c r="J2048" s="65"/>
      <c r="K2048" s="66"/>
      <c r="L2048" s="66"/>
      <c r="M2048" s="65"/>
      <c r="N2048" s="65"/>
      <c r="O2048" s="65"/>
      <c r="P2048" s="65"/>
      <c r="Q2048" s="65"/>
      <c r="R2048" s="65"/>
      <c r="S2048" s="68"/>
      <c r="T2048" s="68"/>
      <c r="U2048" s="69"/>
      <c r="V2048" s="69"/>
      <c r="W2048" s="69"/>
      <c r="X2048" s="70"/>
      <c r="Y2048" s="65"/>
    </row>
    <row r="2049">
      <c r="A2049" s="72"/>
      <c r="B2049" s="65"/>
      <c r="C2049" s="72"/>
      <c r="D2049" s="72"/>
      <c r="E2049" s="72"/>
      <c r="F2049" s="65"/>
      <c r="G2049" s="65"/>
      <c r="H2049" s="65"/>
      <c r="I2049" s="65"/>
      <c r="J2049" s="65"/>
      <c r="K2049" s="66"/>
      <c r="L2049" s="66"/>
      <c r="M2049" s="65"/>
      <c r="N2049" s="65"/>
      <c r="O2049" s="65"/>
      <c r="P2049" s="65"/>
      <c r="Q2049" s="65"/>
      <c r="R2049" s="65"/>
      <c r="S2049" s="68"/>
      <c r="T2049" s="68"/>
      <c r="U2049" s="69"/>
      <c r="V2049" s="69"/>
      <c r="W2049" s="69"/>
      <c r="X2049" s="70"/>
      <c r="Y2049" s="65"/>
    </row>
    <row r="2050">
      <c r="A2050" s="73"/>
      <c r="B2050" s="65"/>
      <c r="C2050" s="72"/>
      <c r="D2050" s="72"/>
      <c r="E2050" s="72"/>
      <c r="F2050" s="65"/>
      <c r="G2050" s="65"/>
      <c r="H2050" s="65"/>
      <c r="I2050" s="65"/>
      <c r="J2050" s="65"/>
      <c r="K2050" s="66"/>
      <c r="L2050" s="66"/>
      <c r="M2050" s="65"/>
      <c r="N2050" s="65"/>
      <c r="O2050" s="65"/>
      <c r="P2050" s="65"/>
      <c r="Q2050" s="65"/>
      <c r="R2050" s="65"/>
      <c r="S2050" s="68"/>
      <c r="T2050" s="68"/>
      <c r="U2050" s="69"/>
      <c r="V2050" s="69"/>
      <c r="W2050" s="69"/>
      <c r="X2050" s="70"/>
      <c r="Y2050" s="65"/>
    </row>
    <row r="2051">
      <c r="A2051" s="65"/>
      <c r="B2051" s="65"/>
      <c r="C2051" s="65"/>
      <c r="D2051" s="65"/>
      <c r="E2051" s="65"/>
      <c r="F2051" s="65"/>
      <c r="G2051" s="65"/>
      <c r="H2051" s="65"/>
      <c r="I2051" s="65"/>
      <c r="J2051" s="65"/>
      <c r="K2051" s="66"/>
      <c r="L2051" s="66"/>
      <c r="M2051" s="65"/>
      <c r="N2051" s="65"/>
      <c r="O2051" s="65"/>
      <c r="P2051" s="65"/>
      <c r="Q2051" s="65"/>
      <c r="R2051" s="65"/>
      <c r="S2051" s="68"/>
      <c r="T2051" s="68"/>
      <c r="U2051" s="69"/>
      <c r="V2051" s="69"/>
      <c r="W2051" s="69"/>
      <c r="X2051" s="70"/>
      <c r="Y2051" s="65"/>
    </row>
    <row r="2052">
      <c r="A2052" s="73"/>
      <c r="B2052" s="65"/>
      <c r="C2052" s="72"/>
      <c r="D2052" s="72"/>
      <c r="E2052" s="72"/>
      <c r="F2052" s="65"/>
      <c r="G2052" s="65"/>
      <c r="H2052" s="65"/>
      <c r="I2052" s="65"/>
      <c r="J2052" s="65"/>
      <c r="K2052" s="66"/>
      <c r="L2052" s="66"/>
      <c r="M2052" s="65"/>
      <c r="N2052" s="65"/>
      <c r="O2052" s="65"/>
      <c r="P2052" s="66"/>
      <c r="Q2052" s="65"/>
      <c r="R2052" s="65"/>
      <c r="S2052" s="68"/>
      <c r="T2052" s="68"/>
      <c r="U2052" s="69"/>
      <c r="V2052" s="69"/>
      <c r="W2052" s="69"/>
      <c r="X2052" s="70"/>
      <c r="Y2052" s="65"/>
    </row>
    <row r="2053">
      <c r="A2053" s="72"/>
      <c r="B2053" s="65"/>
      <c r="C2053" s="72"/>
      <c r="D2053" s="72"/>
      <c r="E2053" s="72"/>
      <c r="F2053" s="65"/>
      <c r="G2053" s="65"/>
      <c r="H2053" s="65"/>
      <c r="I2053" s="65"/>
      <c r="J2053" s="65"/>
      <c r="K2053" s="66"/>
      <c r="L2053" s="66"/>
      <c r="M2053" s="65"/>
      <c r="N2053" s="65"/>
      <c r="O2053" s="65"/>
      <c r="P2053" s="66"/>
      <c r="Q2053" s="65"/>
      <c r="R2053" s="65"/>
      <c r="S2053" s="68"/>
      <c r="T2053" s="68"/>
      <c r="U2053" s="69"/>
      <c r="V2053" s="69"/>
      <c r="W2053" s="69"/>
      <c r="X2053" s="70"/>
      <c r="Y2053" s="65"/>
    </row>
    <row r="2054">
      <c r="A2054" s="72"/>
      <c r="B2054" s="65"/>
      <c r="C2054" s="72"/>
      <c r="D2054" s="72"/>
      <c r="E2054" s="72"/>
      <c r="F2054" s="65"/>
      <c r="G2054" s="65"/>
      <c r="H2054" s="65"/>
      <c r="I2054" s="65"/>
      <c r="J2054" s="65"/>
      <c r="K2054" s="66"/>
      <c r="L2054" s="66"/>
      <c r="M2054" s="65"/>
      <c r="N2054" s="65"/>
      <c r="O2054" s="65"/>
      <c r="P2054" s="66"/>
      <c r="Q2054" s="65"/>
      <c r="R2054" s="65"/>
      <c r="S2054" s="68"/>
      <c r="T2054" s="68"/>
      <c r="U2054" s="69"/>
      <c r="V2054" s="69"/>
      <c r="W2054" s="69"/>
      <c r="X2054" s="70"/>
      <c r="Y2054" s="65"/>
    </row>
    <row r="2055">
      <c r="A2055" s="65"/>
      <c r="B2055" s="65"/>
      <c r="C2055" s="65"/>
      <c r="D2055" s="65"/>
      <c r="E2055" s="65"/>
      <c r="F2055" s="65"/>
      <c r="G2055" s="65"/>
      <c r="H2055" s="65"/>
      <c r="I2055" s="65"/>
      <c r="J2055" s="65"/>
      <c r="K2055" s="66"/>
      <c r="L2055" s="66"/>
      <c r="M2055" s="65"/>
      <c r="N2055" s="65"/>
      <c r="O2055" s="65"/>
      <c r="P2055" s="66"/>
      <c r="Q2055" s="65"/>
      <c r="R2055" s="65"/>
      <c r="S2055" s="68"/>
      <c r="T2055" s="68"/>
      <c r="U2055" s="69"/>
      <c r="V2055" s="69"/>
      <c r="W2055" s="69"/>
      <c r="X2055" s="70"/>
      <c r="Y2055" s="65"/>
    </row>
    <row r="2056">
      <c r="A2056" s="65"/>
      <c r="B2056" s="65"/>
      <c r="C2056" s="65"/>
      <c r="D2056" s="65"/>
      <c r="E2056" s="65"/>
      <c r="F2056" s="65"/>
      <c r="G2056" s="65"/>
      <c r="H2056" s="65"/>
      <c r="I2056" s="65"/>
      <c r="J2056" s="65"/>
      <c r="K2056" s="66"/>
      <c r="L2056" s="66"/>
      <c r="M2056" s="65"/>
      <c r="N2056" s="65"/>
      <c r="O2056" s="65"/>
      <c r="P2056" s="66"/>
      <c r="Q2056" s="65"/>
      <c r="R2056" s="65"/>
      <c r="S2056" s="68"/>
      <c r="T2056" s="68"/>
      <c r="U2056" s="69"/>
      <c r="V2056" s="69"/>
      <c r="W2056" s="69"/>
      <c r="X2056" s="70"/>
      <c r="Y2056" s="65"/>
    </row>
    <row r="2057">
      <c r="A2057" s="65"/>
      <c r="B2057" s="65"/>
      <c r="C2057" s="65"/>
      <c r="D2057" s="65"/>
      <c r="E2057" s="65"/>
      <c r="F2057" s="65"/>
      <c r="G2057" s="65"/>
      <c r="H2057" s="65"/>
      <c r="I2057" s="65"/>
      <c r="J2057" s="65"/>
      <c r="K2057" s="66"/>
      <c r="L2057" s="66"/>
      <c r="M2057" s="65"/>
      <c r="N2057" s="65"/>
      <c r="O2057" s="65"/>
      <c r="P2057" s="66"/>
      <c r="Q2057" s="65"/>
      <c r="R2057" s="65"/>
      <c r="S2057" s="68"/>
      <c r="T2057" s="68"/>
      <c r="U2057" s="69"/>
      <c r="V2057" s="69"/>
      <c r="W2057" s="69"/>
      <c r="X2057" s="70"/>
      <c r="Y2057" s="65"/>
    </row>
    <row r="2058">
      <c r="A2058" s="65"/>
      <c r="B2058" s="65"/>
      <c r="C2058" s="65"/>
      <c r="D2058" s="65"/>
      <c r="E2058" s="65"/>
      <c r="F2058" s="65"/>
      <c r="G2058" s="65"/>
      <c r="H2058" s="65"/>
      <c r="I2058" s="65"/>
      <c r="J2058" s="65"/>
      <c r="K2058" s="66"/>
      <c r="L2058" s="66"/>
      <c r="M2058" s="65"/>
      <c r="N2058" s="65"/>
      <c r="O2058" s="65"/>
      <c r="P2058" s="66"/>
      <c r="Q2058" s="65"/>
      <c r="R2058" s="65"/>
      <c r="S2058" s="68"/>
      <c r="T2058" s="68"/>
      <c r="U2058" s="69"/>
      <c r="V2058" s="69"/>
      <c r="W2058" s="69"/>
      <c r="X2058" s="70"/>
      <c r="Y2058" s="65"/>
    </row>
    <row r="2059">
      <c r="A2059" s="65"/>
      <c r="B2059" s="65"/>
      <c r="C2059" s="65"/>
      <c r="D2059" s="65"/>
      <c r="E2059" s="65"/>
      <c r="F2059" s="65"/>
      <c r="G2059" s="65"/>
      <c r="H2059" s="65"/>
      <c r="I2059" s="65"/>
      <c r="J2059" s="65"/>
      <c r="K2059" s="66"/>
      <c r="L2059" s="66"/>
      <c r="M2059" s="65"/>
      <c r="N2059" s="65"/>
      <c r="O2059" s="65"/>
      <c r="P2059" s="65"/>
      <c r="Q2059" s="65"/>
      <c r="R2059" s="65"/>
      <c r="S2059" s="68"/>
      <c r="T2059" s="68"/>
      <c r="U2059" s="69"/>
      <c r="V2059" s="69"/>
      <c r="W2059" s="69"/>
      <c r="X2059" s="70"/>
      <c r="Y2059" s="65"/>
    </row>
    <row r="2060">
      <c r="A2060" s="73"/>
      <c r="B2060" s="65"/>
      <c r="C2060" s="72"/>
      <c r="D2060" s="72"/>
      <c r="E2060" s="72"/>
      <c r="F2060" s="65"/>
      <c r="G2060" s="65"/>
      <c r="H2060" s="65"/>
      <c r="I2060" s="65"/>
      <c r="J2060" s="65"/>
      <c r="K2060" s="66"/>
      <c r="L2060" s="66"/>
      <c r="M2060" s="65"/>
      <c r="N2060" s="65"/>
      <c r="O2060" s="65"/>
      <c r="P2060" s="65"/>
      <c r="Q2060" s="65"/>
      <c r="R2060" s="65"/>
      <c r="S2060" s="76"/>
      <c r="T2060" s="76"/>
      <c r="U2060" s="72"/>
      <c r="V2060" s="72"/>
      <c r="W2060" s="72"/>
      <c r="X2060" s="72"/>
      <c r="Y2060" s="72"/>
    </row>
    <row r="2061">
      <c r="A2061" s="73"/>
      <c r="B2061" s="65"/>
      <c r="C2061" s="72"/>
      <c r="D2061" s="72"/>
      <c r="E2061" s="72"/>
      <c r="F2061" s="65"/>
      <c r="G2061" s="65"/>
      <c r="H2061" s="65"/>
      <c r="I2061" s="65"/>
      <c r="J2061" s="65"/>
      <c r="K2061" s="66"/>
      <c r="L2061" s="66"/>
      <c r="M2061" s="65"/>
      <c r="N2061" s="65"/>
      <c r="O2061" s="65"/>
      <c r="P2061" s="65"/>
      <c r="Q2061" s="65"/>
      <c r="R2061" s="65"/>
      <c r="S2061" s="68"/>
      <c r="T2061" s="68"/>
      <c r="U2061" s="69"/>
      <c r="V2061" s="69"/>
      <c r="W2061" s="69"/>
      <c r="X2061" s="70"/>
      <c r="Y2061" s="65"/>
    </row>
    <row r="2062">
      <c r="A2062" s="72"/>
      <c r="B2062" s="65"/>
      <c r="C2062" s="72"/>
      <c r="D2062" s="72"/>
      <c r="E2062" s="72"/>
      <c r="F2062" s="65"/>
      <c r="G2062" s="65"/>
      <c r="H2062" s="65"/>
      <c r="I2062" s="65"/>
      <c r="J2062" s="65"/>
      <c r="K2062" s="66"/>
      <c r="L2062" s="66"/>
      <c r="M2062" s="65"/>
      <c r="N2062" s="65"/>
      <c r="O2062" s="65"/>
      <c r="P2062" s="65"/>
      <c r="Q2062" s="65"/>
      <c r="R2062" s="65"/>
      <c r="S2062" s="68"/>
      <c r="T2062" s="68"/>
      <c r="U2062" s="69"/>
      <c r="V2062" s="69"/>
      <c r="W2062" s="69"/>
      <c r="X2062" s="70"/>
      <c r="Y2062" s="65"/>
    </row>
    <row r="2063">
      <c r="A2063" s="65"/>
      <c r="B2063" s="65"/>
      <c r="C2063" s="65"/>
      <c r="D2063" s="65"/>
      <c r="E2063" s="65"/>
      <c r="F2063" s="65"/>
      <c r="G2063" s="65"/>
      <c r="H2063" s="65"/>
      <c r="I2063" s="65"/>
      <c r="J2063" s="65"/>
      <c r="K2063" s="66"/>
      <c r="L2063" s="66"/>
      <c r="M2063" s="65"/>
      <c r="N2063" s="65"/>
      <c r="O2063" s="65"/>
      <c r="P2063" s="66"/>
      <c r="Q2063" s="65"/>
      <c r="R2063" s="65"/>
      <c r="S2063" s="68"/>
      <c r="T2063" s="68"/>
      <c r="U2063" s="69"/>
      <c r="V2063" s="69"/>
      <c r="W2063" s="69"/>
      <c r="X2063" s="70"/>
      <c r="Y2063" s="65"/>
    </row>
    <row r="2064">
      <c r="A2064" s="72"/>
      <c r="B2064" s="65"/>
      <c r="C2064" s="72"/>
      <c r="D2064" s="72"/>
      <c r="E2064" s="72"/>
      <c r="F2064" s="65"/>
      <c r="G2064" s="65"/>
      <c r="H2064" s="65"/>
      <c r="I2064" s="65"/>
      <c r="J2064" s="65"/>
      <c r="K2064" s="66"/>
      <c r="L2064" s="66"/>
      <c r="M2064" s="65"/>
      <c r="N2064" s="65"/>
      <c r="O2064" s="65"/>
      <c r="P2064" s="65"/>
      <c r="Q2064" s="65"/>
      <c r="R2064" s="65"/>
      <c r="S2064" s="68"/>
      <c r="T2064" s="68"/>
      <c r="U2064" s="69"/>
      <c r="V2064" s="69"/>
      <c r="W2064" s="69"/>
      <c r="X2064" s="70"/>
      <c r="Y2064" s="65"/>
    </row>
    <row r="2065">
      <c r="A2065" s="72"/>
      <c r="B2065" s="65"/>
      <c r="C2065" s="72"/>
      <c r="D2065" s="72"/>
      <c r="E2065" s="72"/>
      <c r="F2065" s="65"/>
      <c r="G2065" s="65"/>
      <c r="H2065" s="65"/>
      <c r="I2065" s="65"/>
      <c r="J2065" s="65"/>
      <c r="K2065" s="66"/>
      <c r="L2065" s="66"/>
      <c r="M2065" s="65"/>
      <c r="N2065" s="65"/>
      <c r="O2065" s="65"/>
      <c r="P2065" s="65"/>
      <c r="Q2065" s="65"/>
      <c r="R2065" s="65"/>
      <c r="S2065" s="68"/>
      <c r="T2065" s="68"/>
      <c r="U2065" s="69"/>
      <c r="V2065" s="69"/>
      <c r="W2065" s="69"/>
      <c r="X2065" s="70"/>
      <c r="Y2065" s="65"/>
    </row>
    <row r="2066">
      <c r="A2066" s="65"/>
      <c r="B2066" s="65"/>
      <c r="C2066" s="65"/>
      <c r="D2066" s="65"/>
      <c r="E2066" s="65"/>
      <c r="F2066" s="65"/>
      <c r="G2066" s="65"/>
      <c r="H2066" s="65"/>
      <c r="I2066" s="65"/>
      <c r="J2066" s="65"/>
      <c r="K2066" s="66"/>
      <c r="L2066" s="66"/>
      <c r="M2066" s="65"/>
      <c r="N2066" s="65"/>
      <c r="O2066" s="65"/>
      <c r="P2066" s="65"/>
      <c r="Q2066" s="65"/>
      <c r="R2066" s="65"/>
      <c r="S2066" s="68"/>
      <c r="T2066" s="68"/>
      <c r="U2066" s="69"/>
      <c r="V2066" s="69"/>
      <c r="W2066" s="69"/>
      <c r="X2066" s="70"/>
      <c r="Y2066" s="65"/>
    </row>
    <row r="2067">
      <c r="A2067" s="65"/>
      <c r="B2067" s="65"/>
      <c r="C2067" s="65"/>
      <c r="D2067" s="65"/>
      <c r="E2067" s="65"/>
      <c r="F2067" s="65"/>
      <c r="G2067" s="65"/>
      <c r="H2067" s="65"/>
      <c r="I2067" s="65"/>
      <c r="J2067" s="65"/>
      <c r="K2067" s="66"/>
      <c r="L2067" s="66"/>
      <c r="M2067" s="65"/>
      <c r="N2067" s="65"/>
      <c r="O2067" s="65"/>
      <c r="P2067" s="66"/>
      <c r="Q2067" s="65"/>
      <c r="R2067" s="65"/>
      <c r="S2067" s="68"/>
      <c r="T2067" s="68"/>
      <c r="U2067" s="69"/>
      <c r="V2067" s="69"/>
      <c r="W2067" s="69"/>
      <c r="X2067" s="70"/>
      <c r="Y2067" s="65"/>
    </row>
    <row r="2068">
      <c r="A2068" s="72"/>
      <c r="B2068" s="65"/>
      <c r="C2068" s="72"/>
      <c r="D2068" s="72"/>
      <c r="E2068" s="72"/>
      <c r="F2068" s="65"/>
      <c r="G2068" s="65"/>
      <c r="H2068" s="65"/>
      <c r="I2068" s="65"/>
      <c r="J2068" s="65"/>
      <c r="K2068" s="66"/>
      <c r="L2068" s="66"/>
      <c r="M2068" s="65"/>
      <c r="N2068" s="65"/>
      <c r="O2068" s="65"/>
      <c r="P2068" s="65"/>
      <c r="Q2068" s="65"/>
      <c r="R2068" s="65"/>
      <c r="S2068" s="68"/>
      <c r="T2068" s="68"/>
      <c r="U2068" s="69"/>
      <c r="V2068" s="69"/>
      <c r="W2068" s="69"/>
      <c r="X2068" s="70"/>
      <c r="Y2068" s="65"/>
    </row>
    <row r="2069">
      <c r="A2069" s="65"/>
      <c r="B2069" s="65"/>
      <c r="C2069" s="65"/>
      <c r="D2069" s="65"/>
      <c r="E2069" s="65"/>
      <c r="F2069" s="65"/>
      <c r="G2069" s="65"/>
      <c r="H2069" s="65"/>
      <c r="I2069" s="65"/>
      <c r="J2069" s="65"/>
      <c r="K2069" s="66"/>
      <c r="L2069" s="66"/>
      <c r="M2069" s="65"/>
      <c r="N2069" s="65"/>
      <c r="O2069" s="65"/>
      <c r="P2069" s="65"/>
      <c r="Q2069" s="65"/>
      <c r="R2069" s="65"/>
      <c r="S2069" s="68"/>
      <c r="T2069" s="68"/>
      <c r="U2069" s="69"/>
      <c r="V2069" s="69"/>
      <c r="W2069" s="69"/>
      <c r="X2069" s="70"/>
      <c r="Y2069" s="65"/>
    </row>
    <row r="2070">
      <c r="A2070" s="65"/>
      <c r="B2070" s="65"/>
      <c r="C2070" s="65"/>
      <c r="D2070" s="65"/>
      <c r="E2070" s="65"/>
      <c r="F2070" s="65"/>
      <c r="G2070" s="65"/>
      <c r="H2070" s="65"/>
      <c r="I2070" s="65"/>
      <c r="J2070" s="65"/>
      <c r="K2070" s="66"/>
      <c r="L2070" s="66"/>
      <c r="M2070" s="65"/>
      <c r="N2070" s="65"/>
      <c r="O2070" s="65"/>
      <c r="P2070" s="66"/>
      <c r="Q2070" s="65"/>
      <c r="R2070" s="65"/>
      <c r="S2070" s="68"/>
      <c r="T2070" s="68"/>
      <c r="U2070" s="69"/>
      <c r="V2070" s="69"/>
      <c r="W2070" s="69"/>
      <c r="X2070" s="70"/>
      <c r="Y2070" s="65"/>
    </row>
    <row r="2071">
      <c r="A2071" s="73"/>
      <c r="B2071" s="65"/>
      <c r="C2071" s="72"/>
      <c r="D2071" s="72"/>
      <c r="E2071" s="72"/>
      <c r="F2071" s="65"/>
      <c r="G2071" s="65"/>
      <c r="H2071" s="65"/>
      <c r="I2071" s="65"/>
      <c r="J2071" s="65"/>
      <c r="K2071" s="66"/>
      <c r="L2071" s="66"/>
      <c r="M2071" s="65"/>
      <c r="N2071" s="65"/>
      <c r="O2071" s="65"/>
      <c r="P2071" s="66"/>
      <c r="Q2071" s="65"/>
      <c r="R2071" s="65"/>
      <c r="S2071" s="68"/>
      <c r="T2071" s="68"/>
      <c r="U2071" s="69"/>
      <c r="V2071" s="69"/>
      <c r="W2071" s="69"/>
      <c r="X2071" s="70"/>
      <c r="Y2071" s="65"/>
    </row>
    <row r="2072">
      <c r="A2072" s="72"/>
      <c r="B2072" s="65"/>
      <c r="C2072" s="72"/>
      <c r="D2072" s="72"/>
      <c r="E2072" s="72"/>
      <c r="F2072" s="65"/>
      <c r="G2072" s="65"/>
      <c r="H2072" s="65"/>
      <c r="I2072" s="65"/>
      <c r="J2072" s="65"/>
      <c r="K2072" s="66"/>
      <c r="L2072" s="66"/>
      <c r="M2072" s="65"/>
      <c r="N2072" s="65"/>
      <c r="O2072" s="65"/>
      <c r="P2072" s="66"/>
      <c r="Q2072" s="65"/>
      <c r="R2072" s="65"/>
      <c r="S2072" s="68"/>
      <c r="T2072" s="68"/>
      <c r="U2072" s="69"/>
      <c r="V2072" s="69"/>
      <c r="W2072" s="69"/>
      <c r="X2072" s="70"/>
      <c r="Y2072" s="65"/>
    </row>
    <row r="2073">
      <c r="A2073" s="65"/>
      <c r="B2073" s="65"/>
      <c r="C2073" s="65"/>
      <c r="D2073" s="65"/>
      <c r="E2073" s="65"/>
      <c r="F2073" s="65"/>
      <c r="G2073" s="65"/>
      <c r="H2073" s="65"/>
      <c r="I2073" s="65"/>
      <c r="J2073" s="65"/>
      <c r="K2073" s="66"/>
      <c r="L2073" s="66"/>
      <c r="M2073" s="65"/>
      <c r="N2073" s="65"/>
      <c r="O2073" s="65"/>
      <c r="P2073" s="66"/>
      <c r="Q2073" s="65"/>
      <c r="R2073" s="65"/>
      <c r="S2073" s="68"/>
      <c r="T2073" s="68"/>
      <c r="U2073" s="69"/>
      <c r="V2073" s="69"/>
      <c r="W2073" s="69"/>
      <c r="X2073" s="70"/>
      <c r="Y2073" s="65"/>
    </row>
    <row r="2074">
      <c r="A2074" s="65"/>
      <c r="B2074" s="65"/>
      <c r="C2074" s="65"/>
      <c r="D2074" s="65"/>
      <c r="E2074" s="65"/>
      <c r="F2074" s="65"/>
      <c r="G2074" s="65"/>
      <c r="H2074" s="65"/>
      <c r="I2074" s="65"/>
      <c r="J2074" s="65"/>
      <c r="K2074" s="66"/>
      <c r="L2074" s="66"/>
      <c r="M2074" s="65"/>
      <c r="N2074" s="65"/>
      <c r="O2074" s="65"/>
      <c r="P2074" s="66"/>
      <c r="Q2074" s="65"/>
      <c r="R2074" s="65"/>
      <c r="S2074" s="68"/>
      <c r="T2074" s="68"/>
      <c r="U2074" s="69"/>
      <c r="V2074" s="69"/>
      <c r="W2074" s="69"/>
      <c r="X2074" s="70"/>
      <c r="Y2074" s="65"/>
    </row>
    <row r="2075">
      <c r="A2075" s="73"/>
      <c r="B2075" s="65"/>
      <c r="C2075" s="72"/>
      <c r="D2075" s="72"/>
      <c r="E2075" s="72"/>
      <c r="F2075" s="65"/>
      <c r="G2075" s="65"/>
      <c r="H2075" s="65"/>
      <c r="I2075" s="65"/>
      <c r="J2075" s="65"/>
      <c r="K2075" s="66"/>
      <c r="L2075" s="66"/>
      <c r="M2075" s="65"/>
      <c r="N2075" s="65"/>
      <c r="O2075" s="65"/>
      <c r="P2075" s="66"/>
      <c r="Q2075" s="65"/>
      <c r="R2075" s="65"/>
      <c r="S2075" s="76"/>
      <c r="T2075" s="76"/>
      <c r="U2075" s="72"/>
      <c r="V2075" s="72"/>
      <c r="W2075" s="72"/>
      <c r="X2075" s="72"/>
      <c r="Y2075" s="72"/>
    </row>
    <row r="2076">
      <c r="A2076" s="72"/>
      <c r="B2076" s="65"/>
      <c r="C2076" s="72"/>
      <c r="D2076" s="72"/>
      <c r="E2076" s="72"/>
      <c r="F2076" s="65"/>
      <c r="G2076" s="65"/>
      <c r="H2076" s="65"/>
      <c r="I2076" s="65"/>
      <c r="J2076" s="65"/>
      <c r="K2076" s="66"/>
      <c r="L2076" s="66"/>
      <c r="M2076" s="65"/>
      <c r="N2076" s="65"/>
      <c r="O2076" s="65"/>
      <c r="P2076" s="66"/>
      <c r="Q2076" s="65"/>
      <c r="R2076" s="65"/>
      <c r="S2076" s="76"/>
      <c r="T2076" s="77"/>
      <c r="U2076" s="78"/>
      <c r="V2076" s="78"/>
      <c r="W2076" s="78"/>
      <c r="X2076" s="72"/>
      <c r="Y2076" s="72"/>
    </row>
    <row r="2077">
      <c r="A2077" s="65"/>
      <c r="B2077" s="65"/>
      <c r="C2077" s="65"/>
      <c r="D2077" s="65"/>
      <c r="E2077" s="65"/>
      <c r="F2077" s="65"/>
      <c r="G2077" s="65"/>
      <c r="H2077" s="65"/>
      <c r="I2077" s="65"/>
      <c r="J2077" s="65"/>
      <c r="K2077" s="66"/>
      <c r="L2077" s="66"/>
      <c r="M2077" s="65"/>
      <c r="N2077" s="65"/>
      <c r="O2077" s="65"/>
      <c r="P2077" s="66"/>
      <c r="Q2077" s="65"/>
      <c r="R2077" s="65"/>
      <c r="S2077" s="68"/>
      <c r="T2077" s="68"/>
      <c r="U2077" s="69"/>
      <c r="V2077" s="69"/>
      <c r="W2077" s="69"/>
      <c r="X2077" s="70"/>
      <c r="Y2077" s="65"/>
    </row>
    <row r="2078">
      <c r="A2078" s="73"/>
      <c r="B2078" s="65"/>
      <c r="C2078" s="72"/>
      <c r="D2078" s="72"/>
      <c r="E2078" s="72"/>
      <c r="F2078" s="65"/>
      <c r="G2078" s="65"/>
      <c r="H2078" s="65"/>
      <c r="I2078" s="65"/>
      <c r="J2078" s="65"/>
      <c r="K2078" s="66"/>
      <c r="L2078" s="66"/>
      <c r="M2078" s="65"/>
      <c r="N2078" s="65"/>
      <c r="O2078" s="65"/>
      <c r="P2078" s="65"/>
      <c r="Q2078" s="65"/>
      <c r="R2078" s="65"/>
      <c r="S2078" s="68"/>
      <c r="T2078" s="68"/>
      <c r="U2078" s="69"/>
      <c r="V2078" s="69"/>
      <c r="W2078" s="69"/>
      <c r="X2078" s="70"/>
      <c r="Y2078" s="65"/>
    </row>
    <row r="2079">
      <c r="A2079" s="72"/>
      <c r="B2079" s="65"/>
      <c r="C2079" s="72"/>
      <c r="D2079" s="72"/>
      <c r="E2079" s="72"/>
      <c r="F2079" s="65"/>
      <c r="G2079" s="65"/>
      <c r="H2079" s="65"/>
      <c r="I2079" s="65"/>
      <c r="J2079" s="65"/>
      <c r="K2079" s="66"/>
      <c r="L2079" s="66"/>
      <c r="M2079" s="65"/>
      <c r="N2079" s="65"/>
      <c r="O2079" s="65"/>
      <c r="P2079" s="65"/>
      <c r="Q2079" s="65"/>
      <c r="R2079" s="65"/>
      <c r="S2079" s="68"/>
      <c r="T2079" s="68"/>
      <c r="U2079" s="69"/>
      <c r="V2079" s="69"/>
      <c r="W2079" s="69"/>
      <c r="X2079" s="70"/>
      <c r="Y2079" s="65"/>
    </row>
    <row r="2080">
      <c r="A2080" s="65"/>
      <c r="B2080" s="65"/>
      <c r="C2080" s="65"/>
      <c r="D2080" s="65"/>
      <c r="E2080" s="65"/>
      <c r="F2080" s="65"/>
      <c r="G2080" s="65"/>
      <c r="H2080" s="65"/>
      <c r="I2080" s="65"/>
      <c r="J2080" s="65"/>
      <c r="K2080" s="66"/>
      <c r="L2080" s="66"/>
      <c r="M2080" s="65"/>
      <c r="N2080" s="65"/>
      <c r="O2080" s="65"/>
      <c r="P2080" s="66"/>
      <c r="Q2080" s="65"/>
      <c r="R2080" s="65"/>
      <c r="S2080" s="76"/>
      <c r="T2080" s="76"/>
      <c r="U2080" s="72"/>
      <c r="V2080" s="72"/>
      <c r="W2080" s="72"/>
      <c r="X2080" s="66"/>
      <c r="Y2080" s="72"/>
    </row>
    <row r="2081">
      <c r="A2081" s="65"/>
      <c r="B2081" s="65"/>
      <c r="C2081" s="65"/>
      <c r="D2081" s="65"/>
      <c r="E2081" s="65"/>
      <c r="F2081" s="65"/>
      <c r="G2081" s="65"/>
      <c r="H2081" s="65"/>
      <c r="I2081" s="65"/>
      <c r="J2081" s="65"/>
      <c r="K2081" s="66"/>
      <c r="L2081" s="66"/>
      <c r="M2081" s="65"/>
      <c r="N2081" s="65"/>
      <c r="O2081" s="65"/>
      <c r="P2081" s="65"/>
      <c r="Q2081" s="65"/>
      <c r="R2081" s="65"/>
      <c r="S2081" s="68"/>
      <c r="T2081" s="68"/>
      <c r="U2081" s="69"/>
      <c r="V2081" s="69"/>
      <c r="W2081" s="69"/>
      <c r="X2081" s="70"/>
      <c r="Y2081" s="65"/>
    </row>
    <row r="2082">
      <c r="A2082" s="65"/>
      <c r="B2082" s="65"/>
      <c r="C2082" s="65"/>
      <c r="D2082" s="65"/>
      <c r="E2082" s="65"/>
      <c r="F2082" s="65"/>
      <c r="G2082" s="65"/>
      <c r="H2082" s="65"/>
      <c r="I2082" s="65"/>
      <c r="J2082" s="65"/>
      <c r="K2082" s="66"/>
      <c r="L2082" s="66"/>
      <c r="M2082" s="65"/>
      <c r="N2082" s="65"/>
      <c r="O2082" s="65"/>
      <c r="P2082" s="65"/>
      <c r="Q2082" s="65"/>
      <c r="R2082" s="65"/>
      <c r="S2082" s="68"/>
      <c r="T2082" s="68"/>
      <c r="U2082" s="69"/>
      <c r="V2082" s="69"/>
      <c r="W2082" s="69"/>
      <c r="X2082" s="70"/>
      <c r="Y2082" s="65"/>
    </row>
    <row r="2083">
      <c r="A2083" s="65"/>
      <c r="B2083" s="65"/>
      <c r="C2083" s="65"/>
      <c r="D2083" s="65"/>
      <c r="E2083" s="65"/>
      <c r="F2083" s="65"/>
      <c r="G2083" s="65"/>
      <c r="H2083" s="65"/>
      <c r="I2083" s="65"/>
      <c r="J2083" s="65"/>
      <c r="K2083" s="66"/>
      <c r="L2083" s="66"/>
      <c r="M2083" s="65"/>
      <c r="N2083" s="65"/>
      <c r="O2083" s="65"/>
      <c r="P2083" s="65"/>
      <c r="Q2083" s="65"/>
      <c r="R2083" s="65"/>
      <c r="S2083" s="80"/>
      <c r="T2083" s="77"/>
      <c r="U2083" s="79"/>
      <c r="V2083" s="79"/>
      <c r="W2083" s="78"/>
      <c r="X2083" s="66"/>
      <c r="Y2083" s="72"/>
    </row>
    <row r="2084">
      <c r="A2084" s="65"/>
      <c r="B2084" s="65"/>
      <c r="C2084" s="65"/>
      <c r="D2084" s="65"/>
      <c r="E2084" s="65"/>
      <c r="F2084" s="65"/>
      <c r="G2084" s="65"/>
      <c r="H2084" s="65"/>
      <c r="I2084" s="65"/>
      <c r="J2084" s="65"/>
      <c r="K2084" s="66"/>
      <c r="L2084" s="66"/>
      <c r="M2084" s="65"/>
      <c r="N2084" s="65"/>
      <c r="O2084" s="65"/>
      <c r="P2084" s="65"/>
      <c r="Q2084" s="65"/>
      <c r="R2084" s="65"/>
      <c r="S2084" s="76"/>
      <c r="T2084" s="77"/>
      <c r="U2084" s="79"/>
      <c r="V2084" s="79"/>
      <c r="W2084" s="78"/>
      <c r="X2084" s="66"/>
      <c r="Y2084" s="72"/>
    </row>
    <row r="2085">
      <c r="A2085" s="65"/>
      <c r="B2085" s="65"/>
      <c r="C2085" s="65"/>
      <c r="D2085" s="65"/>
      <c r="E2085" s="65"/>
      <c r="F2085" s="65"/>
      <c r="G2085" s="65"/>
      <c r="H2085" s="65"/>
      <c r="I2085" s="65"/>
      <c r="J2085" s="65"/>
      <c r="K2085" s="66"/>
      <c r="L2085" s="66"/>
      <c r="M2085" s="65"/>
      <c r="N2085" s="65"/>
      <c r="O2085" s="65"/>
      <c r="P2085" s="66"/>
      <c r="Q2085" s="65"/>
      <c r="R2085" s="65"/>
      <c r="S2085" s="68"/>
      <c r="T2085" s="68"/>
      <c r="U2085" s="69"/>
      <c r="V2085" s="69"/>
      <c r="W2085" s="69"/>
      <c r="X2085" s="70"/>
      <c r="Y2085" s="65"/>
    </row>
    <row r="2086">
      <c r="A2086" s="65"/>
      <c r="B2086" s="65"/>
      <c r="C2086" s="65"/>
      <c r="D2086" s="65"/>
      <c r="E2086" s="65"/>
      <c r="F2086" s="65"/>
      <c r="G2086" s="65"/>
      <c r="H2086" s="65"/>
      <c r="I2086" s="65"/>
      <c r="J2086" s="65"/>
      <c r="K2086" s="66"/>
      <c r="L2086" s="66"/>
      <c r="M2086" s="65"/>
      <c r="N2086" s="65"/>
      <c r="O2086" s="65"/>
      <c r="P2086" s="66"/>
      <c r="Q2086" s="65"/>
      <c r="R2086" s="65"/>
      <c r="S2086" s="68"/>
      <c r="T2086" s="68"/>
      <c r="U2086" s="69"/>
      <c r="V2086" s="69"/>
      <c r="W2086" s="69"/>
      <c r="X2086" s="70"/>
      <c r="Y2086" s="65"/>
    </row>
    <row r="2087">
      <c r="A2087" s="72"/>
      <c r="B2087" s="65"/>
      <c r="C2087" s="72"/>
      <c r="D2087" s="72"/>
      <c r="E2087" s="72"/>
      <c r="F2087" s="65"/>
      <c r="G2087" s="65"/>
      <c r="H2087" s="65"/>
      <c r="I2087" s="65"/>
      <c r="J2087" s="65"/>
      <c r="K2087" s="66"/>
      <c r="L2087" s="66"/>
      <c r="M2087" s="65"/>
      <c r="N2087" s="65"/>
      <c r="O2087" s="65"/>
      <c r="P2087" s="66"/>
      <c r="Q2087" s="65"/>
      <c r="R2087" s="65"/>
      <c r="S2087" s="68"/>
      <c r="T2087" s="68"/>
      <c r="U2087" s="69"/>
      <c r="V2087" s="69"/>
      <c r="W2087" s="69"/>
      <c r="X2087" s="70"/>
      <c r="Y2087" s="65"/>
    </row>
    <row r="2088">
      <c r="A2088" s="72"/>
      <c r="B2088" s="65"/>
      <c r="C2088" s="72"/>
      <c r="D2088" s="72"/>
      <c r="E2088" s="72"/>
      <c r="F2088" s="65"/>
      <c r="G2088" s="65"/>
      <c r="H2088" s="65"/>
      <c r="I2088" s="65"/>
      <c r="J2088" s="65"/>
      <c r="K2088" s="66"/>
      <c r="L2088" s="66"/>
      <c r="M2088" s="65"/>
      <c r="N2088" s="65"/>
      <c r="O2088" s="65"/>
      <c r="P2088" s="65"/>
      <c r="Q2088" s="65"/>
      <c r="R2088" s="65"/>
      <c r="S2088" s="68"/>
      <c r="T2088" s="68"/>
      <c r="U2088" s="69"/>
      <c r="V2088" s="69"/>
      <c r="W2088" s="69"/>
      <c r="X2088" s="70"/>
      <c r="Y2088" s="65"/>
    </row>
    <row r="2089">
      <c r="A2089" s="72"/>
      <c r="B2089" s="65"/>
      <c r="C2089" s="72"/>
      <c r="D2089" s="72"/>
      <c r="E2089" s="72"/>
      <c r="F2089" s="65"/>
      <c r="G2089" s="65"/>
      <c r="H2089" s="65"/>
      <c r="I2089" s="65"/>
      <c r="J2089" s="65"/>
      <c r="K2089" s="66"/>
      <c r="L2089" s="66"/>
      <c r="M2089" s="65"/>
      <c r="N2089" s="65"/>
      <c r="O2089" s="65"/>
      <c r="P2089" s="65"/>
      <c r="Q2089" s="65"/>
      <c r="R2089" s="65"/>
      <c r="S2089" s="68"/>
      <c r="T2089" s="68"/>
      <c r="U2089" s="69"/>
      <c r="V2089" s="69"/>
      <c r="W2089" s="69"/>
      <c r="X2089" s="70"/>
      <c r="Y2089" s="65"/>
    </row>
    <row r="2090">
      <c r="A2090" s="65"/>
      <c r="B2090" s="65"/>
      <c r="C2090" s="65"/>
      <c r="D2090" s="65"/>
      <c r="E2090" s="65"/>
      <c r="F2090" s="65"/>
      <c r="G2090" s="65"/>
      <c r="H2090" s="65"/>
      <c r="I2090" s="65"/>
      <c r="J2090" s="65"/>
      <c r="K2090" s="66"/>
      <c r="L2090" s="66"/>
      <c r="M2090" s="65"/>
      <c r="N2090" s="65"/>
      <c r="O2090" s="65"/>
      <c r="P2090" s="65"/>
      <c r="Q2090" s="65"/>
      <c r="R2090" s="65"/>
      <c r="S2090" s="68"/>
      <c r="T2090" s="68"/>
      <c r="U2090" s="69"/>
      <c r="V2090" s="69"/>
      <c r="W2090" s="69"/>
      <c r="X2090" s="70"/>
      <c r="Y2090" s="65"/>
    </row>
    <row r="2091">
      <c r="A2091" s="72"/>
      <c r="B2091" s="65"/>
      <c r="C2091" s="72"/>
      <c r="D2091" s="72"/>
      <c r="E2091" s="72"/>
      <c r="F2091" s="65"/>
      <c r="G2091" s="65"/>
      <c r="H2091" s="65"/>
      <c r="I2091" s="65"/>
      <c r="J2091" s="65"/>
      <c r="K2091" s="66"/>
      <c r="L2091" s="66"/>
      <c r="M2091" s="65"/>
      <c r="N2091" s="65"/>
      <c r="O2091" s="65"/>
      <c r="P2091" s="66"/>
      <c r="Q2091" s="65"/>
      <c r="R2091" s="65"/>
      <c r="S2091" s="68"/>
      <c r="T2091" s="68"/>
      <c r="U2091" s="69"/>
      <c r="V2091" s="69"/>
      <c r="W2091" s="69"/>
      <c r="X2091" s="70"/>
      <c r="Y2091" s="65"/>
    </row>
    <row r="2092">
      <c r="A2092" s="65"/>
      <c r="B2092" s="65"/>
      <c r="C2092" s="65"/>
      <c r="D2092" s="65"/>
      <c r="E2092" s="65"/>
      <c r="F2092" s="65"/>
      <c r="G2092" s="65"/>
      <c r="H2092" s="65"/>
      <c r="I2092" s="65"/>
      <c r="J2092" s="65"/>
      <c r="K2092" s="66"/>
      <c r="L2092" s="66"/>
      <c r="M2092" s="65"/>
      <c r="N2092" s="65"/>
      <c r="O2092" s="65"/>
      <c r="P2092" s="65"/>
      <c r="Q2092" s="65"/>
      <c r="R2092" s="65"/>
      <c r="S2092" s="68"/>
      <c r="T2092" s="68"/>
      <c r="U2092" s="69"/>
      <c r="V2092" s="69"/>
      <c r="W2092" s="69"/>
      <c r="X2092" s="70"/>
      <c r="Y2092" s="65"/>
    </row>
    <row r="2093">
      <c r="A2093" s="65"/>
      <c r="B2093" s="65"/>
      <c r="C2093" s="65"/>
      <c r="D2093" s="65"/>
      <c r="E2093" s="65"/>
      <c r="F2093" s="65"/>
      <c r="G2093" s="65"/>
      <c r="H2093" s="65"/>
      <c r="I2093" s="65"/>
      <c r="J2093" s="65"/>
      <c r="K2093" s="66"/>
      <c r="L2093" s="66"/>
      <c r="M2093" s="65"/>
      <c r="N2093" s="65"/>
      <c r="O2093" s="65"/>
      <c r="P2093" s="65"/>
      <c r="Q2093" s="65"/>
      <c r="R2093" s="65"/>
      <c r="S2093" s="68"/>
      <c r="T2093" s="68"/>
      <c r="U2093" s="69"/>
      <c r="V2093" s="69"/>
      <c r="W2093" s="69"/>
      <c r="X2093" s="70"/>
      <c r="Y2093" s="65"/>
    </row>
    <row r="2094">
      <c r="A2094" s="73"/>
      <c r="B2094" s="65"/>
      <c r="C2094" s="72"/>
      <c r="D2094" s="72"/>
      <c r="E2094" s="72"/>
      <c r="F2094" s="65"/>
      <c r="G2094" s="65"/>
      <c r="H2094" s="65"/>
      <c r="I2094" s="65"/>
      <c r="J2094" s="65"/>
      <c r="K2094" s="66"/>
      <c r="L2094" s="66"/>
      <c r="M2094" s="65"/>
      <c r="N2094" s="65"/>
      <c r="O2094" s="65"/>
      <c r="P2094" s="66"/>
      <c r="Q2094" s="65"/>
      <c r="R2094" s="65"/>
      <c r="S2094" s="68"/>
      <c r="T2094" s="68"/>
      <c r="U2094" s="69"/>
      <c r="V2094" s="69"/>
      <c r="W2094" s="69"/>
      <c r="X2094" s="70"/>
      <c r="Y2094" s="65"/>
    </row>
    <row r="2095">
      <c r="A2095" s="73"/>
      <c r="B2095" s="65"/>
      <c r="C2095" s="72"/>
      <c r="D2095" s="72"/>
      <c r="E2095" s="72"/>
      <c r="F2095" s="65"/>
      <c r="G2095" s="65"/>
      <c r="H2095" s="65"/>
      <c r="I2095" s="65"/>
      <c r="J2095" s="65"/>
      <c r="K2095" s="66"/>
      <c r="L2095" s="66"/>
      <c r="M2095" s="65"/>
      <c r="N2095" s="65"/>
      <c r="O2095" s="65"/>
      <c r="P2095" s="66"/>
      <c r="Q2095" s="65"/>
      <c r="R2095" s="65"/>
      <c r="S2095" s="68"/>
      <c r="T2095" s="68"/>
      <c r="U2095" s="69"/>
      <c r="V2095" s="69"/>
      <c r="W2095" s="69"/>
      <c r="X2095" s="70"/>
      <c r="Y2095" s="65"/>
    </row>
    <row r="2096">
      <c r="A2096" s="65"/>
      <c r="B2096" s="65"/>
      <c r="C2096" s="65"/>
      <c r="D2096" s="65"/>
      <c r="E2096" s="65"/>
      <c r="F2096" s="65"/>
      <c r="G2096" s="65"/>
      <c r="H2096" s="65"/>
      <c r="I2096" s="65"/>
      <c r="J2096" s="65"/>
      <c r="K2096" s="66"/>
      <c r="L2096" s="66"/>
      <c r="M2096" s="65"/>
      <c r="N2096" s="65"/>
      <c r="O2096" s="65"/>
      <c r="P2096" s="65"/>
      <c r="Q2096" s="65"/>
      <c r="R2096" s="65"/>
      <c r="S2096" s="80"/>
      <c r="T2096" s="77"/>
      <c r="U2096" s="79"/>
      <c r="V2096" s="79"/>
      <c r="W2096" s="78"/>
      <c r="X2096" s="66"/>
      <c r="Y2096" s="72"/>
    </row>
    <row r="2097">
      <c r="A2097" s="73"/>
      <c r="B2097" s="65"/>
      <c r="C2097" s="72"/>
      <c r="D2097" s="72"/>
      <c r="E2097" s="72"/>
      <c r="F2097" s="65"/>
      <c r="G2097" s="65"/>
      <c r="H2097" s="65"/>
      <c r="I2097" s="65"/>
      <c r="J2097" s="65"/>
      <c r="K2097" s="66"/>
      <c r="L2097" s="66"/>
      <c r="M2097" s="65"/>
      <c r="N2097" s="65"/>
      <c r="O2097" s="65"/>
      <c r="P2097" s="65"/>
      <c r="Q2097" s="65"/>
      <c r="R2097" s="65"/>
      <c r="S2097" s="76"/>
      <c r="T2097" s="77"/>
      <c r="U2097" s="78"/>
      <c r="V2097" s="78"/>
      <c r="W2097" s="78"/>
      <c r="X2097" s="72"/>
      <c r="Y2097" s="72"/>
    </row>
    <row r="2098">
      <c r="A2098" s="65"/>
      <c r="B2098" s="65"/>
      <c r="C2098" s="65"/>
      <c r="D2098" s="65"/>
      <c r="E2098" s="65"/>
      <c r="F2098" s="65"/>
      <c r="G2098" s="65"/>
      <c r="H2098" s="65"/>
      <c r="I2098" s="65"/>
      <c r="J2098" s="65"/>
      <c r="K2098" s="66"/>
      <c r="L2098" s="66"/>
      <c r="M2098" s="65"/>
      <c r="N2098" s="65"/>
      <c r="O2098" s="65"/>
      <c r="P2098" s="65"/>
      <c r="Q2098" s="65"/>
      <c r="R2098" s="65"/>
      <c r="S2098" s="68"/>
      <c r="T2098" s="68"/>
      <c r="U2098" s="69"/>
      <c r="V2098" s="69"/>
      <c r="W2098" s="69"/>
      <c r="X2098" s="70"/>
      <c r="Y2098" s="65"/>
    </row>
    <row r="2099">
      <c r="A2099" s="72"/>
      <c r="B2099" s="65"/>
      <c r="C2099" s="72"/>
      <c r="D2099" s="72"/>
      <c r="E2099" s="72"/>
      <c r="F2099" s="65"/>
      <c r="G2099" s="65"/>
      <c r="H2099" s="65"/>
      <c r="I2099" s="65"/>
      <c r="J2099" s="65"/>
      <c r="K2099" s="66"/>
      <c r="L2099" s="66"/>
      <c r="M2099" s="65"/>
      <c r="N2099" s="65"/>
      <c r="O2099" s="65"/>
      <c r="P2099" s="66"/>
      <c r="Q2099" s="65"/>
      <c r="R2099" s="65"/>
      <c r="S2099" s="68"/>
      <c r="T2099" s="68"/>
      <c r="U2099" s="69"/>
      <c r="V2099" s="69"/>
      <c r="W2099" s="69"/>
      <c r="X2099" s="70"/>
      <c r="Y2099" s="65"/>
    </row>
    <row r="2100">
      <c r="A2100" s="73"/>
      <c r="B2100" s="65"/>
      <c r="C2100" s="72"/>
      <c r="D2100" s="72"/>
      <c r="E2100" s="72"/>
      <c r="F2100" s="65"/>
      <c r="G2100" s="65"/>
      <c r="H2100" s="65"/>
      <c r="I2100" s="65"/>
      <c r="J2100" s="65"/>
      <c r="K2100" s="66"/>
      <c r="L2100" s="66"/>
      <c r="M2100" s="65"/>
      <c r="N2100" s="65"/>
      <c r="O2100" s="65"/>
      <c r="P2100" s="65"/>
      <c r="Q2100" s="65"/>
      <c r="R2100" s="65"/>
      <c r="S2100" s="68"/>
      <c r="T2100" s="68"/>
      <c r="U2100" s="69"/>
      <c r="V2100" s="69"/>
      <c r="W2100" s="69"/>
      <c r="X2100" s="70"/>
      <c r="Y2100" s="65"/>
    </row>
    <row r="2101">
      <c r="A2101" s="65"/>
      <c r="B2101" s="65"/>
      <c r="C2101" s="65"/>
      <c r="D2101" s="65"/>
      <c r="E2101" s="65"/>
      <c r="F2101" s="65"/>
      <c r="G2101" s="65"/>
      <c r="H2101" s="65"/>
      <c r="I2101" s="65"/>
      <c r="J2101" s="65"/>
      <c r="K2101" s="66"/>
      <c r="L2101" s="66"/>
      <c r="M2101" s="65"/>
      <c r="N2101" s="65"/>
      <c r="O2101" s="65"/>
      <c r="P2101" s="65"/>
      <c r="Q2101" s="65"/>
      <c r="R2101" s="65"/>
      <c r="S2101" s="68"/>
      <c r="T2101" s="68"/>
      <c r="U2101" s="69"/>
      <c r="V2101" s="69"/>
      <c r="W2101" s="69"/>
      <c r="X2101" s="70"/>
      <c r="Y2101" s="65"/>
    </row>
    <row r="2102">
      <c r="A2102" s="65"/>
      <c r="B2102" s="65"/>
      <c r="C2102" s="65"/>
      <c r="D2102" s="65"/>
      <c r="E2102" s="65"/>
      <c r="F2102" s="65"/>
      <c r="G2102" s="65"/>
      <c r="H2102" s="65"/>
      <c r="I2102" s="65"/>
      <c r="J2102" s="65"/>
      <c r="K2102" s="66"/>
      <c r="L2102" s="66"/>
      <c r="M2102" s="65"/>
      <c r="N2102" s="65"/>
      <c r="O2102" s="65"/>
      <c r="P2102" s="66"/>
      <c r="Q2102" s="65"/>
      <c r="R2102" s="65"/>
      <c r="S2102" s="68"/>
      <c r="T2102" s="68"/>
      <c r="U2102" s="69"/>
      <c r="V2102" s="69"/>
      <c r="W2102" s="69"/>
      <c r="X2102" s="70"/>
      <c r="Y2102" s="65"/>
    </row>
    <row r="2103">
      <c r="A2103" s="65"/>
      <c r="B2103" s="65"/>
      <c r="C2103" s="65"/>
      <c r="D2103" s="65"/>
      <c r="E2103" s="65"/>
      <c r="F2103" s="65"/>
      <c r="G2103" s="65"/>
      <c r="H2103" s="65"/>
      <c r="I2103" s="65"/>
      <c r="J2103" s="65"/>
      <c r="K2103" s="66"/>
      <c r="L2103" s="66"/>
      <c r="M2103" s="65"/>
      <c r="N2103" s="65"/>
      <c r="O2103" s="65"/>
      <c r="P2103" s="65"/>
      <c r="Q2103" s="65"/>
      <c r="R2103" s="65"/>
      <c r="S2103" s="68"/>
      <c r="T2103" s="68"/>
      <c r="U2103" s="69"/>
      <c r="V2103" s="69"/>
      <c r="W2103" s="69"/>
      <c r="X2103" s="70"/>
      <c r="Y2103" s="65"/>
    </row>
    <row r="2104">
      <c r="A2104" s="65"/>
      <c r="B2104" s="65"/>
      <c r="C2104" s="65"/>
      <c r="D2104" s="65"/>
      <c r="E2104" s="65"/>
      <c r="F2104" s="65"/>
      <c r="G2104" s="65"/>
      <c r="H2104" s="65"/>
      <c r="I2104" s="65"/>
      <c r="J2104" s="65"/>
      <c r="K2104" s="66"/>
      <c r="L2104" s="66"/>
      <c r="M2104" s="65"/>
      <c r="N2104" s="65"/>
      <c r="O2104" s="65"/>
      <c r="P2104" s="65"/>
      <c r="Q2104" s="65"/>
      <c r="R2104" s="65"/>
      <c r="S2104" s="68"/>
      <c r="T2104" s="68"/>
      <c r="U2104" s="69"/>
      <c r="V2104" s="69"/>
      <c r="W2104" s="69"/>
      <c r="X2104" s="70"/>
      <c r="Y2104" s="65"/>
    </row>
    <row r="2105">
      <c r="A2105" s="72"/>
      <c r="B2105" s="65"/>
      <c r="C2105" s="72"/>
      <c r="D2105" s="72"/>
      <c r="E2105" s="72"/>
      <c r="F2105" s="65"/>
      <c r="G2105" s="65"/>
      <c r="H2105" s="65"/>
      <c r="I2105" s="65"/>
      <c r="J2105" s="65"/>
      <c r="K2105" s="66"/>
      <c r="L2105" s="66"/>
      <c r="M2105" s="65"/>
      <c r="N2105" s="65"/>
      <c r="O2105" s="65"/>
      <c r="P2105" s="65"/>
      <c r="Q2105" s="65"/>
      <c r="R2105" s="65"/>
      <c r="S2105" s="68"/>
      <c r="T2105" s="68"/>
      <c r="U2105" s="69"/>
      <c r="V2105" s="69"/>
      <c r="W2105" s="69"/>
      <c r="X2105" s="70"/>
      <c r="Y2105" s="65"/>
    </row>
    <row r="2106">
      <c r="A2106" s="72"/>
      <c r="B2106" s="65"/>
      <c r="C2106" s="72"/>
      <c r="D2106" s="72"/>
      <c r="E2106" s="72"/>
      <c r="F2106" s="65"/>
      <c r="G2106" s="65"/>
      <c r="H2106" s="65"/>
      <c r="I2106" s="65"/>
      <c r="J2106" s="65"/>
      <c r="K2106" s="66"/>
      <c r="L2106" s="66"/>
      <c r="M2106" s="65"/>
      <c r="N2106" s="65"/>
      <c r="O2106" s="65"/>
      <c r="P2106" s="65"/>
      <c r="Q2106" s="65"/>
      <c r="R2106" s="65"/>
      <c r="S2106" s="68"/>
      <c r="T2106" s="68"/>
      <c r="U2106" s="69"/>
      <c r="V2106" s="69"/>
      <c r="W2106" s="69"/>
      <c r="X2106" s="70"/>
      <c r="Y2106" s="65"/>
    </row>
    <row r="2107">
      <c r="A2107" s="72"/>
      <c r="B2107" s="65"/>
      <c r="C2107" s="72"/>
      <c r="D2107" s="72"/>
      <c r="E2107" s="72"/>
      <c r="F2107" s="65"/>
      <c r="G2107" s="65"/>
      <c r="H2107" s="65"/>
      <c r="I2107" s="65"/>
      <c r="J2107" s="65"/>
      <c r="K2107" s="66"/>
      <c r="L2107" s="66"/>
      <c r="M2107" s="65"/>
      <c r="N2107" s="65"/>
      <c r="O2107" s="65"/>
      <c r="P2107" s="65"/>
      <c r="Q2107" s="65"/>
      <c r="R2107" s="65"/>
      <c r="S2107" s="68"/>
      <c r="T2107" s="68"/>
      <c r="U2107" s="69"/>
      <c r="V2107" s="69"/>
      <c r="W2107" s="69"/>
      <c r="X2107" s="70"/>
      <c r="Y2107" s="65"/>
    </row>
    <row r="2108">
      <c r="A2108" s="72"/>
      <c r="B2108" s="65"/>
      <c r="C2108" s="72"/>
      <c r="D2108" s="72"/>
      <c r="E2108" s="72"/>
      <c r="F2108" s="65"/>
      <c r="G2108" s="65"/>
      <c r="H2108" s="65"/>
      <c r="I2108" s="65"/>
      <c r="J2108" s="65"/>
      <c r="K2108" s="66"/>
      <c r="L2108" s="66"/>
      <c r="M2108" s="65"/>
      <c r="N2108" s="65"/>
      <c r="O2108" s="65"/>
      <c r="P2108" s="65"/>
      <c r="Q2108" s="65"/>
      <c r="R2108" s="65"/>
      <c r="S2108" s="68"/>
      <c r="T2108" s="68"/>
      <c r="U2108" s="69"/>
      <c r="V2108" s="69"/>
      <c r="W2108" s="69"/>
      <c r="X2108" s="70"/>
      <c r="Y2108" s="65"/>
    </row>
    <row r="2109">
      <c r="A2109" s="73"/>
      <c r="B2109" s="65"/>
      <c r="C2109" s="72"/>
      <c r="D2109" s="72"/>
      <c r="E2109" s="72"/>
      <c r="F2109" s="65"/>
      <c r="G2109" s="65"/>
      <c r="H2109" s="65"/>
      <c r="I2109" s="65"/>
      <c r="J2109" s="65"/>
      <c r="K2109" s="66"/>
      <c r="L2109" s="66"/>
      <c r="M2109" s="65"/>
      <c r="N2109" s="65"/>
      <c r="O2109" s="65"/>
      <c r="P2109" s="65"/>
      <c r="Q2109" s="65"/>
      <c r="R2109" s="65"/>
      <c r="S2109" s="77"/>
      <c r="T2109" s="77"/>
      <c r="U2109" s="78"/>
      <c r="V2109" s="78"/>
      <c r="W2109" s="78"/>
      <c r="X2109" s="72"/>
      <c r="Y2109" s="72"/>
    </row>
    <row r="2110">
      <c r="A2110" s="72"/>
      <c r="B2110" s="65"/>
      <c r="C2110" s="72"/>
      <c r="D2110" s="72"/>
      <c r="E2110" s="72"/>
      <c r="F2110" s="65"/>
      <c r="G2110" s="65"/>
      <c r="H2110" s="65"/>
      <c r="I2110" s="65"/>
      <c r="J2110" s="65"/>
      <c r="K2110" s="66"/>
      <c r="L2110" s="66"/>
      <c r="M2110" s="65"/>
      <c r="N2110" s="65"/>
      <c r="O2110" s="65"/>
      <c r="P2110" s="65"/>
      <c r="Q2110" s="65"/>
      <c r="R2110" s="65"/>
      <c r="S2110" s="76"/>
      <c r="T2110" s="76"/>
      <c r="U2110" s="72"/>
      <c r="V2110" s="72"/>
      <c r="W2110" s="72"/>
      <c r="X2110" s="72"/>
      <c r="Y2110" s="72"/>
    </row>
    <row r="2111">
      <c r="A2111" s="72"/>
      <c r="B2111" s="65"/>
      <c r="C2111" s="72"/>
      <c r="D2111" s="72"/>
      <c r="E2111" s="72"/>
      <c r="F2111" s="65"/>
      <c r="G2111" s="65"/>
      <c r="H2111" s="65"/>
      <c r="I2111" s="65"/>
      <c r="J2111" s="65"/>
      <c r="K2111" s="66"/>
      <c r="L2111" s="66"/>
      <c r="M2111" s="65"/>
      <c r="N2111" s="65"/>
      <c r="O2111" s="65"/>
      <c r="P2111" s="65"/>
      <c r="Q2111" s="65"/>
      <c r="R2111" s="65"/>
      <c r="S2111" s="68"/>
      <c r="T2111" s="68"/>
      <c r="U2111" s="69"/>
      <c r="V2111" s="69"/>
      <c r="W2111" s="69"/>
      <c r="X2111" s="70"/>
      <c r="Y2111" s="65"/>
    </row>
    <row r="2112">
      <c r="A2112" s="72"/>
      <c r="B2112" s="65"/>
      <c r="C2112" s="72"/>
      <c r="D2112" s="72"/>
      <c r="E2112" s="72"/>
      <c r="F2112" s="65"/>
      <c r="G2112" s="65"/>
      <c r="H2112" s="65"/>
      <c r="I2112" s="65"/>
      <c r="J2112" s="65"/>
      <c r="K2112" s="66"/>
      <c r="L2112" s="66"/>
      <c r="M2112" s="65"/>
      <c r="N2112" s="65"/>
      <c r="O2112" s="65"/>
      <c r="P2112" s="65"/>
      <c r="Q2112" s="65"/>
      <c r="R2112" s="65"/>
      <c r="S2112" s="68"/>
      <c r="T2112" s="68"/>
      <c r="U2112" s="69"/>
      <c r="V2112" s="69"/>
      <c r="W2112" s="69"/>
      <c r="X2112" s="70"/>
      <c r="Y2112" s="65"/>
    </row>
    <row r="2113">
      <c r="A2113" s="65"/>
      <c r="B2113" s="65"/>
      <c r="C2113" s="65"/>
      <c r="D2113" s="65"/>
      <c r="E2113" s="65"/>
      <c r="F2113" s="65"/>
      <c r="G2113" s="65"/>
      <c r="H2113" s="65"/>
      <c r="I2113" s="65"/>
      <c r="J2113" s="65"/>
      <c r="K2113" s="66"/>
      <c r="L2113" s="66"/>
      <c r="M2113" s="65"/>
      <c r="N2113" s="65"/>
      <c r="O2113" s="65"/>
      <c r="P2113" s="65"/>
      <c r="Q2113" s="65"/>
      <c r="R2113" s="65"/>
      <c r="S2113" s="68"/>
      <c r="T2113" s="68"/>
      <c r="U2113" s="69"/>
      <c r="V2113" s="69"/>
      <c r="W2113" s="69"/>
      <c r="X2113" s="70"/>
      <c r="Y2113" s="65"/>
    </row>
    <row r="2114">
      <c r="A2114" s="73"/>
      <c r="B2114" s="65"/>
      <c r="C2114" s="72"/>
      <c r="D2114" s="72"/>
      <c r="E2114" s="72"/>
      <c r="F2114" s="65"/>
      <c r="G2114" s="65"/>
      <c r="H2114" s="65"/>
      <c r="I2114" s="65"/>
      <c r="J2114" s="65"/>
      <c r="K2114" s="66"/>
      <c r="L2114" s="66"/>
      <c r="M2114" s="65"/>
      <c r="N2114" s="65"/>
      <c r="O2114" s="65"/>
      <c r="P2114" s="65"/>
      <c r="Q2114" s="65"/>
      <c r="R2114" s="65"/>
      <c r="S2114" s="68"/>
      <c r="T2114" s="68"/>
      <c r="U2114" s="69"/>
      <c r="V2114" s="69"/>
      <c r="W2114" s="69"/>
      <c r="X2114" s="70"/>
      <c r="Y2114" s="65"/>
    </row>
    <row r="2115">
      <c r="A2115" s="72"/>
      <c r="B2115" s="65"/>
      <c r="C2115" s="72"/>
      <c r="D2115" s="72"/>
      <c r="E2115" s="72"/>
      <c r="F2115" s="65"/>
      <c r="G2115" s="65"/>
      <c r="H2115" s="65"/>
      <c r="I2115" s="65"/>
      <c r="J2115" s="65"/>
      <c r="K2115" s="66"/>
      <c r="L2115" s="66"/>
      <c r="M2115" s="65"/>
      <c r="N2115" s="65"/>
      <c r="O2115" s="65"/>
      <c r="P2115" s="66"/>
      <c r="Q2115" s="65"/>
      <c r="R2115" s="65"/>
      <c r="S2115" s="68"/>
      <c r="T2115" s="68"/>
      <c r="U2115" s="69"/>
      <c r="V2115" s="69"/>
      <c r="W2115" s="69"/>
      <c r="X2115" s="70"/>
      <c r="Y2115" s="65"/>
    </row>
    <row r="2116">
      <c r="A2116" s="65"/>
      <c r="B2116" s="65"/>
      <c r="C2116" s="65"/>
      <c r="D2116" s="65"/>
      <c r="E2116" s="65"/>
      <c r="F2116" s="65"/>
      <c r="G2116" s="65"/>
      <c r="H2116" s="65"/>
      <c r="I2116" s="65"/>
      <c r="J2116" s="65"/>
      <c r="K2116" s="66"/>
      <c r="L2116" s="66"/>
      <c r="M2116" s="65"/>
      <c r="N2116" s="65"/>
      <c r="O2116" s="65"/>
      <c r="P2116" s="65"/>
      <c r="Q2116" s="65"/>
      <c r="R2116" s="65"/>
      <c r="S2116" s="68"/>
      <c r="T2116" s="68"/>
      <c r="U2116" s="69"/>
      <c r="V2116" s="69"/>
      <c r="W2116" s="69"/>
      <c r="X2116" s="70"/>
      <c r="Y2116" s="65"/>
    </row>
    <row r="2117">
      <c r="A2117" s="65"/>
      <c r="B2117" s="65"/>
      <c r="C2117" s="65"/>
      <c r="D2117" s="65"/>
      <c r="E2117" s="65"/>
      <c r="F2117" s="65"/>
      <c r="G2117" s="65"/>
      <c r="H2117" s="65"/>
      <c r="I2117" s="65"/>
      <c r="J2117" s="65"/>
      <c r="K2117" s="66"/>
      <c r="L2117" s="66"/>
      <c r="M2117" s="65"/>
      <c r="N2117" s="65"/>
      <c r="O2117" s="65"/>
      <c r="P2117" s="65"/>
      <c r="Q2117" s="65"/>
      <c r="R2117" s="65"/>
      <c r="S2117" s="68"/>
      <c r="T2117" s="68"/>
      <c r="U2117" s="69"/>
      <c r="V2117" s="69"/>
      <c r="W2117" s="69"/>
      <c r="X2117" s="70"/>
      <c r="Y2117" s="65"/>
    </row>
    <row r="2118">
      <c r="A2118" s="65"/>
      <c r="B2118" s="65"/>
      <c r="C2118" s="65"/>
      <c r="D2118" s="65"/>
      <c r="E2118" s="65"/>
      <c r="F2118" s="65"/>
      <c r="G2118" s="65"/>
      <c r="H2118" s="65"/>
      <c r="I2118" s="65"/>
      <c r="J2118" s="65"/>
      <c r="K2118" s="66"/>
      <c r="L2118" s="66"/>
      <c r="M2118" s="65"/>
      <c r="N2118" s="65"/>
      <c r="O2118" s="65"/>
      <c r="P2118" s="65"/>
      <c r="Q2118" s="65"/>
      <c r="R2118" s="65"/>
      <c r="S2118" s="68"/>
      <c r="T2118" s="68"/>
      <c r="U2118" s="69"/>
      <c r="V2118" s="69"/>
      <c r="W2118" s="69"/>
      <c r="X2118" s="70"/>
      <c r="Y2118" s="65"/>
    </row>
    <row r="2119">
      <c r="A2119" s="72"/>
      <c r="B2119" s="65"/>
      <c r="C2119" s="72"/>
      <c r="D2119" s="72"/>
      <c r="E2119" s="72"/>
      <c r="F2119" s="65"/>
      <c r="G2119" s="65"/>
      <c r="H2119" s="65"/>
      <c r="I2119" s="65"/>
      <c r="J2119" s="65"/>
      <c r="K2119" s="66"/>
      <c r="L2119" s="66"/>
      <c r="M2119" s="65"/>
      <c r="N2119" s="65"/>
      <c r="O2119" s="65"/>
      <c r="P2119" s="65"/>
      <c r="Q2119" s="65"/>
      <c r="R2119" s="65"/>
      <c r="S2119" s="68"/>
      <c r="T2119" s="68"/>
      <c r="U2119" s="69"/>
      <c r="V2119" s="69"/>
      <c r="W2119" s="69"/>
      <c r="X2119" s="70"/>
      <c r="Y2119" s="65"/>
    </row>
    <row r="2120">
      <c r="A2120" s="65"/>
      <c r="B2120" s="65"/>
      <c r="C2120" s="65"/>
      <c r="D2120" s="65"/>
      <c r="E2120" s="65"/>
      <c r="F2120" s="65"/>
      <c r="G2120" s="65"/>
      <c r="H2120" s="65"/>
      <c r="I2120" s="65"/>
      <c r="J2120" s="65"/>
      <c r="K2120" s="66"/>
      <c r="L2120" s="66"/>
      <c r="M2120" s="65"/>
      <c r="N2120" s="65"/>
      <c r="O2120" s="65"/>
      <c r="P2120" s="65"/>
      <c r="Q2120" s="65"/>
      <c r="R2120" s="65"/>
      <c r="S2120" s="68"/>
      <c r="T2120" s="68"/>
      <c r="U2120" s="69"/>
      <c r="V2120" s="69"/>
      <c r="W2120" s="69"/>
      <c r="X2120" s="70"/>
      <c r="Y2120" s="65"/>
    </row>
    <row r="2121">
      <c r="A2121" s="72"/>
      <c r="B2121" s="65"/>
      <c r="C2121" s="72"/>
      <c r="D2121" s="72"/>
      <c r="E2121" s="72"/>
      <c r="F2121" s="65"/>
      <c r="G2121" s="65"/>
      <c r="H2121" s="65"/>
      <c r="I2121" s="65"/>
      <c r="J2121" s="65"/>
      <c r="K2121" s="66"/>
      <c r="L2121" s="66"/>
      <c r="M2121" s="65"/>
      <c r="N2121" s="65"/>
      <c r="O2121" s="65"/>
      <c r="P2121" s="66"/>
      <c r="Q2121" s="65"/>
      <c r="R2121" s="65"/>
      <c r="S2121" s="68"/>
      <c r="T2121" s="68"/>
      <c r="U2121" s="69"/>
      <c r="V2121" s="69"/>
      <c r="W2121" s="69"/>
      <c r="X2121" s="70"/>
      <c r="Y2121" s="65"/>
    </row>
    <row r="2122">
      <c r="A2122" s="65"/>
      <c r="B2122" s="65"/>
      <c r="C2122" s="65"/>
      <c r="D2122" s="65"/>
      <c r="E2122" s="65"/>
      <c r="F2122" s="65"/>
      <c r="G2122" s="65"/>
      <c r="H2122" s="65"/>
      <c r="I2122" s="65"/>
      <c r="J2122" s="65"/>
      <c r="K2122" s="66"/>
      <c r="L2122" s="66"/>
      <c r="M2122" s="65"/>
      <c r="N2122" s="65"/>
      <c r="O2122" s="65"/>
      <c r="P2122" s="65"/>
      <c r="Q2122" s="65"/>
      <c r="R2122" s="65"/>
      <c r="S2122" s="76"/>
      <c r="T2122" s="77"/>
      <c r="U2122" s="79"/>
      <c r="V2122" s="81"/>
      <c r="W2122" s="78"/>
      <c r="X2122" s="69"/>
      <c r="Y2122" s="72"/>
    </row>
    <row r="2123">
      <c r="A2123" s="65"/>
      <c r="B2123" s="65"/>
      <c r="C2123" s="65"/>
      <c r="D2123" s="65"/>
      <c r="E2123" s="65"/>
      <c r="F2123" s="65"/>
      <c r="G2123" s="65"/>
      <c r="H2123" s="65"/>
      <c r="I2123" s="65"/>
      <c r="J2123" s="65"/>
      <c r="K2123" s="66"/>
      <c r="L2123" s="66"/>
      <c r="M2123" s="65"/>
      <c r="N2123" s="65"/>
      <c r="O2123" s="65"/>
      <c r="P2123" s="66"/>
      <c r="Q2123" s="65"/>
      <c r="R2123" s="65"/>
      <c r="S2123" s="68"/>
      <c r="T2123" s="68"/>
      <c r="U2123" s="69"/>
      <c r="V2123" s="69"/>
      <c r="W2123" s="69"/>
      <c r="X2123" s="70"/>
      <c r="Y2123" s="65"/>
    </row>
    <row r="2124">
      <c r="A2124" s="65"/>
      <c r="B2124" s="65"/>
      <c r="C2124" s="65"/>
      <c r="D2124" s="65"/>
      <c r="E2124" s="65"/>
      <c r="F2124" s="65"/>
      <c r="G2124" s="65"/>
      <c r="H2124" s="65"/>
      <c r="I2124" s="65"/>
      <c r="J2124" s="65"/>
      <c r="K2124" s="66"/>
      <c r="L2124" s="66"/>
      <c r="M2124" s="65"/>
      <c r="N2124" s="65"/>
      <c r="O2124" s="65"/>
      <c r="P2124" s="66"/>
      <c r="Q2124" s="65"/>
      <c r="R2124" s="65"/>
      <c r="S2124" s="68"/>
      <c r="T2124" s="68"/>
      <c r="U2124" s="69"/>
      <c r="V2124" s="69"/>
      <c r="W2124" s="69"/>
      <c r="X2124" s="70"/>
      <c r="Y2124" s="65"/>
    </row>
    <row r="2125">
      <c r="A2125" s="65"/>
      <c r="B2125" s="65"/>
      <c r="C2125" s="65"/>
      <c r="D2125" s="65"/>
      <c r="E2125" s="65"/>
      <c r="F2125" s="65"/>
      <c r="G2125" s="65"/>
      <c r="H2125" s="65"/>
      <c r="I2125" s="65"/>
      <c r="J2125" s="65"/>
      <c r="K2125" s="66"/>
      <c r="L2125" s="66"/>
      <c r="M2125" s="65"/>
      <c r="N2125" s="65"/>
      <c r="O2125" s="65"/>
      <c r="P2125" s="65"/>
      <c r="Q2125" s="65"/>
      <c r="R2125" s="65"/>
      <c r="S2125" s="68"/>
      <c r="T2125" s="68"/>
      <c r="U2125" s="69"/>
      <c r="V2125" s="69"/>
      <c r="W2125" s="69"/>
      <c r="X2125" s="70"/>
      <c r="Y2125" s="65"/>
    </row>
    <row r="2126">
      <c r="A2126" s="65"/>
      <c r="B2126" s="65"/>
      <c r="C2126" s="65"/>
      <c r="D2126" s="65"/>
      <c r="E2126" s="65"/>
      <c r="F2126" s="65"/>
      <c r="G2126" s="65"/>
      <c r="H2126" s="65"/>
      <c r="I2126" s="65"/>
      <c r="J2126" s="65"/>
      <c r="K2126" s="66"/>
      <c r="L2126" s="66"/>
      <c r="M2126" s="65"/>
      <c r="N2126" s="65"/>
      <c r="O2126" s="65"/>
      <c r="P2126" s="65"/>
      <c r="Q2126" s="65"/>
      <c r="R2126" s="65"/>
      <c r="S2126" s="68"/>
      <c r="T2126" s="68"/>
      <c r="U2126" s="69"/>
      <c r="V2126" s="69"/>
      <c r="W2126" s="69"/>
      <c r="X2126" s="70"/>
      <c r="Y2126" s="65"/>
    </row>
    <row r="2127">
      <c r="A2127" s="72"/>
      <c r="B2127" s="65"/>
      <c r="C2127" s="72"/>
      <c r="D2127" s="72"/>
      <c r="E2127" s="72"/>
      <c r="F2127" s="65"/>
      <c r="G2127" s="65"/>
      <c r="H2127" s="65"/>
      <c r="I2127" s="65"/>
      <c r="J2127" s="65"/>
      <c r="K2127" s="66"/>
      <c r="L2127" s="66"/>
      <c r="M2127" s="65"/>
      <c r="N2127" s="65"/>
      <c r="O2127" s="65"/>
      <c r="P2127" s="65"/>
      <c r="Q2127" s="65"/>
      <c r="R2127" s="65"/>
      <c r="S2127" s="68"/>
      <c r="T2127" s="68"/>
      <c r="U2127" s="69"/>
      <c r="V2127" s="69"/>
      <c r="W2127" s="69"/>
      <c r="X2127" s="70"/>
      <c r="Y2127" s="65"/>
    </row>
    <row r="2128">
      <c r="A2128" s="65"/>
      <c r="B2128" s="65"/>
      <c r="C2128" s="65"/>
      <c r="D2128" s="65"/>
      <c r="E2128" s="65"/>
      <c r="F2128" s="65"/>
      <c r="G2128" s="65"/>
      <c r="H2128" s="65"/>
      <c r="I2128" s="65"/>
      <c r="J2128" s="65"/>
      <c r="K2128" s="66"/>
      <c r="L2128" s="66"/>
      <c r="M2128" s="65"/>
      <c r="N2128" s="65"/>
      <c r="O2128" s="65"/>
      <c r="P2128" s="65"/>
      <c r="Q2128" s="65"/>
      <c r="R2128" s="65"/>
      <c r="S2128" s="68"/>
      <c r="T2128" s="68"/>
      <c r="U2128" s="69"/>
      <c r="V2128" s="69"/>
      <c r="W2128" s="69"/>
      <c r="X2128" s="70"/>
      <c r="Y2128" s="65"/>
    </row>
    <row r="2129">
      <c r="A2129" s="65"/>
      <c r="B2129" s="65"/>
      <c r="C2129" s="65"/>
      <c r="D2129" s="65"/>
      <c r="E2129" s="65"/>
      <c r="F2129" s="65"/>
      <c r="G2129" s="65"/>
      <c r="H2129" s="65"/>
      <c r="I2129" s="65"/>
      <c r="J2129" s="65"/>
      <c r="K2129" s="66"/>
      <c r="L2129" s="66"/>
      <c r="M2129" s="65"/>
      <c r="N2129" s="65"/>
      <c r="O2129" s="65"/>
      <c r="P2129" s="65"/>
      <c r="Q2129" s="65"/>
      <c r="R2129" s="65"/>
      <c r="S2129" s="68"/>
      <c r="T2129" s="68"/>
      <c r="U2129" s="69"/>
      <c r="V2129" s="69"/>
      <c r="W2129" s="69"/>
      <c r="X2129" s="70"/>
      <c r="Y2129" s="65"/>
    </row>
    <row r="2130">
      <c r="A2130" s="65"/>
      <c r="B2130" s="65"/>
      <c r="C2130" s="65"/>
      <c r="D2130" s="65"/>
      <c r="E2130" s="65"/>
      <c r="F2130" s="65"/>
      <c r="G2130" s="65"/>
      <c r="H2130" s="65"/>
      <c r="I2130" s="65"/>
      <c r="J2130" s="65"/>
      <c r="K2130" s="66"/>
      <c r="L2130" s="66"/>
      <c r="M2130" s="65"/>
      <c r="N2130" s="65"/>
      <c r="O2130" s="65"/>
      <c r="P2130" s="66"/>
      <c r="Q2130" s="65"/>
      <c r="R2130" s="65"/>
      <c r="S2130" s="68"/>
      <c r="T2130" s="68"/>
      <c r="U2130" s="69"/>
      <c r="V2130" s="69"/>
      <c r="W2130" s="69"/>
      <c r="X2130" s="70"/>
      <c r="Y2130" s="65"/>
    </row>
    <row r="2131">
      <c r="A2131" s="72"/>
      <c r="B2131" s="65"/>
      <c r="C2131" s="72"/>
      <c r="D2131" s="72"/>
      <c r="E2131" s="72"/>
      <c r="F2131" s="65"/>
      <c r="G2131" s="65"/>
      <c r="H2131" s="65"/>
      <c r="I2131" s="65"/>
      <c r="J2131" s="65"/>
      <c r="K2131" s="66"/>
      <c r="L2131" s="66"/>
      <c r="M2131" s="65"/>
      <c r="N2131" s="65"/>
      <c r="O2131" s="65"/>
      <c r="P2131" s="65"/>
      <c r="Q2131" s="65"/>
      <c r="R2131" s="65"/>
      <c r="S2131" s="68"/>
      <c r="T2131" s="68"/>
      <c r="U2131" s="69"/>
      <c r="V2131" s="69"/>
      <c r="W2131" s="69"/>
      <c r="X2131" s="70"/>
      <c r="Y2131" s="65"/>
    </row>
    <row r="2132">
      <c r="A2132" s="65"/>
      <c r="B2132" s="65"/>
      <c r="C2132" s="65"/>
      <c r="D2132" s="65"/>
      <c r="E2132" s="65"/>
      <c r="F2132" s="65"/>
      <c r="G2132" s="65"/>
      <c r="H2132" s="65"/>
      <c r="I2132" s="65"/>
      <c r="J2132" s="65"/>
      <c r="K2132" s="66"/>
      <c r="L2132" s="66"/>
      <c r="M2132" s="65"/>
      <c r="N2132" s="65"/>
      <c r="O2132" s="65"/>
      <c r="P2132" s="65"/>
      <c r="Q2132" s="65"/>
      <c r="R2132" s="65"/>
      <c r="S2132" s="80"/>
      <c r="T2132" s="77"/>
      <c r="U2132" s="79"/>
      <c r="V2132" s="79"/>
      <c r="W2132" s="78"/>
      <c r="X2132" s="66"/>
      <c r="Y2132" s="72"/>
    </row>
    <row r="2133">
      <c r="A2133" s="73"/>
      <c r="B2133" s="65"/>
      <c r="C2133" s="72"/>
      <c r="D2133" s="72"/>
      <c r="E2133" s="72"/>
      <c r="F2133" s="65"/>
      <c r="G2133" s="65"/>
      <c r="H2133" s="65"/>
      <c r="I2133" s="65"/>
      <c r="J2133" s="65"/>
      <c r="K2133" s="66"/>
      <c r="L2133" s="66"/>
      <c r="M2133" s="65"/>
      <c r="N2133" s="65"/>
      <c r="O2133" s="65"/>
      <c r="P2133" s="65"/>
      <c r="Q2133" s="65"/>
      <c r="R2133" s="65"/>
      <c r="S2133" s="68"/>
      <c r="T2133" s="68"/>
      <c r="U2133" s="69"/>
      <c r="V2133" s="69"/>
      <c r="W2133" s="69"/>
      <c r="X2133" s="70"/>
      <c r="Y2133" s="65"/>
    </row>
    <row r="2134">
      <c r="A2134" s="72"/>
      <c r="B2134" s="65"/>
      <c r="C2134" s="72"/>
      <c r="D2134" s="72"/>
      <c r="E2134" s="72"/>
      <c r="F2134" s="65"/>
      <c r="G2134" s="65"/>
      <c r="H2134" s="65"/>
      <c r="I2134" s="65"/>
      <c r="J2134" s="65"/>
      <c r="K2134" s="66"/>
      <c r="L2134" s="66"/>
      <c r="M2134" s="65"/>
      <c r="N2134" s="65"/>
      <c r="O2134" s="65"/>
      <c r="P2134" s="65"/>
      <c r="Q2134" s="65"/>
      <c r="R2134" s="65"/>
      <c r="S2134" s="68"/>
      <c r="T2134" s="68"/>
      <c r="U2134" s="69"/>
      <c r="V2134" s="69"/>
      <c r="W2134" s="69"/>
      <c r="X2134" s="70"/>
      <c r="Y2134" s="65"/>
    </row>
    <row r="2135">
      <c r="A2135" s="65"/>
      <c r="B2135" s="65"/>
      <c r="C2135" s="65"/>
      <c r="D2135" s="65"/>
      <c r="E2135" s="65"/>
      <c r="F2135" s="65"/>
      <c r="G2135" s="65"/>
      <c r="H2135" s="65"/>
      <c r="I2135" s="65"/>
      <c r="J2135" s="65"/>
      <c r="K2135" s="66"/>
      <c r="L2135" s="66"/>
      <c r="M2135" s="65"/>
      <c r="N2135" s="65"/>
      <c r="O2135" s="65"/>
      <c r="P2135" s="66"/>
      <c r="Q2135" s="65"/>
      <c r="R2135" s="65"/>
      <c r="S2135" s="68"/>
      <c r="T2135" s="68"/>
      <c r="U2135" s="69"/>
      <c r="V2135" s="69"/>
      <c r="W2135" s="69"/>
      <c r="X2135" s="70"/>
      <c r="Y2135" s="65"/>
    </row>
    <row r="2136">
      <c r="A2136" s="65"/>
      <c r="B2136" s="65"/>
      <c r="C2136" s="65"/>
      <c r="D2136" s="65"/>
      <c r="E2136" s="65"/>
      <c r="F2136" s="65"/>
      <c r="G2136" s="65"/>
      <c r="H2136" s="65"/>
      <c r="I2136" s="65"/>
      <c r="J2136" s="65"/>
      <c r="K2136" s="66"/>
      <c r="L2136" s="66"/>
      <c r="M2136" s="65"/>
      <c r="N2136" s="65"/>
      <c r="O2136" s="65"/>
      <c r="P2136" s="65"/>
      <c r="Q2136" s="65"/>
      <c r="R2136" s="65"/>
      <c r="S2136" s="76"/>
      <c r="T2136" s="76"/>
      <c r="U2136" s="72"/>
      <c r="V2136" s="72"/>
      <c r="W2136" s="72"/>
      <c r="X2136" s="69"/>
      <c r="Y2136" s="72"/>
    </row>
    <row r="2137">
      <c r="A2137" s="73"/>
      <c r="B2137" s="65"/>
      <c r="C2137" s="72"/>
      <c r="D2137" s="72"/>
      <c r="E2137" s="72"/>
      <c r="F2137" s="65"/>
      <c r="G2137" s="65"/>
      <c r="H2137" s="65"/>
      <c r="I2137" s="65"/>
      <c r="J2137" s="65"/>
      <c r="K2137" s="66"/>
      <c r="L2137" s="66"/>
      <c r="M2137" s="65"/>
      <c r="N2137" s="65"/>
      <c r="O2137" s="65"/>
      <c r="P2137" s="65"/>
      <c r="Q2137" s="65"/>
      <c r="R2137" s="65"/>
      <c r="S2137" s="68"/>
      <c r="T2137" s="68"/>
      <c r="U2137" s="69"/>
      <c r="V2137" s="69"/>
      <c r="W2137" s="69"/>
      <c r="X2137" s="70"/>
      <c r="Y2137" s="65"/>
    </row>
    <row r="2138">
      <c r="A2138" s="65"/>
      <c r="B2138" s="65"/>
      <c r="C2138" s="65"/>
      <c r="D2138" s="65"/>
      <c r="E2138" s="65"/>
      <c r="F2138" s="65"/>
      <c r="G2138" s="65"/>
      <c r="H2138" s="65"/>
      <c r="I2138" s="65"/>
      <c r="J2138" s="65"/>
      <c r="K2138" s="66"/>
      <c r="L2138" s="66"/>
      <c r="M2138" s="65"/>
      <c r="N2138" s="65"/>
      <c r="O2138" s="65"/>
      <c r="P2138" s="65"/>
      <c r="Q2138" s="65"/>
      <c r="R2138" s="65"/>
      <c r="S2138" s="68"/>
      <c r="T2138" s="68"/>
      <c r="U2138" s="69"/>
      <c r="V2138" s="69"/>
      <c r="W2138" s="69"/>
      <c r="X2138" s="70"/>
      <c r="Y2138" s="65"/>
    </row>
    <row r="2139">
      <c r="A2139" s="72"/>
      <c r="B2139" s="65"/>
      <c r="C2139" s="72"/>
      <c r="D2139" s="72"/>
      <c r="E2139" s="72"/>
      <c r="F2139" s="65"/>
      <c r="G2139" s="65"/>
      <c r="H2139" s="65"/>
      <c r="I2139" s="65"/>
      <c r="J2139" s="65"/>
      <c r="K2139" s="66"/>
      <c r="L2139" s="66"/>
      <c r="M2139" s="65"/>
      <c r="N2139" s="65"/>
      <c r="O2139" s="65"/>
      <c r="P2139" s="66"/>
      <c r="Q2139" s="65"/>
      <c r="R2139" s="65"/>
      <c r="S2139" s="68"/>
      <c r="T2139" s="68"/>
      <c r="U2139" s="69"/>
      <c r="V2139" s="69"/>
      <c r="W2139" s="69"/>
      <c r="X2139" s="70"/>
      <c r="Y2139" s="65"/>
    </row>
    <row r="2140">
      <c r="A2140" s="73"/>
      <c r="B2140" s="65"/>
      <c r="C2140" s="72"/>
      <c r="D2140" s="72"/>
      <c r="E2140" s="72"/>
      <c r="F2140" s="65"/>
      <c r="G2140" s="65"/>
      <c r="H2140" s="65"/>
      <c r="I2140" s="65"/>
      <c r="J2140" s="65"/>
      <c r="K2140" s="66"/>
      <c r="L2140" s="66"/>
      <c r="M2140" s="65"/>
      <c r="N2140" s="65"/>
      <c r="O2140" s="65"/>
      <c r="P2140" s="65"/>
      <c r="Q2140" s="65"/>
      <c r="R2140" s="65"/>
      <c r="S2140" s="68"/>
      <c r="T2140" s="68"/>
      <c r="U2140" s="69"/>
      <c r="V2140" s="69"/>
      <c r="W2140" s="69"/>
      <c r="X2140" s="70"/>
      <c r="Y2140" s="65"/>
    </row>
    <row r="2141">
      <c r="A2141" s="72"/>
      <c r="B2141" s="65"/>
      <c r="C2141" s="72"/>
      <c r="D2141" s="72"/>
      <c r="E2141" s="72"/>
      <c r="F2141" s="65"/>
      <c r="G2141" s="65"/>
      <c r="H2141" s="65"/>
      <c r="I2141" s="65"/>
      <c r="J2141" s="65"/>
      <c r="K2141" s="66"/>
      <c r="L2141" s="66"/>
      <c r="M2141" s="65"/>
      <c r="N2141" s="65"/>
      <c r="O2141" s="65"/>
      <c r="P2141" s="65"/>
      <c r="Q2141" s="65"/>
      <c r="R2141" s="65"/>
      <c r="S2141" s="68"/>
      <c r="T2141" s="68"/>
      <c r="U2141" s="69"/>
      <c r="V2141" s="69"/>
      <c r="W2141" s="69"/>
      <c r="X2141" s="70"/>
      <c r="Y2141" s="65"/>
    </row>
    <row r="2142">
      <c r="A2142" s="72"/>
      <c r="B2142" s="65"/>
      <c r="C2142" s="72"/>
      <c r="D2142" s="72"/>
      <c r="E2142" s="72"/>
      <c r="F2142" s="65"/>
      <c r="G2142" s="65"/>
      <c r="H2142" s="65"/>
      <c r="I2142" s="65"/>
      <c r="J2142" s="65"/>
      <c r="K2142" s="66"/>
      <c r="L2142" s="66"/>
      <c r="M2142" s="65"/>
      <c r="N2142" s="65"/>
      <c r="O2142" s="65"/>
      <c r="P2142" s="65"/>
      <c r="Q2142" s="65"/>
      <c r="R2142" s="65"/>
      <c r="S2142" s="68"/>
      <c r="T2142" s="68"/>
      <c r="U2142" s="69"/>
      <c r="V2142" s="69"/>
      <c r="W2142" s="69"/>
      <c r="X2142" s="70"/>
      <c r="Y2142" s="65"/>
    </row>
    <row r="2143">
      <c r="A2143" s="65"/>
      <c r="B2143" s="65"/>
      <c r="C2143" s="65"/>
      <c r="D2143" s="65"/>
      <c r="E2143" s="65"/>
      <c r="F2143" s="65"/>
      <c r="G2143" s="65"/>
      <c r="H2143" s="65"/>
      <c r="I2143" s="65"/>
      <c r="J2143" s="65"/>
      <c r="K2143" s="66"/>
      <c r="L2143" s="66"/>
      <c r="M2143" s="65"/>
      <c r="N2143" s="65"/>
      <c r="O2143" s="65"/>
      <c r="P2143" s="65"/>
      <c r="Q2143" s="65"/>
      <c r="R2143" s="65"/>
      <c r="S2143" s="68"/>
      <c r="T2143" s="68"/>
      <c r="U2143" s="69"/>
      <c r="V2143" s="69"/>
      <c r="W2143" s="69"/>
      <c r="X2143" s="70"/>
      <c r="Y2143" s="65"/>
    </row>
    <row r="2144">
      <c r="A2144" s="65"/>
      <c r="B2144" s="65"/>
      <c r="C2144" s="65"/>
      <c r="D2144" s="65"/>
      <c r="E2144" s="65"/>
      <c r="F2144" s="65"/>
      <c r="G2144" s="65"/>
      <c r="H2144" s="65"/>
      <c r="I2144" s="65"/>
      <c r="J2144" s="65"/>
      <c r="K2144" s="66"/>
      <c r="L2144" s="66"/>
      <c r="M2144" s="65"/>
      <c r="N2144" s="65"/>
      <c r="O2144" s="65"/>
      <c r="P2144" s="65"/>
      <c r="Q2144" s="65"/>
      <c r="R2144" s="65"/>
      <c r="S2144" s="68"/>
      <c r="T2144" s="68"/>
      <c r="U2144" s="69"/>
      <c r="V2144" s="69"/>
      <c r="W2144" s="69"/>
      <c r="X2144" s="70"/>
      <c r="Y2144" s="65"/>
    </row>
    <row r="2145">
      <c r="A2145" s="72"/>
      <c r="B2145" s="65"/>
      <c r="C2145" s="72"/>
      <c r="D2145" s="72"/>
      <c r="E2145" s="72"/>
      <c r="F2145" s="65"/>
      <c r="G2145" s="65"/>
      <c r="H2145" s="65"/>
      <c r="I2145" s="65"/>
      <c r="J2145" s="65"/>
      <c r="K2145" s="66"/>
      <c r="L2145" s="66"/>
      <c r="M2145" s="65"/>
      <c r="N2145" s="65"/>
      <c r="O2145" s="65"/>
      <c r="P2145" s="65"/>
      <c r="Q2145" s="65"/>
      <c r="R2145" s="65"/>
      <c r="S2145" s="68"/>
      <c r="T2145" s="68"/>
      <c r="U2145" s="69"/>
      <c r="V2145" s="69"/>
      <c r="W2145" s="69"/>
      <c r="X2145" s="70"/>
      <c r="Y2145" s="65"/>
    </row>
    <row r="2146">
      <c r="A2146" s="73"/>
      <c r="B2146" s="65"/>
      <c r="C2146" s="72"/>
      <c r="D2146" s="72"/>
      <c r="E2146" s="72"/>
      <c r="F2146" s="65"/>
      <c r="G2146" s="65"/>
      <c r="H2146" s="65"/>
      <c r="I2146" s="65"/>
      <c r="J2146" s="65"/>
      <c r="K2146" s="66"/>
      <c r="L2146" s="66"/>
      <c r="M2146" s="65"/>
      <c r="N2146" s="65"/>
      <c r="O2146" s="65"/>
      <c r="P2146" s="65"/>
      <c r="Q2146" s="65"/>
      <c r="R2146" s="65"/>
      <c r="S2146" s="68"/>
      <c r="T2146" s="68"/>
      <c r="U2146" s="69"/>
      <c r="V2146" s="69"/>
      <c r="W2146" s="69"/>
      <c r="X2146" s="70"/>
      <c r="Y2146" s="65"/>
    </row>
    <row r="2147">
      <c r="A2147" s="72"/>
      <c r="B2147" s="65"/>
      <c r="C2147" s="72"/>
      <c r="D2147" s="72"/>
      <c r="E2147" s="72"/>
      <c r="F2147" s="65"/>
      <c r="G2147" s="65"/>
      <c r="H2147" s="65"/>
      <c r="I2147" s="65"/>
      <c r="J2147" s="65"/>
      <c r="K2147" s="66"/>
      <c r="L2147" s="66"/>
      <c r="M2147" s="65"/>
      <c r="N2147" s="65"/>
      <c r="O2147" s="65"/>
      <c r="P2147" s="66"/>
      <c r="Q2147" s="65"/>
      <c r="R2147" s="65"/>
      <c r="S2147" s="68"/>
      <c r="T2147" s="68"/>
      <c r="U2147" s="69"/>
      <c r="V2147" s="69"/>
      <c r="W2147" s="69"/>
      <c r="X2147" s="70"/>
      <c r="Y2147" s="65"/>
    </row>
    <row r="2148">
      <c r="A2148" s="65"/>
      <c r="B2148" s="65"/>
      <c r="C2148" s="65"/>
      <c r="D2148" s="65"/>
      <c r="E2148" s="65"/>
      <c r="F2148" s="65"/>
      <c r="G2148" s="65"/>
      <c r="H2148" s="65"/>
      <c r="I2148" s="65"/>
      <c r="J2148" s="65"/>
      <c r="K2148" s="66"/>
      <c r="L2148" s="66"/>
      <c r="M2148" s="65"/>
      <c r="N2148" s="65"/>
      <c r="O2148" s="65"/>
      <c r="P2148" s="66"/>
      <c r="Q2148" s="65"/>
      <c r="R2148" s="65"/>
      <c r="S2148" s="68"/>
      <c r="T2148" s="68"/>
      <c r="U2148" s="69"/>
      <c r="V2148" s="69"/>
      <c r="W2148" s="69"/>
      <c r="X2148" s="70"/>
      <c r="Y2148" s="65"/>
    </row>
    <row r="2149">
      <c r="A2149" s="65"/>
      <c r="B2149" s="65"/>
      <c r="C2149" s="65"/>
      <c r="D2149" s="65"/>
      <c r="E2149" s="65"/>
      <c r="F2149" s="65"/>
      <c r="G2149" s="65"/>
      <c r="H2149" s="65"/>
      <c r="I2149" s="65"/>
      <c r="J2149" s="65"/>
      <c r="K2149" s="66"/>
      <c r="L2149" s="66"/>
      <c r="M2149" s="65"/>
      <c r="N2149" s="65"/>
      <c r="O2149" s="65"/>
      <c r="P2149" s="66"/>
      <c r="Q2149" s="65"/>
      <c r="R2149" s="65"/>
      <c r="S2149" s="68"/>
      <c r="T2149" s="68"/>
      <c r="U2149" s="69"/>
      <c r="V2149" s="69"/>
      <c r="W2149" s="69"/>
      <c r="X2149" s="70"/>
      <c r="Y2149" s="65"/>
    </row>
    <row r="2150">
      <c r="A2150" s="65"/>
      <c r="B2150" s="65"/>
      <c r="C2150" s="65"/>
      <c r="D2150" s="65"/>
      <c r="E2150" s="65"/>
      <c r="F2150" s="65"/>
      <c r="G2150" s="65"/>
      <c r="H2150" s="65"/>
      <c r="I2150" s="65"/>
      <c r="J2150" s="65"/>
      <c r="K2150" s="66"/>
      <c r="L2150" s="66"/>
      <c r="M2150" s="65"/>
      <c r="N2150" s="65"/>
      <c r="O2150" s="65"/>
      <c r="P2150" s="66"/>
      <c r="Q2150" s="65"/>
      <c r="R2150" s="65"/>
      <c r="S2150" s="68"/>
      <c r="T2150" s="68"/>
      <c r="U2150" s="69"/>
      <c r="V2150" s="69"/>
      <c r="W2150" s="69"/>
      <c r="X2150" s="70"/>
      <c r="Y2150" s="65"/>
    </row>
    <row r="2151">
      <c r="A2151" s="73"/>
      <c r="B2151" s="65"/>
      <c r="C2151" s="72"/>
      <c r="D2151" s="72"/>
      <c r="E2151" s="72"/>
      <c r="F2151" s="65"/>
      <c r="G2151" s="65"/>
      <c r="H2151" s="65"/>
      <c r="I2151" s="65"/>
      <c r="J2151" s="65"/>
      <c r="K2151" s="66"/>
      <c r="L2151" s="66"/>
      <c r="M2151" s="65"/>
      <c r="N2151" s="65"/>
      <c r="O2151" s="65"/>
      <c r="P2151" s="65"/>
      <c r="Q2151" s="65"/>
      <c r="R2151" s="65"/>
      <c r="S2151" s="68"/>
      <c r="T2151" s="68"/>
      <c r="U2151" s="69"/>
      <c r="V2151" s="69"/>
      <c r="W2151" s="69"/>
      <c r="X2151" s="70"/>
      <c r="Y2151" s="65"/>
    </row>
    <row r="2152">
      <c r="A2152" s="65"/>
      <c r="B2152" s="65"/>
      <c r="C2152" s="65"/>
      <c r="D2152" s="65"/>
      <c r="E2152" s="65"/>
      <c r="F2152" s="65"/>
      <c r="G2152" s="65"/>
      <c r="H2152" s="65"/>
      <c r="I2152" s="65"/>
      <c r="J2152" s="65"/>
      <c r="K2152" s="66"/>
      <c r="L2152" s="66"/>
      <c r="M2152" s="65"/>
      <c r="N2152" s="65"/>
      <c r="O2152" s="65"/>
      <c r="P2152" s="65"/>
      <c r="Q2152" s="65"/>
      <c r="R2152" s="65"/>
      <c r="S2152" s="68"/>
      <c r="T2152" s="68"/>
      <c r="U2152" s="69"/>
      <c r="V2152" s="69"/>
      <c r="W2152" s="69"/>
      <c r="X2152" s="70"/>
      <c r="Y2152" s="65"/>
    </row>
    <row r="2153">
      <c r="A2153" s="72"/>
      <c r="B2153" s="65"/>
      <c r="C2153" s="72"/>
      <c r="D2153" s="72"/>
      <c r="E2153" s="72"/>
      <c r="F2153" s="65"/>
      <c r="G2153" s="65"/>
      <c r="H2153" s="65"/>
      <c r="I2153" s="65"/>
      <c r="J2153" s="65"/>
      <c r="K2153" s="66"/>
      <c r="L2153" s="66"/>
      <c r="M2153" s="65"/>
      <c r="N2153" s="65"/>
      <c r="O2153" s="65"/>
      <c r="P2153" s="65"/>
      <c r="Q2153" s="65"/>
      <c r="R2153" s="65"/>
      <c r="S2153" s="68"/>
      <c r="T2153" s="68"/>
      <c r="U2153" s="69"/>
      <c r="V2153" s="69"/>
      <c r="W2153" s="69"/>
      <c r="X2153" s="70"/>
      <c r="Y2153" s="65"/>
    </row>
    <row r="2154">
      <c r="A2154" s="73"/>
      <c r="B2154" s="65"/>
      <c r="C2154" s="72"/>
      <c r="D2154" s="72"/>
      <c r="E2154" s="72"/>
      <c r="F2154" s="65"/>
      <c r="G2154" s="65"/>
      <c r="H2154" s="65"/>
      <c r="I2154" s="65"/>
      <c r="J2154" s="65"/>
      <c r="K2154" s="66"/>
      <c r="L2154" s="66"/>
      <c r="M2154" s="65"/>
      <c r="N2154" s="65"/>
      <c r="O2154" s="65"/>
      <c r="P2154" s="66"/>
      <c r="Q2154" s="65"/>
      <c r="R2154" s="65"/>
      <c r="S2154" s="68"/>
      <c r="T2154" s="68"/>
      <c r="U2154" s="69"/>
      <c r="V2154" s="69"/>
      <c r="W2154" s="69"/>
      <c r="X2154" s="70"/>
      <c r="Y2154" s="65"/>
    </row>
    <row r="2155">
      <c r="A2155" s="73"/>
      <c r="B2155" s="65"/>
      <c r="C2155" s="72"/>
      <c r="D2155" s="72"/>
      <c r="E2155" s="72"/>
      <c r="F2155" s="65"/>
      <c r="G2155" s="65"/>
      <c r="H2155" s="65"/>
      <c r="I2155" s="65"/>
      <c r="J2155" s="65"/>
      <c r="K2155" s="66"/>
      <c r="L2155" s="66"/>
      <c r="M2155" s="65"/>
      <c r="N2155" s="65"/>
      <c r="O2155" s="65"/>
      <c r="P2155" s="65"/>
      <c r="Q2155" s="65"/>
      <c r="R2155" s="65"/>
      <c r="S2155" s="68"/>
      <c r="T2155" s="68"/>
      <c r="U2155" s="69"/>
      <c r="V2155" s="69"/>
      <c r="W2155" s="69"/>
      <c r="X2155" s="70"/>
      <c r="Y2155" s="65"/>
    </row>
    <row r="2156">
      <c r="A2156" s="73"/>
      <c r="B2156" s="65"/>
      <c r="C2156" s="72"/>
      <c r="D2156" s="72"/>
      <c r="E2156" s="72"/>
      <c r="F2156" s="65"/>
      <c r="G2156" s="65"/>
      <c r="H2156" s="65"/>
      <c r="I2156" s="65"/>
      <c r="J2156" s="65"/>
      <c r="K2156" s="66"/>
      <c r="L2156" s="66"/>
      <c r="M2156" s="65"/>
      <c r="N2156" s="65"/>
      <c r="O2156" s="65"/>
      <c r="P2156" s="66"/>
      <c r="Q2156" s="65"/>
      <c r="R2156" s="65"/>
      <c r="S2156" s="68"/>
      <c r="T2156" s="68"/>
      <c r="U2156" s="69"/>
      <c r="V2156" s="69"/>
      <c r="W2156" s="69"/>
      <c r="X2156" s="70"/>
      <c r="Y2156" s="65"/>
    </row>
    <row r="2157">
      <c r="A2157" s="72"/>
      <c r="B2157" s="65"/>
      <c r="C2157" s="72"/>
      <c r="D2157" s="72"/>
      <c r="E2157" s="72"/>
      <c r="F2157" s="65"/>
      <c r="G2157" s="65"/>
      <c r="H2157" s="65"/>
      <c r="I2157" s="65"/>
      <c r="J2157" s="65"/>
      <c r="K2157" s="66"/>
      <c r="L2157" s="66"/>
      <c r="M2157" s="65"/>
      <c r="N2157" s="65"/>
      <c r="O2157" s="65"/>
      <c r="P2157" s="65"/>
      <c r="Q2157" s="65"/>
      <c r="R2157" s="65"/>
      <c r="S2157" s="68"/>
      <c r="T2157" s="68"/>
      <c r="U2157" s="69"/>
      <c r="V2157" s="69"/>
      <c r="W2157" s="69"/>
      <c r="X2157" s="70"/>
      <c r="Y2157" s="65"/>
    </row>
    <row r="2158">
      <c r="A2158" s="65"/>
      <c r="B2158" s="65"/>
      <c r="C2158" s="65"/>
      <c r="D2158" s="65"/>
      <c r="E2158" s="65"/>
      <c r="F2158" s="65"/>
      <c r="G2158" s="65"/>
      <c r="H2158" s="65"/>
      <c r="I2158" s="65"/>
      <c r="J2158" s="65"/>
      <c r="K2158" s="66"/>
      <c r="L2158" s="66"/>
      <c r="M2158" s="65"/>
      <c r="N2158" s="65"/>
      <c r="O2158" s="65"/>
      <c r="P2158" s="65"/>
      <c r="Q2158" s="65"/>
      <c r="R2158" s="65"/>
      <c r="S2158" s="80"/>
      <c r="T2158" s="77"/>
      <c r="U2158" s="79"/>
      <c r="V2158" s="79"/>
      <c r="W2158" s="78"/>
      <c r="X2158" s="66"/>
      <c r="Y2158" s="72"/>
    </row>
    <row r="2159">
      <c r="A2159" s="72"/>
      <c r="B2159" s="65"/>
      <c r="C2159" s="72"/>
      <c r="D2159" s="72"/>
      <c r="E2159" s="72"/>
      <c r="F2159" s="65"/>
      <c r="G2159" s="65"/>
      <c r="H2159" s="65"/>
      <c r="I2159" s="65"/>
      <c r="J2159" s="65"/>
      <c r="K2159" s="66"/>
      <c r="L2159" s="66"/>
      <c r="M2159" s="65"/>
      <c r="N2159" s="65"/>
      <c r="O2159" s="65"/>
      <c r="P2159" s="65"/>
      <c r="Q2159" s="65"/>
      <c r="R2159" s="65"/>
      <c r="S2159" s="68"/>
      <c r="T2159" s="68"/>
      <c r="U2159" s="69"/>
      <c r="V2159" s="69"/>
      <c r="W2159" s="69"/>
      <c r="X2159" s="70"/>
      <c r="Y2159" s="65"/>
    </row>
    <row r="2160">
      <c r="A2160" s="65"/>
      <c r="B2160" s="65"/>
      <c r="C2160" s="65"/>
      <c r="D2160" s="65"/>
      <c r="E2160" s="65"/>
      <c r="F2160" s="65"/>
      <c r="G2160" s="65"/>
      <c r="H2160" s="65"/>
      <c r="I2160" s="65"/>
      <c r="J2160" s="65"/>
      <c r="K2160" s="66"/>
      <c r="L2160" s="66"/>
      <c r="M2160" s="65"/>
      <c r="N2160" s="65"/>
      <c r="O2160" s="65"/>
      <c r="P2160" s="66"/>
      <c r="Q2160" s="65"/>
      <c r="R2160" s="65"/>
      <c r="S2160" s="68"/>
      <c r="T2160" s="68"/>
      <c r="U2160" s="69"/>
      <c r="V2160" s="69"/>
      <c r="W2160" s="69"/>
      <c r="X2160" s="70"/>
      <c r="Y2160" s="65"/>
    </row>
    <row r="2161">
      <c r="A2161" s="65"/>
      <c r="B2161" s="65"/>
      <c r="C2161" s="65"/>
      <c r="D2161" s="65"/>
      <c r="E2161" s="65"/>
      <c r="F2161" s="65"/>
      <c r="G2161" s="65"/>
      <c r="H2161" s="65"/>
      <c r="I2161" s="65"/>
      <c r="J2161" s="65"/>
      <c r="K2161" s="66"/>
      <c r="L2161" s="66"/>
      <c r="M2161" s="65"/>
      <c r="N2161" s="65"/>
      <c r="O2161" s="65"/>
      <c r="P2161" s="66"/>
      <c r="Q2161" s="65"/>
      <c r="R2161" s="65"/>
      <c r="S2161" s="68"/>
      <c r="T2161" s="68"/>
      <c r="U2161" s="69"/>
      <c r="V2161" s="69"/>
      <c r="W2161" s="69"/>
      <c r="X2161" s="70"/>
      <c r="Y2161" s="65"/>
    </row>
    <row r="2162">
      <c r="A2162" s="65"/>
      <c r="B2162" s="65"/>
      <c r="C2162" s="65"/>
      <c r="D2162" s="65"/>
      <c r="E2162" s="65"/>
      <c r="F2162" s="65"/>
      <c r="G2162" s="65"/>
      <c r="H2162" s="65"/>
      <c r="I2162" s="65"/>
      <c r="J2162" s="65"/>
      <c r="K2162" s="66"/>
      <c r="L2162" s="66"/>
      <c r="M2162" s="65"/>
      <c r="N2162" s="65"/>
      <c r="O2162" s="65"/>
      <c r="P2162" s="65"/>
      <c r="Q2162" s="65"/>
      <c r="R2162" s="65"/>
      <c r="S2162" s="68"/>
      <c r="T2162" s="68"/>
      <c r="U2162" s="69"/>
      <c r="V2162" s="69"/>
      <c r="W2162" s="69"/>
      <c r="X2162" s="70"/>
      <c r="Y2162" s="65"/>
    </row>
    <row r="2163">
      <c r="A2163" s="72"/>
      <c r="B2163" s="65"/>
      <c r="C2163" s="72"/>
      <c r="D2163" s="72"/>
      <c r="E2163" s="72"/>
      <c r="F2163" s="65"/>
      <c r="G2163" s="65"/>
      <c r="H2163" s="65"/>
      <c r="I2163" s="65"/>
      <c r="J2163" s="65"/>
      <c r="K2163" s="66"/>
      <c r="L2163" s="66"/>
      <c r="M2163" s="65"/>
      <c r="N2163" s="65"/>
      <c r="O2163" s="65"/>
      <c r="P2163" s="65"/>
      <c r="Q2163" s="65"/>
      <c r="R2163" s="65"/>
      <c r="S2163" s="68"/>
      <c r="T2163" s="68"/>
      <c r="U2163" s="69"/>
      <c r="V2163" s="69"/>
      <c r="W2163" s="69"/>
      <c r="X2163" s="70"/>
      <c r="Y2163" s="65"/>
    </row>
    <row r="2164">
      <c r="A2164" s="65"/>
      <c r="B2164" s="65"/>
      <c r="C2164" s="65"/>
      <c r="D2164" s="65"/>
      <c r="E2164" s="65"/>
      <c r="F2164" s="65"/>
      <c r="G2164" s="65"/>
      <c r="H2164" s="65"/>
      <c r="I2164" s="65"/>
      <c r="J2164" s="65"/>
      <c r="K2164" s="66"/>
      <c r="L2164" s="66"/>
      <c r="M2164" s="65"/>
      <c r="N2164" s="65"/>
      <c r="O2164" s="65"/>
      <c r="P2164" s="65"/>
      <c r="Q2164" s="65"/>
      <c r="R2164" s="65"/>
      <c r="S2164" s="68"/>
      <c r="T2164" s="68"/>
      <c r="U2164" s="69"/>
      <c r="V2164" s="69"/>
      <c r="W2164" s="69"/>
      <c r="X2164" s="70"/>
      <c r="Y2164" s="65"/>
    </row>
    <row r="2165">
      <c r="A2165" s="65"/>
      <c r="B2165" s="65"/>
      <c r="C2165" s="65"/>
      <c r="D2165" s="65"/>
      <c r="E2165" s="65"/>
      <c r="F2165" s="65"/>
      <c r="G2165" s="65"/>
      <c r="H2165" s="65"/>
      <c r="I2165" s="65"/>
      <c r="J2165" s="65"/>
      <c r="K2165" s="66"/>
      <c r="L2165" s="66"/>
      <c r="M2165" s="65"/>
      <c r="N2165" s="65"/>
      <c r="O2165" s="65"/>
      <c r="P2165" s="66"/>
      <c r="Q2165" s="65"/>
      <c r="R2165" s="65"/>
      <c r="S2165" s="68"/>
      <c r="T2165" s="68"/>
      <c r="U2165" s="69"/>
      <c r="V2165" s="69"/>
      <c r="W2165" s="69"/>
      <c r="X2165" s="70"/>
      <c r="Y2165" s="65"/>
    </row>
    <row r="2166">
      <c r="A2166" s="73"/>
      <c r="B2166" s="65"/>
      <c r="C2166" s="72"/>
      <c r="D2166" s="72"/>
      <c r="E2166" s="72"/>
      <c r="F2166" s="65"/>
      <c r="G2166" s="65"/>
      <c r="H2166" s="65"/>
      <c r="I2166" s="65"/>
      <c r="J2166" s="65"/>
      <c r="K2166" s="66"/>
      <c r="L2166" s="66"/>
      <c r="M2166" s="65"/>
      <c r="N2166" s="65"/>
      <c r="O2166" s="65"/>
      <c r="P2166" s="65"/>
      <c r="Q2166" s="65"/>
      <c r="R2166" s="65"/>
      <c r="S2166" s="68"/>
      <c r="T2166" s="68"/>
      <c r="U2166" s="69"/>
      <c r="V2166" s="69"/>
      <c r="W2166" s="69"/>
      <c r="X2166" s="70"/>
      <c r="Y2166" s="65"/>
    </row>
    <row r="2167">
      <c r="A2167" s="65"/>
      <c r="B2167" s="65"/>
      <c r="C2167" s="65"/>
      <c r="D2167" s="65"/>
      <c r="E2167" s="65"/>
      <c r="F2167" s="65"/>
      <c r="G2167" s="65"/>
      <c r="H2167" s="65"/>
      <c r="I2167" s="65"/>
      <c r="J2167" s="65"/>
      <c r="K2167" s="66"/>
      <c r="L2167" s="66"/>
      <c r="M2167" s="65"/>
      <c r="N2167" s="65"/>
      <c r="O2167" s="65"/>
      <c r="P2167" s="65"/>
      <c r="Q2167" s="65"/>
      <c r="R2167" s="65"/>
      <c r="S2167" s="68"/>
      <c r="T2167" s="68"/>
      <c r="U2167" s="69"/>
      <c r="V2167" s="69"/>
      <c r="W2167" s="69"/>
      <c r="X2167" s="70"/>
      <c r="Y2167" s="65"/>
    </row>
    <row r="2168">
      <c r="A2168" s="72"/>
      <c r="B2168" s="65"/>
      <c r="C2168" s="72"/>
      <c r="D2168" s="72"/>
      <c r="E2168" s="72"/>
      <c r="F2168" s="65"/>
      <c r="G2168" s="65"/>
      <c r="H2168" s="65"/>
      <c r="I2168" s="65"/>
      <c r="J2168" s="65"/>
      <c r="K2168" s="66"/>
      <c r="L2168" s="66"/>
      <c r="M2168" s="65"/>
      <c r="N2168" s="65"/>
      <c r="O2168" s="65"/>
      <c r="P2168" s="66"/>
      <c r="Q2168" s="65"/>
      <c r="R2168" s="65"/>
      <c r="S2168" s="68"/>
      <c r="T2168" s="68"/>
      <c r="U2168" s="69"/>
      <c r="V2168" s="69"/>
      <c r="W2168" s="69"/>
      <c r="X2168" s="70"/>
      <c r="Y2168" s="65"/>
    </row>
    <row r="2169">
      <c r="A2169" s="73"/>
      <c r="B2169" s="65"/>
      <c r="C2169" s="72"/>
      <c r="D2169" s="72"/>
      <c r="E2169" s="72"/>
      <c r="F2169" s="65"/>
      <c r="G2169" s="65"/>
      <c r="H2169" s="65"/>
      <c r="I2169" s="65"/>
      <c r="J2169" s="65"/>
      <c r="K2169" s="66"/>
      <c r="L2169" s="66"/>
      <c r="M2169" s="65"/>
      <c r="N2169" s="65"/>
      <c r="O2169" s="65"/>
      <c r="P2169" s="66"/>
      <c r="Q2169" s="65"/>
      <c r="R2169" s="65"/>
      <c r="S2169" s="68"/>
      <c r="T2169" s="68"/>
      <c r="U2169" s="69"/>
      <c r="V2169" s="69"/>
      <c r="W2169" s="69"/>
      <c r="X2169" s="70"/>
      <c r="Y2169" s="65"/>
    </row>
    <row r="2170">
      <c r="A2170" s="65"/>
      <c r="B2170" s="65"/>
      <c r="C2170" s="65"/>
      <c r="D2170" s="65"/>
      <c r="E2170" s="65"/>
      <c r="F2170" s="65"/>
      <c r="G2170" s="65"/>
      <c r="H2170" s="65"/>
      <c r="I2170" s="65"/>
      <c r="J2170" s="65"/>
      <c r="K2170" s="66"/>
      <c r="L2170" s="66"/>
      <c r="M2170" s="65"/>
      <c r="N2170" s="65"/>
      <c r="O2170" s="65"/>
      <c r="P2170" s="66"/>
      <c r="Q2170" s="65"/>
      <c r="R2170" s="65"/>
      <c r="S2170" s="68"/>
      <c r="T2170" s="68"/>
      <c r="U2170" s="69"/>
      <c r="V2170" s="69"/>
      <c r="W2170" s="69"/>
      <c r="X2170" s="70"/>
      <c r="Y2170" s="65"/>
    </row>
    <row r="2171">
      <c r="A2171" s="65"/>
      <c r="B2171" s="65"/>
      <c r="C2171" s="65"/>
      <c r="D2171" s="65"/>
      <c r="E2171" s="65"/>
      <c r="F2171" s="65"/>
      <c r="G2171" s="65"/>
      <c r="H2171" s="65"/>
      <c r="I2171" s="65"/>
      <c r="J2171" s="65"/>
      <c r="K2171" s="66"/>
      <c r="L2171" s="66"/>
      <c r="M2171" s="65"/>
      <c r="N2171" s="65"/>
      <c r="O2171" s="65"/>
      <c r="P2171" s="66"/>
      <c r="Q2171" s="65"/>
      <c r="R2171" s="65"/>
      <c r="S2171" s="68"/>
      <c r="T2171" s="68"/>
      <c r="U2171" s="69"/>
      <c r="V2171" s="69"/>
      <c r="W2171" s="69"/>
      <c r="X2171" s="70"/>
      <c r="Y2171" s="65"/>
    </row>
    <row r="2172">
      <c r="A2172" s="65"/>
      <c r="B2172" s="65"/>
      <c r="C2172" s="65"/>
      <c r="D2172" s="65"/>
      <c r="E2172" s="65"/>
      <c r="F2172" s="65"/>
      <c r="G2172" s="65"/>
      <c r="H2172" s="65"/>
      <c r="I2172" s="65"/>
      <c r="J2172" s="65"/>
      <c r="K2172" s="66"/>
      <c r="L2172" s="66"/>
      <c r="M2172" s="65"/>
      <c r="N2172" s="65"/>
      <c r="O2172" s="65"/>
      <c r="P2172" s="65"/>
      <c r="Q2172" s="65"/>
      <c r="R2172" s="65"/>
      <c r="S2172" s="68"/>
      <c r="T2172" s="68"/>
      <c r="U2172" s="69"/>
      <c r="V2172" s="69"/>
      <c r="W2172" s="69"/>
      <c r="X2172" s="70"/>
      <c r="Y2172" s="65"/>
    </row>
    <row r="2173">
      <c r="A2173" s="73"/>
      <c r="B2173" s="65"/>
      <c r="C2173" s="72"/>
      <c r="D2173" s="72"/>
      <c r="E2173" s="72"/>
      <c r="F2173" s="65"/>
      <c r="G2173" s="65"/>
      <c r="H2173" s="65"/>
      <c r="I2173" s="65"/>
      <c r="J2173" s="65"/>
      <c r="K2173" s="66"/>
      <c r="L2173" s="66"/>
      <c r="M2173" s="65"/>
      <c r="N2173" s="65"/>
      <c r="O2173" s="65"/>
      <c r="P2173" s="66"/>
      <c r="Q2173" s="65"/>
      <c r="R2173" s="65"/>
      <c r="S2173" s="80"/>
      <c r="T2173" s="77"/>
      <c r="U2173" s="79"/>
      <c r="V2173" s="79"/>
      <c r="W2173" s="78"/>
      <c r="X2173" s="72"/>
      <c r="Y2173" s="72"/>
    </row>
    <row r="2174">
      <c r="A2174" s="65"/>
      <c r="B2174" s="65"/>
      <c r="C2174" s="65"/>
      <c r="D2174" s="65"/>
      <c r="E2174" s="65"/>
      <c r="F2174" s="65"/>
      <c r="G2174" s="65"/>
      <c r="H2174" s="65"/>
      <c r="I2174" s="65"/>
      <c r="J2174" s="65"/>
      <c r="K2174" s="66"/>
      <c r="L2174" s="66"/>
      <c r="M2174" s="65"/>
      <c r="N2174" s="65"/>
      <c r="O2174" s="65"/>
      <c r="P2174" s="65"/>
      <c r="Q2174" s="65"/>
      <c r="R2174" s="65"/>
      <c r="S2174" s="68"/>
      <c r="T2174" s="68"/>
      <c r="U2174" s="69"/>
      <c r="V2174" s="69"/>
      <c r="W2174" s="69"/>
      <c r="X2174" s="70"/>
      <c r="Y2174" s="65"/>
    </row>
    <row r="2175">
      <c r="A2175" s="72"/>
      <c r="B2175" s="65"/>
      <c r="C2175" s="72"/>
      <c r="D2175" s="72"/>
      <c r="E2175" s="72"/>
      <c r="F2175" s="65"/>
      <c r="G2175" s="65"/>
      <c r="H2175" s="65"/>
      <c r="I2175" s="65"/>
      <c r="J2175" s="65"/>
      <c r="K2175" s="66"/>
      <c r="L2175" s="66"/>
      <c r="M2175" s="65"/>
      <c r="N2175" s="65"/>
      <c r="O2175" s="65"/>
      <c r="P2175" s="65"/>
      <c r="Q2175" s="65"/>
      <c r="R2175" s="65"/>
      <c r="S2175" s="68"/>
      <c r="T2175" s="68"/>
      <c r="U2175" s="69"/>
      <c r="V2175" s="69"/>
      <c r="W2175" s="69"/>
      <c r="X2175" s="70"/>
      <c r="Y2175" s="65"/>
    </row>
    <row r="2176">
      <c r="A2176" s="65"/>
      <c r="B2176" s="65"/>
      <c r="C2176" s="65"/>
      <c r="D2176" s="65"/>
      <c r="E2176" s="65"/>
      <c r="F2176" s="65"/>
      <c r="G2176" s="65"/>
      <c r="H2176" s="65"/>
      <c r="I2176" s="65"/>
      <c r="J2176" s="65"/>
      <c r="K2176" s="66"/>
      <c r="L2176" s="66"/>
      <c r="M2176" s="65"/>
      <c r="N2176" s="65"/>
      <c r="O2176" s="65"/>
      <c r="P2176" s="66"/>
      <c r="Q2176" s="65"/>
      <c r="R2176" s="65"/>
      <c r="S2176" s="68"/>
      <c r="T2176" s="68"/>
      <c r="U2176" s="69"/>
      <c r="V2176" s="69"/>
      <c r="W2176" s="69"/>
      <c r="X2176" s="70"/>
      <c r="Y2176" s="65"/>
    </row>
    <row r="2177">
      <c r="A2177" s="65"/>
      <c r="B2177" s="65"/>
      <c r="C2177" s="65"/>
      <c r="D2177" s="65"/>
      <c r="E2177" s="65"/>
      <c r="F2177" s="65"/>
      <c r="G2177" s="65"/>
      <c r="H2177" s="65"/>
      <c r="I2177" s="65"/>
      <c r="J2177" s="65"/>
      <c r="K2177" s="66"/>
      <c r="L2177" s="66"/>
      <c r="M2177" s="65"/>
      <c r="N2177" s="65"/>
      <c r="O2177" s="65"/>
      <c r="P2177" s="65"/>
      <c r="Q2177" s="65"/>
      <c r="R2177" s="65"/>
      <c r="S2177" s="80"/>
      <c r="T2177" s="77"/>
      <c r="U2177" s="79"/>
      <c r="V2177" s="79"/>
      <c r="W2177" s="78"/>
      <c r="X2177" s="69"/>
      <c r="Y2177" s="72"/>
    </row>
    <row r="2178">
      <c r="A2178" s="65"/>
      <c r="B2178" s="65"/>
      <c r="C2178" s="65"/>
      <c r="D2178" s="65"/>
      <c r="E2178" s="65"/>
      <c r="F2178" s="65"/>
      <c r="G2178" s="65"/>
      <c r="H2178" s="65"/>
      <c r="I2178" s="65"/>
      <c r="J2178" s="65"/>
      <c r="K2178" s="66"/>
      <c r="L2178" s="66"/>
      <c r="M2178" s="65"/>
      <c r="N2178" s="65"/>
      <c r="O2178" s="65"/>
      <c r="P2178" s="66"/>
      <c r="Q2178" s="65"/>
      <c r="R2178" s="65"/>
      <c r="S2178" s="68"/>
      <c r="T2178" s="68"/>
      <c r="U2178" s="69"/>
      <c r="V2178" s="69"/>
      <c r="W2178" s="69"/>
      <c r="X2178" s="70"/>
      <c r="Y2178" s="65"/>
    </row>
    <row r="2179">
      <c r="A2179" s="72"/>
      <c r="B2179" s="65"/>
      <c r="C2179" s="72"/>
      <c r="D2179" s="72"/>
      <c r="E2179" s="72"/>
      <c r="F2179" s="65"/>
      <c r="G2179" s="65"/>
      <c r="H2179" s="65"/>
      <c r="I2179" s="65"/>
      <c r="J2179" s="65"/>
      <c r="K2179" s="66"/>
      <c r="L2179" s="66"/>
      <c r="M2179" s="65"/>
      <c r="N2179" s="65"/>
      <c r="O2179" s="65"/>
      <c r="P2179" s="65"/>
      <c r="Q2179" s="65"/>
      <c r="R2179" s="65"/>
      <c r="S2179" s="68"/>
      <c r="T2179" s="68"/>
      <c r="U2179" s="69"/>
      <c r="V2179" s="69"/>
      <c r="W2179" s="69"/>
      <c r="X2179" s="70"/>
      <c r="Y2179" s="65"/>
    </row>
    <row r="2180">
      <c r="A2180" s="72"/>
      <c r="B2180" s="65"/>
      <c r="C2180" s="72"/>
      <c r="D2180" s="72"/>
      <c r="E2180" s="72"/>
      <c r="F2180" s="65"/>
      <c r="G2180" s="65"/>
      <c r="H2180" s="65"/>
      <c r="I2180" s="65"/>
      <c r="J2180" s="65"/>
      <c r="K2180" s="66"/>
      <c r="L2180" s="66"/>
      <c r="M2180" s="65"/>
      <c r="N2180" s="65"/>
      <c r="O2180" s="65"/>
      <c r="P2180" s="66"/>
      <c r="Q2180" s="65"/>
      <c r="R2180" s="65"/>
      <c r="S2180" s="68"/>
      <c r="T2180" s="68"/>
      <c r="U2180" s="69"/>
      <c r="V2180" s="69"/>
      <c r="W2180" s="69"/>
      <c r="X2180" s="70"/>
      <c r="Y2180" s="65"/>
    </row>
    <row r="2181">
      <c r="A2181" s="65"/>
      <c r="B2181" s="65"/>
      <c r="C2181" s="65"/>
      <c r="D2181" s="65"/>
      <c r="E2181" s="65"/>
      <c r="F2181" s="65"/>
      <c r="G2181" s="65"/>
      <c r="H2181" s="65"/>
      <c r="I2181" s="65"/>
      <c r="J2181" s="65"/>
      <c r="K2181" s="66"/>
      <c r="L2181" s="66"/>
      <c r="M2181" s="65"/>
      <c r="N2181" s="65"/>
      <c r="O2181" s="65"/>
      <c r="P2181" s="66"/>
      <c r="Q2181" s="65"/>
      <c r="R2181" s="65"/>
      <c r="S2181" s="68"/>
      <c r="T2181" s="68"/>
      <c r="U2181" s="69"/>
      <c r="V2181" s="69"/>
      <c r="W2181" s="69"/>
      <c r="X2181" s="70"/>
      <c r="Y2181" s="65"/>
    </row>
    <row r="2182">
      <c r="A2182" s="65"/>
      <c r="B2182" s="65"/>
      <c r="C2182" s="65"/>
      <c r="D2182" s="65"/>
      <c r="E2182" s="65"/>
      <c r="F2182" s="65"/>
      <c r="G2182" s="65"/>
      <c r="H2182" s="65"/>
      <c r="I2182" s="65"/>
      <c r="J2182" s="65"/>
      <c r="K2182" s="66"/>
      <c r="L2182" s="66"/>
      <c r="M2182" s="65"/>
      <c r="N2182" s="65"/>
      <c r="O2182" s="65"/>
      <c r="P2182" s="66"/>
      <c r="Q2182" s="65"/>
      <c r="R2182" s="65"/>
      <c r="S2182" s="68"/>
      <c r="T2182" s="68"/>
      <c r="U2182" s="69"/>
      <c r="V2182" s="69"/>
      <c r="W2182" s="69"/>
      <c r="X2182" s="70"/>
      <c r="Y2182" s="65"/>
    </row>
    <row r="2183">
      <c r="A2183" s="73"/>
      <c r="B2183" s="65"/>
      <c r="C2183" s="72"/>
      <c r="D2183" s="72"/>
      <c r="E2183" s="72"/>
      <c r="F2183" s="65"/>
      <c r="G2183" s="65"/>
      <c r="H2183" s="65"/>
      <c r="I2183" s="65"/>
      <c r="J2183" s="65"/>
      <c r="K2183" s="66"/>
      <c r="L2183" s="66"/>
      <c r="M2183" s="65"/>
      <c r="N2183" s="65"/>
      <c r="O2183" s="65"/>
      <c r="P2183" s="65"/>
      <c r="Q2183" s="65"/>
      <c r="R2183" s="65"/>
      <c r="S2183" s="68"/>
      <c r="T2183" s="68"/>
      <c r="U2183" s="69"/>
      <c r="V2183" s="69"/>
      <c r="W2183" s="69"/>
      <c r="X2183" s="70"/>
      <c r="Y2183" s="65"/>
    </row>
    <row r="2184">
      <c r="A2184" s="65"/>
      <c r="B2184" s="65"/>
      <c r="C2184" s="65"/>
      <c r="D2184" s="65"/>
      <c r="E2184" s="65"/>
      <c r="F2184" s="65"/>
      <c r="G2184" s="65"/>
      <c r="H2184" s="65"/>
      <c r="I2184" s="65"/>
      <c r="J2184" s="65"/>
      <c r="K2184" s="66"/>
      <c r="L2184" s="66"/>
      <c r="M2184" s="65"/>
      <c r="N2184" s="65"/>
      <c r="O2184" s="65"/>
      <c r="P2184" s="65"/>
      <c r="Q2184" s="65"/>
      <c r="R2184" s="65"/>
      <c r="S2184" s="68"/>
      <c r="T2184" s="68"/>
      <c r="U2184" s="69"/>
      <c r="V2184" s="69"/>
      <c r="W2184" s="69"/>
      <c r="X2184" s="70"/>
      <c r="Y2184" s="65"/>
    </row>
    <row r="2185">
      <c r="A2185" s="65"/>
      <c r="B2185" s="65"/>
      <c r="C2185" s="65"/>
      <c r="D2185" s="65"/>
      <c r="E2185" s="65"/>
      <c r="F2185" s="65"/>
      <c r="G2185" s="65"/>
      <c r="H2185" s="65"/>
      <c r="I2185" s="65"/>
      <c r="J2185" s="65"/>
      <c r="K2185" s="66"/>
      <c r="L2185" s="66"/>
      <c r="M2185" s="65"/>
      <c r="N2185" s="65"/>
      <c r="O2185" s="65"/>
      <c r="P2185" s="65"/>
      <c r="Q2185" s="65"/>
      <c r="R2185" s="65"/>
      <c r="S2185" s="68"/>
      <c r="T2185" s="68"/>
      <c r="U2185" s="69"/>
      <c r="V2185" s="69"/>
      <c r="W2185" s="69"/>
      <c r="X2185" s="70"/>
      <c r="Y2185" s="65"/>
    </row>
    <row r="2186">
      <c r="A2186" s="72"/>
      <c r="B2186" s="65"/>
      <c r="C2186" s="72"/>
      <c r="D2186" s="72"/>
      <c r="E2186" s="72"/>
      <c r="F2186" s="65"/>
      <c r="G2186" s="65"/>
      <c r="H2186" s="65"/>
      <c r="I2186" s="65"/>
      <c r="J2186" s="65"/>
      <c r="K2186" s="66"/>
      <c r="L2186" s="66"/>
      <c r="M2186" s="65"/>
      <c r="N2186" s="65"/>
      <c r="O2186" s="65"/>
      <c r="P2186" s="65"/>
      <c r="Q2186" s="65"/>
      <c r="R2186" s="65"/>
      <c r="S2186" s="68"/>
      <c r="T2186" s="68"/>
      <c r="U2186" s="69"/>
      <c r="V2186" s="69"/>
      <c r="W2186" s="69"/>
      <c r="X2186" s="70"/>
      <c r="Y2186" s="65"/>
    </row>
    <row r="2187">
      <c r="A2187" s="72"/>
      <c r="B2187" s="65"/>
      <c r="C2187" s="72"/>
      <c r="D2187" s="72"/>
      <c r="E2187" s="72"/>
      <c r="F2187" s="65"/>
      <c r="G2187" s="65"/>
      <c r="H2187" s="65"/>
      <c r="I2187" s="65"/>
      <c r="J2187" s="65"/>
      <c r="K2187" s="66"/>
      <c r="L2187" s="66"/>
      <c r="M2187" s="65"/>
      <c r="N2187" s="65"/>
      <c r="O2187" s="65"/>
      <c r="P2187" s="65"/>
      <c r="Q2187" s="65"/>
      <c r="R2187" s="65"/>
      <c r="S2187" s="68"/>
      <c r="T2187" s="68"/>
      <c r="U2187" s="69"/>
      <c r="V2187" s="69"/>
      <c r="W2187" s="69"/>
      <c r="X2187" s="70"/>
      <c r="Y2187" s="65"/>
    </row>
    <row r="2188">
      <c r="A2188" s="65"/>
      <c r="B2188" s="65"/>
      <c r="C2188" s="65"/>
      <c r="D2188" s="65"/>
      <c r="E2188" s="65"/>
      <c r="F2188" s="65"/>
      <c r="G2188" s="65"/>
      <c r="H2188" s="65"/>
      <c r="I2188" s="65"/>
      <c r="J2188" s="65"/>
      <c r="K2188" s="66"/>
      <c r="L2188" s="66"/>
      <c r="M2188" s="65"/>
      <c r="N2188" s="65"/>
      <c r="O2188" s="65"/>
      <c r="P2188" s="66"/>
      <c r="Q2188" s="65"/>
      <c r="R2188" s="65"/>
      <c r="S2188" s="68"/>
      <c r="T2188" s="68"/>
      <c r="U2188" s="69"/>
      <c r="V2188" s="69"/>
      <c r="W2188" s="69"/>
      <c r="X2188" s="70"/>
      <c r="Y2188" s="65"/>
    </row>
    <row r="2189">
      <c r="A2189" s="72"/>
      <c r="B2189" s="65"/>
      <c r="C2189" s="72"/>
      <c r="D2189" s="72"/>
      <c r="E2189" s="72"/>
      <c r="F2189" s="65"/>
      <c r="G2189" s="65"/>
      <c r="H2189" s="65"/>
      <c r="I2189" s="65"/>
      <c r="J2189" s="65"/>
      <c r="K2189" s="66"/>
      <c r="L2189" s="66"/>
      <c r="M2189" s="65"/>
      <c r="N2189" s="65"/>
      <c r="O2189" s="65"/>
      <c r="P2189" s="66"/>
      <c r="Q2189" s="65"/>
      <c r="R2189" s="65"/>
      <c r="S2189" s="80"/>
      <c r="T2189" s="77"/>
      <c r="U2189" s="79"/>
      <c r="V2189" s="79"/>
      <c r="W2189" s="78"/>
      <c r="X2189" s="72"/>
      <c r="Y2189" s="72"/>
    </row>
    <row r="2190">
      <c r="A2190" s="65"/>
      <c r="B2190" s="65"/>
      <c r="C2190" s="65"/>
      <c r="D2190" s="65"/>
      <c r="E2190" s="65"/>
      <c r="F2190" s="65"/>
      <c r="G2190" s="65"/>
      <c r="H2190" s="65"/>
      <c r="I2190" s="65"/>
      <c r="J2190" s="65"/>
      <c r="K2190" s="66"/>
      <c r="L2190" s="66"/>
      <c r="M2190" s="65"/>
      <c r="N2190" s="65"/>
      <c r="O2190" s="65"/>
      <c r="P2190" s="65"/>
      <c r="Q2190" s="65"/>
      <c r="R2190" s="65"/>
      <c r="S2190" s="68"/>
      <c r="T2190" s="68"/>
      <c r="U2190" s="69"/>
      <c r="V2190" s="69"/>
      <c r="W2190" s="69"/>
      <c r="X2190" s="70"/>
      <c r="Y2190" s="65"/>
    </row>
    <row r="2191">
      <c r="A2191" s="65"/>
      <c r="B2191" s="65"/>
      <c r="C2191" s="65"/>
      <c r="D2191" s="65"/>
      <c r="E2191" s="65"/>
      <c r="F2191" s="65"/>
      <c r="G2191" s="65"/>
      <c r="H2191" s="65"/>
      <c r="I2191" s="65"/>
      <c r="J2191" s="65"/>
      <c r="K2191" s="66"/>
      <c r="L2191" s="66"/>
      <c r="M2191" s="65"/>
      <c r="N2191" s="65"/>
      <c r="O2191" s="65"/>
      <c r="P2191" s="66"/>
      <c r="Q2191" s="65"/>
      <c r="R2191" s="65"/>
      <c r="S2191" s="68"/>
      <c r="T2191" s="68"/>
      <c r="U2191" s="69"/>
      <c r="V2191" s="69"/>
      <c r="W2191" s="69"/>
      <c r="X2191" s="70"/>
      <c r="Y2191" s="65"/>
    </row>
    <row r="2192">
      <c r="A2192" s="65"/>
      <c r="B2192" s="65"/>
      <c r="C2192" s="65"/>
      <c r="D2192" s="65"/>
      <c r="E2192" s="65"/>
      <c r="F2192" s="65"/>
      <c r="G2192" s="65"/>
      <c r="H2192" s="65"/>
      <c r="I2192" s="65"/>
      <c r="J2192" s="65"/>
      <c r="K2192" s="66"/>
      <c r="L2192" s="66"/>
      <c r="M2192" s="65"/>
      <c r="N2192" s="65"/>
      <c r="O2192" s="65"/>
      <c r="P2192" s="66"/>
      <c r="Q2192" s="65"/>
      <c r="R2192" s="65"/>
      <c r="S2192" s="68"/>
      <c r="T2192" s="68"/>
      <c r="U2192" s="69"/>
      <c r="V2192" s="69"/>
      <c r="W2192" s="69"/>
      <c r="X2192" s="70"/>
      <c r="Y2192" s="65"/>
    </row>
    <row r="2193">
      <c r="A2193" s="72"/>
      <c r="B2193" s="65"/>
      <c r="C2193" s="72"/>
      <c r="D2193" s="72"/>
      <c r="E2193" s="72"/>
      <c r="F2193" s="65"/>
      <c r="G2193" s="65"/>
      <c r="H2193" s="65"/>
      <c r="I2193" s="65"/>
      <c r="J2193" s="65"/>
      <c r="K2193" s="66"/>
      <c r="L2193" s="66"/>
      <c r="M2193" s="65"/>
      <c r="N2193" s="65"/>
      <c r="O2193" s="65"/>
      <c r="P2193" s="65"/>
      <c r="Q2193" s="65"/>
      <c r="R2193" s="65"/>
      <c r="S2193" s="68"/>
      <c r="T2193" s="68"/>
      <c r="U2193" s="69"/>
      <c r="V2193" s="69"/>
      <c r="W2193" s="69"/>
      <c r="X2193" s="70"/>
      <c r="Y2193" s="65"/>
    </row>
    <row r="2194">
      <c r="A2194" s="65"/>
      <c r="B2194" s="65"/>
      <c r="C2194" s="65"/>
      <c r="D2194" s="65"/>
      <c r="E2194" s="65"/>
      <c r="F2194" s="65"/>
      <c r="G2194" s="65"/>
      <c r="H2194" s="65"/>
      <c r="I2194" s="65"/>
      <c r="J2194" s="65"/>
      <c r="K2194" s="66"/>
      <c r="L2194" s="66"/>
      <c r="M2194" s="65"/>
      <c r="N2194" s="65"/>
      <c r="O2194" s="65"/>
      <c r="P2194" s="65"/>
      <c r="Q2194" s="65"/>
      <c r="R2194" s="65"/>
      <c r="S2194" s="68"/>
      <c r="T2194" s="68"/>
      <c r="U2194" s="69"/>
      <c r="V2194" s="69"/>
      <c r="W2194" s="69"/>
      <c r="X2194" s="70"/>
      <c r="Y2194" s="65"/>
    </row>
    <row r="2195">
      <c r="A2195" s="65"/>
      <c r="B2195" s="65"/>
      <c r="C2195" s="65"/>
      <c r="D2195" s="65"/>
      <c r="E2195" s="65"/>
      <c r="F2195" s="65"/>
      <c r="G2195" s="65"/>
      <c r="H2195" s="65"/>
      <c r="I2195" s="65"/>
      <c r="J2195" s="65"/>
      <c r="K2195" s="66"/>
      <c r="L2195" s="66"/>
      <c r="M2195" s="65"/>
      <c r="N2195" s="65"/>
      <c r="O2195" s="65"/>
      <c r="P2195" s="65"/>
      <c r="Q2195" s="65"/>
      <c r="R2195" s="65"/>
      <c r="S2195" s="68"/>
      <c r="T2195" s="68"/>
      <c r="U2195" s="69"/>
      <c r="V2195" s="69"/>
      <c r="W2195" s="69"/>
      <c r="X2195" s="70"/>
      <c r="Y2195" s="65"/>
    </row>
    <row r="2196">
      <c r="A2196" s="65"/>
      <c r="B2196" s="65"/>
      <c r="C2196" s="65"/>
      <c r="D2196" s="65"/>
      <c r="E2196" s="65"/>
      <c r="F2196" s="65"/>
      <c r="G2196" s="65"/>
      <c r="H2196" s="65"/>
      <c r="I2196" s="65"/>
      <c r="J2196" s="65"/>
      <c r="K2196" s="66"/>
      <c r="L2196" s="66"/>
      <c r="M2196" s="65"/>
      <c r="N2196" s="65"/>
      <c r="O2196" s="65"/>
      <c r="P2196" s="66"/>
      <c r="Q2196" s="65"/>
      <c r="R2196" s="65"/>
      <c r="S2196" s="68"/>
      <c r="T2196" s="68"/>
      <c r="U2196" s="69"/>
      <c r="V2196" s="69"/>
      <c r="W2196" s="69"/>
      <c r="X2196" s="70"/>
      <c r="Y2196" s="65"/>
    </row>
    <row r="2197">
      <c r="A2197" s="65"/>
      <c r="B2197" s="65"/>
      <c r="C2197" s="65"/>
      <c r="D2197" s="65"/>
      <c r="E2197" s="65"/>
      <c r="F2197" s="65"/>
      <c r="G2197" s="65"/>
      <c r="H2197" s="65"/>
      <c r="I2197" s="65"/>
      <c r="J2197" s="65"/>
      <c r="K2197" s="66"/>
      <c r="L2197" s="66"/>
      <c r="M2197" s="65"/>
      <c r="N2197" s="65"/>
      <c r="O2197" s="65"/>
      <c r="P2197" s="65"/>
      <c r="Q2197" s="65"/>
      <c r="R2197" s="65"/>
      <c r="S2197" s="68"/>
      <c r="T2197" s="68"/>
      <c r="U2197" s="69"/>
      <c r="V2197" s="69"/>
      <c r="W2197" s="69"/>
      <c r="X2197" s="70"/>
      <c r="Y2197" s="65"/>
    </row>
    <row r="2198">
      <c r="A2198" s="72"/>
      <c r="B2198" s="65"/>
      <c r="C2198" s="72"/>
      <c r="D2198" s="72"/>
      <c r="E2198" s="72"/>
      <c r="F2198" s="65"/>
      <c r="G2198" s="65"/>
      <c r="H2198" s="65"/>
      <c r="I2198" s="65"/>
      <c r="J2198" s="65"/>
      <c r="K2198" s="66"/>
      <c r="L2198" s="66"/>
      <c r="M2198" s="65"/>
      <c r="N2198" s="65"/>
      <c r="O2198" s="65"/>
      <c r="P2198" s="65"/>
      <c r="Q2198" s="65"/>
      <c r="R2198" s="65"/>
      <c r="S2198" s="68"/>
      <c r="T2198" s="68"/>
      <c r="U2198" s="69"/>
      <c r="V2198" s="69"/>
      <c r="W2198" s="69"/>
      <c r="X2198" s="70"/>
      <c r="Y2198" s="65"/>
    </row>
    <row r="2199">
      <c r="A2199" s="65"/>
      <c r="B2199" s="65"/>
      <c r="C2199" s="65"/>
      <c r="D2199" s="65"/>
      <c r="E2199" s="65"/>
      <c r="F2199" s="65"/>
      <c r="G2199" s="65"/>
      <c r="H2199" s="65"/>
      <c r="I2199" s="65"/>
      <c r="J2199" s="65"/>
      <c r="K2199" s="66"/>
      <c r="L2199" s="66"/>
      <c r="M2199" s="65"/>
      <c r="N2199" s="65"/>
      <c r="O2199" s="65"/>
      <c r="P2199" s="66"/>
      <c r="Q2199" s="65"/>
      <c r="R2199" s="65"/>
      <c r="S2199" s="68"/>
      <c r="T2199" s="68"/>
      <c r="U2199" s="69"/>
      <c r="V2199" s="69"/>
      <c r="W2199" s="69"/>
      <c r="X2199" s="70"/>
      <c r="Y2199" s="65"/>
    </row>
    <row r="2200">
      <c r="A2200" s="65"/>
      <c r="B2200" s="65"/>
      <c r="C2200" s="65"/>
      <c r="D2200" s="65"/>
      <c r="E2200" s="65"/>
      <c r="F2200" s="65"/>
      <c r="G2200" s="65"/>
      <c r="H2200" s="65"/>
      <c r="I2200" s="65"/>
      <c r="J2200" s="65"/>
      <c r="K2200" s="66"/>
      <c r="L2200" s="66"/>
      <c r="M2200" s="65"/>
      <c r="N2200" s="65"/>
      <c r="O2200" s="65"/>
      <c r="P2200" s="65"/>
      <c r="Q2200" s="65"/>
      <c r="R2200" s="65"/>
      <c r="S2200" s="68"/>
      <c r="T2200" s="68"/>
      <c r="U2200" s="69"/>
      <c r="V2200" s="69"/>
      <c r="W2200" s="69"/>
      <c r="X2200" s="70"/>
      <c r="Y2200" s="65"/>
    </row>
    <row r="2201">
      <c r="A2201" s="65"/>
      <c r="B2201" s="65"/>
      <c r="C2201" s="65"/>
      <c r="D2201" s="65"/>
      <c r="E2201" s="65"/>
      <c r="F2201" s="65"/>
      <c r="G2201" s="65"/>
      <c r="H2201" s="65"/>
      <c r="I2201" s="65"/>
      <c r="J2201" s="65"/>
      <c r="K2201" s="66"/>
      <c r="L2201" s="66"/>
      <c r="M2201" s="65"/>
      <c r="N2201" s="65"/>
      <c r="O2201" s="65"/>
      <c r="P2201" s="65"/>
      <c r="Q2201" s="65"/>
      <c r="R2201" s="65"/>
      <c r="S2201" s="68"/>
      <c r="T2201" s="68"/>
      <c r="U2201" s="69"/>
      <c r="V2201" s="69"/>
      <c r="W2201" s="69"/>
      <c r="X2201" s="70"/>
      <c r="Y2201" s="65"/>
    </row>
    <row r="2202">
      <c r="A2202" s="65"/>
      <c r="B2202" s="65"/>
      <c r="C2202" s="65"/>
      <c r="D2202" s="65"/>
      <c r="E2202" s="65"/>
      <c r="F2202" s="65"/>
      <c r="G2202" s="65"/>
      <c r="H2202" s="65"/>
      <c r="I2202" s="65"/>
      <c r="J2202" s="65"/>
      <c r="K2202" s="66"/>
      <c r="L2202" s="66"/>
      <c r="M2202" s="65"/>
      <c r="N2202" s="65"/>
      <c r="O2202" s="65"/>
      <c r="P2202" s="65"/>
      <c r="Q2202" s="65"/>
      <c r="R2202" s="65"/>
      <c r="S2202" s="68"/>
      <c r="T2202" s="68"/>
      <c r="U2202" s="69"/>
      <c r="V2202" s="69"/>
      <c r="W2202" s="69"/>
      <c r="X2202" s="70"/>
      <c r="Y2202" s="65"/>
    </row>
    <row r="2203">
      <c r="A2203" s="65"/>
      <c r="B2203" s="65"/>
      <c r="C2203" s="65"/>
      <c r="D2203" s="65"/>
      <c r="E2203" s="65"/>
      <c r="F2203" s="65"/>
      <c r="G2203" s="65"/>
      <c r="H2203" s="65"/>
      <c r="I2203" s="65"/>
      <c r="J2203" s="65"/>
      <c r="K2203" s="66"/>
      <c r="L2203" s="66"/>
      <c r="M2203" s="65"/>
      <c r="N2203" s="65"/>
      <c r="O2203" s="65"/>
      <c r="P2203" s="66"/>
      <c r="Q2203" s="65"/>
      <c r="R2203" s="65"/>
      <c r="S2203" s="68"/>
      <c r="T2203" s="68"/>
      <c r="U2203" s="69"/>
      <c r="V2203" s="69"/>
      <c r="W2203" s="69"/>
      <c r="X2203" s="70"/>
      <c r="Y2203" s="65"/>
    </row>
    <row r="2204">
      <c r="A2204" s="65"/>
      <c r="B2204" s="65"/>
      <c r="C2204" s="65"/>
      <c r="D2204" s="65"/>
      <c r="E2204" s="65"/>
      <c r="F2204" s="65"/>
      <c r="G2204" s="65"/>
      <c r="H2204" s="65"/>
      <c r="I2204" s="65"/>
      <c r="J2204" s="65"/>
      <c r="K2204" s="66"/>
      <c r="L2204" s="66"/>
      <c r="M2204" s="65"/>
      <c r="N2204" s="65"/>
      <c r="O2204" s="65"/>
      <c r="P2204" s="66"/>
      <c r="Q2204" s="65"/>
      <c r="R2204" s="65"/>
      <c r="S2204" s="68"/>
      <c r="T2204" s="68"/>
      <c r="U2204" s="69"/>
      <c r="V2204" s="69"/>
      <c r="W2204" s="69"/>
      <c r="X2204" s="70"/>
      <c r="Y2204" s="65"/>
    </row>
    <row r="2205">
      <c r="A2205" s="65"/>
      <c r="B2205" s="65"/>
      <c r="C2205" s="65"/>
      <c r="D2205" s="65"/>
      <c r="E2205" s="65"/>
      <c r="F2205" s="65"/>
      <c r="G2205" s="65"/>
      <c r="H2205" s="65"/>
      <c r="I2205" s="65"/>
      <c r="J2205" s="65"/>
      <c r="K2205" s="66"/>
      <c r="L2205" s="66"/>
      <c r="M2205" s="65"/>
      <c r="N2205" s="65"/>
      <c r="O2205" s="65"/>
      <c r="P2205" s="66"/>
      <c r="Q2205" s="65"/>
      <c r="R2205" s="65"/>
      <c r="S2205" s="68"/>
      <c r="T2205" s="68"/>
      <c r="U2205" s="69"/>
      <c r="V2205" s="69"/>
      <c r="W2205" s="69"/>
      <c r="X2205" s="70"/>
      <c r="Y2205" s="65"/>
    </row>
    <row r="2206">
      <c r="A2206" s="72"/>
      <c r="B2206" s="65"/>
      <c r="C2206" s="72"/>
      <c r="D2206" s="72"/>
      <c r="E2206" s="72"/>
      <c r="F2206" s="65"/>
      <c r="G2206" s="65"/>
      <c r="H2206" s="65"/>
      <c r="I2206" s="65"/>
      <c r="J2206" s="65"/>
      <c r="K2206" s="66"/>
      <c r="L2206" s="66"/>
      <c r="M2206" s="65"/>
      <c r="N2206" s="65"/>
      <c r="O2206" s="65"/>
      <c r="P2206" s="65"/>
      <c r="Q2206" s="65"/>
      <c r="R2206" s="65"/>
      <c r="S2206" s="68"/>
      <c r="T2206" s="68"/>
      <c r="U2206" s="69"/>
      <c r="V2206" s="69"/>
      <c r="W2206" s="69"/>
      <c r="X2206" s="70"/>
      <c r="Y2206" s="65"/>
    </row>
    <row r="2207">
      <c r="A2207" s="72"/>
      <c r="B2207" s="65"/>
      <c r="C2207" s="72"/>
      <c r="D2207" s="72"/>
      <c r="E2207" s="72"/>
      <c r="F2207" s="65"/>
      <c r="G2207" s="65"/>
      <c r="H2207" s="65"/>
      <c r="I2207" s="65"/>
      <c r="J2207" s="65"/>
      <c r="K2207" s="66"/>
      <c r="L2207" s="66"/>
      <c r="M2207" s="65"/>
      <c r="N2207" s="65"/>
      <c r="O2207" s="65"/>
      <c r="P2207" s="65"/>
      <c r="Q2207" s="65"/>
      <c r="R2207" s="65"/>
      <c r="S2207" s="68"/>
      <c r="T2207" s="68"/>
      <c r="U2207" s="69"/>
      <c r="V2207" s="69"/>
      <c r="W2207" s="69"/>
      <c r="X2207" s="70"/>
      <c r="Y2207" s="65"/>
    </row>
    <row r="2208">
      <c r="A2208" s="65"/>
      <c r="B2208" s="65"/>
      <c r="C2208" s="65"/>
      <c r="D2208" s="65"/>
      <c r="E2208" s="65"/>
      <c r="F2208" s="65"/>
      <c r="G2208" s="65"/>
      <c r="H2208" s="65"/>
      <c r="I2208" s="65"/>
      <c r="J2208" s="65"/>
      <c r="K2208" s="66"/>
      <c r="L2208" s="66"/>
      <c r="M2208" s="65"/>
      <c r="N2208" s="65"/>
      <c r="O2208" s="65"/>
      <c r="P2208" s="66"/>
      <c r="Q2208" s="65"/>
      <c r="R2208" s="65"/>
      <c r="S2208" s="68"/>
      <c r="T2208" s="68"/>
      <c r="U2208" s="69"/>
      <c r="V2208" s="69"/>
      <c r="W2208" s="69"/>
      <c r="X2208" s="70"/>
      <c r="Y2208" s="65"/>
    </row>
    <row r="2209">
      <c r="A2209" s="65"/>
      <c r="B2209" s="65"/>
      <c r="C2209" s="65"/>
      <c r="D2209" s="65"/>
      <c r="E2209" s="65"/>
      <c r="F2209" s="65"/>
      <c r="G2209" s="65"/>
      <c r="H2209" s="65"/>
      <c r="I2209" s="65"/>
      <c r="J2209" s="65"/>
      <c r="K2209" s="66"/>
      <c r="L2209" s="66"/>
      <c r="M2209" s="65"/>
      <c r="N2209" s="65"/>
      <c r="O2209" s="65"/>
      <c r="P2209" s="65"/>
      <c r="Q2209" s="65"/>
      <c r="R2209" s="65"/>
      <c r="S2209" s="68"/>
      <c r="T2209" s="68"/>
      <c r="U2209" s="69"/>
      <c r="V2209" s="69"/>
      <c r="W2209" s="69"/>
      <c r="X2209" s="70"/>
      <c r="Y2209" s="65"/>
    </row>
    <row r="2210">
      <c r="A2210" s="65"/>
      <c r="B2210" s="65"/>
      <c r="C2210" s="65"/>
      <c r="D2210" s="65"/>
      <c r="E2210" s="65"/>
      <c r="F2210" s="65"/>
      <c r="G2210" s="65"/>
      <c r="H2210" s="65"/>
      <c r="I2210" s="65"/>
      <c r="J2210" s="65"/>
      <c r="K2210" s="66"/>
      <c r="L2210" s="66"/>
      <c r="M2210" s="65"/>
      <c r="N2210" s="65"/>
      <c r="O2210" s="65"/>
      <c r="P2210" s="66"/>
      <c r="Q2210" s="65"/>
      <c r="R2210" s="65"/>
      <c r="S2210" s="68"/>
      <c r="T2210" s="68"/>
      <c r="U2210" s="69"/>
      <c r="V2210" s="69"/>
      <c r="W2210" s="69"/>
      <c r="X2210" s="70"/>
      <c r="Y2210" s="65"/>
    </row>
    <row r="2211">
      <c r="A2211" s="65"/>
      <c r="B2211" s="65"/>
      <c r="C2211" s="65"/>
      <c r="D2211" s="65"/>
      <c r="E2211" s="65"/>
      <c r="F2211" s="65"/>
      <c r="G2211" s="65"/>
      <c r="H2211" s="65"/>
      <c r="I2211" s="65"/>
      <c r="J2211" s="65"/>
      <c r="K2211" s="66"/>
      <c r="L2211" s="66"/>
      <c r="M2211" s="65"/>
      <c r="N2211" s="65"/>
      <c r="O2211" s="65"/>
      <c r="P2211" s="66"/>
      <c r="Q2211" s="65"/>
      <c r="R2211" s="65"/>
      <c r="S2211" s="68"/>
      <c r="T2211" s="68"/>
      <c r="U2211" s="69"/>
      <c r="V2211" s="69"/>
      <c r="W2211" s="69"/>
      <c r="X2211" s="70"/>
      <c r="Y2211" s="65"/>
    </row>
    <row r="2212">
      <c r="A2212" s="65"/>
      <c r="B2212" s="65"/>
      <c r="C2212" s="65"/>
      <c r="D2212" s="65"/>
      <c r="E2212" s="65"/>
      <c r="F2212" s="65"/>
      <c r="G2212" s="65"/>
      <c r="H2212" s="65"/>
      <c r="I2212" s="65"/>
      <c r="J2212" s="65"/>
      <c r="K2212" s="66"/>
      <c r="L2212" s="66"/>
      <c r="M2212" s="65"/>
      <c r="N2212" s="65"/>
      <c r="O2212" s="65"/>
      <c r="P2212" s="65"/>
      <c r="Q2212" s="65"/>
      <c r="R2212" s="65"/>
      <c r="S2212" s="68"/>
      <c r="T2212" s="68"/>
      <c r="U2212" s="69"/>
      <c r="V2212" s="69"/>
      <c r="W2212" s="69"/>
      <c r="X2212" s="70"/>
      <c r="Y2212" s="65"/>
    </row>
    <row r="2213">
      <c r="A2213" s="65"/>
      <c r="B2213" s="65"/>
      <c r="C2213" s="65"/>
      <c r="D2213" s="65"/>
      <c r="E2213" s="65"/>
      <c r="F2213" s="65"/>
      <c r="G2213" s="65"/>
      <c r="H2213" s="65"/>
      <c r="I2213" s="65"/>
      <c r="J2213" s="65"/>
      <c r="K2213" s="66"/>
      <c r="L2213" s="66"/>
      <c r="M2213" s="65"/>
      <c r="N2213" s="65"/>
      <c r="O2213" s="65"/>
      <c r="P2213" s="66"/>
      <c r="Q2213" s="65"/>
      <c r="R2213" s="65"/>
      <c r="S2213" s="68"/>
      <c r="T2213" s="68"/>
      <c r="U2213" s="69"/>
      <c r="V2213" s="69"/>
      <c r="W2213" s="69"/>
      <c r="X2213" s="70"/>
      <c r="Y2213" s="65"/>
    </row>
    <row r="2214">
      <c r="A2214" s="65"/>
      <c r="B2214" s="65"/>
      <c r="C2214" s="65"/>
      <c r="D2214" s="65"/>
      <c r="E2214" s="65"/>
      <c r="F2214" s="65"/>
      <c r="G2214" s="65"/>
      <c r="H2214" s="65"/>
      <c r="I2214" s="65"/>
      <c r="J2214" s="65"/>
      <c r="K2214" s="66"/>
      <c r="L2214" s="66"/>
      <c r="M2214" s="65"/>
      <c r="N2214" s="65"/>
      <c r="O2214" s="65"/>
      <c r="P2214" s="65"/>
      <c r="Q2214" s="65"/>
      <c r="R2214" s="65"/>
      <c r="S2214" s="68"/>
      <c r="T2214" s="68"/>
      <c r="U2214" s="69"/>
      <c r="V2214" s="69"/>
      <c r="W2214" s="69"/>
      <c r="X2214" s="70"/>
      <c r="Y2214" s="65"/>
    </row>
    <row r="2215">
      <c r="A2215" s="65"/>
      <c r="B2215" s="65"/>
      <c r="C2215" s="65"/>
      <c r="D2215" s="65"/>
      <c r="E2215" s="65"/>
      <c r="F2215" s="65"/>
      <c r="G2215" s="65"/>
      <c r="H2215" s="65"/>
      <c r="I2215" s="65"/>
      <c r="J2215" s="65"/>
      <c r="K2215" s="66"/>
      <c r="L2215" s="66"/>
      <c r="M2215" s="65"/>
      <c r="N2215" s="65"/>
      <c r="O2215" s="65"/>
      <c r="P2215" s="66"/>
      <c r="Q2215" s="65"/>
      <c r="R2215" s="65"/>
      <c r="S2215" s="68"/>
      <c r="T2215" s="68"/>
      <c r="U2215" s="69"/>
      <c r="V2215" s="69"/>
      <c r="W2215" s="69"/>
      <c r="X2215" s="70"/>
      <c r="Y2215" s="65"/>
    </row>
    <row r="2216">
      <c r="A2216" s="73"/>
      <c r="B2216" s="65"/>
      <c r="C2216" s="72"/>
      <c r="D2216" s="72"/>
      <c r="E2216" s="72"/>
      <c r="F2216" s="65"/>
      <c r="G2216" s="65"/>
      <c r="H2216" s="65"/>
      <c r="I2216" s="65"/>
      <c r="J2216" s="65"/>
      <c r="K2216" s="66"/>
      <c r="L2216" s="66"/>
      <c r="M2216" s="65"/>
      <c r="N2216" s="65"/>
      <c r="O2216" s="65"/>
      <c r="P2216" s="65"/>
      <c r="Q2216" s="65"/>
      <c r="R2216" s="65"/>
      <c r="S2216" s="68"/>
      <c r="T2216" s="68"/>
      <c r="U2216" s="69"/>
      <c r="V2216" s="69"/>
      <c r="W2216" s="69"/>
      <c r="X2216" s="70"/>
      <c r="Y2216" s="65"/>
    </row>
    <row r="2217">
      <c r="A2217" s="65"/>
      <c r="B2217" s="65"/>
      <c r="C2217" s="65"/>
      <c r="D2217" s="65"/>
      <c r="E2217" s="65"/>
      <c r="F2217" s="65"/>
      <c r="G2217" s="65"/>
      <c r="H2217" s="65"/>
      <c r="I2217" s="65"/>
      <c r="J2217" s="65"/>
      <c r="K2217" s="66"/>
      <c r="L2217" s="66"/>
      <c r="M2217" s="65"/>
      <c r="N2217" s="65"/>
      <c r="O2217" s="65"/>
      <c r="P2217" s="65"/>
      <c r="Q2217" s="65"/>
      <c r="R2217" s="65"/>
      <c r="S2217" s="68"/>
      <c r="T2217" s="68"/>
      <c r="U2217" s="69"/>
      <c r="V2217" s="69"/>
      <c r="W2217" s="69"/>
      <c r="X2217" s="70"/>
      <c r="Y2217" s="65"/>
    </row>
    <row r="2218">
      <c r="A2218" s="65"/>
      <c r="B2218" s="65"/>
      <c r="C2218" s="65"/>
      <c r="D2218" s="65"/>
      <c r="E2218" s="65"/>
      <c r="F2218" s="65"/>
      <c r="G2218" s="65"/>
      <c r="H2218" s="65"/>
      <c r="I2218" s="65"/>
      <c r="J2218" s="65"/>
      <c r="K2218" s="66"/>
      <c r="L2218" s="66"/>
      <c r="M2218" s="65"/>
      <c r="N2218" s="65"/>
      <c r="O2218" s="65"/>
      <c r="P2218" s="65"/>
      <c r="Q2218" s="65"/>
      <c r="R2218" s="65"/>
      <c r="S2218" s="68"/>
      <c r="T2218" s="68"/>
      <c r="U2218" s="69"/>
      <c r="V2218" s="69"/>
      <c r="W2218" s="69"/>
      <c r="X2218" s="70"/>
      <c r="Y2218" s="65"/>
    </row>
    <row r="2219">
      <c r="A2219" s="73"/>
      <c r="B2219" s="65"/>
      <c r="C2219" s="72"/>
      <c r="D2219" s="72"/>
      <c r="E2219" s="72"/>
      <c r="F2219" s="65"/>
      <c r="G2219" s="65"/>
      <c r="H2219" s="65"/>
      <c r="I2219" s="65"/>
      <c r="J2219" s="65"/>
      <c r="K2219" s="66"/>
      <c r="L2219" s="66"/>
      <c r="M2219" s="65"/>
      <c r="N2219" s="65"/>
      <c r="O2219" s="65"/>
      <c r="P2219" s="65"/>
      <c r="Q2219" s="65"/>
      <c r="R2219" s="65"/>
      <c r="S2219" s="68"/>
      <c r="T2219" s="68"/>
      <c r="U2219" s="69"/>
      <c r="V2219" s="69"/>
      <c r="W2219" s="69"/>
      <c r="X2219" s="70"/>
      <c r="Y2219" s="65"/>
    </row>
    <row r="2220">
      <c r="A2220" s="65"/>
      <c r="B2220" s="65"/>
      <c r="C2220" s="65"/>
      <c r="D2220" s="65"/>
      <c r="E2220" s="65"/>
      <c r="F2220" s="65"/>
      <c r="G2220" s="65"/>
      <c r="H2220" s="65"/>
      <c r="I2220" s="65"/>
      <c r="J2220" s="65"/>
      <c r="K2220" s="66"/>
      <c r="L2220" s="66"/>
      <c r="M2220" s="65"/>
      <c r="N2220" s="65"/>
      <c r="O2220" s="65"/>
      <c r="P2220" s="65"/>
      <c r="Q2220" s="65"/>
      <c r="R2220" s="65"/>
      <c r="S2220" s="68"/>
      <c r="T2220" s="68"/>
      <c r="U2220" s="69"/>
      <c r="V2220" s="69"/>
      <c r="W2220" s="69"/>
      <c r="X2220" s="70"/>
      <c r="Y2220" s="65"/>
    </row>
    <row r="2221">
      <c r="A2221" s="72"/>
      <c r="B2221" s="65"/>
      <c r="C2221" s="72"/>
      <c r="D2221" s="72"/>
      <c r="E2221" s="72"/>
      <c r="F2221" s="65"/>
      <c r="G2221" s="65"/>
      <c r="H2221" s="65"/>
      <c r="I2221" s="65"/>
      <c r="J2221" s="65"/>
      <c r="K2221" s="66"/>
      <c r="L2221" s="66"/>
      <c r="M2221" s="65"/>
      <c r="N2221" s="65"/>
      <c r="O2221" s="65"/>
      <c r="P2221" s="65"/>
      <c r="Q2221" s="65"/>
      <c r="R2221" s="65"/>
      <c r="S2221" s="68"/>
      <c r="T2221" s="68"/>
      <c r="U2221" s="69"/>
      <c r="V2221" s="69"/>
      <c r="W2221" s="69"/>
      <c r="X2221" s="70"/>
      <c r="Y2221" s="65"/>
    </row>
    <row r="2222">
      <c r="A2222" s="73"/>
      <c r="B2222" s="65"/>
      <c r="C2222" s="72"/>
      <c r="D2222" s="72"/>
      <c r="E2222" s="72"/>
      <c r="F2222" s="65"/>
      <c r="G2222" s="65"/>
      <c r="H2222" s="65"/>
      <c r="I2222" s="65"/>
      <c r="J2222" s="65"/>
      <c r="K2222" s="66"/>
      <c r="L2222" s="66"/>
      <c r="M2222" s="65"/>
      <c r="N2222" s="65"/>
      <c r="O2222" s="65"/>
      <c r="P2222" s="66"/>
      <c r="Q2222" s="65"/>
      <c r="R2222" s="65"/>
      <c r="S2222" s="68"/>
      <c r="T2222" s="68"/>
      <c r="U2222" s="69"/>
      <c r="V2222" s="69"/>
      <c r="W2222" s="69"/>
      <c r="X2222" s="70"/>
      <c r="Y2222" s="65"/>
    </row>
    <row r="2223">
      <c r="A2223" s="65"/>
      <c r="B2223" s="65"/>
      <c r="C2223" s="65"/>
      <c r="D2223" s="65"/>
      <c r="E2223" s="65"/>
      <c r="F2223" s="65"/>
      <c r="G2223" s="65"/>
      <c r="H2223" s="65"/>
      <c r="I2223" s="65"/>
      <c r="J2223" s="65"/>
      <c r="K2223" s="66"/>
      <c r="L2223" s="66"/>
      <c r="M2223" s="65"/>
      <c r="N2223" s="65"/>
      <c r="O2223" s="65"/>
      <c r="P2223" s="65"/>
      <c r="Q2223" s="65"/>
      <c r="R2223" s="65"/>
      <c r="S2223" s="68"/>
      <c r="T2223" s="68"/>
      <c r="U2223" s="69"/>
      <c r="V2223" s="69"/>
      <c r="W2223" s="69"/>
      <c r="X2223" s="70"/>
      <c r="Y2223" s="65"/>
    </row>
    <row r="2224">
      <c r="A2224" s="65"/>
      <c r="B2224" s="65"/>
      <c r="C2224" s="65"/>
      <c r="D2224" s="65"/>
      <c r="E2224" s="65"/>
      <c r="F2224" s="65"/>
      <c r="G2224" s="65"/>
      <c r="H2224" s="65"/>
      <c r="I2224" s="65"/>
      <c r="J2224" s="65"/>
      <c r="K2224" s="66"/>
      <c r="L2224" s="66"/>
      <c r="M2224" s="65"/>
      <c r="N2224" s="65"/>
      <c r="O2224" s="65"/>
      <c r="P2224" s="65"/>
      <c r="Q2224" s="65"/>
      <c r="R2224" s="65"/>
      <c r="S2224" s="68"/>
      <c r="T2224" s="68"/>
      <c r="U2224" s="69"/>
      <c r="V2224" s="69"/>
      <c r="W2224" s="69"/>
      <c r="X2224" s="70"/>
      <c r="Y2224" s="65"/>
    </row>
    <row r="2225">
      <c r="A2225" s="65"/>
      <c r="B2225" s="65"/>
      <c r="C2225" s="65"/>
      <c r="D2225" s="65"/>
      <c r="E2225" s="65"/>
      <c r="F2225" s="65"/>
      <c r="G2225" s="65"/>
      <c r="H2225" s="65"/>
      <c r="I2225" s="65"/>
      <c r="J2225" s="65"/>
      <c r="K2225" s="66"/>
      <c r="L2225" s="66"/>
      <c r="M2225" s="65"/>
      <c r="N2225" s="65"/>
      <c r="O2225" s="65"/>
      <c r="P2225" s="66"/>
      <c r="Q2225" s="65"/>
      <c r="R2225" s="65"/>
      <c r="S2225" s="68"/>
      <c r="T2225" s="68"/>
      <c r="U2225" s="69"/>
      <c r="V2225" s="69"/>
      <c r="W2225" s="69"/>
      <c r="X2225" s="70"/>
      <c r="Y2225" s="65"/>
    </row>
    <row r="2226">
      <c r="A2226" s="65"/>
      <c r="B2226" s="65"/>
      <c r="C2226" s="65"/>
      <c r="D2226" s="65"/>
      <c r="E2226" s="65"/>
      <c r="F2226" s="65"/>
      <c r="G2226" s="65"/>
      <c r="H2226" s="65"/>
      <c r="I2226" s="65"/>
      <c r="J2226" s="65"/>
      <c r="K2226" s="66"/>
      <c r="L2226" s="66"/>
      <c r="M2226" s="65"/>
      <c r="N2226" s="65"/>
      <c r="O2226" s="65"/>
      <c r="P2226" s="65"/>
      <c r="Q2226" s="65"/>
      <c r="R2226" s="65"/>
      <c r="S2226" s="68"/>
      <c r="T2226" s="68"/>
      <c r="U2226" s="69"/>
      <c r="V2226" s="69"/>
      <c r="W2226" s="69"/>
      <c r="X2226" s="70"/>
      <c r="Y2226" s="65"/>
    </row>
    <row r="2227">
      <c r="A2227" s="73"/>
      <c r="B2227" s="65"/>
      <c r="C2227" s="72"/>
      <c r="D2227" s="72"/>
      <c r="E2227" s="72"/>
      <c r="F2227" s="65"/>
      <c r="G2227" s="65"/>
      <c r="H2227" s="65"/>
      <c r="I2227" s="65"/>
      <c r="J2227" s="65"/>
      <c r="K2227" s="66"/>
      <c r="L2227" s="66"/>
      <c r="M2227" s="65"/>
      <c r="N2227" s="65"/>
      <c r="O2227" s="65"/>
      <c r="P2227" s="65"/>
      <c r="Q2227" s="65"/>
      <c r="R2227" s="65"/>
      <c r="S2227" s="68"/>
      <c r="T2227" s="68"/>
      <c r="U2227" s="69"/>
      <c r="V2227" s="69"/>
      <c r="W2227" s="69"/>
      <c r="X2227" s="70"/>
      <c r="Y2227" s="65"/>
    </row>
    <row r="2228">
      <c r="A2228" s="65"/>
      <c r="B2228" s="65"/>
      <c r="C2228" s="65"/>
      <c r="D2228" s="65"/>
      <c r="E2228" s="65"/>
      <c r="F2228" s="65"/>
      <c r="G2228" s="65"/>
      <c r="H2228" s="65"/>
      <c r="I2228" s="65"/>
      <c r="J2228" s="65"/>
      <c r="K2228" s="66"/>
      <c r="L2228" s="66"/>
      <c r="M2228" s="65"/>
      <c r="N2228" s="65"/>
      <c r="O2228" s="65"/>
      <c r="P2228" s="65"/>
      <c r="Q2228" s="65"/>
      <c r="R2228" s="65"/>
      <c r="S2228" s="68"/>
      <c r="T2228" s="68"/>
      <c r="U2228" s="69"/>
      <c r="V2228" s="69"/>
      <c r="W2228" s="69"/>
      <c r="X2228" s="70"/>
      <c r="Y2228" s="65"/>
    </row>
    <row r="2229">
      <c r="A2229" s="65"/>
      <c r="B2229" s="65"/>
      <c r="C2229" s="65"/>
      <c r="D2229" s="65"/>
      <c r="E2229" s="65"/>
      <c r="F2229" s="65"/>
      <c r="G2229" s="65"/>
      <c r="H2229" s="65"/>
      <c r="I2229" s="65"/>
      <c r="J2229" s="65"/>
      <c r="K2229" s="66"/>
      <c r="L2229" s="66"/>
      <c r="M2229" s="65"/>
      <c r="N2229" s="65"/>
      <c r="O2229" s="65"/>
      <c r="P2229" s="66"/>
      <c r="Q2229" s="65"/>
      <c r="R2229" s="65"/>
      <c r="S2229" s="68"/>
      <c r="T2229" s="68"/>
      <c r="U2229" s="69"/>
      <c r="V2229" s="69"/>
      <c r="W2229" s="69"/>
      <c r="X2229" s="70"/>
      <c r="Y2229" s="65"/>
    </row>
    <row r="2230">
      <c r="A2230" s="65"/>
      <c r="B2230" s="65"/>
      <c r="C2230" s="65"/>
      <c r="D2230" s="65"/>
      <c r="E2230" s="65"/>
      <c r="F2230" s="65"/>
      <c r="G2230" s="65"/>
      <c r="H2230" s="65"/>
      <c r="I2230" s="65"/>
      <c r="J2230" s="65"/>
      <c r="K2230" s="66"/>
      <c r="L2230" s="66"/>
      <c r="M2230" s="65"/>
      <c r="N2230" s="65"/>
      <c r="O2230" s="65"/>
      <c r="P2230" s="66"/>
      <c r="Q2230" s="65"/>
      <c r="R2230" s="65"/>
      <c r="S2230" s="68"/>
      <c r="T2230" s="68"/>
      <c r="U2230" s="69"/>
      <c r="V2230" s="69"/>
      <c r="W2230" s="69"/>
      <c r="X2230" s="70"/>
      <c r="Y2230" s="65"/>
    </row>
    <row r="2231">
      <c r="A2231" s="65"/>
      <c r="B2231" s="65"/>
      <c r="C2231" s="65"/>
      <c r="D2231" s="65"/>
      <c r="E2231" s="65"/>
      <c r="F2231" s="65"/>
      <c r="G2231" s="65"/>
      <c r="H2231" s="65"/>
      <c r="I2231" s="65"/>
      <c r="J2231" s="65"/>
      <c r="K2231" s="66"/>
      <c r="L2231" s="66"/>
      <c r="M2231" s="65"/>
      <c r="N2231" s="65"/>
      <c r="O2231" s="65"/>
      <c r="P2231" s="66"/>
      <c r="Q2231" s="65"/>
      <c r="R2231" s="65"/>
      <c r="S2231" s="68"/>
      <c r="T2231" s="68"/>
      <c r="U2231" s="69"/>
      <c r="V2231" s="69"/>
      <c r="W2231" s="69"/>
      <c r="X2231" s="70"/>
      <c r="Y2231" s="65"/>
    </row>
    <row r="2232">
      <c r="A2232" s="65"/>
      <c r="B2232" s="65"/>
      <c r="C2232" s="65"/>
      <c r="D2232" s="65"/>
      <c r="E2232" s="65"/>
      <c r="F2232" s="65"/>
      <c r="G2232" s="65"/>
      <c r="H2232" s="65"/>
      <c r="I2232" s="65"/>
      <c r="J2232" s="65"/>
      <c r="K2232" s="66"/>
      <c r="L2232" s="66"/>
      <c r="M2232" s="65"/>
      <c r="N2232" s="65"/>
      <c r="O2232" s="65"/>
      <c r="P2232" s="66"/>
      <c r="Q2232" s="65"/>
      <c r="R2232" s="65"/>
      <c r="S2232" s="68"/>
      <c r="T2232" s="68"/>
      <c r="U2232" s="69"/>
      <c r="V2232" s="69"/>
      <c r="W2232" s="69"/>
      <c r="X2232" s="70"/>
      <c r="Y2232" s="65"/>
    </row>
    <row r="2233">
      <c r="A2233" s="65"/>
      <c r="B2233" s="65"/>
      <c r="C2233" s="65"/>
      <c r="D2233" s="65"/>
      <c r="E2233" s="65"/>
      <c r="F2233" s="65"/>
      <c r="G2233" s="65"/>
      <c r="H2233" s="65"/>
      <c r="I2233" s="65"/>
      <c r="J2233" s="65"/>
      <c r="K2233" s="66"/>
      <c r="L2233" s="66"/>
      <c r="M2233" s="65"/>
      <c r="N2233" s="65"/>
      <c r="O2233" s="65"/>
      <c r="P2233" s="65"/>
      <c r="Q2233" s="65"/>
      <c r="R2233" s="65"/>
      <c r="S2233" s="68"/>
      <c r="T2233" s="68"/>
      <c r="U2233" s="69"/>
      <c r="V2233" s="69"/>
      <c r="W2233" s="69"/>
      <c r="X2233" s="70"/>
      <c r="Y2233" s="65"/>
    </row>
    <row r="2234">
      <c r="A2234" s="65"/>
      <c r="B2234" s="65"/>
      <c r="C2234" s="65"/>
      <c r="D2234" s="65"/>
      <c r="E2234" s="65"/>
      <c r="F2234" s="65"/>
      <c r="G2234" s="65"/>
      <c r="H2234" s="65"/>
      <c r="I2234" s="65"/>
      <c r="J2234" s="65"/>
      <c r="K2234" s="66"/>
      <c r="L2234" s="66"/>
      <c r="M2234" s="65"/>
      <c r="N2234" s="65"/>
      <c r="O2234" s="65"/>
      <c r="P2234" s="65"/>
      <c r="Q2234" s="65"/>
      <c r="R2234" s="65"/>
      <c r="S2234" s="68"/>
      <c r="T2234" s="68"/>
      <c r="U2234" s="69"/>
      <c r="V2234" s="69"/>
      <c r="W2234" s="69"/>
      <c r="X2234" s="70"/>
      <c r="Y2234" s="65"/>
    </row>
    <row r="2235">
      <c r="A2235" s="72"/>
      <c r="B2235" s="65"/>
      <c r="C2235" s="72"/>
      <c r="D2235" s="72"/>
      <c r="E2235" s="72"/>
      <c r="F2235" s="65"/>
      <c r="G2235" s="65"/>
      <c r="H2235" s="65"/>
      <c r="I2235" s="65"/>
      <c r="J2235" s="65"/>
      <c r="K2235" s="66"/>
      <c r="L2235" s="66"/>
      <c r="M2235" s="65"/>
      <c r="N2235" s="65"/>
      <c r="O2235" s="65"/>
      <c r="P2235" s="66"/>
      <c r="Q2235" s="65"/>
      <c r="R2235" s="65"/>
      <c r="S2235" s="77"/>
      <c r="T2235" s="77"/>
      <c r="U2235" s="78"/>
      <c r="V2235" s="78"/>
      <c r="W2235" s="81"/>
      <c r="X2235" s="72"/>
      <c r="Y2235" s="72"/>
    </row>
    <row r="2236">
      <c r="A2236" s="73"/>
      <c r="B2236" s="65"/>
      <c r="C2236" s="72"/>
      <c r="D2236" s="72"/>
      <c r="E2236" s="72"/>
      <c r="F2236" s="65"/>
      <c r="G2236" s="65"/>
      <c r="H2236" s="65"/>
      <c r="I2236" s="65"/>
      <c r="J2236" s="65"/>
      <c r="K2236" s="66"/>
      <c r="L2236" s="66"/>
      <c r="M2236" s="65"/>
      <c r="N2236" s="65"/>
      <c r="O2236" s="65"/>
      <c r="P2236" s="65"/>
      <c r="Q2236" s="65"/>
      <c r="R2236" s="65"/>
      <c r="S2236" s="68"/>
      <c r="T2236" s="68"/>
      <c r="U2236" s="69"/>
      <c r="V2236" s="69"/>
      <c r="W2236" s="69"/>
      <c r="X2236" s="70"/>
      <c r="Y2236" s="65"/>
    </row>
    <row r="2237">
      <c r="A2237" s="65"/>
      <c r="B2237" s="65"/>
      <c r="C2237" s="65"/>
      <c r="D2237" s="65"/>
      <c r="E2237" s="65"/>
      <c r="F2237" s="65"/>
      <c r="G2237" s="65"/>
      <c r="H2237" s="65"/>
      <c r="I2237" s="65"/>
      <c r="J2237" s="65"/>
      <c r="K2237" s="66"/>
      <c r="L2237" s="66"/>
      <c r="M2237" s="65"/>
      <c r="N2237" s="65"/>
      <c r="O2237" s="65"/>
      <c r="P2237" s="65"/>
      <c r="Q2237" s="65"/>
      <c r="R2237" s="65"/>
      <c r="S2237" s="68"/>
      <c r="T2237" s="68"/>
      <c r="U2237" s="69"/>
      <c r="V2237" s="69"/>
      <c r="W2237" s="69"/>
      <c r="X2237" s="70"/>
      <c r="Y2237" s="65"/>
    </row>
    <row r="2238">
      <c r="A2238" s="65"/>
      <c r="B2238" s="65"/>
      <c r="C2238" s="65"/>
      <c r="D2238" s="65"/>
      <c r="E2238" s="65"/>
      <c r="F2238" s="65"/>
      <c r="G2238" s="65"/>
      <c r="H2238" s="65"/>
      <c r="I2238" s="65"/>
      <c r="J2238" s="65"/>
      <c r="K2238" s="66"/>
      <c r="L2238" s="66"/>
      <c r="M2238" s="65"/>
      <c r="N2238" s="65"/>
      <c r="O2238" s="65"/>
      <c r="P2238" s="65"/>
      <c r="Q2238" s="65"/>
      <c r="R2238" s="65"/>
      <c r="S2238" s="68"/>
      <c r="T2238" s="68"/>
      <c r="U2238" s="69"/>
      <c r="V2238" s="69"/>
      <c r="W2238" s="69"/>
      <c r="X2238" s="70"/>
      <c r="Y2238" s="65"/>
    </row>
    <row r="2239">
      <c r="A2239" s="65"/>
      <c r="B2239" s="65"/>
      <c r="C2239" s="65"/>
      <c r="D2239" s="65"/>
      <c r="E2239" s="65"/>
      <c r="F2239" s="65"/>
      <c r="G2239" s="65"/>
      <c r="H2239" s="65"/>
      <c r="I2239" s="65"/>
      <c r="J2239" s="65"/>
      <c r="K2239" s="66"/>
      <c r="L2239" s="66"/>
      <c r="M2239" s="65"/>
      <c r="N2239" s="65"/>
      <c r="O2239" s="65"/>
      <c r="P2239" s="65"/>
      <c r="Q2239" s="65"/>
      <c r="R2239" s="65"/>
      <c r="S2239" s="68"/>
      <c r="T2239" s="68"/>
      <c r="U2239" s="69"/>
      <c r="V2239" s="69"/>
      <c r="W2239" s="69"/>
      <c r="X2239" s="70"/>
      <c r="Y2239" s="65"/>
    </row>
    <row r="2240">
      <c r="A2240" s="65"/>
      <c r="B2240" s="65"/>
      <c r="C2240" s="65"/>
      <c r="D2240" s="65"/>
      <c r="E2240" s="65"/>
      <c r="F2240" s="65"/>
      <c r="G2240" s="65"/>
      <c r="H2240" s="65"/>
      <c r="I2240" s="65"/>
      <c r="J2240" s="65"/>
      <c r="K2240" s="66"/>
      <c r="L2240" s="66"/>
      <c r="M2240" s="65"/>
      <c r="N2240" s="65"/>
      <c r="O2240" s="65"/>
      <c r="P2240" s="65"/>
      <c r="Q2240" s="65"/>
      <c r="R2240" s="65"/>
      <c r="S2240" s="68"/>
      <c r="T2240" s="68"/>
      <c r="U2240" s="69"/>
      <c r="V2240" s="69"/>
      <c r="W2240" s="69"/>
      <c r="X2240" s="70"/>
      <c r="Y2240" s="65"/>
    </row>
    <row r="2241">
      <c r="A2241" s="65"/>
      <c r="B2241" s="65"/>
      <c r="C2241" s="65"/>
      <c r="D2241" s="65"/>
      <c r="E2241" s="65"/>
      <c r="F2241" s="65"/>
      <c r="G2241" s="65"/>
      <c r="H2241" s="65"/>
      <c r="I2241" s="65"/>
      <c r="J2241" s="65"/>
      <c r="K2241" s="66"/>
      <c r="L2241" s="66"/>
      <c r="M2241" s="65"/>
      <c r="N2241" s="65"/>
      <c r="O2241" s="65"/>
      <c r="P2241" s="65"/>
      <c r="Q2241" s="65"/>
      <c r="R2241" s="65"/>
      <c r="S2241" s="68"/>
      <c r="T2241" s="68"/>
      <c r="U2241" s="69"/>
      <c r="V2241" s="69"/>
      <c r="W2241" s="69"/>
      <c r="X2241" s="70"/>
      <c r="Y2241" s="65"/>
    </row>
    <row r="2242">
      <c r="A2242" s="73"/>
      <c r="B2242" s="65"/>
      <c r="C2242" s="72"/>
      <c r="D2242" s="72"/>
      <c r="E2242" s="72"/>
      <c r="F2242" s="65"/>
      <c r="G2242" s="65"/>
      <c r="H2242" s="65"/>
      <c r="I2242" s="65"/>
      <c r="J2242" s="65"/>
      <c r="K2242" s="66"/>
      <c r="L2242" s="66"/>
      <c r="M2242" s="65"/>
      <c r="N2242" s="65"/>
      <c r="O2242" s="65"/>
      <c r="P2242" s="65"/>
      <c r="Q2242" s="65"/>
      <c r="R2242" s="65"/>
      <c r="S2242" s="68"/>
      <c r="T2242" s="68"/>
      <c r="U2242" s="69"/>
      <c r="V2242" s="69"/>
      <c r="W2242" s="69"/>
      <c r="X2242" s="70"/>
      <c r="Y2242" s="65"/>
    </row>
    <row r="2243">
      <c r="A2243" s="65"/>
      <c r="B2243" s="65"/>
      <c r="C2243" s="65"/>
      <c r="D2243" s="65"/>
      <c r="E2243" s="65"/>
      <c r="F2243" s="65"/>
      <c r="G2243" s="65"/>
      <c r="H2243" s="65"/>
      <c r="I2243" s="65"/>
      <c r="J2243" s="65"/>
      <c r="K2243" s="66"/>
      <c r="L2243" s="66"/>
      <c r="M2243" s="65"/>
      <c r="N2243" s="65"/>
      <c r="O2243" s="65"/>
      <c r="P2243" s="66"/>
      <c r="Q2243" s="65"/>
      <c r="R2243" s="65"/>
      <c r="S2243" s="76"/>
      <c r="T2243" s="77"/>
      <c r="U2243" s="79"/>
      <c r="V2243" s="81"/>
      <c r="W2243" s="78"/>
      <c r="X2243" s="66"/>
      <c r="Y2243" s="72"/>
    </row>
    <row r="2244">
      <c r="A2244" s="65"/>
      <c r="B2244" s="65"/>
      <c r="C2244" s="65"/>
      <c r="D2244" s="65"/>
      <c r="E2244" s="65"/>
      <c r="F2244" s="65"/>
      <c r="G2244" s="65"/>
      <c r="H2244" s="65"/>
      <c r="I2244" s="65"/>
      <c r="J2244" s="65"/>
      <c r="K2244" s="66"/>
      <c r="L2244" s="66"/>
      <c r="M2244" s="65"/>
      <c r="N2244" s="65"/>
      <c r="O2244" s="65"/>
      <c r="P2244" s="65"/>
      <c r="Q2244" s="65"/>
      <c r="R2244" s="65"/>
      <c r="S2244" s="68"/>
      <c r="T2244" s="68"/>
      <c r="U2244" s="69"/>
      <c r="V2244" s="69"/>
      <c r="W2244" s="69"/>
      <c r="X2244" s="70"/>
      <c r="Y2244" s="65"/>
    </row>
    <row r="2245">
      <c r="A2245" s="72"/>
      <c r="B2245" s="65"/>
      <c r="C2245" s="72"/>
      <c r="D2245" s="72"/>
      <c r="E2245" s="72"/>
      <c r="F2245" s="65"/>
      <c r="G2245" s="65"/>
      <c r="H2245" s="65"/>
      <c r="I2245" s="65"/>
      <c r="J2245" s="65"/>
      <c r="K2245" s="66"/>
      <c r="L2245" s="66"/>
      <c r="M2245" s="65"/>
      <c r="N2245" s="65"/>
      <c r="O2245" s="65"/>
      <c r="P2245" s="65"/>
      <c r="Q2245" s="65"/>
      <c r="R2245" s="65"/>
      <c r="S2245" s="68"/>
      <c r="T2245" s="68"/>
      <c r="U2245" s="69"/>
      <c r="V2245" s="69"/>
      <c r="W2245" s="69"/>
      <c r="X2245" s="70"/>
      <c r="Y2245" s="65"/>
    </row>
    <row r="2246">
      <c r="A2246" s="65"/>
      <c r="B2246" s="65"/>
      <c r="C2246" s="65"/>
      <c r="D2246" s="65"/>
      <c r="E2246" s="65"/>
      <c r="F2246" s="65"/>
      <c r="G2246" s="65"/>
      <c r="H2246" s="65"/>
      <c r="I2246" s="65"/>
      <c r="J2246" s="65"/>
      <c r="K2246" s="66"/>
      <c r="L2246" s="66"/>
      <c r="M2246" s="65"/>
      <c r="N2246" s="65"/>
      <c r="O2246" s="65"/>
      <c r="P2246" s="66"/>
      <c r="Q2246" s="65"/>
      <c r="R2246" s="65"/>
      <c r="S2246" s="68"/>
      <c r="T2246" s="68"/>
      <c r="U2246" s="69"/>
      <c r="V2246" s="69"/>
      <c r="W2246" s="69"/>
      <c r="X2246" s="70"/>
      <c r="Y2246" s="65"/>
    </row>
    <row r="2247">
      <c r="A2247" s="65"/>
      <c r="B2247" s="65"/>
      <c r="C2247" s="65"/>
      <c r="D2247" s="65"/>
      <c r="E2247" s="65"/>
      <c r="F2247" s="65"/>
      <c r="G2247" s="65"/>
      <c r="H2247" s="65"/>
      <c r="I2247" s="65"/>
      <c r="J2247" s="65"/>
      <c r="K2247" s="66"/>
      <c r="L2247" s="66"/>
      <c r="M2247" s="65"/>
      <c r="N2247" s="65"/>
      <c r="O2247" s="65"/>
      <c r="P2247" s="66"/>
      <c r="Q2247" s="65"/>
      <c r="R2247" s="65"/>
      <c r="S2247" s="68"/>
      <c r="T2247" s="68"/>
      <c r="U2247" s="69"/>
      <c r="V2247" s="69"/>
      <c r="W2247" s="69"/>
      <c r="X2247" s="70"/>
      <c r="Y2247" s="65"/>
    </row>
    <row r="2248">
      <c r="A2248" s="73"/>
      <c r="B2248" s="65"/>
      <c r="C2248" s="72"/>
      <c r="D2248" s="72"/>
      <c r="E2248" s="72"/>
      <c r="F2248" s="65"/>
      <c r="G2248" s="65"/>
      <c r="H2248" s="65"/>
      <c r="I2248" s="65"/>
      <c r="J2248" s="65"/>
      <c r="K2248" s="66"/>
      <c r="L2248" s="66"/>
      <c r="M2248" s="65"/>
      <c r="N2248" s="65"/>
      <c r="O2248" s="65"/>
      <c r="P2248" s="65"/>
      <c r="Q2248" s="65"/>
      <c r="R2248" s="65"/>
      <c r="S2248" s="68"/>
      <c r="T2248" s="68"/>
      <c r="U2248" s="69"/>
      <c r="V2248" s="69"/>
      <c r="W2248" s="69"/>
      <c r="X2248" s="70"/>
      <c r="Y2248" s="65"/>
    </row>
    <row r="2249">
      <c r="A2249" s="65"/>
      <c r="B2249" s="65"/>
      <c r="C2249" s="65"/>
      <c r="D2249" s="65"/>
      <c r="E2249" s="65"/>
      <c r="F2249" s="65"/>
      <c r="G2249" s="65"/>
      <c r="H2249" s="65"/>
      <c r="I2249" s="65"/>
      <c r="J2249" s="65"/>
      <c r="K2249" s="66"/>
      <c r="L2249" s="66"/>
      <c r="M2249" s="65"/>
      <c r="N2249" s="65"/>
      <c r="O2249" s="65"/>
      <c r="P2249" s="65"/>
      <c r="Q2249" s="65"/>
      <c r="R2249" s="65"/>
      <c r="S2249" s="68"/>
      <c r="T2249" s="68"/>
      <c r="U2249" s="69"/>
      <c r="V2249" s="69"/>
      <c r="W2249" s="69"/>
      <c r="X2249" s="70"/>
      <c r="Y2249" s="65"/>
    </row>
    <row r="2250">
      <c r="A2250" s="72"/>
      <c r="B2250" s="65"/>
      <c r="C2250" s="72"/>
      <c r="D2250" s="72"/>
      <c r="E2250" s="72"/>
      <c r="F2250" s="65"/>
      <c r="G2250" s="65"/>
      <c r="H2250" s="65"/>
      <c r="I2250" s="65"/>
      <c r="J2250" s="65"/>
      <c r="K2250" s="66"/>
      <c r="L2250" s="66"/>
      <c r="M2250" s="65"/>
      <c r="N2250" s="65"/>
      <c r="O2250" s="65"/>
      <c r="P2250" s="65"/>
      <c r="Q2250" s="65"/>
      <c r="R2250" s="65"/>
      <c r="S2250" s="68"/>
      <c r="T2250" s="68"/>
      <c r="U2250" s="69"/>
      <c r="V2250" s="69"/>
      <c r="W2250" s="69"/>
      <c r="X2250" s="70"/>
      <c r="Y2250" s="65"/>
    </row>
    <row r="2251">
      <c r="A2251" s="72"/>
      <c r="B2251" s="65"/>
      <c r="C2251" s="72"/>
      <c r="D2251" s="72"/>
      <c r="E2251" s="72"/>
      <c r="F2251" s="65"/>
      <c r="G2251" s="65"/>
      <c r="H2251" s="65"/>
      <c r="I2251" s="65"/>
      <c r="J2251" s="65"/>
      <c r="K2251" s="66"/>
      <c r="L2251" s="66"/>
      <c r="M2251" s="65"/>
      <c r="N2251" s="65"/>
      <c r="O2251" s="65"/>
      <c r="P2251" s="66"/>
      <c r="Q2251" s="65"/>
      <c r="R2251" s="65"/>
      <c r="S2251" s="68"/>
      <c r="T2251" s="68"/>
      <c r="U2251" s="69"/>
      <c r="V2251" s="69"/>
      <c r="W2251" s="69"/>
      <c r="X2251" s="70"/>
      <c r="Y2251" s="65"/>
    </row>
    <row r="2252">
      <c r="A2252" s="72"/>
      <c r="B2252" s="65"/>
      <c r="C2252" s="72"/>
      <c r="D2252" s="72"/>
      <c r="E2252" s="72"/>
      <c r="F2252" s="65"/>
      <c r="G2252" s="65"/>
      <c r="H2252" s="65"/>
      <c r="I2252" s="65"/>
      <c r="J2252" s="65"/>
      <c r="K2252" s="66"/>
      <c r="L2252" s="66"/>
      <c r="M2252" s="65"/>
      <c r="N2252" s="65"/>
      <c r="O2252" s="65"/>
      <c r="P2252" s="66"/>
      <c r="Q2252" s="65"/>
      <c r="R2252" s="65"/>
      <c r="S2252" s="68"/>
      <c r="T2252" s="68"/>
      <c r="U2252" s="69"/>
      <c r="V2252" s="69"/>
      <c r="W2252" s="69"/>
      <c r="X2252" s="70"/>
      <c r="Y2252" s="65"/>
    </row>
    <row r="2253">
      <c r="A2253" s="65"/>
      <c r="B2253" s="65"/>
      <c r="C2253" s="65"/>
      <c r="D2253" s="65"/>
      <c r="E2253" s="65"/>
      <c r="F2253" s="65"/>
      <c r="G2253" s="65"/>
      <c r="H2253" s="65"/>
      <c r="I2253" s="65"/>
      <c r="J2253" s="65"/>
      <c r="K2253" s="66"/>
      <c r="L2253" s="66"/>
      <c r="M2253" s="65"/>
      <c r="N2253" s="65"/>
      <c r="O2253" s="65"/>
      <c r="P2253" s="66"/>
      <c r="Q2253" s="65"/>
      <c r="R2253" s="65"/>
      <c r="S2253" s="68"/>
      <c r="T2253" s="68"/>
      <c r="U2253" s="69"/>
      <c r="V2253" s="69"/>
      <c r="W2253" s="69"/>
      <c r="X2253" s="70"/>
      <c r="Y2253" s="65"/>
    </row>
    <row r="2254">
      <c r="A2254" s="65"/>
      <c r="B2254" s="65"/>
      <c r="C2254" s="65"/>
      <c r="D2254" s="65"/>
      <c r="E2254" s="65"/>
      <c r="F2254" s="65"/>
      <c r="G2254" s="65"/>
      <c r="H2254" s="65"/>
      <c r="I2254" s="65"/>
      <c r="J2254" s="65"/>
      <c r="K2254" s="66"/>
      <c r="L2254" s="66"/>
      <c r="M2254" s="65"/>
      <c r="N2254" s="65"/>
      <c r="O2254" s="65"/>
      <c r="P2254" s="66"/>
      <c r="Q2254" s="65"/>
      <c r="R2254" s="65"/>
      <c r="S2254" s="68"/>
      <c r="T2254" s="68"/>
      <c r="U2254" s="69"/>
      <c r="V2254" s="69"/>
      <c r="W2254" s="69"/>
      <c r="X2254" s="70"/>
      <c r="Y2254" s="65"/>
    </row>
    <row r="2255">
      <c r="A2255" s="65"/>
      <c r="B2255" s="65"/>
      <c r="C2255" s="65"/>
      <c r="D2255" s="65"/>
      <c r="E2255" s="65"/>
      <c r="F2255" s="65"/>
      <c r="G2255" s="65"/>
      <c r="H2255" s="65"/>
      <c r="I2255" s="65"/>
      <c r="J2255" s="65"/>
      <c r="K2255" s="66"/>
      <c r="L2255" s="66"/>
      <c r="M2255" s="65"/>
      <c r="N2255" s="65"/>
      <c r="O2255" s="65"/>
      <c r="P2255" s="65"/>
      <c r="Q2255" s="65"/>
      <c r="R2255" s="65"/>
      <c r="S2255" s="68"/>
      <c r="T2255" s="68"/>
      <c r="U2255" s="69"/>
      <c r="V2255" s="69"/>
      <c r="W2255" s="69"/>
      <c r="X2255" s="70"/>
      <c r="Y2255" s="65"/>
    </row>
    <row r="2256">
      <c r="A2256" s="73"/>
      <c r="B2256" s="65"/>
      <c r="C2256" s="72"/>
      <c r="D2256" s="72"/>
      <c r="E2256" s="72"/>
      <c r="F2256" s="65"/>
      <c r="G2256" s="65"/>
      <c r="H2256" s="65"/>
      <c r="I2256" s="65"/>
      <c r="J2256" s="65"/>
      <c r="K2256" s="66"/>
      <c r="L2256" s="66"/>
      <c r="M2256" s="65"/>
      <c r="N2256" s="65"/>
      <c r="O2256" s="65"/>
      <c r="P2256" s="65"/>
      <c r="Q2256" s="65"/>
      <c r="R2256" s="65"/>
      <c r="S2256" s="68"/>
      <c r="T2256" s="68"/>
      <c r="U2256" s="69"/>
      <c r="V2256" s="69"/>
      <c r="W2256" s="69"/>
      <c r="X2256" s="70"/>
      <c r="Y2256" s="65"/>
    </row>
    <row r="2257">
      <c r="A2257" s="72"/>
      <c r="B2257" s="65"/>
      <c r="C2257" s="72"/>
      <c r="D2257" s="72"/>
      <c r="E2257" s="72"/>
      <c r="F2257" s="65"/>
      <c r="G2257" s="65"/>
      <c r="H2257" s="65"/>
      <c r="I2257" s="65"/>
      <c r="J2257" s="65"/>
      <c r="K2257" s="66"/>
      <c r="L2257" s="66"/>
      <c r="M2257" s="65"/>
      <c r="N2257" s="65"/>
      <c r="O2257" s="65"/>
      <c r="P2257" s="65"/>
      <c r="Q2257" s="65"/>
      <c r="R2257" s="65"/>
      <c r="S2257" s="68"/>
      <c r="T2257" s="68"/>
      <c r="U2257" s="69"/>
      <c r="V2257" s="69"/>
      <c r="W2257" s="69"/>
      <c r="X2257" s="70"/>
      <c r="Y2257" s="65"/>
    </row>
    <row r="2258">
      <c r="A2258" s="65"/>
      <c r="B2258" s="65"/>
      <c r="C2258" s="65"/>
      <c r="D2258" s="65"/>
      <c r="E2258" s="65"/>
      <c r="F2258" s="65"/>
      <c r="G2258" s="65"/>
      <c r="H2258" s="65"/>
      <c r="I2258" s="65"/>
      <c r="J2258" s="65"/>
      <c r="K2258" s="66"/>
      <c r="L2258" s="66"/>
      <c r="M2258" s="65"/>
      <c r="N2258" s="65"/>
      <c r="O2258" s="65"/>
      <c r="P2258" s="65"/>
      <c r="Q2258" s="65"/>
      <c r="R2258" s="65"/>
      <c r="S2258" s="68"/>
      <c r="T2258" s="68"/>
      <c r="U2258" s="69"/>
      <c r="V2258" s="69"/>
      <c r="W2258" s="69"/>
      <c r="X2258" s="70"/>
      <c r="Y2258" s="65"/>
    </row>
    <row r="2259">
      <c r="A2259" s="65"/>
      <c r="B2259" s="65"/>
      <c r="C2259" s="65"/>
      <c r="D2259" s="65"/>
      <c r="E2259" s="65"/>
      <c r="F2259" s="65"/>
      <c r="G2259" s="65"/>
      <c r="H2259" s="65"/>
      <c r="I2259" s="65"/>
      <c r="J2259" s="65"/>
      <c r="K2259" s="66"/>
      <c r="L2259" s="66"/>
      <c r="M2259" s="65"/>
      <c r="N2259" s="65"/>
      <c r="O2259" s="65"/>
      <c r="P2259" s="66"/>
      <c r="Q2259" s="65"/>
      <c r="R2259" s="65"/>
      <c r="S2259" s="68"/>
      <c r="T2259" s="68"/>
      <c r="U2259" s="69"/>
      <c r="V2259" s="69"/>
      <c r="W2259" s="69"/>
      <c r="X2259" s="70"/>
      <c r="Y2259" s="65"/>
    </row>
    <row r="2260">
      <c r="A2260" s="65"/>
      <c r="B2260" s="65"/>
      <c r="C2260" s="65"/>
      <c r="D2260" s="65"/>
      <c r="E2260" s="65"/>
      <c r="F2260" s="65"/>
      <c r="G2260" s="65"/>
      <c r="H2260" s="65"/>
      <c r="I2260" s="65"/>
      <c r="J2260" s="65"/>
      <c r="K2260" s="66"/>
      <c r="L2260" s="66"/>
      <c r="M2260" s="65"/>
      <c r="N2260" s="65"/>
      <c r="O2260" s="65"/>
      <c r="P2260" s="65"/>
      <c r="Q2260" s="65"/>
      <c r="R2260" s="65"/>
      <c r="S2260" s="68"/>
      <c r="T2260" s="68"/>
      <c r="U2260" s="69"/>
      <c r="V2260" s="69"/>
      <c r="W2260" s="69"/>
      <c r="X2260" s="70"/>
      <c r="Y2260" s="65"/>
    </row>
    <row r="2261">
      <c r="A2261" s="65"/>
      <c r="B2261" s="65"/>
      <c r="C2261" s="65"/>
      <c r="D2261" s="65"/>
      <c r="E2261" s="65"/>
      <c r="F2261" s="65"/>
      <c r="G2261" s="65"/>
      <c r="H2261" s="65"/>
      <c r="I2261" s="65"/>
      <c r="J2261" s="65"/>
      <c r="K2261" s="66"/>
      <c r="L2261" s="66"/>
      <c r="M2261" s="65"/>
      <c r="N2261" s="65"/>
      <c r="O2261" s="65"/>
      <c r="P2261" s="65"/>
      <c r="Q2261" s="65"/>
      <c r="R2261" s="65"/>
      <c r="S2261" s="68"/>
      <c r="T2261" s="68"/>
      <c r="U2261" s="69"/>
      <c r="V2261" s="69"/>
      <c r="W2261" s="69"/>
      <c r="X2261" s="70"/>
      <c r="Y2261" s="65"/>
    </row>
    <row r="2262">
      <c r="A2262" s="65"/>
      <c r="B2262" s="65"/>
      <c r="C2262" s="65"/>
      <c r="D2262" s="65"/>
      <c r="E2262" s="65"/>
      <c r="F2262" s="65"/>
      <c r="G2262" s="65"/>
      <c r="H2262" s="65"/>
      <c r="I2262" s="65"/>
      <c r="J2262" s="65"/>
      <c r="K2262" s="66"/>
      <c r="L2262" s="66"/>
      <c r="M2262" s="65"/>
      <c r="N2262" s="65"/>
      <c r="O2262" s="65"/>
      <c r="P2262" s="66"/>
      <c r="Q2262" s="65"/>
      <c r="R2262" s="65"/>
      <c r="S2262" s="68"/>
      <c r="T2262" s="68"/>
      <c r="U2262" s="69"/>
      <c r="V2262" s="69"/>
      <c r="W2262" s="69"/>
      <c r="X2262" s="70"/>
      <c r="Y2262" s="65"/>
    </row>
    <row r="2263">
      <c r="A2263" s="65"/>
      <c r="B2263" s="65"/>
      <c r="C2263" s="65"/>
      <c r="D2263" s="65"/>
      <c r="E2263" s="65"/>
      <c r="F2263" s="65"/>
      <c r="G2263" s="65"/>
      <c r="H2263" s="65"/>
      <c r="I2263" s="65"/>
      <c r="J2263" s="65"/>
      <c r="K2263" s="66"/>
      <c r="L2263" s="66"/>
      <c r="M2263" s="65"/>
      <c r="N2263" s="65"/>
      <c r="O2263" s="65"/>
      <c r="P2263" s="65"/>
      <c r="Q2263" s="65"/>
      <c r="R2263" s="65"/>
      <c r="S2263" s="68"/>
      <c r="T2263" s="68"/>
      <c r="U2263" s="69"/>
      <c r="V2263" s="69"/>
      <c r="W2263" s="69"/>
      <c r="X2263" s="70"/>
      <c r="Y2263" s="65"/>
    </row>
    <row r="2264">
      <c r="A2264" s="65"/>
      <c r="B2264" s="65"/>
      <c r="C2264" s="65"/>
      <c r="D2264" s="65"/>
      <c r="E2264" s="65"/>
      <c r="F2264" s="65"/>
      <c r="G2264" s="65"/>
      <c r="H2264" s="65"/>
      <c r="I2264" s="65"/>
      <c r="J2264" s="65"/>
      <c r="K2264" s="66"/>
      <c r="L2264" s="66"/>
      <c r="M2264" s="65"/>
      <c r="N2264" s="65"/>
      <c r="O2264" s="65"/>
      <c r="P2264" s="65"/>
      <c r="Q2264" s="65"/>
      <c r="R2264" s="65"/>
      <c r="S2264" s="68"/>
      <c r="T2264" s="68"/>
      <c r="U2264" s="69"/>
      <c r="V2264" s="69"/>
      <c r="W2264" s="69"/>
      <c r="X2264" s="70"/>
      <c r="Y2264" s="65"/>
    </row>
    <row r="2265">
      <c r="A2265" s="65"/>
      <c r="B2265" s="65"/>
      <c r="C2265" s="65"/>
      <c r="D2265" s="65"/>
      <c r="E2265" s="65"/>
      <c r="F2265" s="65"/>
      <c r="G2265" s="65"/>
      <c r="H2265" s="65"/>
      <c r="I2265" s="65"/>
      <c r="J2265" s="65"/>
      <c r="K2265" s="66"/>
      <c r="L2265" s="66"/>
      <c r="M2265" s="65"/>
      <c r="N2265" s="65"/>
      <c r="O2265" s="65"/>
      <c r="P2265" s="66"/>
      <c r="Q2265" s="65"/>
      <c r="R2265" s="65"/>
      <c r="S2265" s="68"/>
      <c r="T2265" s="68"/>
      <c r="U2265" s="69"/>
      <c r="V2265" s="69"/>
      <c r="W2265" s="69"/>
      <c r="X2265" s="70"/>
      <c r="Y2265" s="65"/>
    </row>
    <row r="2266">
      <c r="A2266" s="65"/>
      <c r="B2266" s="65"/>
      <c r="C2266" s="65"/>
      <c r="D2266" s="65"/>
      <c r="E2266" s="65"/>
      <c r="F2266" s="65"/>
      <c r="G2266" s="65"/>
      <c r="H2266" s="65"/>
      <c r="I2266" s="65"/>
      <c r="J2266" s="65"/>
      <c r="K2266" s="66"/>
      <c r="L2266" s="66"/>
      <c r="M2266" s="65"/>
      <c r="N2266" s="65"/>
      <c r="O2266" s="65"/>
      <c r="P2266" s="65"/>
      <c r="Q2266" s="65"/>
      <c r="R2266" s="65"/>
      <c r="S2266" s="68"/>
      <c r="T2266" s="68"/>
      <c r="U2266" s="69"/>
      <c r="V2266" s="69"/>
      <c r="W2266" s="69"/>
      <c r="X2266" s="70"/>
      <c r="Y2266" s="65"/>
    </row>
    <row r="2267">
      <c r="A2267" s="73"/>
      <c r="B2267" s="65"/>
      <c r="C2267" s="72"/>
      <c r="D2267" s="72"/>
      <c r="E2267" s="72"/>
      <c r="F2267" s="65"/>
      <c r="G2267" s="65"/>
      <c r="H2267" s="65"/>
      <c r="I2267" s="65"/>
      <c r="J2267" s="65"/>
      <c r="K2267" s="66"/>
      <c r="L2267" s="66"/>
      <c r="M2267" s="65"/>
      <c r="N2267" s="65"/>
      <c r="O2267" s="65"/>
      <c r="P2267" s="65"/>
      <c r="Q2267" s="65"/>
      <c r="R2267" s="65"/>
      <c r="S2267" s="68"/>
      <c r="T2267" s="68"/>
      <c r="U2267" s="69"/>
      <c r="V2267" s="69"/>
      <c r="W2267" s="69"/>
      <c r="X2267" s="70"/>
      <c r="Y2267" s="65"/>
    </row>
    <row r="2268">
      <c r="A2268" s="72"/>
      <c r="B2268" s="65"/>
      <c r="C2268" s="72"/>
      <c r="D2268" s="72"/>
      <c r="E2268" s="72"/>
      <c r="F2268" s="65"/>
      <c r="G2268" s="65"/>
      <c r="H2268" s="65"/>
      <c r="I2268" s="65"/>
      <c r="J2268" s="65"/>
      <c r="K2268" s="66"/>
      <c r="L2268" s="66"/>
      <c r="M2268" s="65"/>
      <c r="N2268" s="65"/>
      <c r="O2268" s="65"/>
      <c r="P2268" s="66"/>
      <c r="Q2268" s="65"/>
      <c r="R2268" s="65"/>
      <c r="S2268" s="68"/>
      <c r="T2268" s="68"/>
      <c r="U2268" s="69"/>
      <c r="V2268" s="69"/>
      <c r="W2268" s="69"/>
      <c r="X2268" s="70"/>
      <c r="Y2268" s="65"/>
    </row>
    <row r="2269">
      <c r="A2269" s="65"/>
      <c r="B2269" s="65"/>
      <c r="C2269" s="65"/>
      <c r="D2269" s="65"/>
      <c r="E2269" s="65"/>
      <c r="F2269" s="65"/>
      <c r="G2269" s="65"/>
      <c r="H2269" s="65"/>
      <c r="I2269" s="65"/>
      <c r="J2269" s="65"/>
      <c r="K2269" s="66"/>
      <c r="L2269" s="66"/>
      <c r="M2269" s="65"/>
      <c r="N2269" s="65"/>
      <c r="O2269" s="65"/>
      <c r="P2269" s="66"/>
      <c r="Q2269" s="65"/>
      <c r="R2269" s="65"/>
      <c r="S2269" s="68"/>
      <c r="T2269" s="68"/>
      <c r="U2269" s="69"/>
      <c r="V2269" s="69"/>
      <c r="W2269" s="69"/>
      <c r="X2269" s="70"/>
      <c r="Y2269" s="65"/>
    </row>
    <row r="2270">
      <c r="A2270" s="65"/>
      <c r="B2270" s="65"/>
      <c r="C2270" s="65"/>
      <c r="D2270" s="65"/>
      <c r="E2270" s="65"/>
      <c r="F2270" s="65"/>
      <c r="G2270" s="65"/>
      <c r="H2270" s="65"/>
      <c r="I2270" s="65"/>
      <c r="J2270" s="65"/>
      <c r="K2270" s="66"/>
      <c r="L2270" s="66"/>
      <c r="M2270" s="65"/>
      <c r="N2270" s="65"/>
      <c r="O2270" s="65"/>
      <c r="P2270" s="66"/>
      <c r="Q2270" s="65"/>
      <c r="R2270" s="65"/>
      <c r="S2270" s="68"/>
      <c r="T2270" s="68"/>
      <c r="U2270" s="69"/>
      <c r="V2270" s="69"/>
      <c r="W2270" s="69"/>
      <c r="X2270" s="70"/>
      <c r="Y2270" s="65"/>
    </row>
    <row r="2271">
      <c r="A2271" s="65"/>
      <c r="B2271" s="65"/>
      <c r="C2271" s="65"/>
      <c r="D2271" s="65"/>
      <c r="E2271" s="65"/>
      <c r="F2271" s="65"/>
      <c r="G2271" s="65"/>
      <c r="H2271" s="65"/>
      <c r="I2271" s="65"/>
      <c r="J2271" s="65"/>
      <c r="K2271" s="66"/>
      <c r="L2271" s="66"/>
      <c r="M2271" s="65"/>
      <c r="N2271" s="65"/>
      <c r="O2271" s="65"/>
      <c r="P2271" s="66"/>
      <c r="Q2271" s="65"/>
      <c r="R2271" s="65"/>
      <c r="S2271" s="68"/>
      <c r="T2271" s="68"/>
      <c r="U2271" s="69"/>
      <c r="V2271" s="69"/>
      <c r="W2271" s="69"/>
      <c r="X2271" s="70"/>
      <c r="Y2271" s="65"/>
    </row>
    <row r="2272">
      <c r="A2272" s="73"/>
      <c r="B2272" s="65"/>
      <c r="C2272" s="72"/>
      <c r="D2272" s="72"/>
      <c r="E2272" s="72"/>
      <c r="F2272" s="65"/>
      <c r="G2272" s="65"/>
      <c r="H2272" s="65"/>
      <c r="I2272" s="65"/>
      <c r="J2272" s="65"/>
      <c r="K2272" s="66"/>
      <c r="L2272" s="66"/>
      <c r="M2272" s="65"/>
      <c r="N2272" s="65"/>
      <c r="O2272" s="65"/>
      <c r="P2272" s="66"/>
      <c r="Q2272" s="65"/>
      <c r="R2272" s="65"/>
      <c r="S2272" s="68"/>
      <c r="T2272" s="68"/>
      <c r="U2272" s="69"/>
      <c r="V2272" s="69"/>
      <c r="W2272" s="69"/>
      <c r="X2272" s="70"/>
      <c r="Y2272" s="65"/>
    </row>
    <row r="2273">
      <c r="A2273" s="65"/>
      <c r="B2273" s="65"/>
      <c r="C2273" s="65"/>
      <c r="D2273" s="65"/>
      <c r="E2273" s="65"/>
      <c r="F2273" s="65"/>
      <c r="G2273" s="65"/>
      <c r="H2273" s="65"/>
      <c r="I2273" s="65"/>
      <c r="J2273" s="65"/>
      <c r="K2273" s="66"/>
      <c r="L2273" s="66"/>
      <c r="M2273" s="65"/>
      <c r="N2273" s="65"/>
      <c r="O2273" s="65"/>
      <c r="P2273" s="66"/>
      <c r="Q2273" s="65"/>
      <c r="R2273" s="65"/>
      <c r="S2273" s="68"/>
      <c r="T2273" s="68"/>
      <c r="U2273" s="69"/>
      <c r="V2273" s="69"/>
      <c r="W2273" s="69"/>
      <c r="X2273" s="70"/>
      <c r="Y2273" s="65"/>
    </row>
    <row r="2274">
      <c r="A2274" s="65"/>
      <c r="B2274" s="65"/>
      <c r="C2274" s="65"/>
      <c r="D2274" s="65"/>
      <c r="E2274" s="65"/>
      <c r="F2274" s="65"/>
      <c r="G2274" s="65"/>
      <c r="H2274" s="65"/>
      <c r="I2274" s="65"/>
      <c r="J2274" s="65"/>
      <c r="K2274" s="66"/>
      <c r="L2274" s="66"/>
      <c r="M2274" s="65"/>
      <c r="N2274" s="65"/>
      <c r="O2274" s="65"/>
      <c r="P2274" s="65"/>
      <c r="Q2274" s="65"/>
      <c r="R2274" s="65"/>
      <c r="S2274" s="68"/>
      <c r="T2274" s="68"/>
      <c r="U2274" s="69"/>
      <c r="V2274" s="69"/>
      <c r="W2274" s="69"/>
      <c r="X2274" s="70"/>
      <c r="Y2274" s="65"/>
    </row>
    <row r="2275">
      <c r="A2275" s="65"/>
      <c r="B2275" s="65"/>
      <c r="C2275" s="65"/>
      <c r="D2275" s="65"/>
      <c r="E2275" s="65"/>
      <c r="F2275" s="65"/>
      <c r="G2275" s="65"/>
      <c r="H2275" s="65"/>
      <c r="I2275" s="65"/>
      <c r="J2275" s="65"/>
      <c r="K2275" s="66"/>
      <c r="L2275" s="66"/>
      <c r="M2275" s="65"/>
      <c r="N2275" s="65"/>
      <c r="O2275" s="65"/>
      <c r="P2275" s="66"/>
      <c r="Q2275" s="65"/>
      <c r="R2275" s="65"/>
      <c r="S2275" s="68"/>
      <c r="T2275" s="68"/>
      <c r="U2275" s="69"/>
      <c r="V2275" s="69"/>
      <c r="W2275" s="69"/>
      <c r="X2275" s="70"/>
      <c r="Y2275" s="65"/>
    </row>
    <row r="2276">
      <c r="A2276" s="65"/>
      <c r="B2276" s="65"/>
      <c r="C2276" s="65"/>
      <c r="D2276" s="65"/>
      <c r="E2276" s="65"/>
      <c r="F2276" s="65"/>
      <c r="G2276" s="65"/>
      <c r="H2276" s="65"/>
      <c r="I2276" s="65"/>
      <c r="J2276" s="65"/>
      <c r="K2276" s="66"/>
      <c r="L2276" s="66"/>
      <c r="M2276" s="65"/>
      <c r="N2276" s="65"/>
      <c r="O2276" s="65"/>
      <c r="P2276" s="66"/>
      <c r="Q2276" s="65"/>
      <c r="R2276" s="65"/>
      <c r="S2276" s="68"/>
      <c r="T2276" s="68"/>
      <c r="U2276" s="69"/>
      <c r="V2276" s="69"/>
      <c r="W2276" s="69"/>
      <c r="X2276" s="70"/>
      <c r="Y2276" s="65"/>
    </row>
    <row r="2277">
      <c r="A2277" s="72"/>
      <c r="B2277" s="65"/>
      <c r="C2277" s="72"/>
      <c r="D2277" s="72"/>
      <c r="E2277" s="72"/>
      <c r="F2277" s="65"/>
      <c r="G2277" s="65"/>
      <c r="H2277" s="65"/>
      <c r="I2277" s="65"/>
      <c r="J2277" s="65"/>
      <c r="K2277" s="66"/>
      <c r="L2277" s="66"/>
      <c r="M2277" s="65"/>
      <c r="N2277" s="65"/>
      <c r="O2277" s="65"/>
      <c r="P2277" s="66"/>
      <c r="Q2277" s="65"/>
      <c r="R2277" s="65"/>
      <c r="S2277" s="76"/>
      <c r="T2277" s="77"/>
      <c r="U2277" s="79"/>
      <c r="V2277" s="81"/>
      <c r="W2277" s="78"/>
      <c r="X2277" s="72"/>
      <c r="Y2277" s="72"/>
    </row>
    <row r="2278">
      <c r="A2278" s="65"/>
      <c r="B2278" s="65"/>
      <c r="C2278" s="65"/>
      <c r="D2278" s="65"/>
      <c r="E2278" s="65"/>
      <c r="F2278" s="65"/>
      <c r="G2278" s="65"/>
      <c r="H2278" s="65"/>
      <c r="I2278" s="65"/>
      <c r="J2278" s="65"/>
      <c r="K2278" s="66"/>
      <c r="L2278" s="66"/>
      <c r="M2278" s="65"/>
      <c r="N2278" s="65"/>
      <c r="O2278" s="65"/>
      <c r="P2278" s="65"/>
      <c r="Q2278" s="65"/>
      <c r="R2278" s="65"/>
      <c r="S2278" s="68"/>
      <c r="T2278" s="68"/>
      <c r="U2278" s="69"/>
      <c r="V2278" s="69"/>
      <c r="W2278" s="69"/>
      <c r="X2278" s="70"/>
      <c r="Y2278" s="65"/>
    </row>
    <row r="2279">
      <c r="A2279" s="65"/>
      <c r="B2279" s="65"/>
      <c r="C2279" s="65"/>
      <c r="D2279" s="65"/>
      <c r="E2279" s="65"/>
      <c r="F2279" s="65"/>
      <c r="G2279" s="65"/>
      <c r="H2279" s="65"/>
      <c r="I2279" s="65"/>
      <c r="J2279" s="65"/>
      <c r="K2279" s="66"/>
      <c r="L2279" s="66"/>
      <c r="M2279" s="65"/>
      <c r="N2279" s="65"/>
      <c r="O2279" s="65"/>
      <c r="P2279" s="66"/>
      <c r="Q2279" s="65"/>
      <c r="R2279" s="65"/>
      <c r="S2279" s="68"/>
      <c r="T2279" s="68"/>
      <c r="U2279" s="69"/>
      <c r="V2279" s="69"/>
      <c r="W2279" s="69"/>
      <c r="X2279" s="70"/>
      <c r="Y2279" s="65"/>
    </row>
    <row r="2280">
      <c r="A2280" s="65"/>
      <c r="B2280" s="65"/>
      <c r="C2280" s="65"/>
      <c r="D2280" s="65"/>
      <c r="E2280" s="65"/>
      <c r="F2280" s="65"/>
      <c r="G2280" s="65"/>
      <c r="H2280" s="65"/>
      <c r="I2280" s="65"/>
      <c r="J2280" s="65"/>
      <c r="K2280" s="66"/>
      <c r="L2280" s="66"/>
      <c r="M2280" s="65"/>
      <c r="N2280" s="65"/>
      <c r="O2280" s="65"/>
      <c r="P2280" s="66"/>
      <c r="Q2280" s="65"/>
      <c r="R2280" s="65"/>
      <c r="S2280" s="68"/>
      <c r="T2280" s="68"/>
      <c r="U2280" s="69"/>
      <c r="V2280" s="69"/>
      <c r="W2280" s="69"/>
      <c r="X2280" s="70"/>
      <c r="Y2280" s="65"/>
    </row>
    <row r="2281">
      <c r="A2281" s="65"/>
      <c r="B2281" s="65"/>
      <c r="C2281" s="65"/>
      <c r="D2281" s="65"/>
      <c r="E2281" s="65"/>
      <c r="F2281" s="65"/>
      <c r="G2281" s="65"/>
      <c r="H2281" s="65"/>
      <c r="I2281" s="65"/>
      <c r="J2281" s="65"/>
      <c r="K2281" s="66"/>
      <c r="L2281" s="66"/>
      <c r="M2281" s="65"/>
      <c r="N2281" s="65"/>
      <c r="O2281" s="65"/>
      <c r="P2281" s="65"/>
      <c r="Q2281" s="65"/>
      <c r="R2281" s="65"/>
      <c r="S2281" s="68"/>
      <c r="T2281" s="68"/>
      <c r="U2281" s="69"/>
      <c r="V2281" s="69"/>
      <c r="W2281" s="69"/>
      <c r="X2281" s="70"/>
      <c r="Y2281" s="65"/>
    </row>
    <row r="2282">
      <c r="A2282" s="72"/>
      <c r="B2282" s="65"/>
      <c r="C2282" s="72"/>
      <c r="D2282" s="72"/>
      <c r="E2282" s="72"/>
      <c r="F2282" s="65"/>
      <c r="G2282" s="65"/>
      <c r="H2282" s="65"/>
      <c r="I2282" s="65"/>
      <c r="J2282" s="65"/>
      <c r="K2282" s="66"/>
      <c r="L2282" s="66"/>
      <c r="M2282" s="65"/>
      <c r="N2282" s="65"/>
      <c r="O2282" s="65"/>
      <c r="P2282" s="66"/>
      <c r="Q2282" s="65"/>
      <c r="R2282" s="65"/>
      <c r="S2282" s="68"/>
      <c r="T2282" s="68"/>
      <c r="U2282" s="69"/>
      <c r="V2282" s="69"/>
      <c r="W2282" s="69"/>
      <c r="X2282" s="70"/>
      <c r="Y2282" s="65"/>
    </row>
    <row r="2283">
      <c r="A2283" s="72"/>
      <c r="B2283" s="65"/>
      <c r="C2283" s="72"/>
      <c r="D2283" s="72"/>
      <c r="E2283" s="72"/>
      <c r="F2283" s="65"/>
      <c r="G2283" s="65"/>
      <c r="H2283" s="65"/>
      <c r="I2283" s="65"/>
      <c r="J2283" s="65"/>
      <c r="K2283" s="66"/>
      <c r="L2283" s="66"/>
      <c r="M2283" s="65"/>
      <c r="N2283" s="65"/>
      <c r="O2283" s="65"/>
      <c r="P2283" s="65"/>
      <c r="Q2283" s="65"/>
      <c r="R2283" s="65"/>
      <c r="S2283" s="68"/>
      <c r="T2283" s="68"/>
      <c r="U2283" s="69"/>
      <c r="V2283" s="69"/>
      <c r="W2283" s="69"/>
      <c r="X2283" s="70"/>
      <c r="Y2283" s="65"/>
    </row>
    <row r="2284">
      <c r="A2284" s="73"/>
      <c r="B2284" s="65"/>
      <c r="C2284" s="72"/>
      <c r="D2284" s="72"/>
      <c r="E2284" s="72"/>
      <c r="F2284" s="65"/>
      <c r="G2284" s="65"/>
      <c r="H2284" s="65"/>
      <c r="I2284" s="65"/>
      <c r="J2284" s="65"/>
      <c r="K2284" s="66"/>
      <c r="L2284" s="66"/>
      <c r="M2284" s="65"/>
      <c r="N2284" s="65"/>
      <c r="O2284" s="65"/>
      <c r="P2284" s="65"/>
      <c r="Q2284" s="65"/>
      <c r="R2284" s="65"/>
      <c r="S2284" s="68"/>
      <c r="T2284" s="68"/>
      <c r="U2284" s="69"/>
      <c r="V2284" s="69"/>
      <c r="W2284" s="69"/>
      <c r="X2284" s="70"/>
      <c r="Y2284" s="65"/>
    </row>
    <row r="2285">
      <c r="A2285" s="65"/>
      <c r="B2285" s="65"/>
      <c r="C2285" s="65"/>
      <c r="D2285" s="65"/>
      <c r="E2285" s="65"/>
      <c r="F2285" s="65"/>
      <c r="G2285" s="65"/>
      <c r="H2285" s="65"/>
      <c r="I2285" s="65"/>
      <c r="J2285" s="65"/>
      <c r="K2285" s="66"/>
      <c r="L2285" s="66"/>
      <c r="M2285" s="65"/>
      <c r="N2285" s="65"/>
      <c r="O2285" s="65"/>
      <c r="P2285" s="66"/>
      <c r="Q2285" s="65"/>
      <c r="R2285" s="65"/>
      <c r="S2285" s="68"/>
      <c r="T2285" s="68"/>
      <c r="U2285" s="69"/>
      <c r="V2285" s="69"/>
      <c r="W2285" s="69"/>
      <c r="X2285" s="70"/>
      <c r="Y2285" s="65"/>
    </row>
    <row r="2286">
      <c r="A2286" s="65"/>
      <c r="B2286" s="65"/>
      <c r="C2286" s="65"/>
      <c r="D2286" s="65"/>
      <c r="E2286" s="65"/>
      <c r="F2286" s="65"/>
      <c r="G2286" s="65"/>
      <c r="H2286" s="65"/>
      <c r="I2286" s="65"/>
      <c r="J2286" s="65"/>
      <c r="K2286" s="66"/>
      <c r="L2286" s="66"/>
      <c r="M2286" s="65"/>
      <c r="N2286" s="65"/>
      <c r="O2286" s="65"/>
      <c r="P2286" s="66"/>
      <c r="Q2286" s="65"/>
      <c r="R2286" s="65"/>
      <c r="S2286" s="68"/>
      <c r="T2286" s="68"/>
      <c r="U2286" s="69"/>
      <c r="V2286" s="69"/>
      <c r="W2286" s="69"/>
      <c r="X2286" s="70"/>
      <c r="Y2286" s="65"/>
    </row>
    <row r="2287">
      <c r="A2287" s="65"/>
      <c r="B2287" s="65"/>
      <c r="C2287" s="65"/>
      <c r="D2287" s="65"/>
      <c r="E2287" s="65"/>
      <c r="F2287" s="65"/>
      <c r="G2287" s="65"/>
      <c r="H2287" s="65"/>
      <c r="I2287" s="65"/>
      <c r="J2287" s="65"/>
      <c r="K2287" s="66"/>
      <c r="L2287" s="66"/>
      <c r="M2287" s="65"/>
      <c r="N2287" s="65"/>
      <c r="O2287" s="65"/>
      <c r="P2287" s="65"/>
      <c r="Q2287" s="65"/>
      <c r="R2287" s="65"/>
      <c r="S2287" s="68"/>
      <c r="T2287" s="68"/>
      <c r="U2287" s="69"/>
      <c r="V2287" s="69"/>
      <c r="W2287" s="69"/>
      <c r="X2287" s="70"/>
      <c r="Y2287" s="65"/>
    </row>
    <row r="2288">
      <c r="A2288" s="65"/>
      <c r="B2288" s="65"/>
      <c r="C2288" s="65"/>
      <c r="D2288" s="65"/>
      <c r="E2288" s="65"/>
      <c r="F2288" s="65"/>
      <c r="G2288" s="65"/>
      <c r="H2288" s="65"/>
      <c r="I2288" s="65"/>
      <c r="J2288" s="65"/>
      <c r="K2288" s="66"/>
      <c r="L2288" s="66"/>
      <c r="M2288" s="65"/>
      <c r="N2288" s="65"/>
      <c r="O2288" s="65"/>
      <c r="P2288" s="65"/>
      <c r="Q2288" s="65"/>
      <c r="R2288" s="65"/>
      <c r="S2288" s="68"/>
      <c r="T2288" s="68"/>
      <c r="U2288" s="69"/>
      <c r="V2288" s="69"/>
      <c r="W2288" s="69"/>
      <c r="X2288" s="70"/>
      <c r="Y2288" s="65"/>
    </row>
    <row r="2289">
      <c r="A2289" s="73"/>
      <c r="B2289" s="65"/>
      <c r="C2289" s="72"/>
      <c r="D2289" s="72"/>
      <c r="E2289" s="72"/>
      <c r="F2289" s="65"/>
      <c r="G2289" s="65"/>
      <c r="H2289" s="65"/>
      <c r="I2289" s="65"/>
      <c r="J2289" s="65"/>
      <c r="K2289" s="66"/>
      <c r="L2289" s="66"/>
      <c r="M2289" s="65"/>
      <c r="N2289" s="65"/>
      <c r="O2289" s="65"/>
      <c r="P2289" s="66"/>
      <c r="Q2289" s="65"/>
      <c r="R2289" s="65"/>
      <c r="S2289" s="68"/>
      <c r="T2289" s="68"/>
      <c r="U2289" s="69"/>
      <c r="V2289" s="69"/>
      <c r="W2289" s="69"/>
      <c r="X2289" s="70"/>
      <c r="Y2289" s="65"/>
    </row>
    <row r="2290">
      <c r="A2290" s="65"/>
      <c r="B2290" s="65"/>
      <c r="C2290" s="65"/>
      <c r="D2290" s="65"/>
      <c r="E2290" s="65"/>
      <c r="F2290" s="65"/>
      <c r="G2290" s="65"/>
      <c r="H2290" s="65"/>
      <c r="I2290" s="65"/>
      <c r="J2290" s="65"/>
      <c r="K2290" s="66"/>
      <c r="L2290" s="66"/>
      <c r="M2290" s="65"/>
      <c r="N2290" s="65"/>
      <c r="O2290" s="65"/>
      <c r="P2290" s="65"/>
      <c r="Q2290" s="65"/>
      <c r="R2290" s="65"/>
      <c r="S2290" s="68"/>
      <c r="T2290" s="68"/>
      <c r="U2290" s="69"/>
      <c r="V2290" s="69"/>
      <c r="W2290" s="69"/>
      <c r="X2290" s="70"/>
      <c r="Y2290" s="65"/>
    </row>
    <row r="2291">
      <c r="A2291" s="72"/>
      <c r="B2291" s="65"/>
      <c r="C2291" s="72"/>
      <c r="D2291" s="72"/>
      <c r="E2291" s="72"/>
      <c r="F2291" s="65"/>
      <c r="G2291" s="65"/>
      <c r="H2291" s="65"/>
      <c r="I2291" s="65"/>
      <c r="J2291" s="65"/>
      <c r="K2291" s="66"/>
      <c r="L2291" s="66"/>
      <c r="M2291" s="65"/>
      <c r="N2291" s="65"/>
      <c r="O2291" s="65"/>
      <c r="P2291" s="65"/>
      <c r="Q2291" s="65"/>
      <c r="R2291" s="65"/>
      <c r="S2291" s="68"/>
      <c r="T2291" s="68"/>
      <c r="U2291" s="69"/>
      <c r="V2291" s="69"/>
      <c r="W2291" s="69"/>
      <c r="X2291" s="70"/>
      <c r="Y2291" s="65"/>
    </row>
    <row r="2292">
      <c r="A2292" s="65"/>
      <c r="B2292" s="65"/>
      <c r="C2292" s="65"/>
      <c r="D2292" s="65"/>
      <c r="E2292" s="65"/>
      <c r="F2292" s="65"/>
      <c r="G2292" s="65"/>
      <c r="H2292" s="65"/>
      <c r="I2292" s="65"/>
      <c r="J2292" s="65"/>
      <c r="K2292" s="66"/>
      <c r="L2292" s="66"/>
      <c r="M2292" s="65"/>
      <c r="N2292" s="65"/>
      <c r="O2292" s="65"/>
      <c r="P2292" s="66"/>
      <c r="Q2292" s="65"/>
      <c r="R2292" s="65"/>
      <c r="S2292" s="68"/>
      <c r="T2292" s="68"/>
      <c r="U2292" s="69"/>
      <c r="V2292" s="69"/>
      <c r="W2292" s="69"/>
      <c r="X2292" s="70"/>
      <c r="Y2292" s="65"/>
    </row>
    <row r="2293">
      <c r="A2293" s="65"/>
      <c r="B2293" s="65"/>
      <c r="C2293" s="65"/>
      <c r="D2293" s="65"/>
      <c r="E2293" s="65"/>
      <c r="F2293" s="65"/>
      <c r="G2293" s="65"/>
      <c r="H2293" s="65"/>
      <c r="I2293" s="65"/>
      <c r="J2293" s="65"/>
      <c r="K2293" s="66"/>
      <c r="L2293" s="66"/>
      <c r="M2293" s="65"/>
      <c r="N2293" s="65"/>
      <c r="O2293" s="65"/>
      <c r="P2293" s="66"/>
      <c r="Q2293" s="65"/>
      <c r="R2293" s="65"/>
      <c r="S2293" s="68"/>
      <c r="T2293" s="68"/>
      <c r="U2293" s="69"/>
      <c r="V2293" s="69"/>
      <c r="W2293" s="69"/>
      <c r="X2293" s="70"/>
      <c r="Y2293" s="65"/>
    </row>
    <row r="2294">
      <c r="A2294" s="73"/>
      <c r="B2294" s="65"/>
      <c r="C2294" s="72"/>
      <c r="D2294" s="72"/>
      <c r="E2294" s="72"/>
      <c r="F2294" s="65"/>
      <c r="G2294" s="65"/>
      <c r="H2294" s="65"/>
      <c r="I2294" s="65"/>
      <c r="J2294" s="65"/>
      <c r="K2294" s="66"/>
      <c r="L2294" s="66"/>
      <c r="M2294" s="65"/>
      <c r="N2294" s="65"/>
      <c r="O2294" s="65"/>
      <c r="P2294" s="65"/>
      <c r="Q2294" s="65"/>
      <c r="R2294" s="65"/>
      <c r="S2294" s="68"/>
      <c r="T2294" s="68"/>
      <c r="U2294" s="69"/>
      <c r="V2294" s="69"/>
      <c r="W2294" s="69"/>
      <c r="X2294" s="70"/>
      <c r="Y2294" s="65"/>
    </row>
    <row r="2295">
      <c r="A2295" s="65"/>
      <c r="B2295" s="65"/>
      <c r="C2295" s="65"/>
      <c r="D2295" s="65"/>
      <c r="E2295" s="65"/>
      <c r="F2295" s="65"/>
      <c r="G2295" s="65"/>
      <c r="H2295" s="65"/>
      <c r="I2295" s="65"/>
      <c r="J2295" s="65"/>
      <c r="K2295" s="66"/>
      <c r="L2295" s="66"/>
      <c r="M2295" s="65"/>
      <c r="N2295" s="65"/>
      <c r="O2295" s="65"/>
      <c r="P2295" s="66"/>
      <c r="Q2295" s="65"/>
      <c r="R2295" s="65"/>
      <c r="S2295" s="68"/>
      <c r="T2295" s="68"/>
      <c r="U2295" s="69"/>
      <c r="V2295" s="69"/>
      <c r="W2295" s="69"/>
      <c r="X2295" s="70"/>
      <c r="Y2295" s="65"/>
    </row>
    <row r="2296">
      <c r="A2296" s="65"/>
      <c r="B2296" s="65"/>
      <c r="C2296" s="65"/>
      <c r="D2296" s="65"/>
      <c r="E2296" s="65"/>
      <c r="F2296" s="65"/>
      <c r="G2296" s="65"/>
      <c r="H2296" s="65"/>
      <c r="I2296" s="65"/>
      <c r="J2296" s="65"/>
      <c r="K2296" s="66"/>
      <c r="L2296" s="66"/>
      <c r="M2296" s="65"/>
      <c r="N2296" s="65"/>
      <c r="O2296" s="65"/>
      <c r="P2296" s="66"/>
      <c r="Q2296" s="65"/>
      <c r="R2296" s="65"/>
      <c r="S2296" s="68"/>
      <c r="T2296" s="68"/>
      <c r="U2296" s="69"/>
      <c r="V2296" s="69"/>
      <c r="W2296" s="69"/>
      <c r="X2296" s="70"/>
      <c r="Y2296" s="65"/>
    </row>
    <row r="2297">
      <c r="A2297" s="72"/>
      <c r="B2297" s="65"/>
      <c r="C2297" s="72"/>
      <c r="D2297" s="72"/>
      <c r="E2297" s="72"/>
      <c r="F2297" s="65"/>
      <c r="G2297" s="65"/>
      <c r="H2297" s="65"/>
      <c r="I2297" s="65"/>
      <c r="J2297" s="65"/>
      <c r="K2297" s="66"/>
      <c r="L2297" s="66"/>
      <c r="M2297" s="65"/>
      <c r="N2297" s="65"/>
      <c r="O2297" s="65"/>
      <c r="P2297" s="65"/>
      <c r="Q2297" s="65"/>
      <c r="R2297" s="65"/>
      <c r="S2297" s="68"/>
      <c r="T2297" s="68"/>
      <c r="U2297" s="69"/>
      <c r="V2297" s="69"/>
      <c r="W2297" s="69"/>
      <c r="X2297" s="70"/>
      <c r="Y2297" s="65"/>
    </row>
    <row r="2298">
      <c r="A2298" s="72"/>
      <c r="B2298" s="65"/>
      <c r="C2298" s="72"/>
      <c r="D2298" s="72"/>
      <c r="E2298" s="72"/>
      <c r="F2298" s="65"/>
      <c r="G2298" s="65"/>
      <c r="H2298" s="65"/>
      <c r="I2298" s="65"/>
      <c r="J2298" s="65"/>
      <c r="K2298" s="66"/>
      <c r="L2298" s="66"/>
      <c r="M2298" s="65"/>
      <c r="N2298" s="65"/>
      <c r="O2298" s="65"/>
      <c r="P2298" s="66"/>
      <c r="Q2298" s="65"/>
      <c r="R2298" s="65"/>
      <c r="S2298" s="68"/>
      <c r="T2298" s="68"/>
      <c r="U2298" s="69"/>
      <c r="V2298" s="69"/>
      <c r="W2298" s="69"/>
      <c r="X2298" s="70"/>
      <c r="Y2298" s="65"/>
    </row>
    <row r="2299">
      <c r="A2299" s="72"/>
      <c r="B2299" s="65"/>
      <c r="C2299" s="72"/>
      <c r="D2299" s="72"/>
      <c r="E2299" s="72"/>
      <c r="F2299" s="65"/>
      <c r="G2299" s="65"/>
      <c r="H2299" s="65"/>
      <c r="I2299" s="65"/>
      <c r="J2299" s="65"/>
      <c r="K2299" s="66"/>
      <c r="L2299" s="66"/>
      <c r="M2299" s="65"/>
      <c r="N2299" s="65"/>
      <c r="O2299" s="65"/>
      <c r="P2299" s="66"/>
      <c r="Q2299" s="65"/>
      <c r="R2299" s="65"/>
      <c r="S2299" s="76"/>
      <c r="T2299" s="77"/>
      <c r="U2299" s="78"/>
      <c r="V2299" s="81"/>
      <c r="W2299" s="78"/>
      <c r="X2299" s="72"/>
      <c r="Y2299" s="72"/>
    </row>
    <row r="2300">
      <c r="A2300" s="72"/>
      <c r="B2300" s="65"/>
      <c r="C2300" s="72"/>
      <c r="D2300" s="72"/>
      <c r="E2300" s="72"/>
      <c r="F2300" s="65"/>
      <c r="G2300" s="65"/>
      <c r="H2300" s="65"/>
      <c r="I2300" s="65"/>
      <c r="J2300" s="65"/>
      <c r="K2300" s="66"/>
      <c r="L2300" s="66"/>
      <c r="M2300" s="65"/>
      <c r="N2300" s="65"/>
      <c r="O2300" s="65"/>
      <c r="P2300" s="65"/>
      <c r="Q2300" s="65"/>
      <c r="R2300" s="65"/>
      <c r="S2300" s="68"/>
      <c r="T2300" s="68"/>
      <c r="U2300" s="69"/>
      <c r="V2300" s="69"/>
      <c r="W2300" s="69"/>
      <c r="X2300" s="70"/>
      <c r="Y2300" s="65"/>
    </row>
    <row r="2301">
      <c r="A2301" s="65"/>
      <c r="B2301" s="65"/>
      <c r="C2301" s="65"/>
      <c r="D2301" s="65"/>
      <c r="E2301" s="65"/>
      <c r="F2301" s="65"/>
      <c r="G2301" s="65"/>
      <c r="H2301" s="65"/>
      <c r="I2301" s="65"/>
      <c r="J2301" s="65"/>
      <c r="K2301" s="66"/>
      <c r="L2301" s="66"/>
      <c r="M2301" s="65"/>
      <c r="N2301" s="65"/>
      <c r="O2301" s="65"/>
      <c r="P2301" s="65"/>
      <c r="Q2301" s="65"/>
      <c r="R2301" s="65"/>
      <c r="S2301" s="68"/>
      <c r="T2301" s="68"/>
      <c r="U2301" s="69"/>
      <c r="V2301" s="69"/>
      <c r="W2301" s="69"/>
      <c r="X2301" s="70"/>
      <c r="Y2301" s="65"/>
    </row>
    <row r="2302">
      <c r="A2302" s="65"/>
      <c r="B2302" s="65"/>
      <c r="C2302" s="65"/>
      <c r="D2302" s="65"/>
      <c r="E2302" s="65"/>
      <c r="F2302" s="65"/>
      <c r="G2302" s="65"/>
      <c r="H2302" s="65"/>
      <c r="I2302" s="65"/>
      <c r="J2302" s="65"/>
      <c r="K2302" s="66"/>
      <c r="L2302" s="66"/>
      <c r="M2302" s="65"/>
      <c r="N2302" s="65"/>
      <c r="O2302" s="65"/>
      <c r="P2302" s="66"/>
      <c r="Q2302" s="65"/>
      <c r="R2302" s="65"/>
      <c r="S2302" s="80"/>
      <c r="T2302" s="77"/>
      <c r="U2302" s="79"/>
      <c r="V2302" s="79"/>
      <c r="W2302" s="78"/>
      <c r="X2302" s="69"/>
      <c r="Y2302" s="72"/>
    </row>
    <row r="2303">
      <c r="A2303" s="72"/>
      <c r="B2303" s="65"/>
      <c r="C2303" s="72"/>
      <c r="D2303" s="72"/>
      <c r="E2303" s="72"/>
      <c r="F2303" s="65"/>
      <c r="G2303" s="65"/>
      <c r="H2303" s="65"/>
      <c r="I2303" s="65"/>
      <c r="J2303" s="65"/>
      <c r="K2303" s="66"/>
      <c r="L2303" s="66"/>
      <c r="M2303" s="65"/>
      <c r="N2303" s="65"/>
      <c r="O2303" s="65"/>
      <c r="P2303" s="66"/>
      <c r="Q2303" s="65"/>
      <c r="R2303" s="65"/>
      <c r="S2303" s="68"/>
      <c r="T2303" s="68"/>
      <c r="U2303" s="69"/>
      <c r="V2303" s="69"/>
      <c r="W2303" s="69"/>
      <c r="X2303" s="70"/>
      <c r="Y2303" s="65"/>
    </row>
    <row r="2304">
      <c r="A2304" s="72"/>
      <c r="B2304" s="65"/>
      <c r="C2304" s="72"/>
      <c r="D2304" s="72"/>
      <c r="E2304" s="72"/>
      <c r="F2304" s="65"/>
      <c r="G2304" s="65"/>
      <c r="H2304" s="65"/>
      <c r="I2304" s="65"/>
      <c r="J2304" s="65"/>
      <c r="K2304" s="66"/>
      <c r="L2304" s="66"/>
      <c r="M2304" s="65"/>
      <c r="N2304" s="65"/>
      <c r="O2304" s="65"/>
      <c r="P2304" s="65"/>
      <c r="Q2304" s="65"/>
      <c r="R2304" s="65"/>
      <c r="S2304" s="68"/>
      <c r="T2304" s="68"/>
      <c r="U2304" s="69"/>
      <c r="V2304" s="69"/>
      <c r="W2304" s="69"/>
      <c r="X2304" s="70"/>
      <c r="Y2304" s="65"/>
    </row>
    <row r="2305">
      <c r="A2305" s="65"/>
      <c r="B2305" s="65"/>
      <c r="C2305" s="65"/>
      <c r="D2305" s="65"/>
      <c r="E2305" s="65"/>
      <c r="F2305" s="65"/>
      <c r="G2305" s="65"/>
      <c r="H2305" s="65"/>
      <c r="I2305" s="65"/>
      <c r="J2305" s="65"/>
      <c r="K2305" s="66"/>
      <c r="L2305" s="66"/>
      <c r="M2305" s="65"/>
      <c r="N2305" s="65"/>
      <c r="O2305" s="65"/>
      <c r="P2305" s="65"/>
      <c r="Q2305" s="65"/>
      <c r="R2305" s="65"/>
      <c r="S2305" s="68"/>
      <c r="T2305" s="68"/>
      <c r="U2305" s="69"/>
      <c r="V2305" s="69"/>
      <c r="W2305" s="69"/>
      <c r="X2305" s="70"/>
      <c r="Y2305" s="65"/>
    </row>
    <row r="2306">
      <c r="A2306" s="65"/>
      <c r="B2306" s="65"/>
      <c r="C2306" s="65"/>
      <c r="D2306" s="65"/>
      <c r="E2306" s="65"/>
      <c r="F2306" s="65"/>
      <c r="G2306" s="65"/>
      <c r="H2306" s="65"/>
      <c r="I2306" s="65"/>
      <c r="J2306" s="65"/>
      <c r="K2306" s="66"/>
      <c r="L2306" s="66"/>
      <c r="M2306" s="65"/>
      <c r="N2306" s="65"/>
      <c r="O2306" s="65"/>
      <c r="P2306" s="66"/>
      <c r="Q2306" s="65"/>
      <c r="R2306" s="65"/>
      <c r="S2306" s="68"/>
      <c r="T2306" s="68"/>
      <c r="U2306" s="69"/>
      <c r="V2306" s="69"/>
      <c r="W2306" s="69"/>
      <c r="X2306" s="70"/>
      <c r="Y2306" s="65"/>
    </row>
    <row r="2307">
      <c r="A2307" s="65"/>
      <c r="B2307" s="65"/>
      <c r="C2307" s="65"/>
      <c r="D2307" s="65"/>
      <c r="E2307" s="65"/>
      <c r="F2307" s="65"/>
      <c r="G2307" s="65"/>
      <c r="H2307" s="65"/>
      <c r="I2307" s="65"/>
      <c r="J2307" s="65"/>
      <c r="K2307" s="66"/>
      <c r="L2307" s="66"/>
      <c r="M2307" s="65"/>
      <c r="N2307" s="65"/>
      <c r="O2307" s="65"/>
      <c r="P2307" s="66"/>
      <c r="Q2307" s="65"/>
      <c r="R2307" s="65"/>
      <c r="S2307" s="68"/>
      <c r="T2307" s="68"/>
      <c r="U2307" s="69"/>
      <c r="V2307" s="69"/>
      <c r="W2307" s="69"/>
      <c r="X2307" s="70"/>
      <c r="Y2307" s="65"/>
    </row>
    <row r="2308">
      <c r="A2308" s="65"/>
      <c r="B2308" s="65"/>
      <c r="C2308" s="65"/>
      <c r="D2308" s="65"/>
      <c r="E2308" s="65"/>
      <c r="F2308" s="65"/>
      <c r="G2308" s="65"/>
      <c r="H2308" s="65"/>
      <c r="I2308" s="65"/>
      <c r="J2308" s="65"/>
      <c r="K2308" s="66"/>
      <c r="L2308" s="66"/>
      <c r="M2308" s="65"/>
      <c r="N2308" s="65"/>
      <c r="O2308" s="65"/>
      <c r="P2308" s="66"/>
      <c r="Q2308" s="65"/>
      <c r="R2308" s="65"/>
      <c r="S2308" s="68"/>
      <c r="T2308" s="68"/>
      <c r="U2308" s="69"/>
      <c r="V2308" s="69"/>
      <c r="W2308" s="69"/>
      <c r="X2308" s="70"/>
      <c r="Y2308" s="65"/>
    </row>
    <row r="2309">
      <c r="A2309" s="65"/>
      <c r="B2309" s="65"/>
      <c r="C2309" s="65"/>
      <c r="D2309" s="65"/>
      <c r="E2309" s="65"/>
      <c r="F2309" s="65"/>
      <c r="G2309" s="65"/>
      <c r="H2309" s="65"/>
      <c r="I2309" s="65"/>
      <c r="J2309" s="65"/>
      <c r="K2309" s="66"/>
      <c r="L2309" s="66"/>
      <c r="M2309" s="65"/>
      <c r="N2309" s="65"/>
      <c r="O2309" s="65"/>
      <c r="P2309" s="65"/>
      <c r="Q2309" s="65"/>
      <c r="R2309" s="65"/>
      <c r="S2309" s="68"/>
      <c r="T2309" s="68"/>
      <c r="U2309" s="69"/>
      <c r="V2309" s="69"/>
      <c r="W2309" s="69"/>
      <c r="X2309" s="70"/>
      <c r="Y2309" s="65"/>
    </row>
    <row r="2310">
      <c r="A2310" s="65"/>
      <c r="B2310" s="65"/>
      <c r="C2310" s="65"/>
      <c r="D2310" s="65"/>
      <c r="E2310" s="65"/>
      <c r="F2310" s="65"/>
      <c r="G2310" s="65"/>
      <c r="H2310" s="65"/>
      <c r="I2310" s="65"/>
      <c r="J2310" s="65"/>
      <c r="K2310" s="66"/>
      <c r="L2310" s="66"/>
      <c r="M2310" s="65"/>
      <c r="N2310" s="65"/>
      <c r="O2310" s="65"/>
      <c r="P2310" s="66"/>
      <c r="Q2310" s="65"/>
      <c r="R2310" s="65"/>
      <c r="S2310" s="68"/>
      <c r="T2310" s="68"/>
      <c r="U2310" s="69"/>
      <c r="V2310" s="69"/>
      <c r="W2310" s="69"/>
      <c r="X2310" s="70"/>
      <c r="Y2310" s="65"/>
    </row>
    <row r="2311">
      <c r="A2311" s="65"/>
      <c r="B2311" s="65"/>
      <c r="C2311" s="65"/>
      <c r="D2311" s="65"/>
      <c r="E2311" s="65"/>
      <c r="F2311" s="65"/>
      <c r="G2311" s="65"/>
      <c r="H2311" s="65"/>
      <c r="I2311" s="65"/>
      <c r="J2311" s="65"/>
      <c r="K2311" s="66"/>
      <c r="L2311" s="66"/>
      <c r="M2311" s="65"/>
      <c r="N2311" s="65"/>
      <c r="O2311" s="65"/>
      <c r="P2311" s="66"/>
      <c r="Q2311" s="65"/>
      <c r="R2311" s="65"/>
      <c r="S2311" s="68"/>
      <c r="T2311" s="68"/>
      <c r="U2311" s="69"/>
      <c r="V2311" s="69"/>
      <c r="W2311" s="69"/>
      <c r="X2311" s="70"/>
      <c r="Y2311" s="65"/>
    </row>
    <row r="2312">
      <c r="A2312" s="65"/>
      <c r="B2312" s="65"/>
      <c r="C2312" s="65"/>
      <c r="D2312" s="65"/>
      <c r="E2312" s="65"/>
      <c r="F2312" s="65"/>
      <c r="G2312" s="65"/>
      <c r="H2312" s="65"/>
      <c r="I2312" s="65"/>
      <c r="J2312" s="65"/>
      <c r="K2312" s="66"/>
      <c r="L2312" s="66"/>
      <c r="M2312" s="65"/>
      <c r="N2312" s="65"/>
      <c r="O2312" s="65"/>
      <c r="P2312" s="66"/>
      <c r="Q2312" s="65"/>
      <c r="R2312" s="65"/>
      <c r="S2312" s="68"/>
      <c r="T2312" s="68"/>
      <c r="U2312" s="69"/>
      <c r="V2312" s="69"/>
      <c r="W2312" s="69"/>
      <c r="X2312" s="70"/>
      <c r="Y2312" s="65"/>
    </row>
    <row r="2313">
      <c r="A2313" s="65"/>
      <c r="B2313" s="65"/>
      <c r="C2313" s="65"/>
      <c r="D2313" s="65"/>
      <c r="E2313" s="65"/>
      <c r="F2313" s="65"/>
      <c r="G2313" s="65"/>
      <c r="H2313" s="65"/>
      <c r="I2313" s="65"/>
      <c r="J2313" s="65"/>
      <c r="K2313" s="66"/>
      <c r="L2313" s="66"/>
      <c r="M2313" s="65"/>
      <c r="N2313" s="65"/>
      <c r="O2313" s="65"/>
      <c r="P2313" s="66"/>
      <c r="Q2313" s="65"/>
      <c r="R2313" s="65"/>
      <c r="S2313" s="68"/>
      <c r="T2313" s="68"/>
      <c r="U2313" s="69"/>
      <c r="V2313" s="69"/>
      <c r="W2313" s="69"/>
      <c r="X2313" s="70"/>
      <c r="Y2313" s="65"/>
    </row>
    <row r="2314">
      <c r="A2314" s="65"/>
      <c r="B2314" s="65"/>
      <c r="C2314" s="65"/>
      <c r="D2314" s="65"/>
      <c r="E2314" s="65"/>
      <c r="F2314" s="65"/>
      <c r="G2314" s="65"/>
      <c r="H2314" s="65"/>
      <c r="I2314" s="65"/>
      <c r="J2314" s="65"/>
      <c r="K2314" s="66"/>
      <c r="L2314" s="66"/>
      <c r="M2314" s="65"/>
      <c r="N2314" s="65"/>
      <c r="O2314" s="65"/>
      <c r="P2314" s="66"/>
      <c r="Q2314" s="65"/>
      <c r="R2314" s="65"/>
      <c r="S2314" s="68"/>
      <c r="T2314" s="68"/>
      <c r="U2314" s="69"/>
      <c r="V2314" s="69"/>
      <c r="W2314" s="69"/>
      <c r="X2314" s="70"/>
      <c r="Y2314" s="65"/>
    </row>
    <row r="2315">
      <c r="A2315" s="72"/>
      <c r="B2315" s="65"/>
      <c r="C2315" s="72"/>
      <c r="D2315" s="72"/>
      <c r="E2315" s="72"/>
      <c r="F2315" s="65"/>
      <c r="G2315" s="65"/>
      <c r="H2315" s="65"/>
      <c r="I2315" s="65"/>
      <c r="J2315" s="65"/>
      <c r="K2315" s="66"/>
      <c r="L2315" s="66"/>
      <c r="M2315" s="65"/>
      <c r="N2315" s="65"/>
      <c r="O2315" s="65"/>
      <c r="P2315" s="65"/>
      <c r="Q2315" s="65"/>
      <c r="R2315" s="65"/>
      <c r="S2315" s="68"/>
      <c r="T2315" s="68"/>
      <c r="U2315" s="69"/>
      <c r="V2315" s="69"/>
      <c r="W2315" s="69"/>
      <c r="X2315" s="70"/>
      <c r="Y2315" s="65"/>
    </row>
    <row r="2316">
      <c r="A2316" s="72"/>
      <c r="B2316" s="65"/>
      <c r="C2316" s="72"/>
      <c r="D2316" s="72"/>
      <c r="E2316" s="72"/>
      <c r="F2316" s="65"/>
      <c r="G2316" s="65"/>
      <c r="H2316" s="65"/>
      <c r="I2316" s="65"/>
      <c r="J2316" s="65"/>
      <c r="K2316" s="66"/>
      <c r="L2316" s="66"/>
      <c r="M2316" s="65"/>
      <c r="N2316" s="65"/>
      <c r="O2316" s="65"/>
      <c r="P2316" s="65"/>
      <c r="Q2316" s="65"/>
      <c r="R2316" s="65"/>
      <c r="S2316" s="68"/>
      <c r="T2316" s="68"/>
      <c r="U2316" s="69"/>
      <c r="V2316" s="69"/>
      <c r="W2316" s="69"/>
      <c r="X2316" s="70"/>
      <c r="Y2316" s="65"/>
    </row>
    <row r="2317">
      <c r="A2317" s="72"/>
      <c r="B2317" s="65"/>
      <c r="C2317" s="72"/>
      <c r="D2317" s="72"/>
      <c r="E2317" s="72"/>
      <c r="F2317" s="65"/>
      <c r="G2317" s="65"/>
      <c r="H2317" s="65"/>
      <c r="I2317" s="65"/>
      <c r="J2317" s="65"/>
      <c r="K2317" s="66"/>
      <c r="L2317" s="66"/>
      <c r="M2317" s="65"/>
      <c r="N2317" s="65"/>
      <c r="O2317" s="65"/>
      <c r="P2317" s="66"/>
      <c r="Q2317" s="65"/>
      <c r="R2317" s="65"/>
      <c r="S2317" s="77"/>
      <c r="T2317" s="77"/>
      <c r="U2317" s="78"/>
      <c r="V2317" s="78"/>
      <c r="W2317" s="78"/>
      <c r="X2317" s="72"/>
      <c r="Y2317" s="72"/>
    </row>
    <row r="2318">
      <c r="A2318" s="65"/>
      <c r="B2318" s="65"/>
      <c r="C2318" s="65"/>
      <c r="D2318" s="65"/>
      <c r="E2318" s="65"/>
      <c r="F2318" s="65"/>
      <c r="G2318" s="65"/>
      <c r="H2318" s="65"/>
      <c r="I2318" s="65"/>
      <c r="J2318" s="65"/>
      <c r="K2318" s="66"/>
      <c r="L2318" s="66"/>
      <c r="M2318" s="65"/>
      <c r="N2318" s="65"/>
      <c r="O2318" s="65"/>
      <c r="P2318" s="66"/>
      <c r="Q2318" s="65"/>
      <c r="R2318" s="65"/>
      <c r="S2318" s="68"/>
      <c r="T2318" s="68"/>
      <c r="U2318" s="69"/>
      <c r="V2318" s="69"/>
      <c r="W2318" s="69"/>
      <c r="X2318" s="70"/>
      <c r="Y2318" s="65"/>
    </row>
    <row r="2319">
      <c r="A2319" s="65"/>
      <c r="B2319" s="65"/>
      <c r="C2319" s="65"/>
      <c r="D2319" s="65"/>
      <c r="E2319" s="65"/>
      <c r="F2319" s="65"/>
      <c r="G2319" s="65"/>
      <c r="H2319" s="65"/>
      <c r="I2319" s="65"/>
      <c r="J2319" s="65"/>
      <c r="K2319" s="66"/>
      <c r="L2319" s="66"/>
      <c r="M2319" s="65"/>
      <c r="N2319" s="65"/>
      <c r="O2319" s="65"/>
      <c r="P2319" s="65"/>
      <c r="Q2319" s="65"/>
      <c r="R2319" s="65"/>
      <c r="S2319" s="68"/>
      <c r="T2319" s="68"/>
      <c r="U2319" s="69"/>
      <c r="V2319" s="69"/>
      <c r="W2319" s="69"/>
      <c r="X2319" s="70"/>
      <c r="Y2319" s="65"/>
    </row>
    <row r="2320">
      <c r="A2320" s="65"/>
      <c r="B2320" s="65"/>
      <c r="C2320" s="65"/>
      <c r="D2320" s="65"/>
      <c r="E2320" s="65"/>
      <c r="F2320" s="65"/>
      <c r="G2320" s="65"/>
      <c r="H2320" s="65"/>
      <c r="I2320" s="65"/>
      <c r="J2320" s="65"/>
      <c r="K2320" s="66"/>
      <c r="L2320" s="66"/>
      <c r="M2320" s="65"/>
      <c r="N2320" s="65"/>
      <c r="O2320" s="65"/>
      <c r="P2320" s="65"/>
      <c r="Q2320" s="65"/>
      <c r="R2320" s="65"/>
      <c r="S2320" s="68"/>
      <c r="T2320" s="68"/>
      <c r="U2320" s="69"/>
      <c r="V2320" s="69"/>
      <c r="W2320" s="69"/>
      <c r="X2320" s="70"/>
      <c r="Y2320" s="65"/>
    </row>
    <row r="2321">
      <c r="A2321" s="65"/>
      <c r="B2321" s="65"/>
      <c r="C2321" s="65"/>
      <c r="D2321" s="65"/>
      <c r="E2321" s="65"/>
      <c r="F2321" s="65"/>
      <c r="G2321" s="65"/>
      <c r="H2321" s="65"/>
      <c r="I2321" s="65"/>
      <c r="J2321" s="65"/>
      <c r="K2321" s="66"/>
      <c r="L2321" s="66"/>
      <c r="M2321" s="65"/>
      <c r="N2321" s="65"/>
      <c r="O2321" s="65"/>
      <c r="P2321" s="65"/>
      <c r="Q2321" s="65"/>
      <c r="R2321" s="65"/>
      <c r="S2321" s="68"/>
      <c r="T2321" s="68"/>
      <c r="U2321" s="69"/>
      <c r="V2321" s="69"/>
      <c r="W2321" s="69"/>
      <c r="X2321" s="70"/>
      <c r="Y2321" s="65"/>
    </row>
    <row r="2322">
      <c r="A2322" s="72"/>
      <c r="B2322" s="65"/>
      <c r="C2322" s="72"/>
      <c r="D2322" s="72"/>
      <c r="E2322" s="72"/>
      <c r="F2322" s="65"/>
      <c r="G2322" s="65"/>
      <c r="H2322" s="65"/>
      <c r="I2322" s="65"/>
      <c r="J2322" s="65"/>
      <c r="K2322" s="66"/>
      <c r="L2322" s="66"/>
      <c r="M2322" s="65"/>
      <c r="N2322" s="65"/>
      <c r="O2322" s="65"/>
      <c r="P2322" s="65"/>
      <c r="Q2322" s="65"/>
      <c r="R2322" s="65"/>
      <c r="S2322" s="68"/>
      <c r="T2322" s="68"/>
      <c r="U2322" s="69"/>
      <c r="V2322" s="69"/>
      <c r="W2322" s="69"/>
      <c r="X2322" s="70"/>
      <c r="Y2322" s="65"/>
    </row>
    <row r="2323">
      <c r="A2323" s="72"/>
      <c r="B2323" s="65"/>
      <c r="C2323" s="72"/>
      <c r="D2323" s="72"/>
      <c r="E2323" s="72"/>
      <c r="F2323" s="65"/>
      <c r="G2323" s="65"/>
      <c r="H2323" s="65"/>
      <c r="I2323" s="65"/>
      <c r="J2323" s="65"/>
      <c r="K2323" s="66"/>
      <c r="L2323" s="66"/>
      <c r="M2323" s="65"/>
      <c r="N2323" s="65"/>
      <c r="O2323" s="65"/>
      <c r="P2323" s="65"/>
      <c r="Q2323" s="65"/>
      <c r="R2323" s="65"/>
      <c r="S2323" s="68"/>
      <c r="T2323" s="68"/>
      <c r="U2323" s="69"/>
      <c r="V2323" s="69"/>
      <c r="W2323" s="69"/>
      <c r="X2323" s="70"/>
      <c r="Y2323" s="65"/>
    </row>
    <row r="2324">
      <c r="A2324" s="65"/>
      <c r="B2324" s="65"/>
      <c r="C2324" s="65"/>
      <c r="D2324" s="65"/>
      <c r="E2324" s="65"/>
      <c r="F2324" s="65"/>
      <c r="G2324" s="65"/>
      <c r="H2324" s="65"/>
      <c r="I2324" s="65"/>
      <c r="J2324" s="65"/>
      <c r="K2324" s="66"/>
      <c r="L2324" s="66"/>
      <c r="M2324" s="65"/>
      <c r="N2324" s="65"/>
      <c r="O2324" s="65"/>
      <c r="P2324" s="65"/>
      <c r="Q2324" s="65"/>
      <c r="R2324" s="65"/>
      <c r="S2324" s="68"/>
      <c r="T2324" s="68"/>
      <c r="U2324" s="69"/>
      <c r="V2324" s="69"/>
      <c r="W2324" s="69"/>
      <c r="X2324" s="70"/>
      <c r="Y2324" s="65"/>
    </row>
    <row r="2325">
      <c r="A2325" s="65"/>
      <c r="B2325" s="65"/>
      <c r="C2325" s="65"/>
      <c r="D2325" s="65"/>
      <c r="E2325" s="65"/>
      <c r="F2325" s="65"/>
      <c r="G2325" s="65"/>
      <c r="H2325" s="65"/>
      <c r="I2325" s="65"/>
      <c r="J2325" s="65"/>
      <c r="K2325" s="66"/>
      <c r="L2325" s="66"/>
      <c r="M2325" s="65"/>
      <c r="N2325" s="65"/>
      <c r="O2325" s="65"/>
      <c r="P2325" s="65"/>
      <c r="Q2325" s="65"/>
      <c r="R2325" s="65"/>
      <c r="S2325" s="68"/>
      <c r="T2325" s="68"/>
      <c r="U2325" s="69"/>
      <c r="V2325" s="69"/>
      <c r="W2325" s="69"/>
      <c r="X2325" s="70"/>
      <c r="Y2325" s="65"/>
    </row>
    <row r="2326">
      <c r="A2326" s="72"/>
      <c r="B2326" s="65"/>
      <c r="C2326" s="72"/>
      <c r="D2326" s="72"/>
      <c r="E2326" s="72"/>
      <c r="F2326" s="65"/>
      <c r="G2326" s="65"/>
      <c r="H2326" s="65"/>
      <c r="I2326" s="65"/>
      <c r="J2326" s="65"/>
      <c r="K2326" s="66"/>
      <c r="L2326" s="66"/>
      <c r="M2326" s="65"/>
      <c r="N2326" s="65"/>
      <c r="O2326" s="65"/>
      <c r="P2326" s="65"/>
      <c r="Q2326" s="65"/>
      <c r="R2326" s="65"/>
      <c r="S2326" s="68"/>
      <c r="T2326" s="68"/>
      <c r="U2326" s="69"/>
      <c r="V2326" s="69"/>
      <c r="W2326" s="69"/>
      <c r="X2326" s="70"/>
      <c r="Y2326" s="65"/>
    </row>
    <row r="2327">
      <c r="A2327" s="73"/>
      <c r="B2327" s="65"/>
      <c r="C2327" s="72"/>
      <c r="D2327" s="72"/>
      <c r="E2327" s="72"/>
      <c r="F2327" s="65"/>
      <c r="G2327" s="65"/>
      <c r="H2327" s="65"/>
      <c r="I2327" s="65"/>
      <c r="J2327" s="65"/>
      <c r="K2327" s="66"/>
      <c r="L2327" s="66"/>
      <c r="M2327" s="65"/>
      <c r="N2327" s="65"/>
      <c r="O2327" s="65"/>
      <c r="P2327" s="65"/>
      <c r="Q2327" s="65"/>
      <c r="R2327" s="65"/>
      <c r="S2327" s="68"/>
      <c r="T2327" s="68"/>
      <c r="U2327" s="69"/>
      <c r="V2327" s="69"/>
      <c r="W2327" s="69"/>
      <c r="X2327" s="70"/>
      <c r="Y2327" s="65"/>
    </row>
    <row r="2328">
      <c r="A2328" s="65"/>
      <c r="B2328" s="65"/>
      <c r="C2328" s="65"/>
      <c r="D2328" s="65"/>
      <c r="E2328" s="65"/>
      <c r="F2328" s="65"/>
      <c r="G2328" s="65"/>
      <c r="H2328" s="65"/>
      <c r="I2328" s="65"/>
      <c r="J2328" s="65"/>
      <c r="K2328" s="66"/>
      <c r="L2328" s="66"/>
      <c r="M2328" s="65"/>
      <c r="N2328" s="65"/>
      <c r="O2328" s="65"/>
      <c r="P2328" s="65"/>
      <c r="Q2328" s="65"/>
      <c r="R2328" s="65"/>
      <c r="S2328" s="68"/>
      <c r="T2328" s="68"/>
      <c r="U2328" s="69"/>
      <c r="V2328" s="69"/>
      <c r="W2328" s="69"/>
      <c r="X2328" s="70"/>
      <c r="Y2328" s="65"/>
    </row>
    <row r="2329">
      <c r="A2329" s="65"/>
      <c r="B2329" s="65"/>
      <c r="C2329" s="65"/>
      <c r="D2329" s="65"/>
      <c r="E2329" s="65"/>
      <c r="F2329" s="65"/>
      <c r="G2329" s="65"/>
      <c r="H2329" s="65"/>
      <c r="I2329" s="65"/>
      <c r="J2329" s="65"/>
      <c r="K2329" s="66"/>
      <c r="L2329" s="66"/>
      <c r="M2329" s="65"/>
      <c r="N2329" s="65"/>
      <c r="O2329" s="65"/>
      <c r="P2329" s="66"/>
      <c r="Q2329" s="65"/>
      <c r="R2329" s="65"/>
      <c r="S2329" s="68"/>
      <c r="T2329" s="68"/>
      <c r="U2329" s="69"/>
      <c r="V2329" s="69"/>
      <c r="W2329" s="69"/>
      <c r="X2329" s="70"/>
      <c r="Y2329" s="65"/>
    </row>
    <row r="2330">
      <c r="A2330" s="65"/>
      <c r="B2330" s="65"/>
      <c r="C2330" s="65"/>
      <c r="D2330" s="65"/>
      <c r="E2330" s="65"/>
      <c r="F2330" s="65"/>
      <c r="G2330" s="65"/>
      <c r="H2330" s="65"/>
      <c r="I2330" s="65"/>
      <c r="J2330" s="65"/>
      <c r="K2330" s="66"/>
      <c r="L2330" s="66"/>
      <c r="M2330" s="65"/>
      <c r="N2330" s="65"/>
      <c r="O2330" s="65"/>
      <c r="P2330" s="66"/>
      <c r="Q2330" s="65"/>
      <c r="R2330" s="65"/>
      <c r="S2330" s="68"/>
      <c r="T2330" s="68"/>
      <c r="U2330" s="69"/>
      <c r="V2330" s="69"/>
      <c r="W2330" s="69"/>
      <c r="X2330" s="70"/>
      <c r="Y2330" s="65"/>
    </row>
    <row r="2331">
      <c r="A2331" s="65"/>
      <c r="B2331" s="65"/>
      <c r="C2331" s="65"/>
      <c r="D2331" s="65"/>
      <c r="E2331" s="65"/>
      <c r="F2331" s="65"/>
      <c r="G2331" s="65"/>
      <c r="H2331" s="65"/>
      <c r="I2331" s="65"/>
      <c r="J2331" s="65"/>
      <c r="K2331" s="66"/>
      <c r="L2331" s="66"/>
      <c r="M2331" s="65"/>
      <c r="N2331" s="65"/>
      <c r="O2331" s="65"/>
      <c r="P2331" s="66"/>
      <c r="Q2331" s="65"/>
      <c r="R2331" s="65"/>
      <c r="S2331" s="68"/>
      <c r="T2331" s="68"/>
      <c r="U2331" s="69"/>
      <c r="V2331" s="69"/>
      <c r="W2331" s="69"/>
      <c r="X2331" s="70"/>
      <c r="Y2331" s="65"/>
    </row>
    <row r="2332">
      <c r="A2332" s="65"/>
      <c r="B2332" s="65"/>
      <c r="C2332" s="65"/>
      <c r="D2332" s="65"/>
      <c r="E2332" s="65"/>
      <c r="F2332" s="65"/>
      <c r="G2332" s="65"/>
      <c r="H2332" s="65"/>
      <c r="I2332" s="65"/>
      <c r="J2332" s="65"/>
      <c r="K2332" s="66"/>
      <c r="L2332" s="66"/>
      <c r="M2332" s="65"/>
      <c r="N2332" s="65"/>
      <c r="O2332" s="65"/>
      <c r="P2332" s="65"/>
      <c r="Q2332" s="65"/>
      <c r="R2332" s="65"/>
      <c r="S2332" s="68"/>
      <c r="T2332" s="68"/>
      <c r="U2332" s="69"/>
      <c r="V2332" s="69"/>
      <c r="W2332" s="69"/>
      <c r="X2332" s="70"/>
      <c r="Y2332" s="65"/>
    </row>
    <row r="2333">
      <c r="A2333" s="72"/>
      <c r="B2333" s="65"/>
      <c r="C2333" s="72"/>
      <c r="D2333" s="72"/>
      <c r="E2333" s="72"/>
      <c r="F2333" s="65"/>
      <c r="G2333" s="65"/>
      <c r="H2333" s="65"/>
      <c r="I2333" s="65"/>
      <c r="J2333" s="65"/>
      <c r="K2333" s="66"/>
      <c r="L2333" s="66"/>
      <c r="M2333" s="65"/>
      <c r="N2333" s="65"/>
      <c r="O2333" s="65"/>
      <c r="P2333" s="65"/>
      <c r="Q2333" s="65"/>
      <c r="R2333" s="65"/>
      <c r="S2333" s="68"/>
      <c r="T2333" s="68"/>
      <c r="U2333" s="69"/>
      <c r="V2333" s="69"/>
      <c r="W2333" s="69"/>
      <c r="X2333" s="70"/>
      <c r="Y2333" s="65"/>
    </row>
    <row r="2334">
      <c r="A2334" s="73"/>
      <c r="B2334" s="65"/>
      <c r="C2334" s="72"/>
      <c r="D2334" s="72"/>
      <c r="E2334" s="72"/>
      <c r="F2334" s="65"/>
      <c r="G2334" s="65"/>
      <c r="H2334" s="65"/>
      <c r="I2334" s="65"/>
      <c r="J2334" s="65"/>
      <c r="K2334" s="66"/>
      <c r="L2334" s="66"/>
      <c r="M2334" s="65"/>
      <c r="N2334" s="65"/>
      <c r="O2334" s="65"/>
      <c r="P2334" s="66"/>
      <c r="Q2334" s="65"/>
      <c r="R2334" s="65"/>
      <c r="S2334" s="68"/>
      <c r="T2334" s="68"/>
      <c r="U2334" s="69"/>
      <c r="V2334" s="69"/>
      <c r="W2334" s="69"/>
      <c r="X2334" s="70"/>
      <c r="Y2334" s="65"/>
    </row>
    <row r="2335">
      <c r="A2335" s="65"/>
      <c r="B2335" s="65"/>
      <c r="C2335" s="65"/>
      <c r="D2335" s="65"/>
      <c r="E2335" s="65"/>
      <c r="F2335" s="65"/>
      <c r="G2335" s="65"/>
      <c r="H2335" s="65"/>
      <c r="I2335" s="65"/>
      <c r="J2335" s="65"/>
      <c r="K2335" s="66"/>
      <c r="L2335" s="66"/>
      <c r="M2335" s="65"/>
      <c r="N2335" s="65"/>
      <c r="O2335" s="65"/>
      <c r="P2335" s="66"/>
      <c r="Q2335" s="65"/>
      <c r="R2335" s="65"/>
      <c r="S2335" s="68"/>
      <c r="T2335" s="68"/>
      <c r="U2335" s="69"/>
      <c r="V2335" s="69"/>
      <c r="W2335" s="69"/>
      <c r="X2335" s="70"/>
      <c r="Y2335" s="65"/>
    </row>
    <row r="2336">
      <c r="A2336" s="65"/>
      <c r="B2336" s="65"/>
      <c r="C2336" s="65"/>
      <c r="D2336" s="65"/>
      <c r="E2336" s="65"/>
      <c r="F2336" s="65"/>
      <c r="G2336" s="65"/>
      <c r="H2336" s="65"/>
      <c r="I2336" s="65"/>
      <c r="J2336" s="65"/>
      <c r="K2336" s="66"/>
      <c r="L2336" s="66"/>
      <c r="M2336" s="65"/>
      <c r="N2336" s="65"/>
      <c r="O2336" s="65"/>
      <c r="P2336" s="65"/>
      <c r="Q2336" s="65"/>
      <c r="R2336" s="65"/>
      <c r="S2336" s="68"/>
      <c r="T2336" s="68"/>
      <c r="U2336" s="69"/>
      <c r="V2336" s="69"/>
      <c r="W2336" s="69"/>
      <c r="X2336" s="69"/>
      <c r="Y2336" s="65"/>
    </row>
    <row r="2337">
      <c r="A2337" s="65"/>
      <c r="B2337" s="65"/>
      <c r="C2337" s="65"/>
      <c r="D2337" s="65"/>
      <c r="E2337" s="65"/>
      <c r="F2337" s="65"/>
      <c r="G2337" s="65"/>
      <c r="H2337" s="65"/>
      <c r="I2337" s="65"/>
      <c r="J2337" s="65"/>
      <c r="K2337" s="66"/>
      <c r="L2337" s="66"/>
      <c r="M2337" s="65"/>
      <c r="N2337" s="65"/>
      <c r="O2337" s="65"/>
      <c r="P2337" s="66"/>
      <c r="Q2337" s="65"/>
      <c r="R2337" s="65"/>
      <c r="S2337" s="68"/>
      <c r="T2337" s="68"/>
      <c r="U2337" s="69"/>
      <c r="V2337" s="69"/>
      <c r="W2337" s="69"/>
      <c r="X2337" s="70"/>
      <c r="Y2337" s="65"/>
    </row>
    <row r="2338">
      <c r="A2338" s="65"/>
      <c r="B2338" s="65"/>
      <c r="C2338" s="65"/>
      <c r="D2338" s="65"/>
      <c r="E2338" s="65"/>
      <c r="F2338" s="65"/>
      <c r="G2338" s="65"/>
      <c r="H2338" s="65"/>
      <c r="I2338" s="65"/>
      <c r="J2338" s="65"/>
      <c r="K2338" s="66"/>
      <c r="L2338" s="66"/>
      <c r="M2338" s="65"/>
      <c r="N2338" s="65"/>
      <c r="O2338" s="65"/>
      <c r="P2338" s="66"/>
      <c r="Q2338" s="65"/>
      <c r="R2338" s="65"/>
      <c r="S2338" s="68"/>
      <c r="T2338" s="68"/>
      <c r="U2338" s="69"/>
      <c r="V2338" s="69"/>
      <c r="W2338" s="69"/>
      <c r="X2338" s="70"/>
      <c r="Y2338" s="65"/>
    </row>
    <row r="2339">
      <c r="A2339" s="72"/>
      <c r="B2339" s="65"/>
      <c r="C2339" s="72"/>
      <c r="D2339" s="72"/>
      <c r="E2339" s="72"/>
      <c r="F2339" s="65"/>
      <c r="G2339" s="65"/>
      <c r="H2339" s="65"/>
      <c r="I2339" s="65"/>
      <c r="J2339" s="65"/>
      <c r="K2339" s="66"/>
      <c r="L2339" s="66"/>
      <c r="M2339" s="65"/>
      <c r="N2339" s="65"/>
      <c r="O2339" s="65"/>
      <c r="P2339" s="66"/>
      <c r="Q2339" s="65"/>
      <c r="R2339" s="65"/>
      <c r="S2339" s="68"/>
      <c r="T2339" s="68"/>
      <c r="U2339" s="69"/>
      <c r="V2339" s="69"/>
      <c r="W2339" s="69"/>
      <c r="X2339" s="70"/>
      <c r="Y2339" s="65"/>
    </row>
    <row r="2340">
      <c r="A2340" s="65"/>
      <c r="B2340" s="65"/>
      <c r="C2340" s="65"/>
      <c r="D2340" s="65"/>
      <c r="E2340" s="65"/>
      <c r="F2340" s="65"/>
      <c r="G2340" s="65"/>
      <c r="H2340" s="65"/>
      <c r="I2340" s="65"/>
      <c r="J2340" s="65"/>
      <c r="K2340" s="66"/>
      <c r="L2340" s="66"/>
      <c r="M2340" s="65"/>
      <c r="N2340" s="65"/>
      <c r="O2340" s="65"/>
      <c r="P2340" s="66"/>
      <c r="Q2340" s="65"/>
      <c r="R2340" s="65"/>
      <c r="S2340" s="68"/>
      <c r="T2340" s="68"/>
      <c r="U2340" s="69"/>
      <c r="V2340" s="69"/>
      <c r="W2340" s="69"/>
      <c r="X2340" s="69"/>
      <c r="Y2340" s="65"/>
    </row>
    <row r="2341">
      <c r="A2341" s="65"/>
      <c r="B2341" s="65"/>
      <c r="C2341" s="65"/>
      <c r="D2341" s="65"/>
      <c r="E2341" s="65"/>
      <c r="F2341" s="65"/>
      <c r="G2341" s="65"/>
      <c r="H2341" s="65"/>
      <c r="I2341" s="65"/>
      <c r="J2341" s="65"/>
      <c r="K2341" s="66"/>
      <c r="L2341" s="66"/>
      <c r="M2341" s="65"/>
      <c r="N2341" s="65"/>
      <c r="O2341" s="65"/>
      <c r="P2341" s="66"/>
      <c r="Q2341" s="65"/>
      <c r="R2341" s="65"/>
      <c r="S2341" s="68"/>
      <c r="T2341" s="68"/>
      <c r="U2341" s="69"/>
      <c r="V2341" s="69"/>
      <c r="W2341" s="69"/>
      <c r="X2341" s="70"/>
      <c r="Y2341" s="65"/>
    </row>
    <row r="2342">
      <c r="A2342" s="65"/>
      <c r="B2342" s="65"/>
      <c r="C2342" s="65"/>
      <c r="D2342" s="65"/>
      <c r="E2342" s="65"/>
      <c r="F2342" s="65"/>
      <c r="G2342" s="65"/>
      <c r="H2342" s="65"/>
      <c r="I2342" s="65"/>
      <c r="J2342" s="65"/>
      <c r="K2342" s="66"/>
      <c r="L2342" s="66"/>
      <c r="M2342" s="65"/>
      <c r="N2342" s="65"/>
      <c r="O2342" s="65"/>
      <c r="P2342" s="66"/>
      <c r="Q2342" s="65"/>
      <c r="R2342" s="65"/>
      <c r="S2342" s="68"/>
      <c r="T2342" s="68"/>
      <c r="U2342" s="69"/>
      <c r="V2342" s="69"/>
      <c r="W2342" s="69"/>
      <c r="X2342" s="69"/>
      <c r="Y2342" s="65"/>
    </row>
    <row r="2343">
      <c r="A2343" s="65"/>
      <c r="B2343" s="65"/>
      <c r="C2343" s="65"/>
      <c r="D2343" s="65"/>
      <c r="E2343" s="65"/>
      <c r="F2343" s="65"/>
      <c r="G2343" s="65"/>
      <c r="H2343" s="65"/>
      <c r="I2343" s="65"/>
      <c r="J2343" s="65"/>
      <c r="K2343" s="66"/>
      <c r="L2343" s="66"/>
      <c r="M2343" s="65"/>
      <c r="N2343" s="65"/>
      <c r="O2343" s="65"/>
      <c r="P2343" s="66"/>
      <c r="Q2343" s="65"/>
      <c r="R2343" s="65"/>
      <c r="S2343" s="68"/>
      <c r="T2343" s="68"/>
      <c r="U2343" s="69"/>
      <c r="V2343" s="69"/>
      <c r="W2343" s="69"/>
      <c r="X2343" s="69"/>
      <c r="Y2343" s="65"/>
    </row>
    <row r="2344">
      <c r="A2344" s="65"/>
      <c r="B2344" s="65"/>
      <c r="C2344" s="65"/>
      <c r="D2344" s="65"/>
      <c r="E2344" s="65"/>
      <c r="F2344" s="65"/>
      <c r="G2344" s="65"/>
      <c r="H2344" s="65"/>
      <c r="I2344" s="65"/>
      <c r="J2344" s="65"/>
      <c r="K2344" s="66"/>
      <c r="L2344" s="66"/>
      <c r="M2344" s="65"/>
      <c r="N2344" s="65"/>
      <c r="O2344" s="65"/>
      <c r="P2344" s="66"/>
      <c r="Q2344" s="65"/>
      <c r="R2344" s="65"/>
      <c r="S2344" s="68"/>
      <c r="T2344" s="68"/>
      <c r="U2344" s="69"/>
      <c r="V2344" s="69"/>
      <c r="W2344" s="69"/>
      <c r="X2344" s="70"/>
      <c r="Y2344" s="65"/>
    </row>
    <row r="2345">
      <c r="A2345" s="65"/>
      <c r="B2345" s="65"/>
      <c r="C2345" s="65"/>
      <c r="D2345" s="65"/>
      <c r="E2345" s="65"/>
      <c r="F2345" s="65"/>
      <c r="G2345" s="65"/>
      <c r="H2345" s="65"/>
      <c r="I2345" s="65"/>
      <c r="J2345" s="65"/>
      <c r="K2345" s="66"/>
      <c r="L2345" s="66"/>
      <c r="M2345" s="65"/>
      <c r="N2345" s="65"/>
      <c r="O2345" s="65"/>
      <c r="P2345" s="66"/>
      <c r="Q2345" s="65"/>
      <c r="R2345" s="65"/>
      <c r="S2345" s="68"/>
      <c r="T2345" s="68"/>
      <c r="U2345" s="69"/>
      <c r="V2345" s="69"/>
      <c r="W2345" s="69"/>
      <c r="X2345" s="69"/>
      <c r="Y2345" s="65"/>
    </row>
    <row r="2346">
      <c r="A2346" s="65"/>
      <c r="B2346" s="65"/>
      <c r="C2346" s="65"/>
      <c r="D2346" s="65"/>
      <c r="E2346" s="65"/>
      <c r="F2346" s="65"/>
      <c r="G2346" s="65"/>
      <c r="H2346" s="65"/>
      <c r="I2346" s="65"/>
      <c r="J2346" s="65"/>
      <c r="K2346" s="66"/>
      <c r="L2346" s="66"/>
      <c r="M2346" s="65"/>
      <c r="N2346" s="65"/>
      <c r="O2346" s="65"/>
      <c r="P2346" s="66"/>
      <c r="Q2346" s="65"/>
      <c r="R2346" s="65"/>
      <c r="S2346" s="68"/>
      <c r="T2346" s="68"/>
      <c r="U2346" s="69"/>
      <c r="V2346" s="69"/>
      <c r="W2346" s="69"/>
      <c r="X2346" s="70"/>
      <c r="Y2346" s="65"/>
    </row>
    <row r="2347">
      <c r="A2347" s="65"/>
      <c r="B2347" s="65"/>
      <c r="C2347" s="65"/>
      <c r="D2347" s="65"/>
      <c r="E2347" s="65"/>
      <c r="F2347" s="65"/>
      <c r="G2347" s="65"/>
      <c r="H2347" s="65"/>
      <c r="I2347" s="65"/>
      <c r="J2347" s="65"/>
      <c r="K2347" s="66"/>
      <c r="L2347" s="66"/>
      <c r="M2347" s="65"/>
      <c r="N2347" s="65"/>
      <c r="O2347" s="65"/>
      <c r="P2347" s="65"/>
      <c r="Q2347" s="65"/>
      <c r="R2347" s="65"/>
      <c r="S2347" s="68"/>
      <c r="T2347" s="68"/>
      <c r="U2347" s="69"/>
      <c r="V2347" s="69"/>
      <c r="W2347" s="69"/>
      <c r="X2347" s="70"/>
      <c r="Y2347" s="65"/>
    </row>
    <row r="2348">
      <c r="A2348" s="65"/>
      <c r="B2348" s="65"/>
      <c r="C2348" s="65"/>
      <c r="D2348" s="65"/>
      <c r="E2348" s="65"/>
      <c r="F2348" s="65"/>
      <c r="G2348" s="65"/>
      <c r="H2348" s="65"/>
      <c r="I2348" s="65"/>
      <c r="J2348" s="65"/>
      <c r="K2348" s="66"/>
      <c r="L2348" s="66"/>
      <c r="M2348" s="65"/>
      <c r="N2348" s="65"/>
      <c r="O2348" s="65"/>
      <c r="P2348" s="65"/>
      <c r="Q2348" s="65"/>
      <c r="R2348" s="65"/>
      <c r="S2348" s="68"/>
      <c r="T2348" s="68"/>
      <c r="U2348" s="69"/>
      <c r="V2348" s="69"/>
      <c r="W2348" s="69"/>
      <c r="X2348" s="69"/>
      <c r="Y2348" s="65"/>
    </row>
    <row r="2349">
      <c r="A2349" s="65"/>
      <c r="B2349" s="65"/>
      <c r="C2349" s="65"/>
      <c r="D2349" s="65"/>
      <c r="E2349" s="65"/>
      <c r="F2349" s="65"/>
      <c r="G2349" s="65"/>
      <c r="H2349" s="65"/>
      <c r="I2349" s="65"/>
      <c r="J2349" s="65"/>
      <c r="K2349" s="66"/>
      <c r="L2349" s="66"/>
      <c r="M2349" s="65"/>
      <c r="N2349" s="65"/>
      <c r="O2349" s="65"/>
      <c r="P2349" s="65"/>
      <c r="Q2349" s="65"/>
      <c r="R2349" s="65"/>
      <c r="S2349" s="68"/>
      <c r="T2349" s="68"/>
      <c r="U2349" s="69"/>
      <c r="V2349" s="69"/>
      <c r="W2349" s="69"/>
      <c r="X2349" s="69"/>
      <c r="Y2349" s="65"/>
    </row>
    <row r="2350">
      <c r="A2350" s="65"/>
      <c r="B2350" s="65"/>
      <c r="C2350" s="65"/>
      <c r="D2350" s="65"/>
      <c r="E2350" s="65"/>
      <c r="F2350" s="65"/>
      <c r="G2350" s="65"/>
      <c r="H2350" s="65"/>
      <c r="I2350" s="65"/>
      <c r="J2350" s="65"/>
      <c r="K2350" s="66"/>
      <c r="L2350" s="66"/>
      <c r="M2350" s="65"/>
      <c r="N2350" s="65"/>
      <c r="O2350" s="65"/>
      <c r="P2350" s="66"/>
      <c r="Q2350" s="65"/>
      <c r="R2350" s="65"/>
      <c r="S2350" s="68"/>
      <c r="T2350" s="68"/>
      <c r="U2350" s="69"/>
      <c r="V2350" s="69"/>
      <c r="W2350" s="69"/>
      <c r="X2350" s="70"/>
      <c r="Y2350" s="65"/>
    </row>
    <row r="2351">
      <c r="A2351" s="65"/>
      <c r="B2351" s="65"/>
      <c r="C2351" s="65"/>
      <c r="D2351" s="65"/>
      <c r="E2351" s="65"/>
      <c r="F2351" s="65"/>
      <c r="G2351" s="65"/>
      <c r="H2351" s="65"/>
      <c r="I2351" s="65"/>
      <c r="J2351" s="65"/>
      <c r="K2351" s="66"/>
      <c r="L2351" s="66"/>
      <c r="M2351" s="65"/>
      <c r="N2351" s="65"/>
      <c r="O2351" s="65"/>
      <c r="P2351" s="65"/>
      <c r="Q2351" s="65"/>
      <c r="R2351" s="65"/>
      <c r="S2351" s="68"/>
      <c r="T2351" s="68"/>
      <c r="U2351" s="69"/>
      <c r="V2351" s="69"/>
      <c r="W2351" s="69"/>
      <c r="X2351" s="69"/>
      <c r="Y2351" s="65"/>
    </row>
    <row r="2352">
      <c r="A2352" s="65"/>
      <c r="B2352" s="65"/>
      <c r="C2352" s="65"/>
      <c r="D2352" s="65"/>
      <c r="E2352" s="65"/>
      <c r="F2352" s="65"/>
      <c r="G2352" s="65"/>
      <c r="H2352" s="65"/>
      <c r="I2352" s="65"/>
      <c r="J2352" s="65"/>
      <c r="K2352" s="66"/>
      <c r="L2352" s="66"/>
      <c r="M2352" s="65"/>
      <c r="N2352" s="65"/>
      <c r="O2352" s="65"/>
      <c r="P2352" s="65"/>
      <c r="Q2352" s="65"/>
      <c r="R2352" s="65"/>
      <c r="S2352" s="68"/>
      <c r="T2352" s="68"/>
      <c r="U2352" s="69"/>
      <c r="V2352" s="69"/>
      <c r="W2352" s="69"/>
      <c r="X2352" s="69"/>
      <c r="Y2352" s="65"/>
    </row>
    <row r="2353">
      <c r="A2353" s="65"/>
      <c r="B2353" s="65"/>
      <c r="C2353" s="65"/>
      <c r="D2353" s="65"/>
      <c r="E2353" s="65"/>
      <c r="F2353" s="65"/>
      <c r="G2353" s="65"/>
      <c r="H2353" s="65"/>
      <c r="I2353" s="65"/>
      <c r="J2353" s="65"/>
      <c r="K2353" s="66"/>
      <c r="L2353" s="66"/>
      <c r="M2353" s="65"/>
      <c r="N2353" s="65"/>
      <c r="O2353" s="65"/>
      <c r="P2353" s="65"/>
      <c r="Q2353" s="65"/>
      <c r="R2353" s="65"/>
      <c r="S2353" s="68"/>
      <c r="T2353" s="68"/>
      <c r="U2353" s="69"/>
      <c r="V2353" s="69"/>
      <c r="W2353" s="69"/>
      <c r="X2353" s="70"/>
      <c r="Y2353" s="65"/>
    </row>
    <row r="2354">
      <c r="A2354" s="65"/>
      <c r="B2354" s="65"/>
      <c r="C2354" s="65"/>
      <c r="D2354" s="65"/>
      <c r="E2354" s="65"/>
      <c r="F2354" s="65"/>
      <c r="G2354" s="65"/>
      <c r="H2354" s="65"/>
      <c r="I2354" s="65"/>
      <c r="J2354" s="65"/>
      <c r="K2354" s="66"/>
      <c r="L2354" s="66"/>
      <c r="M2354" s="65"/>
      <c r="N2354" s="65"/>
      <c r="O2354" s="65"/>
      <c r="P2354" s="66"/>
      <c r="Q2354" s="65"/>
      <c r="R2354" s="65"/>
      <c r="S2354" s="68"/>
      <c r="T2354" s="68"/>
      <c r="U2354" s="69"/>
      <c r="V2354" s="69"/>
      <c r="W2354" s="69"/>
      <c r="X2354" s="70"/>
      <c r="Y2354" s="65"/>
    </row>
    <row r="2355">
      <c r="A2355" s="65"/>
      <c r="B2355" s="65"/>
      <c r="C2355" s="65"/>
      <c r="D2355" s="65"/>
      <c r="E2355" s="65"/>
      <c r="F2355" s="65"/>
      <c r="G2355" s="65"/>
      <c r="H2355" s="65"/>
      <c r="I2355" s="65"/>
      <c r="J2355" s="65"/>
      <c r="K2355" s="66"/>
      <c r="L2355" s="66"/>
      <c r="M2355" s="65"/>
      <c r="N2355" s="65"/>
      <c r="O2355" s="65"/>
      <c r="P2355" s="66"/>
      <c r="Q2355" s="65"/>
      <c r="R2355" s="65"/>
      <c r="S2355" s="68"/>
      <c r="T2355" s="68"/>
      <c r="U2355" s="69"/>
      <c r="V2355" s="69"/>
      <c r="W2355" s="69"/>
      <c r="X2355" s="69"/>
      <c r="Y2355" s="65"/>
    </row>
    <row r="2356">
      <c r="A2356" s="65"/>
      <c r="B2356" s="65"/>
      <c r="C2356" s="65"/>
      <c r="D2356" s="65"/>
      <c r="E2356" s="65"/>
      <c r="F2356" s="65"/>
      <c r="G2356" s="65"/>
      <c r="H2356" s="65"/>
      <c r="I2356" s="65"/>
      <c r="J2356" s="65"/>
      <c r="K2356" s="66"/>
      <c r="L2356" s="66"/>
      <c r="M2356" s="65"/>
      <c r="N2356" s="65"/>
      <c r="O2356" s="65"/>
      <c r="P2356" s="66"/>
      <c r="Q2356" s="65"/>
      <c r="R2356" s="65"/>
      <c r="S2356" s="68"/>
      <c r="T2356" s="68"/>
      <c r="U2356" s="69"/>
      <c r="V2356" s="69"/>
      <c r="W2356" s="69"/>
      <c r="X2356" s="69"/>
      <c r="Y2356" s="65"/>
    </row>
    <row r="2357">
      <c r="A2357" s="65"/>
      <c r="B2357" s="65"/>
      <c r="C2357" s="65"/>
      <c r="D2357" s="65"/>
      <c r="E2357" s="65"/>
      <c r="F2357" s="65"/>
      <c r="G2357" s="65"/>
      <c r="H2357" s="65"/>
      <c r="I2357" s="65"/>
      <c r="J2357" s="65"/>
      <c r="K2357" s="66"/>
      <c r="L2357" s="66"/>
      <c r="M2357" s="65"/>
      <c r="N2357" s="65"/>
      <c r="O2357" s="65"/>
      <c r="P2357" s="65"/>
      <c r="Q2357" s="65"/>
      <c r="R2357" s="65"/>
      <c r="S2357" s="68"/>
      <c r="T2357" s="68"/>
      <c r="U2357" s="69"/>
      <c r="V2357" s="69"/>
      <c r="W2357" s="69"/>
      <c r="X2357" s="70"/>
      <c r="Y2357" s="65"/>
    </row>
    <row r="2358">
      <c r="A2358" s="65"/>
      <c r="B2358" s="65"/>
      <c r="C2358" s="65"/>
      <c r="D2358" s="65"/>
      <c r="E2358" s="65"/>
      <c r="F2358" s="65"/>
      <c r="G2358" s="65"/>
      <c r="H2358" s="65"/>
      <c r="I2358" s="65"/>
      <c r="J2358" s="65"/>
      <c r="K2358" s="66"/>
      <c r="L2358" s="66"/>
      <c r="M2358" s="65"/>
      <c r="N2358" s="65"/>
      <c r="O2358" s="65"/>
      <c r="P2358" s="66"/>
      <c r="Q2358" s="65"/>
      <c r="R2358" s="65"/>
      <c r="S2358" s="68"/>
      <c r="T2358" s="68"/>
      <c r="U2358" s="69"/>
      <c r="V2358" s="69"/>
      <c r="W2358" s="69"/>
      <c r="X2358" s="69"/>
      <c r="Y2358" s="65"/>
    </row>
    <row r="2359">
      <c r="A2359" s="65"/>
      <c r="B2359" s="65"/>
      <c r="C2359" s="65"/>
      <c r="D2359" s="65"/>
      <c r="E2359" s="65"/>
      <c r="F2359" s="65"/>
      <c r="G2359" s="65"/>
      <c r="H2359" s="65"/>
      <c r="I2359" s="65"/>
      <c r="J2359" s="65"/>
      <c r="K2359" s="66"/>
      <c r="L2359" s="66"/>
      <c r="M2359" s="65"/>
      <c r="N2359" s="65"/>
      <c r="O2359" s="65"/>
      <c r="P2359" s="66"/>
      <c r="Q2359" s="65"/>
      <c r="R2359" s="65"/>
      <c r="S2359" s="68"/>
      <c r="T2359" s="68"/>
      <c r="U2359" s="69"/>
      <c r="V2359" s="69"/>
      <c r="W2359" s="69"/>
      <c r="X2359" s="70"/>
      <c r="Y2359" s="65"/>
    </row>
    <row r="2360">
      <c r="A2360" s="65"/>
      <c r="B2360" s="65"/>
      <c r="C2360" s="65"/>
      <c r="D2360" s="65"/>
      <c r="E2360" s="65"/>
      <c r="F2360" s="65"/>
      <c r="G2360" s="65"/>
      <c r="H2360" s="65"/>
      <c r="I2360" s="65"/>
      <c r="J2360" s="65"/>
      <c r="K2360" s="66"/>
      <c r="L2360" s="66"/>
      <c r="M2360" s="65"/>
      <c r="N2360" s="65"/>
      <c r="O2360" s="65"/>
      <c r="P2360" s="66"/>
      <c r="Q2360" s="65"/>
      <c r="R2360" s="65"/>
      <c r="S2360" s="68"/>
      <c r="T2360" s="68"/>
      <c r="U2360" s="69"/>
      <c r="V2360" s="69"/>
      <c r="W2360" s="69"/>
      <c r="X2360" s="70"/>
      <c r="Y2360" s="65"/>
    </row>
    <row r="2361">
      <c r="A2361" s="65"/>
      <c r="B2361" s="65"/>
      <c r="C2361" s="65"/>
      <c r="D2361" s="65"/>
      <c r="E2361" s="65"/>
      <c r="F2361" s="65"/>
      <c r="G2361" s="65"/>
      <c r="H2361" s="65"/>
      <c r="I2361" s="65"/>
      <c r="J2361" s="65"/>
      <c r="K2361" s="66"/>
      <c r="L2361" s="66"/>
      <c r="M2361" s="65"/>
      <c r="N2361" s="65"/>
      <c r="O2361" s="65"/>
      <c r="P2361" s="66"/>
      <c r="Q2361" s="65"/>
      <c r="R2361" s="65"/>
      <c r="S2361" s="68"/>
      <c r="T2361" s="68"/>
      <c r="U2361" s="69"/>
      <c r="V2361" s="69"/>
      <c r="W2361" s="69"/>
      <c r="X2361" s="70"/>
      <c r="Y2361" s="65"/>
    </row>
    <row r="2362">
      <c r="A2362" s="73"/>
      <c r="B2362" s="65"/>
      <c r="C2362" s="72"/>
      <c r="D2362" s="72"/>
      <c r="E2362" s="72"/>
      <c r="F2362" s="65"/>
      <c r="G2362" s="65"/>
      <c r="H2362" s="65"/>
      <c r="I2362" s="65"/>
      <c r="J2362" s="65"/>
      <c r="K2362" s="66"/>
      <c r="L2362" s="66"/>
      <c r="M2362" s="65"/>
      <c r="N2362" s="65"/>
      <c r="O2362" s="65"/>
      <c r="P2362" s="66"/>
      <c r="Q2362" s="65"/>
      <c r="R2362" s="65"/>
      <c r="S2362" s="68"/>
      <c r="T2362" s="68"/>
      <c r="U2362" s="69"/>
      <c r="V2362" s="69"/>
      <c r="W2362" s="69"/>
      <c r="X2362" s="70"/>
      <c r="Y2362" s="65"/>
    </row>
    <row r="2363">
      <c r="A2363" s="65"/>
      <c r="B2363" s="65"/>
      <c r="C2363" s="65"/>
      <c r="D2363" s="65"/>
      <c r="E2363" s="65"/>
      <c r="F2363" s="65"/>
      <c r="G2363" s="65"/>
      <c r="H2363" s="65"/>
      <c r="I2363" s="65"/>
      <c r="J2363" s="65"/>
      <c r="K2363" s="66"/>
      <c r="L2363" s="66"/>
      <c r="M2363" s="65"/>
      <c r="N2363" s="65"/>
      <c r="O2363" s="65"/>
      <c r="P2363" s="66"/>
      <c r="Q2363" s="65"/>
      <c r="R2363" s="65"/>
      <c r="S2363" s="68"/>
      <c r="T2363" s="68"/>
      <c r="U2363" s="69"/>
      <c r="V2363" s="69"/>
      <c r="W2363" s="69"/>
      <c r="X2363" s="70"/>
      <c r="Y2363" s="65"/>
    </row>
    <row r="2364">
      <c r="A2364" s="65"/>
      <c r="B2364" s="65"/>
      <c r="C2364" s="65"/>
      <c r="D2364" s="65"/>
      <c r="E2364" s="65"/>
      <c r="F2364" s="65"/>
      <c r="G2364" s="65"/>
      <c r="H2364" s="65"/>
      <c r="I2364" s="65"/>
      <c r="J2364" s="65"/>
      <c r="K2364" s="66"/>
      <c r="L2364" s="66"/>
      <c r="M2364" s="65"/>
      <c r="N2364" s="65"/>
      <c r="O2364" s="65"/>
      <c r="P2364" s="65"/>
      <c r="Q2364" s="65"/>
      <c r="R2364" s="65"/>
      <c r="S2364" s="68"/>
      <c r="T2364" s="68"/>
      <c r="U2364" s="69"/>
      <c r="V2364" s="69"/>
      <c r="W2364" s="69"/>
      <c r="X2364" s="70"/>
      <c r="Y2364" s="65"/>
    </row>
    <row r="2365">
      <c r="A2365" s="65"/>
      <c r="B2365" s="65"/>
      <c r="C2365" s="65"/>
      <c r="D2365" s="65"/>
      <c r="E2365" s="65"/>
      <c r="F2365" s="65"/>
      <c r="G2365" s="65"/>
      <c r="H2365" s="65"/>
      <c r="I2365" s="65"/>
      <c r="J2365" s="65"/>
      <c r="K2365" s="66"/>
      <c r="L2365" s="66"/>
      <c r="M2365" s="65"/>
      <c r="N2365" s="65"/>
      <c r="O2365" s="65"/>
      <c r="P2365" s="66"/>
      <c r="Q2365" s="65"/>
      <c r="R2365" s="65"/>
      <c r="S2365" s="68"/>
      <c r="T2365" s="68"/>
      <c r="U2365" s="69"/>
      <c r="V2365" s="69"/>
      <c r="W2365" s="69"/>
      <c r="X2365" s="69"/>
      <c r="Y2365" s="65"/>
    </row>
    <row r="2366">
      <c r="A2366" s="65"/>
      <c r="B2366" s="65"/>
      <c r="C2366" s="65"/>
      <c r="D2366" s="65"/>
      <c r="E2366" s="65"/>
      <c r="F2366" s="65"/>
      <c r="G2366" s="65"/>
      <c r="H2366" s="65"/>
      <c r="I2366" s="65"/>
      <c r="J2366" s="65"/>
      <c r="K2366" s="66"/>
      <c r="L2366" s="66"/>
      <c r="M2366" s="65"/>
      <c r="N2366" s="65"/>
      <c r="O2366" s="65"/>
      <c r="P2366" s="66"/>
      <c r="Q2366" s="65"/>
      <c r="R2366" s="65"/>
      <c r="S2366" s="68"/>
      <c r="T2366" s="68"/>
      <c r="U2366" s="69"/>
      <c r="V2366" s="69"/>
      <c r="W2366" s="69"/>
      <c r="X2366" s="70"/>
      <c r="Y2366" s="65"/>
    </row>
    <row r="2367">
      <c r="A2367" s="65"/>
      <c r="B2367" s="65"/>
      <c r="C2367" s="65"/>
      <c r="D2367" s="65"/>
      <c r="E2367" s="65"/>
      <c r="F2367" s="65"/>
      <c r="G2367" s="65"/>
      <c r="H2367" s="65"/>
      <c r="I2367" s="65"/>
      <c r="J2367" s="65"/>
      <c r="K2367" s="66"/>
      <c r="L2367" s="66"/>
      <c r="M2367" s="65"/>
      <c r="N2367" s="65"/>
      <c r="O2367" s="65"/>
      <c r="P2367" s="66"/>
      <c r="Q2367" s="65"/>
      <c r="R2367" s="65"/>
      <c r="S2367" s="68"/>
      <c r="T2367" s="68"/>
      <c r="U2367" s="69"/>
      <c r="V2367" s="69"/>
      <c r="W2367" s="69"/>
      <c r="X2367" s="70"/>
      <c r="Y2367" s="65"/>
    </row>
    <row r="2368">
      <c r="A2368" s="65"/>
      <c r="B2368" s="65"/>
      <c r="C2368" s="65"/>
      <c r="D2368" s="65"/>
      <c r="E2368" s="65"/>
      <c r="F2368" s="65"/>
      <c r="G2368" s="65"/>
      <c r="H2368" s="65"/>
      <c r="I2368" s="65"/>
      <c r="J2368" s="65"/>
      <c r="K2368" s="66"/>
      <c r="L2368" s="66"/>
      <c r="M2368" s="65"/>
      <c r="N2368" s="65"/>
      <c r="O2368" s="65"/>
      <c r="P2368" s="65"/>
      <c r="Q2368" s="65"/>
      <c r="R2368" s="65"/>
      <c r="S2368" s="68"/>
      <c r="T2368" s="68"/>
      <c r="U2368" s="69"/>
      <c r="V2368" s="69"/>
      <c r="W2368" s="69"/>
      <c r="X2368" s="70"/>
      <c r="Y2368" s="65"/>
    </row>
    <row r="2369">
      <c r="A2369" s="65"/>
      <c r="B2369" s="65"/>
      <c r="C2369" s="65"/>
      <c r="D2369" s="65"/>
      <c r="E2369" s="65"/>
      <c r="F2369" s="65"/>
      <c r="G2369" s="65"/>
      <c r="H2369" s="65"/>
      <c r="I2369" s="65"/>
      <c r="J2369" s="65"/>
      <c r="K2369" s="66"/>
      <c r="L2369" s="66"/>
      <c r="M2369" s="65"/>
      <c r="N2369" s="65"/>
      <c r="O2369" s="65"/>
      <c r="P2369" s="65"/>
      <c r="Q2369" s="65"/>
      <c r="R2369" s="65"/>
      <c r="S2369" s="68"/>
      <c r="T2369" s="68"/>
      <c r="U2369" s="69"/>
      <c r="V2369" s="69"/>
      <c r="W2369" s="69"/>
      <c r="X2369" s="70"/>
      <c r="Y2369" s="65"/>
    </row>
    <row r="2370">
      <c r="A2370" s="72"/>
      <c r="B2370" s="65"/>
      <c r="C2370" s="72"/>
      <c r="D2370" s="72"/>
      <c r="E2370" s="72"/>
      <c r="F2370" s="65"/>
      <c r="G2370" s="65"/>
      <c r="H2370" s="65"/>
      <c r="I2370" s="65"/>
      <c r="J2370" s="65"/>
      <c r="K2370" s="66"/>
      <c r="L2370" s="66"/>
      <c r="M2370" s="65"/>
      <c r="N2370" s="65"/>
      <c r="O2370" s="65"/>
      <c r="P2370" s="66"/>
      <c r="Q2370" s="65"/>
      <c r="R2370" s="65"/>
      <c r="S2370" s="68"/>
      <c r="T2370" s="68"/>
      <c r="U2370" s="69"/>
      <c r="V2370" s="69"/>
      <c r="W2370" s="69"/>
      <c r="X2370" s="70"/>
      <c r="Y2370" s="65"/>
    </row>
    <row r="2371">
      <c r="A2371" s="65"/>
      <c r="B2371" s="65"/>
      <c r="C2371" s="65"/>
      <c r="D2371" s="65"/>
      <c r="E2371" s="65"/>
      <c r="F2371" s="65"/>
      <c r="G2371" s="65"/>
      <c r="H2371" s="65"/>
      <c r="I2371" s="65"/>
      <c r="J2371" s="65"/>
      <c r="K2371" s="66"/>
      <c r="L2371" s="66"/>
      <c r="M2371" s="65"/>
      <c r="N2371" s="65"/>
      <c r="O2371" s="65"/>
      <c r="P2371" s="66"/>
      <c r="Q2371" s="65"/>
      <c r="R2371" s="65"/>
      <c r="S2371" s="76"/>
      <c r="T2371" s="77"/>
      <c r="U2371" s="79"/>
      <c r="V2371" s="81"/>
      <c r="W2371" s="78"/>
      <c r="X2371" s="66"/>
      <c r="Y2371" s="72"/>
    </row>
    <row r="2372">
      <c r="A2372" s="65"/>
      <c r="B2372" s="65"/>
      <c r="C2372" s="65"/>
      <c r="D2372" s="65"/>
      <c r="E2372" s="65"/>
      <c r="F2372" s="65"/>
      <c r="G2372" s="65"/>
      <c r="H2372" s="65"/>
      <c r="I2372" s="65"/>
      <c r="J2372" s="65"/>
      <c r="K2372" s="66"/>
      <c r="L2372" s="66"/>
      <c r="M2372" s="65"/>
      <c r="N2372" s="65"/>
      <c r="O2372" s="65"/>
      <c r="P2372" s="66"/>
      <c r="Q2372" s="65"/>
      <c r="R2372" s="65"/>
      <c r="S2372" s="68"/>
      <c r="T2372" s="68"/>
      <c r="U2372" s="69"/>
      <c r="V2372" s="69"/>
      <c r="W2372" s="69"/>
      <c r="X2372" s="70"/>
      <c r="Y2372" s="65"/>
    </row>
    <row r="2373">
      <c r="A2373" s="65"/>
      <c r="B2373" s="65"/>
      <c r="C2373" s="65"/>
      <c r="D2373" s="65"/>
      <c r="E2373" s="65"/>
      <c r="F2373" s="65"/>
      <c r="G2373" s="65"/>
      <c r="H2373" s="65"/>
      <c r="I2373" s="65"/>
      <c r="J2373" s="65"/>
      <c r="K2373" s="66"/>
      <c r="L2373" s="66"/>
      <c r="M2373" s="65"/>
      <c r="N2373" s="65"/>
      <c r="O2373" s="65"/>
      <c r="P2373" s="65"/>
      <c r="Q2373" s="65"/>
      <c r="R2373" s="65"/>
      <c r="S2373" s="68"/>
      <c r="T2373" s="68"/>
      <c r="U2373" s="69"/>
      <c r="V2373" s="69"/>
      <c r="W2373" s="69"/>
      <c r="X2373" s="70"/>
      <c r="Y2373" s="65"/>
    </row>
    <row r="2374">
      <c r="A2374" s="65"/>
      <c r="B2374" s="65"/>
      <c r="C2374" s="65"/>
      <c r="D2374" s="65"/>
      <c r="E2374" s="65"/>
      <c r="F2374" s="65"/>
      <c r="G2374" s="65"/>
      <c r="H2374" s="65"/>
      <c r="I2374" s="65"/>
      <c r="J2374" s="65"/>
      <c r="K2374" s="66"/>
      <c r="L2374" s="66"/>
      <c r="M2374" s="65"/>
      <c r="N2374" s="65"/>
      <c r="O2374" s="65"/>
      <c r="P2374" s="66"/>
      <c r="Q2374" s="65"/>
      <c r="R2374" s="65"/>
      <c r="S2374" s="68"/>
      <c r="T2374" s="68"/>
      <c r="U2374" s="69"/>
      <c r="V2374" s="69"/>
      <c r="W2374" s="69"/>
      <c r="X2374" s="70"/>
      <c r="Y2374" s="65"/>
    </row>
    <row r="2375">
      <c r="A2375" s="65"/>
      <c r="B2375" s="65"/>
      <c r="C2375" s="65"/>
      <c r="D2375" s="65"/>
      <c r="E2375" s="65"/>
      <c r="F2375" s="65"/>
      <c r="G2375" s="65"/>
      <c r="H2375" s="65"/>
      <c r="I2375" s="65"/>
      <c r="J2375" s="65"/>
      <c r="K2375" s="66"/>
      <c r="L2375" s="66"/>
      <c r="M2375" s="65"/>
      <c r="N2375" s="65"/>
      <c r="O2375" s="65"/>
      <c r="P2375" s="65"/>
      <c r="Q2375" s="65"/>
      <c r="R2375" s="65"/>
      <c r="S2375" s="68"/>
      <c r="T2375" s="68"/>
      <c r="U2375" s="69"/>
      <c r="V2375" s="69"/>
      <c r="W2375" s="69"/>
      <c r="X2375" s="70"/>
      <c r="Y2375" s="65"/>
    </row>
    <row r="2376">
      <c r="A2376" s="65"/>
      <c r="B2376" s="65"/>
      <c r="C2376" s="65"/>
      <c r="D2376" s="65"/>
      <c r="E2376" s="65"/>
      <c r="F2376" s="65"/>
      <c r="G2376" s="65"/>
      <c r="H2376" s="65"/>
      <c r="I2376" s="65"/>
      <c r="J2376" s="65"/>
      <c r="K2376" s="66"/>
      <c r="L2376" s="66"/>
      <c r="M2376" s="65"/>
      <c r="N2376" s="65"/>
      <c r="O2376" s="65"/>
      <c r="P2376" s="66"/>
      <c r="Q2376" s="65"/>
      <c r="R2376" s="65"/>
      <c r="S2376" s="68"/>
      <c r="T2376" s="68"/>
      <c r="U2376" s="69"/>
      <c r="V2376" s="69"/>
      <c r="W2376" s="69"/>
      <c r="X2376" s="70"/>
      <c r="Y2376" s="65"/>
    </row>
    <row r="2377">
      <c r="A2377" s="72"/>
      <c r="B2377" s="65"/>
      <c r="C2377" s="72"/>
      <c r="D2377" s="72"/>
      <c r="E2377" s="72"/>
      <c r="F2377" s="65"/>
      <c r="G2377" s="65"/>
      <c r="H2377" s="65"/>
      <c r="I2377" s="65"/>
      <c r="J2377" s="65"/>
      <c r="K2377" s="66"/>
      <c r="L2377" s="66"/>
      <c r="M2377" s="65"/>
      <c r="N2377" s="65"/>
      <c r="O2377" s="65"/>
      <c r="P2377" s="65"/>
      <c r="Q2377" s="65"/>
      <c r="R2377" s="65"/>
      <c r="S2377" s="68"/>
      <c r="T2377" s="68"/>
      <c r="U2377" s="69"/>
      <c r="V2377" s="69"/>
      <c r="W2377" s="69"/>
      <c r="X2377" s="70"/>
      <c r="Y2377" s="65"/>
    </row>
    <row r="2378">
      <c r="A2378" s="65"/>
      <c r="B2378" s="65"/>
      <c r="C2378" s="65"/>
      <c r="D2378" s="65"/>
      <c r="E2378" s="65"/>
      <c r="F2378" s="65"/>
      <c r="G2378" s="65"/>
      <c r="H2378" s="65"/>
      <c r="I2378" s="65"/>
      <c r="J2378" s="65"/>
      <c r="K2378" s="66"/>
      <c r="L2378" s="66"/>
      <c r="M2378" s="65"/>
      <c r="N2378" s="65"/>
      <c r="O2378" s="65"/>
      <c r="P2378" s="65"/>
      <c r="Q2378" s="65"/>
      <c r="R2378" s="65"/>
      <c r="S2378" s="68"/>
      <c r="T2378" s="68"/>
      <c r="U2378" s="69"/>
      <c r="V2378" s="69"/>
      <c r="W2378" s="69"/>
      <c r="X2378" s="70"/>
      <c r="Y2378" s="65"/>
    </row>
    <row r="2379">
      <c r="A2379" s="65"/>
      <c r="B2379" s="65"/>
      <c r="C2379" s="65"/>
      <c r="D2379" s="65"/>
      <c r="E2379" s="65"/>
      <c r="F2379" s="65"/>
      <c r="G2379" s="65"/>
      <c r="H2379" s="65"/>
      <c r="I2379" s="65"/>
      <c r="J2379" s="65"/>
      <c r="K2379" s="66"/>
      <c r="L2379" s="66"/>
      <c r="M2379" s="65"/>
      <c r="N2379" s="65"/>
      <c r="O2379" s="65"/>
      <c r="P2379" s="65"/>
      <c r="Q2379" s="65"/>
      <c r="R2379" s="65"/>
      <c r="S2379" s="68"/>
      <c r="T2379" s="68"/>
      <c r="U2379" s="69"/>
      <c r="V2379" s="69"/>
      <c r="W2379" s="69"/>
      <c r="X2379" s="70"/>
      <c r="Y2379" s="65"/>
    </row>
    <row r="2380">
      <c r="A2380" s="65"/>
      <c r="B2380" s="65"/>
      <c r="C2380" s="65"/>
      <c r="D2380" s="65"/>
      <c r="E2380" s="65"/>
      <c r="F2380" s="65"/>
      <c r="G2380" s="65"/>
      <c r="H2380" s="65"/>
      <c r="I2380" s="65"/>
      <c r="J2380" s="65"/>
      <c r="K2380" s="66"/>
      <c r="L2380" s="66"/>
      <c r="M2380" s="65"/>
      <c r="N2380" s="65"/>
      <c r="O2380" s="65"/>
      <c r="P2380" s="65"/>
      <c r="Q2380" s="65"/>
      <c r="R2380" s="65"/>
      <c r="S2380" s="68"/>
      <c r="T2380" s="68"/>
      <c r="U2380" s="69"/>
      <c r="V2380" s="69"/>
      <c r="W2380" s="69"/>
      <c r="X2380" s="70"/>
      <c r="Y2380" s="65"/>
    </row>
    <row r="2381">
      <c r="A2381" s="65"/>
      <c r="B2381" s="65"/>
      <c r="C2381" s="65"/>
      <c r="D2381" s="65"/>
      <c r="E2381" s="65"/>
      <c r="F2381" s="65"/>
      <c r="G2381" s="65"/>
      <c r="H2381" s="65"/>
      <c r="I2381" s="65"/>
      <c r="J2381" s="65"/>
      <c r="K2381" s="66"/>
      <c r="L2381" s="66"/>
      <c r="M2381" s="65"/>
      <c r="N2381" s="65"/>
      <c r="O2381" s="65"/>
      <c r="P2381" s="65"/>
      <c r="Q2381" s="65"/>
      <c r="R2381" s="65"/>
      <c r="S2381" s="68"/>
      <c r="T2381" s="68"/>
      <c r="U2381" s="69"/>
      <c r="V2381" s="69"/>
      <c r="W2381" s="69"/>
      <c r="X2381" s="70"/>
      <c r="Y2381" s="65"/>
    </row>
    <row r="2382">
      <c r="A2382" s="65"/>
      <c r="B2382" s="65"/>
      <c r="C2382" s="65"/>
      <c r="D2382" s="65"/>
      <c r="E2382" s="65"/>
      <c r="F2382" s="65"/>
      <c r="G2382" s="65"/>
      <c r="H2382" s="65"/>
      <c r="I2382" s="65"/>
      <c r="J2382" s="65"/>
      <c r="K2382" s="66"/>
      <c r="L2382" s="66"/>
      <c r="M2382" s="65"/>
      <c r="N2382" s="65"/>
      <c r="O2382" s="65"/>
      <c r="P2382" s="65"/>
      <c r="Q2382" s="65"/>
      <c r="R2382" s="65"/>
      <c r="S2382" s="68"/>
      <c r="T2382" s="68"/>
      <c r="U2382" s="69"/>
      <c r="V2382" s="69"/>
      <c r="W2382" s="69"/>
      <c r="X2382" s="70"/>
      <c r="Y2382" s="65"/>
    </row>
    <row r="2383">
      <c r="A2383" s="72"/>
      <c r="B2383" s="65"/>
      <c r="C2383" s="72"/>
      <c r="D2383" s="72"/>
      <c r="E2383" s="72"/>
      <c r="F2383" s="65"/>
      <c r="G2383" s="65"/>
      <c r="H2383" s="65"/>
      <c r="I2383" s="65"/>
      <c r="J2383" s="65"/>
      <c r="K2383" s="66"/>
      <c r="L2383" s="66"/>
      <c r="M2383" s="65"/>
      <c r="N2383" s="65"/>
      <c r="O2383" s="65"/>
      <c r="P2383" s="65"/>
      <c r="Q2383" s="65"/>
      <c r="R2383" s="65"/>
      <c r="S2383" s="68"/>
      <c r="T2383" s="68"/>
      <c r="U2383" s="69"/>
      <c r="V2383" s="69"/>
      <c r="W2383" s="69"/>
      <c r="X2383" s="70"/>
      <c r="Y2383" s="65"/>
    </row>
    <row r="2384">
      <c r="A2384" s="65"/>
      <c r="B2384" s="65"/>
      <c r="C2384" s="65"/>
      <c r="D2384" s="65"/>
      <c r="E2384" s="65"/>
      <c r="F2384" s="65"/>
      <c r="G2384" s="65"/>
      <c r="H2384" s="65"/>
      <c r="I2384" s="65"/>
      <c r="J2384" s="65"/>
      <c r="K2384" s="66"/>
      <c r="L2384" s="66"/>
      <c r="M2384" s="65"/>
      <c r="N2384" s="65"/>
      <c r="O2384" s="65"/>
      <c r="P2384" s="66"/>
      <c r="Q2384" s="65"/>
      <c r="R2384" s="65"/>
      <c r="S2384" s="68"/>
      <c r="T2384" s="68"/>
      <c r="U2384" s="69"/>
      <c r="V2384" s="69"/>
      <c r="W2384" s="69"/>
      <c r="X2384" s="70"/>
      <c r="Y2384" s="65"/>
    </row>
    <row r="2385">
      <c r="A2385" s="65"/>
      <c r="B2385" s="65"/>
      <c r="C2385" s="65"/>
      <c r="D2385" s="65"/>
      <c r="E2385" s="65"/>
      <c r="F2385" s="65"/>
      <c r="G2385" s="65"/>
      <c r="H2385" s="65"/>
      <c r="I2385" s="65"/>
      <c r="J2385" s="65"/>
      <c r="K2385" s="66"/>
      <c r="L2385" s="66"/>
      <c r="M2385" s="65"/>
      <c r="N2385" s="65"/>
      <c r="O2385" s="65"/>
      <c r="P2385" s="66"/>
      <c r="Q2385" s="65"/>
      <c r="R2385" s="65"/>
      <c r="S2385" s="68"/>
      <c r="T2385" s="68"/>
      <c r="U2385" s="69"/>
      <c r="V2385" s="69"/>
      <c r="W2385" s="69"/>
      <c r="X2385" s="70"/>
      <c r="Y2385" s="65"/>
    </row>
    <row r="2386">
      <c r="A2386" s="65"/>
      <c r="B2386" s="65"/>
      <c r="C2386" s="65"/>
      <c r="D2386" s="65"/>
      <c r="E2386" s="65"/>
      <c r="F2386" s="65"/>
      <c r="G2386" s="65"/>
      <c r="H2386" s="65"/>
      <c r="I2386" s="65"/>
      <c r="J2386" s="65"/>
      <c r="K2386" s="66"/>
      <c r="L2386" s="66"/>
      <c r="M2386" s="65"/>
      <c r="N2386" s="65"/>
      <c r="O2386" s="65"/>
      <c r="P2386" s="66"/>
      <c r="Q2386" s="65"/>
      <c r="R2386" s="65"/>
      <c r="S2386" s="68"/>
      <c r="T2386" s="68"/>
      <c r="U2386" s="69"/>
      <c r="V2386" s="69"/>
      <c r="W2386" s="69"/>
      <c r="X2386" s="70"/>
      <c r="Y2386" s="65"/>
    </row>
    <row r="2387">
      <c r="A2387" s="65"/>
      <c r="B2387" s="65"/>
      <c r="C2387" s="65"/>
      <c r="D2387" s="65"/>
      <c r="E2387" s="65"/>
      <c r="F2387" s="65"/>
      <c r="G2387" s="65"/>
      <c r="H2387" s="65"/>
      <c r="I2387" s="65"/>
      <c r="J2387" s="65"/>
      <c r="K2387" s="66"/>
      <c r="L2387" s="66"/>
      <c r="M2387" s="65"/>
      <c r="N2387" s="65"/>
      <c r="O2387" s="65"/>
      <c r="P2387" s="66"/>
      <c r="Q2387" s="65"/>
      <c r="R2387" s="65"/>
      <c r="S2387" s="68"/>
      <c r="T2387" s="68"/>
      <c r="U2387" s="69"/>
      <c r="V2387" s="69"/>
      <c r="W2387" s="69"/>
      <c r="X2387" s="70"/>
      <c r="Y2387" s="65"/>
    </row>
    <row r="2388">
      <c r="A2388" s="65"/>
      <c r="B2388" s="65"/>
      <c r="C2388" s="65"/>
      <c r="D2388" s="65"/>
      <c r="E2388" s="65"/>
      <c r="F2388" s="65"/>
      <c r="G2388" s="65"/>
      <c r="H2388" s="65"/>
      <c r="I2388" s="65"/>
      <c r="J2388" s="65"/>
      <c r="K2388" s="66"/>
      <c r="L2388" s="66"/>
      <c r="M2388" s="65"/>
      <c r="N2388" s="65"/>
      <c r="O2388" s="65"/>
      <c r="P2388" s="66"/>
      <c r="Q2388" s="65"/>
      <c r="R2388" s="65"/>
      <c r="S2388" s="68"/>
      <c r="T2388" s="68"/>
      <c r="U2388" s="69"/>
      <c r="V2388" s="69"/>
      <c r="W2388" s="69"/>
      <c r="X2388" s="70"/>
      <c r="Y2388" s="65"/>
    </row>
    <row r="2389">
      <c r="A2389" s="73"/>
      <c r="B2389" s="65"/>
      <c r="C2389" s="72"/>
      <c r="D2389" s="72"/>
      <c r="E2389" s="72"/>
      <c r="F2389" s="65"/>
      <c r="G2389" s="65"/>
      <c r="H2389" s="65"/>
      <c r="I2389" s="65"/>
      <c r="J2389" s="65"/>
      <c r="K2389" s="66"/>
      <c r="L2389" s="66"/>
      <c r="M2389" s="65"/>
      <c r="N2389" s="65"/>
      <c r="O2389" s="65"/>
      <c r="P2389" s="66"/>
      <c r="Q2389" s="65"/>
      <c r="R2389" s="65"/>
      <c r="S2389" s="76"/>
      <c r="T2389" s="77"/>
      <c r="U2389" s="78"/>
      <c r="V2389" s="81"/>
      <c r="W2389" s="78"/>
      <c r="X2389" s="72"/>
      <c r="Y2389" s="72"/>
    </row>
    <row r="2390">
      <c r="A2390" s="73"/>
      <c r="B2390" s="65"/>
      <c r="C2390" s="72"/>
      <c r="D2390" s="72"/>
      <c r="E2390" s="72"/>
      <c r="F2390" s="65"/>
      <c r="G2390" s="65"/>
      <c r="H2390" s="65"/>
      <c r="I2390" s="65"/>
      <c r="J2390" s="65"/>
      <c r="K2390" s="66"/>
      <c r="L2390" s="66"/>
      <c r="M2390" s="65"/>
      <c r="N2390" s="65"/>
      <c r="O2390" s="65"/>
      <c r="P2390" s="66"/>
      <c r="Q2390" s="65"/>
      <c r="R2390" s="65"/>
      <c r="S2390" s="68"/>
      <c r="T2390" s="68"/>
      <c r="U2390" s="69"/>
      <c r="V2390" s="69"/>
      <c r="W2390" s="69"/>
      <c r="X2390" s="70"/>
      <c r="Y2390" s="65"/>
    </row>
    <row r="2391">
      <c r="A2391" s="65"/>
      <c r="B2391" s="65"/>
      <c r="C2391" s="65"/>
      <c r="D2391" s="65"/>
      <c r="E2391" s="65"/>
      <c r="F2391" s="65"/>
      <c r="G2391" s="65"/>
      <c r="H2391" s="65"/>
      <c r="I2391" s="65"/>
      <c r="J2391" s="65"/>
      <c r="K2391" s="66"/>
      <c r="L2391" s="66"/>
      <c r="M2391" s="65"/>
      <c r="N2391" s="65"/>
      <c r="O2391" s="65"/>
      <c r="P2391" s="65"/>
      <c r="Q2391" s="65"/>
      <c r="R2391" s="65"/>
      <c r="S2391" s="76"/>
      <c r="T2391" s="77"/>
      <c r="U2391" s="79"/>
      <c r="V2391" s="81"/>
      <c r="W2391" s="78"/>
      <c r="X2391" s="66"/>
      <c r="Y2391" s="72"/>
    </row>
    <row r="2392">
      <c r="A2392" s="65"/>
      <c r="B2392" s="65"/>
      <c r="C2392" s="65"/>
      <c r="D2392" s="65"/>
      <c r="E2392" s="65"/>
      <c r="F2392" s="65"/>
      <c r="G2392" s="65"/>
      <c r="H2392" s="65"/>
      <c r="I2392" s="65"/>
      <c r="J2392" s="65"/>
      <c r="K2392" s="66"/>
      <c r="L2392" s="66"/>
      <c r="M2392" s="65"/>
      <c r="N2392" s="65"/>
      <c r="O2392" s="65"/>
      <c r="P2392" s="65"/>
      <c r="Q2392" s="65"/>
      <c r="R2392" s="65"/>
      <c r="S2392" s="68"/>
      <c r="T2392" s="68"/>
      <c r="U2392" s="69"/>
      <c r="V2392" s="69"/>
      <c r="W2392" s="69"/>
      <c r="X2392" s="70"/>
      <c r="Y2392" s="65"/>
    </row>
    <row r="2393">
      <c r="A2393" s="65"/>
      <c r="B2393" s="65"/>
      <c r="C2393" s="65"/>
      <c r="D2393" s="65"/>
      <c r="E2393" s="65"/>
      <c r="F2393" s="65"/>
      <c r="G2393" s="65"/>
      <c r="H2393" s="65"/>
      <c r="I2393" s="65"/>
      <c r="J2393" s="65"/>
      <c r="K2393" s="66"/>
      <c r="L2393" s="66"/>
      <c r="M2393" s="65"/>
      <c r="N2393" s="65"/>
      <c r="O2393" s="65"/>
      <c r="P2393" s="66"/>
      <c r="Q2393" s="65"/>
      <c r="R2393" s="65"/>
      <c r="S2393" s="68"/>
      <c r="T2393" s="68"/>
      <c r="U2393" s="69"/>
      <c r="V2393" s="69"/>
      <c r="W2393" s="69"/>
      <c r="X2393" s="70"/>
      <c r="Y2393" s="65"/>
    </row>
    <row r="2394">
      <c r="A2394" s="65"/>
      <c r="B2394" s="65"/>
      <c r="C2394" s="65"/>
      <c r="D2394" s="65"/>
      <c r="E2394" s="65"/>
      <c r="F2394" s="65"/>
      <c r="G2394" s="65"/>
      <c r="H2394" s="65"/>
      <c r="I2394" s="65"/>
      <c r="J2394" s="65"/>
      <c r="K2394" s="66"/>
      <c r="L2394" s="66"/>
      <c r="M2394" s="65"/>
      <c r="N2394" s="65"/>
      <c r="O2394" s="65"/>
      <c r="P2394" s="66"/>
      <c r="Q2394" s="65"/>
      <c r="R2394" s="65"/>
      <c r="S2394" s="68"/>
      <c r="T2394" s="68"/>
      <c r="U2394" s="69"/>
      <c r="V2394" s="69"/>
      <c r="W2394" s="69"/>
      <c r="X2394" s="70"/>
      <c r="Y2394" s="65"/>
    </row>
    <row r="2395">
      <c r="A2395" s="72"/>
      <c r="B2395" s="65"/>
      <c r="C2395" s="72"/>
      <c r="D2395" s="72"/>
      <c r="E2395" s="72"/>
      <c r="F2395" s="65"/>
      <c r="G2395" s="65"/>
      <c r="H2395" s="65"/>
      <c r="I2395" s="65"/>
      <c r="J2395" s="65"/>
      <c r="K2395" s="66"/>
      <c r="L2395" s="66"/>
      <c r="M2395" s="65"/>
      <c r="N2395" s="65"/>
      <c r="O2395" s="65"/>
      <c r="P2395" s="65"/>
      <c r="Q2395" s="65"/>
      <c r="R2395" s="65"/>
      <c r="S2395" s="68"/>
      <c r="T2395" s="68"/>
      <c r="U2395" s="69"/>
      <c r="V2395" s="69"/>
      <c r="W2395" s="69"/>
      <c r="X2395" s="70"/>
      <c r="Y2395" s="65"/>
    </row>
    <row r="2396">
      <c r="A2396" s="72"/>
      <c r="B2396" s="65"/>
      <c r="C2396" s="72"/>
      <c r="D2396" s="72"/>
      <c r="E2396" s="72"/>
      <c r="F2396" s="65"/>
      <c r="G2396" s="65"/>
      <c r="H2396" s="65"/>
      <c r="I2396" s="65"/>
      <c r="J2396" s="65"/>
      <c r="K2396" s="66"/>
      <c r="L2396" s="66"/>
      <c r="M2396" s="65"/>
      <c r="N2396" s="65"/>
      <c r="O2396" s="65"/>
      <c r="P2396" s="65"/>
      <c r="Q2396" s="65"/>
      <c r="R2396" s="65"/>
      <c r="S2396" s="77"/>
      <c r="T2396" s="77"/>
      <c r="U2396" s="78"/>
      <c r="V2396" s="78"/>
      <c r="W2396" s="78"/>
      <c r="X2396" s="72"/>
      <c r="Y2396" s="72"/>
    </row>
    <row r="2397">
      <c r="A2397" s="72"/>
      <c r="B2397" s="65"/>
      <c r="C2397" s="72"/>
      <c r="D2397" s="72"/>
      <c r="E2397" s="72"/>
      <c r="F2397" s="65"/>
      <c r="G2397" s="65"/>
      <c r="H2397" s="65"/>
      <c r="I2397" s="65"/>
      <c r="J2397" s="65"/>
      <c r="K2397" s="66"/>
      <c r="L2397" s="66"/>
      <c r="M2397" s="65"/>
      <c r="N2397" s="65"/>
      <c r="O2397" s="65"/>
      <c r="P2397" s="66"/>
      <c r="Q2397" s="65"/>
      <c r="R2397" s="65"/>
      <c r="S2397" s="68"/>
      <c r="T2397" s="68"/>
      <c r="U2397" s="69"/>
      <c r="V2397" s="69"/>
      <c r="W2397" s="69"/>
      <c r="X2397" s="70"/>
      <c r="Y2397" s="65"/>
    </row>
    <row r="2398">
      <c r="A2398" s="65"/>
      <c r="B2398" s="65"/>
      <c r="C2398" s="65"/>
      <c r="D2398" s="65"/>
      <c r="E2398" s="65"/>
      <c r="F2398" s="65"/>
      <c r="G2398" s="65"/>
      <c r="H2398" s="65"/>
      <c r="I2398" s="65"/>
      <c r="J2398" s="65"/>
      <c r="K2398" s="66"/>
      <c r="L2398" s="66"/>
      <c r="M2398" s="65"/>
      <c r="N2398" s="65"/>
      <c r="O2398" s="65"/>
      <c r="P2398" s="66"/>
      <c r="Q2398" s="65"/>
      <c r="R2398" s="65"/>
      <c r="S2398" s="68"/>
      <c r="T2398" s="68"/>
      <c r="U2398" s="69"/>
      <c r="V2398" s="69"/>
      <c r="W2398" s="69"/>
      <c r="X2398" s="70"/>
      <c r="Y2398" s="65"/>
    </row>
    <row r="2399">
      <c r="A2399" s="65"/>
      <c r="B2399" s="65"/>
      <c r="C2399" s="65"/>
      <c r="D2399" s="65"/>
      <c r="E2399" s="65"/>
      <c r="F2399" s="65"/>
      <c r="G2399" s="65"/>
      <c r="H2399" s="65"/>
      <c r="I2399" s="65"/>
      <c r="J2399" s="65"/>
      <c r="K2399" s="66"/>
      <c r="L2399" s="66"/>
      <c r="M2399" s="65"/>
      <c r="N2399" s="65"/>
      <c r="O2399" s="65"/>
      <c r="P2399" s="66"/>
      <c r="Q2399" s="65"/>
      <c r="R2399" s="65"/>
      <c r="S2399" s="80"/>
      <c r="T2399" s="77"/>
      <c r="U2399" s="79"/>
      <c r="V2399" s="79"/>
      <c r="W2399" s="78"/>
      <c r="X2399" s="66"/>
      <c r="Y2399" s="72"/>
    </row>
    <row r="2400">
      <c r="A2400" s="65"/>
      <c r="B2400" s="65"/>
      <c r="C2400" s="65"/>
      <c r="D2400" s="65"/>
      <c r="E2400" s="65"/>
      <c r="F2400" s="65"/>
      <c r="G2400" s="65"/>
      <c r="H2400" s="65"/>
      <c r="I2400" s="65"/>
      <c r="J2400" s="65"/>
      <c r="K2400" s="66"/>
      <c r="L2400" s="66"/>
      <c r="M2400" s="65"/>
      <c r="N2400" s="65"/>
      <c r="O2400" s="65"/>
      <c r="P2400" s="65"/>
      <c r="Q2400" s="65"/>
      <c r="R2400" s="65"/>
      <c r="S2400" s="68"/>
      <c r="T2400" s="68"/>
      <c r="U2400" s="69"/>
      <c r="V2400" s="69"/>
      <c r="W2400" s="69"/>
      <c r="X2400" s="70"/>
      <c r="Y2400" s="65"/>
    </row>
    <row r="2401">
      <c r="A2401" s="72"/>
      <c r="B2401" s="65"/>
      <c r="C2401" s="72"/>
      <c r="D2401" s="72"/>
      <c r="E2401" s="72"/>
      <c r="F2401" s="65"/>
      <c r="G2401" s="65"/>
      <c r="H2401" s="65"/>
      <c r="I2401" s="65"/>
      <c r="J2401" s="65"/>
      <c r="K2401" s="66"/>
      <c r="L2401" s="66"/>
      <c r="M2401" s="65"/>
      <c r="N2401" s="65"/>
      <c r="O2401" s="65"/>
      <c r="P2401" s="66"/>
      <c r="Q2401" s="65"/>
      <c r="R2401" s="65"/>
      <c r="S2401" s="68"/>
      <c r="T2401" s="68"/>
      <c r="U2401" s="69"/>
      <c r="V2401" s="69"/>
      <c r="W2401" s="69"/>
      <c r="X2401" s="70"/>
      <c r="Y2401" s="65"/>
    </row>
    <row r="2402">
      <c r="A2402" s="65"/>
      <c r="B2402" s="65"/>
      <c r="C2402" s="65"/>
      <c r="D2402" s="65"/>
      <c r="E2402" s="65"/>
      <c r="F2402" s="65"/>
      <c r="G2402" s="65"/>
      <c r="H2402" s="65"/>
      <c r="I2402" s="65"/>
      <c r="J2402" s="65"/>
      <c r="K2402" s="66"/>
      <c r="L2402" s="66"/>
      <c r="M2402" s="65"/>
      <c r="N2402" s="65"/>
      <c r="O2402" s="65"/>
      <c r="P2402" s="65"/>
      <c r="Q2402" s="65"/>
      <c r="R2402" s="65"/>
      <c r="S2402" s="68"/>
      <c r="T2402" s="68"/>
      <c r="U2402" s="69"/>
      <c r="V2402" s="69"/>
      <c r="W2402" s="69"/>
      <c r="X2402" s="70"/>
      <c r="Y2402" s="65"/>
    </row>
    <row r="2403">
      <c r="A2403" s="65"/>
      <c r="B2403" s="65"/>
      <c r="C2403" s="65"/>
      <c r="D2403" s="65"/>
      <c r="E2403" s="65"/>
      <c r="F2403" s="65"/>
      <c r="G2403" s="65"/>
      <c r="H2403" s="65"/>
      <c r="I2403" s="65"/>
      <c r="J2403" s="65"/>
      <c r="K2403" s="66"/>
      <c r="L2403" s="66"/>
      <c r="M2403" s="65"/>
      <c r="N2403" s="65"/>
      <c r="O2403" s="65"/>
      <c r="P2403" s="66"/>
      <c r="Q2403" s="65"/>
      <c r="R2403" s="65"/>
      <c r="S2403" s="80"/>
      <c r="T2403" s="77"/>
      <c r="U2403" s="79"/>
      <c r="V2403" s="79"/>
      <c r="W2403" s="78"/>
      <c r="X2403" s="66"/>
      <c r="Y2403" s="72"/>
    </row>
    <row r="2404">
      <c r="A2404" s="65"/>
      <c r="B2404" s="65"/>
      <c r="C2404" s="65"/>
      <c r="D2404" s="65"/>
      <c r="E2404" s="65"/>
      <c r="F2404" s="65"/>
      <c r="G2404" s="65"/>
      <c r="H2404" s="65"/>
      <c r="I2404" s="65"/>
      <c r="J2404" s="65"/>
      <c r="K2404" s="66"/>
      <c r="L2404" s="66"/>
      <c r="M2404" s="65"/>
      <c r="N2404" s="65"/>
      <c r="O2404" s="65"/>
      <c r="P2404" s="65"/>
      <c r="Q2404" s="65"/>
      <c r="R2404" s="65"/>
      <c r="S2404" s="68"/>
      <c r="T2404" s="68"/>
      <c r="U2404" s="69"/>
      <c r="V2404" s="69"/>
      <c r="W2404" s="69"/>
      <c r="X2404" s="70"/>
      <c r="Y2404" s="65"/>
    </row>
    <row r="2405">
      <c r="A2405" s="72"/>
      <c r="B2405" s="65"/>
      <c r="C2405" s="72"/>
      <c r="D2405" s="72"/>
      <c r="E2405" s="72"/>
      <c r="F2405" s="65"/>
      <c r="G2405" s="65"/>
      <c r="H2405" s="65"/>
      <c r="I2405" s="65"/>
      <c r="J2405" s="65"/>
      <c r="K2405" s="66"/>
      <c r="L2405" s="66"/>
      <c r="M2405" s="65"/>
      <c r="N2405" s="65"/>
      <c r="O2405" s="65"/>
      <c r="P2405" s="66"/>
      <c r="Q2405" s="65"/>
      <c r="R2405" s="65"/>
      <c r="S2405" s="68"/>
      <c r="T2405" s="68"/>
      <c r="U2405" s="69"/>
      <c r="V2405" s="69"/>
      <c r="W2405" s="69"/>
      <c r="X2405" s="70"/>
      <c r="Y2405" s="65"/>
    </row>
    <row r="2406">
      <c r="A2406" s="65"/>
      <c r="B2406" s="65"/>
      <c r="C2406" s="65"/>
      <c r="D2406" s="65"/>
      <c r="E2406" s="65"/>
      <c r="F2406" s="65"/>
      <c r="G2406" s="65"/>
      <c r="H2406" s="65"/>
      <c r="I2406" s="65"/>
      <c r="J2406" s="65"/>
      <c r="K2406" s="66"/>
      <c r="L2406" s="66"/>
      <c r="M2406" s="65"/>
      <c r="N2406" s="65"/>
      <c r="O2406" s="65"/>
      <c r="P2406" s="66"/>
      <c r="Q2406" s="65"/>
      <c r="R2406" s="65"/>
      <c r="S2406" s="68"/>
      <c r="T2406" s="68"/>
      <c r="U2406" s="69"/>
      <c r="V2406" s="69"/>
      <c r="W2406" s="69"/>
      <c r="X2406" s="70"/>
      <c r="Y2406" s="65"/>
    </row>
    <row r="2407">
      <c r="A2407" s="65"/>
      <c r="B2407" s="65"/>
      <c r="C2407" s="65"/>
      <c r="D2407" s="65"/>
      <c r="E2407" s="65"/>
      <c r="F2407" s="65"/>
      <c r="G2407" s="65"/>
      <c r="H2407" s="65"/>
      <c r="I2407" s="65"/>
      <c r="J2407" s="65"/>
      <c r="K2407" s="66"/>
      <c r="L2407" s="66"/>
      <c r="M2407" s="65"/>
      <c r="N2407" s="65"/>
      <c r="O2407" s="65"/>
      <c r="P2407" s="65"/>
      <c r="Q2407" s="65"/>
      <c r="R2407" s="65"/>
      <c r="S2407" s="68"/>
      <c r="T2407" s="68"/>
      <c r="U2407" s="69"/>
      <c r="V2407" s="69"/>
      <c r="W2407" s="69"/>
      <c r="X2407" s="70"/>
      <c r="Y2407" s="65"/>
    </row>
    <row r="2408">
      <c r="A2408" s="65"/>
      <c r="B2408" s="65"/>
      <c r="C2408" s="65"/>
      <c r="D2408" s="65"/>
      <c r="E2408" s="65"/>
      <c r="F2408" s="65"/>
      <c r="G2408" s="65"/>
      <c r="H2408" s="65"/>
      <c r="I2408" s="65"/>
      <c r="J2408" s="65"/>
      <c r="K2408" s="66"/>
      <c r="L2408" s="66"/>
      <c r="M2408" s="65"/>
      <c r="N2408" s="65"/>
      <c r="O2408" s="65"/>
      <c r="P2408" s="66"/>
      <c r="Q2408" s="65"/>
      <c r="R2408" s="65"/>
      <c r="S2408" s="68"/>
      <c r="T2408" s="68"/>
      <c r="U2408" s="69"/>
      <c r="V2408" s="69"/>
      <c r="W2408" s="69"/>
      <c r="X2408" s="70"/>
      <c r="Y2408" s="65"/>
    </row>
    <row r="2409">
      <c r="A2409" s="72"/>
      <c r="B2409" s="65"/>
      <c r="C2409" s="72"/>
      <c r="D2409" s="72"/>
      <c r="E2409" s="72"/>
      <c r="F2409" s="65"/>
      <c r="G2409" s="65"/>
      <c r="H2409" s="65"/>
      <c r="I2409" s="65"/>
      <c r="J2409" s="65"/>
      <c r="K2409" s="66"/>
      <c r="L2409" s="66"/>
      <c r="M2409" s="65"/>
      <c r="N2409" s="65"/>
      <c r="O2409" s="65"/>
      <c r="P2409" s="66"/>
      <c r="Q2409" s="65"/>
      <c r="R2409" s="65"/>
      <c r="S2409" s="68"/>
      <c r="T2409" s="68"/>
      <c r="U2409" s="69"/>
      <c r="V2409" s="69"/>
      <c r="W2409" s="69"/>
      <c r="X2409" s="70"/>
      <c r="Y2409" s="65"/>
    </row>
    <row r="2410">
      <c r="A2410" s="72"/>
      <c r="B2410" s="65"/>
      <c r="C2410" s="72"/>
      <c r="D2410" s="72"/>
      <c r="E2410" s="72"/>
      <c r="F2410" s="65"/>
      <c r="G2410" s="65"/>
      <c r="H2410" s="65"/>
      <c r="I2410" s="65"/>
      <c r="J2410" s="65"/>
      <c r="K2410" s="66"/>
      <c r="L2410" s="66"/>
      <c r="M2410" s="65"/>
      <c r="N2410" s="65"/>
      <c r="O2410" s="65"/>
      <c r="P2410" s="65"/>
      <c r="Q2410" s="65"/>
      <c r="R2410" s="65"/>
      <c r="S2410" s="68"/>
      <c r="T2410" s="68"/>
      <c r="U2410" s="69"/>
      <c r="V2410" s="69"/>
      <c r="W2410" s="69"/>
      <c r="X2410" s="70"/>
      <c r="Y2410" s="65"/>
    </row>
    <row r="2411">
      <c r="A2411" s="72"/>
      <c r="B2411" s="65"/>
      <c r="C2411" s="72"/>
      <c r="D2411" s="72"/>
      <c r="E2411" s="72"/>
      <c r="F2411" s="65"/>
      <c r="G2411" s="65"/>
      <c r="H2411" s="65"/>
      <c r="I2411" s="65"/>
      <c r="J2411" s="65"/>
      <c r="K2411" s="66"/>
      <c r="L2411" s="66"/>
      <c r="M2411" s="65"/>
      <c r="N2411" s="65"/>
      <c r="O2411" s="65"/>
      <c r="P2411" s="66"/>
      <c r="Q2411" s="65"/>
      <c r="R2411" s="65"/>
      <c r="S2411" s="68"/>
      <c r="T2411" s="68"/>
      <c r="U2411" s="69"/>
      <c r="V2411" s="69"/>
      <c r="W2411" s="69"/>
      <c r="X2411" s="70"/>
      <c r="Y2411" s="65"/>
    </row>
    <row r="2412">
      <c r="A2412" s="65"/>
      <c r="B2412" s="65"/>
      <c r="C2412" s="65"/>
      <c r="D2412" s="65"/>
      <c r="E2412" s="65"/>
      <c r="F2412" s="65"/>
      <c r="G2412" s="65"/>
      <c r="H2412" s="65"/>
      <c r="I2412" s="65"/>
      <c r="J2412" s="65"/>
      <c r="K2412" s="66"/>
      <c r="L2412" s="66"/>
      <c r="M2412" s="65"/>
      <c r="N2412" s="65"/>
      <c r="O2412" s="65"/>
      <c r="P2412" s="65"/>
      <c r="Q2412" s="65"/>
      <c r="R2412" s="65"/>
      <c r="S2412" s="68"/>
      <c r="T2412" s="68"/>
      <c r="U2412" s="69"/>
      <c r="V2412" s="69"/>
      <c r="W2412" s="69"/>
      <c r="X2412" s="70"/>
      <c r="Y2412" s="65"/>
    </row>
    <row r="2413">
      <c r="A2413" s="72"/>
      <c r="B2413" s="65"/>
      <c r="C2413" s="72"/>
      <c r="D2413" s="72"/>
      <c r="E2413" s="72"/>
      <c r="F2413" s="65"/>
      <c r="G2413" s="65"/>
      <c r="H2413" s="65"/>
      <c r="I2413" s="65"/>
      <c r="J2413" s="65"/>
      <c r="K2413" s="66"/>
      <c r="L2413" s="66"/>
      <c r="M2413" s="65"/>
      <c r="N2413" s="65"/>
      <c r="O2413" s="65"/>
      <c r="P2413" s="65"/>
      <c r="Q2413" s="65"/>
      <c r="R2413" s="65"/>
      <c r="S2413" s="68"/>
      <c r="T2413" s="68"/>
      <c r="U2413" s="69"/>
      <c r="V2413" s="69"/>
      <c r="W2413" s="69"/>
      <c r="X2413" s="70"/>
      <c r="Y2413" s="65"/>
    </row>
    <row r="2414">
      <c r="A2414" s="72"/>
      <c r="B2414" s="65"/>
      <c r="C2414" s="72"/>
      <c r="D2414" s="72"/>
      <c r="E2414" s="72"/>
      <c r="F2414" s="65"/>
      <c r="G2414" s="65"/>
      <c r="H2414" s="65"/>
      <c r="I2414" s="65"/>
      <c r="J2414" s="65"/>
      <c r="K2414" s="66"/>
      <c r="L2414" s="66"/>
      <c r="M2414" s="65"/>
      <c r="N2414" s="65"/>
      <c r="O2414" s="65"/>
      <c r="P2414" s="65"/>
      <c r="Q2414" s="65"/>
      <c r="R2414" s="65"/>
      <c r="S2414" s="68"/>
      <c r="T2414" s="68"/>
      <c r="U2414" s="69"/>
      <c r="V2414" s="69"/>
      <c r="W2414" s="69"/>
      <c r="X2414" s="70"/>
      <c r="Y2414" s="65"/>
    </row>
    <row r="2415">
      <c r="A2415" s="72"/>
      <c r="B2415" s="65"/>
      <c r="C2415" s="72"/>
      <c r="D2415" s="72"/>
      <c r="E2415" s="72"/>
      <c r="F2415" s="65"/>
      <c r="G2415" s="65"/>
      <c r="H2415" s="65"/>
      <c r="I2415" s="65"/>
      <c r="J2415" s="65"/>
      <c r="K2415" s="66"/>
      <c r="L2415" s="66"/>
      <c r="M2415" s="65"/>
      <c r="N2415" s="65"/>
      <c r="O2415" s="65"/>
      <c r="P2415" s="65"/>
      <c r="Q2415" s="65"/>
      <c r="R2415" s="65"/>
      <c r="S2415" s="68"/>
      <c r="T2415" s="68"/>
      <c r="U2415" s="69"/>
      <c r="V2415" s="69"/>
      <c r="W2415" s="69"/>
      <c r="X2415" s="70"/>
      <c r="Y2415" s="65"/>
    </row>
    <row r="2416">
      <c r="A2416" s="73"/>
      <c r="B2416" s="65"/>
      <c r="C2416" s="72"/>
      <c r="D2416" s="72"/>
      <c r="E2416" s="72"/>
      <c r="F2416" s="65"/>
      <c r="G2416" s="65"/>
      <c r="H2416" s="65"/>
      <c r="I2416" s="65"/>
      <c r="J2416" s="65"/>
      <c r="K2416" s="66"/>
      <c r="L2416" s="66"/>
      <c r="M2416" s="65"/>
      <c r="N2416" s="65"/>
      <c r="O2416" s="65"/>
      <c r="P2416" s="65"/>
      <c r="Q2416" s="65"/>
      <c r="R2416" s="65"/>
      <c r="S2416" s="68"/>
      <c r="T2416" s="68"/>
      <c r="U2416" s="69"/>
      <c r="V2416" s="69"/>
      <c r="W2416" s="69"/>
      <c r="X2416" s="70"/>
      <c r="Y2416" s="65"/>
    </row>
    <row r="2417">
      <c r="A2417" s="73"/>
      <c r="B2417" s="65"/>
      <c r="C2417" s="72"/>
      <c r="D2417" s="72"/>
      <c r="E2417" s="72"/>
      <c r="F2417" s="65"/>
      <c r="G2417" s="65"/>
      <c r="H2417" s="65"/>
      <c r="I2417" s="65"/>
      <c r="J2417" s="65"/>
      <c r="K2417" s="66"/>
      <c r="L2417" s="66"/>
      <c r="M2417" s="65"/>
      <c r="N2417" s="65"/>
      <c r="O2417" s="65"/>
      <c r="P2417" s="66"/>
      <c r="Q2417" s="65"/>
      <c r="R2417" s="65"/>
      <c r="S2417" s="68"/>
      <c r="T2417" s="68"/>
      <c r="U2417" s="69"/>
      <c r="V2417" s="69"/>
      <c r="W2417" s="69"/>
      <c r="X2417" s="70"/>
      <c r="Y2417" s="65"/>
    </row>
    <row r="2418">
      <c r="A2418" s="65"/>
      <c r="B2418" s="65"/>
      <c r="C2418" s="65"/>
      <c r="D2418" s="65"/>
      <c r="E2418" s="65"/>
      <c r="F2418" s="65"/>
      <c r="G2418" s="65"/>
      <c r="H2418" s="65"/>
      <c r="I2418" s="65"/>
      <c r="J2418" s="65"/>
      <c r="K2418" s="66"/>
      <c r="L2418" s="66"/>
      <c r="M2418" s="65"/>
      <c r="N2418" s="65"/>
      <c r="O2418" s="65"/>
      <c r="P2418" s="66"/>
      <c r="Q2418" s="65"/>
      <c r="R2418" s="65"/>
      <c r="S2418" s="68"/>
      <c r="T2418" s="68"/>
      <c r="U2418" s="69"/>
      <c r="V2418" s="69"/>
      <c r="W2418" s="69"/>
      <c r="X2418" s="70"/>
      <c r="Y2418" s="65"/>
    </row>
    <row r="2419">
      <c r="A2419" s="65"/>
      <c r="B2419" s="65"/>
      <c r="C2419" s="65"/>
      <c r="D2419" s="65"/>
      <c r="E2419" s="65"/>
      <c r="F2419" s="65"/>
      <c r="G2419" s="65"/>
      <c r="H2419" s="65"/>
      <c r="I2419" s="65"/>
      <c r="J2419" s="65"/>
      <c r="K2419" s="66"/>
      <c r="L2419" s="66"/>
      <c r="M2419" s="65"/>
      <c r="N2419" s="65"/>
      <c r="O2419" s="65"/>
      <c r="P2419" s="65"/>
      <c r="Q2419" s="65"/>
      <c r="R2419" s="65"/>
      <c r="S2419" s="77"/>
      <c r="T2419" s="77"/>
      <c r="U2419" s="79"/>
      <c r="V2419" s="79"/>
      <c r="W2419" s="78"/>
      <c r="X2419" s="66"/>
      <c r="Y2419" s="72"/>
    </row>
    <row r="2420">
      <c r="A2420" s="72"/>
      <c r="B2420" s="65"/>
      <c r="C2420" s="72"/>
      <c r="D2420" s="72"/>
      <c r="E2420" s="72"/>
      <c r="F2420" s="65"/>
      <c r="G2420" s="65"/>
      <c r="H2420" s="65"/>
      <c r="I2420" s="65"/>
      <c r="J2420" s="65"/>
      <c r="K2420" s="66"/>
      <c r="L2420" s="66"/>
      <c r="M2420" s="65"/>
      <c r="N2420" s="65"/>
      <c r="O2420" s="65"/>
      <c r="P2420" s="65"/>
      <c r="Q2420" s="65"/>
      <c r="R2420" s="65"/>
      <c r="S2420" s="68"/>
      <c r="T2420" s="68"/>
      <c r="U2420" s="69"/>
      <c r="V2420" s="69"/>
      <c r="W2420" s="69"/>
      <c r="X2420" s="70"/>
      <c r="Y2420" s="65"/>
    </row>
    <row r="2421">
      <c r="A2421" s="65"/>
      <c r="B2421" s="65"/>
      <c r="C2421" s="65"/>
      <c r="D2421" s="65"/>
      <c r="E2421" s="65"/>
      <c r="F2421" s="65"/>
      <c r="G2421" s="65"/>
      <c r="H2421" s="65"/>
      <c r="I2421" s="65"/>
      <c r="J2421" s="65"/>
      <c r="K2421" s="66"/>
      <c r="L2421" s="66"/>
      <c r="M2421" s="65"/>
      <c r="N2421" s="65"/>
      <c r="O2421" s="65"/>
      <c r="P2421" s="66"/>
      <c r="Q2421" s="65"/>
      <c r="R2421" s="65"/>
      <c r="S2421" s="68"/>
      <c r="T2421" s="68"/>
      <c r="U2421" s="69"/>
      <c r="V2421" s="69"/>
      <c r="W2421" s="69"/>
      <c r="X2421" s="70"/>
      <c r="Y2421" s="65"/>
    </row>
    <row r="2422">
      <c r="A2422" s="72"/>
      <c r="B2422" s="65"/>
      <c r="C2422" s="72"/>
      <c r="D2422" s="72"/>
      <c r="E2422" s="72"/>
      <c r="F2422" s="65"/>
      <c r="G2422" s="65"/>
      <c r="H2422" s="65"/>
      <c r="I2422" s="65"/>
      <c r="J2422" s="65"/>
      <c r="K2422" s="66"/>
      <c r="L2422" s="66"/>
      <c r="M2422" s="65"/>
      <c r="N2422" s="65"/>
      <c r="O2422" s="65"/>
      <c r="P2422" s="65"/>
      <c r="Q2422" s="65"/>
      <c r="R2422" s="65"/>
      <c r="S2422" s="68"/>
      <c r="T2422" s="68"/>
      <c r="U2422" s="69"/>
      <c r="V2422" s="69"/>
      <c r="W2422" s="69"/>
      <c r="X2422" s="70"/>
      <c r="Y2422" s="65"/>
    </row>
    <row r="2423">
      <c r="A2423" s="65"/>
      <c r="B2423" s="65"/>
      <c r="C2423" s="65"/>
      <c r="D2423" s="65"/>
      <c r="E2423" s="65"/>
      <c r="F2423" s="65"/>
      <c r="G2423" s="65"/>
      <c r="H2423" s="65"/>
      <c r="I2423" s="65"/>
      <c r="J2423" s="65"/>
      <c r="K2423" s="66"/>
      <c r="L2423" s="66"/>
      <c r="M2423" s="65"/>
      <c r="N2423" s="65"/>
      <c r="O2423" s="65"/>
      <c r="P2423" s="65"/>
      <c r="Q2423" s="65"/>
      <c r="R2423" s="65"/>
      <c r="S2423" s="68"/>
      <c r="T2423" s="68"/>
      <c r="U2423" s="69"/>
      <c r="V2423" s="69"/>
      <c r="W2423" s="69"/>
      <c r="X2423" s="70"/>
      <c r="Y2423" s="65"/>
    </row>
    <row r="2424">
      <c r="A2424" s="72"/>
      <c r="B2424" s="65"/>
      <c r="C2424" s="72"/>
      <c r="D2424" s="72"/>
      <c r="E2424" s="72"/>
      <c r="F2424" s="65"/>
      <c r="G2424" s="65"/>
      <c r="H2424" s="65"/>
      <c r="I2424" s="65"/>
      <c r="J2424" s="65"/>
      <c r="K2424" s="66"/>
      <c r="L2424" s="66"/>
      <c r="M2424" s="65"/>
      <c r="N2424" s="65"/>
      <c r="O2424" s="65"/>
      <c r="P2424" s="65"/>
      <c r="Q2424" s="65"/>
      <c r="R2424" s="65"/>
      <c r="S2424" s="68"/>
      <c r="T2424" s="68"/>
      <c r="U2424" s="69"/>
      <c r="V2424" s="69"/>
      <c r="W2424" s="69"/>
      <c r="X2424" s="70"/>
      <c r="Y2424" s="65"/>
    </row>
    <row r="2425">
      <c r="A2425" s="65"/>
      <c r="B2425" s="65"/>
      <c r="C2425" s="65"/>
      <c r="D2425" s="65"/>
      <c r="E2425" s="65"/>
      <c r="F2425" s="65"/>
      <c r="G2425" s="65"/>
      <c r="H2425" s="65"/>
      <c r="I2425" s="65"/>
      <c r="J2425" s="65"/>
      <c r="K2425" s="66"/>
      <c r="L2425" s="66"/>
      <c r="M2425" s="65"/>
      <c r="N2425" s="65"/>
      <c r="O2425" s="65"/>
      <c r="P2425" s="65"/>
      <c r="Q2425" s="65"/>
      <c r="R2425" s="65"/>
      <c r="S2425" s="68"/>
      <c r="T2425" s="68"/>
      <c r="U2425" s="69"/>
      <c r="V2425" s="69"/>
      <c r="W2425" s="69"/>
      <c r="X2425" s="70"/>
      <c r="Y2425" s="65"/>
    </row>
    <row r="2426">
      <c r="A2426" s="65"/>
      <c r="B2426" s="65"/>
      <c r="C2426" s="65"/>
      <c r="D2426" s="65"/>
      <c r="E2426" s="65"/>
      <c r="F2426" s="65"/>
      <c r="G2426" s="65"/>
      <c r="H2426" s="65"/>
      <c r="I2426" s="65"/>
      <c r="J2426" s="65"/>
      <c r="K2426" s="66"/>
      <c r="L2426" s="66"/>
      <c r="M2426" s="65"/>
      <c r="N2426" s="65"/>
      <c r="O2426" s="65"/>
      <c r="P2426" s="66"/>
      <c r="Q2426" s="65"/>
      <c r="R2426" s="65"/>
      <c r="S2426" s="68"/>
      <c r="T2426" s="68"/>
      <c r="U2426" s="69"/>
      <c r="V2426" s="69"/>
      <c r="W2426" s="69"/>
      <c r="X2426" s="70"/>
      <c r="Y2426" s="65"/>
    </row>
    <row r="2427">
      <c r="A2427" s="65"/>
      <c r="B2427" s="65"/>
      <c r="C2427" s="65"/>
      <c r="D2427" s="65"/>
      <c r="E2427" s="65"/>
      <c r="F2427" s="65"/>
      <c r="G2427" s="65"/>
      <c r="H2427" s="65"/>
      <c r="I2427" s="65"/>
      <c r="J2427" s="65"/>
      <c r="K2427" s="66"/>
      <c r="L2427" s="66"/>
      <c r="M2427" s="65"/>
      <c r="N2427" s="65"/>
      <c r="O2427" s="65"/>
      <c r="P2427" s="65"/>
      <c r="Q2427" s="65"/>
      <c r="R2427" s="65"/>
      <c r="S2427" s="68"/>
      <c r="T2427" s="68"/>
      <c r="U2427" s="69"/>
      <c r="V2427" s="69"/>
      <c r="W2427" s="69"/>
      <c r="X2427" s="70"/>
      <c r="Y2427" s="65"/>
    </row>
    <row r="2428">
      <c r="A2428" s="65"/>
      <c r="B2428" s="65"/>
      <c r="C2428" s="65"/>
      <c r="D2428" s="65"/>
      <c r="E2428" s="65"/>
      <c r="F2428" s="65"/>
      <c r="G2428" s="65"/>
      <c r="H2428" s="65"/>
      <c r="I2428" s="65"/>
      <c r="J2428" s="65"/>
      <c r="K2428" s="66"/>
      <c r="L2428" s="66"/>
      <c r="M2428" s="65"/>
      <c r="N2428" s="65"/>
      <c r="O2428" s="65"/>
      <c r="P2428" s="66"/>
      <c r="Q2428" s="65"/>
      <c r="R2428" s="65"/>
      <c r="S2428" s="68"/>
      <c r="T2428" s="68"/>
      <c r="U2428" s="69"/>
      <c r="V2428" s="69"/>
      <c r="W2428" s="69"/>
      <c r="X2428" s="69"/>
      <c r="Y2428" s="65"/>
    </row>
    <row r="2429">
      <c r="A2429" s="65"/>
      <c r="B2429" s="65"/>
      <c r="C2429" s="65"/>
      <c r="D2429" s="65"/>
      <c r="E2429" s="65"/>
      <c r="F2429" s="65"/>
      <c r="G2429" s="65"/>
      <c r="H2429" s="65"/>
      <c r="I2429" s="65"/>
      <c r="J2429" s="65"/>
      <c r="K2429" s="66"/>
      <c r="L2429" s="66"/>
      <c r="M2429" s="65"/>
      <c r="N2429" s="65"/>
      <c r="O2429" s="65"/>
      <c r="P2429" s="66"/>
      <c r="Q2429" s="65"/>
      <c r="R2429" s="65"/>
      <c r="S2429" s="68"/>
      <c r="T2429" s="68"/>
      <c r="U2429" s="69"/>
      <c r="V2429" s="69"/>
      <c r="W2429" s="69"/>
      <c r="X2429" s="69"/>
      <c r="Y2429" s="65"/>
    </row>
    <row r="2430">
      <c r="A2430" s="65"/>
      <c r="B2430" s="65"/>
      <c r="C2430" s="65"/>
      <c r="D2430" s="65"/>
      <c r="E2430" s="65"/>
      <c r="F2430" s="65"/>
      <c r="G2430" s="65"/>
      <c r="H2430" s="65"/>
      <c r="I2430" s="65"/>
      <c r="J2430" s="65"/>
      <c r="K2430" s="66"/>
      <c r="L2430" s="66"/>
      <c r="M2430" s="65"/>
      <c r="N2430" s="65"/>
      <c r="O2430" s="65"/>
      <c r="P2430" s="66"/>
      <c r="Q2430" s="65"/>
      <c r="R2430" s="65"/>
      <c r="S2430" s="68"/>
      <c r="T2430" s="68"/>
      <c r="U2430" s="69"/>
      <c r="V2430" s="69"/>
      <c r="W2430" s="69"/>
      <c r="X2430" s="69"/>
      <c r="Y2430" s="65"/>
    </row>
    <row r="2431">
      <c r="A2431" s="65"/>
      <c r="B2431" s="65"/>
      <c r="C2431" s="65"/>
      <c r="D2431" s="65"/>
      <c r="E2431" s="65"/>
      <c r="F2431" s="65"/>
      <c r="G2431" s="65"/>
      <c r="H2431" s="65"/>
      <c r="I2431" s="65"/>
      <c r="J2431" s="65"/>
      <c r="K2431" s="66"/>
      <c r="L2431" s="66"/>
      <c r="M2431" s="65"/>
      <c r="N2431" s="65"/>
      <c r="O2431" s="65"/>
      <c r="P2431" s="66"/>
      <c r="Q2431" s="65"/>
      <c r="R2431" s="65"/>
      <c r="S2431" s="68"/>
      <c r="T2431" s="68"/>
      <c r="U2431" s="69"/>
      <c r="V2431" s="69"/>
      <c r="W2431" s="69"/>
      <c r="X2431" s="70"/>
      <c r="Y2431" s="65"/>
    </row>
    <row r="2432">
      <c r="A2432" s="65"/>
      <c r="B2432" s="65"/>
      <c r="C2432" s="65"/>
      <c r="D2432" s="65"/>
      <c r="E2432" s="65"/>
      <c r="F2432" s="65"/>
      <c r="G2432" s="65"/>
      <c r="H2432" s="65"/>
      <c r="I2432" s="65"/>
      <c r="J2432" s="65"/>
      <c r="K2432" s="66"/>
      <c r="L2432" s="66"/>
      <c r="M2432" s="65"/>
      <c r="N2432" s="65"/>
      <c r="O2432" s="65"/>
      <c r="P2432" s="66"/>
      <c r="Q2432" s="65"/>
      <c r="R2432" s="65"/>
      <c r="S2432" s="68"/>
      <c r="T2432" s="68"/>
      <c r="U2432" s="69"/>
      <c r="V2432" s="69"/>
      <c r="W2432" s="69"/>
      <c r="X2432" s="69"/>
      <c r="Y2432" s="65"/>
    </row>
    <row r="2433">
      <c r="A2433" s="65"/>
      <c r="B2433" s="65"/>
      <c r="C2433" s="65"/>
      <c r="D2433" s="65"/>
      <c r="E2433" s="65"/>
      <c r="F2433" s="65"/>
      <c r="G2433" s="65"/>
      <c r="H2433" s="65"/>
      <c r="I2433" s="65"/>
      <c r="J2433" s="65"/>
      <c r="K2433" s="66"/>
      <c r="L2433" s="66"/>
      <c r="M2433" s="65"/>
      <c r="N2433" s="65"/>
      <c r="O2433" s="65"/>
      <c r="P2433" s="65"/>
      <c r="Q2433" s="65"/>
      <c r="R2433" s="65"/>
      <c r="S2433" s="68"/>
      <c r="T2433" s="68"/>
      <c r="U2433" s="69"/>
      <c r="V2433" s="69"/>
      <c r="W2433" s="69"/>
      <c r="X2433" s="70"/>
      <c r="Y2433" s="65"/>
    </row>
    <row r="2434">
      <c r="A2434" s="65"/>
      <c r="B2434" s="65"/>
      <c r="C2434" s="65"/>
      <c r="D2434" s="65"/>
      <c r="E2434" s="65"/>
      <c r="F2434" s="65"/>
      <c r="G2434" s="65"/>
      <c r="H2434" s="65"/>
      <c r="I2434" s="65"/>
      <c r="J2434" s="65"/>
      <c r="K2434" s="66"/>
      <c r="L2434" s="66"/>
      <c r="M2434" s="65"/>
      <c r="N2434" s="65"/>
      <c r="O2434" s="65"/>
      <c r="P2434" s="65"/>
      <c r="Q2434" s="65"/>
      <c r="R2434" s="65"/>
      <c r="S2434" s="68"/>
      <c r="T2434" s="68"/>
      <c r="U2434" s="69"/>
      <c r="V2434" s="69"/>
      <c r="W2434" s="69"/>
      <c r="X2434" s="70"/>
      <c r="Y2434" s="65"/>
    </row>
    <row r="2435">
      <c r="A2435" s="65"/>
      <c r="B2435" s="65"/>
      <c r="C2435" s="65"/>
      <c r="D2435" s="65"/>
      <c r="E2435" s="65"/>
      <c r="F2435" s="65"/>
      <c r="G2435" s="65"/>
      <c r="H2435" s="65"/>
      <c r="I2435" s="65"/>
      <c r="J2435" s="65"/>
      <c r="K2435" s="66"/>
      <c r="L2435" s="66"/>
      <c r="M2435" s="65"/>
      <c r="N2435" s="65"/>
      <c r="O2435" s="65"/>
      <c r="P2435" s="66"/>
      <c r="Q2435" s="65"/>
      <c r="R2435" s="65"/>
      <c r="S2435" s="68"/>
      <c r="T2435" s="68"/>
      <c r="U2435" s="69"/>
      <c r="V2435" s="69"/>
      <c r="W2435" s="69"/>
      <c r="X2435" s="70"/>
      <c r="Y2435" s="65"/>
    </row>
    <row r="2436">
      <c r="A2436" s="65"/>
      <c r="B2436" s="65"/>
      <c r="C2436" s="65"/>
      <c r="D2436" s="65"/>
      <c r="E2436" s="65"/>
      <c r="F2436" s="65"/>
      <c r="G2436" s="65"/>
      <c r="H2436" s="65"/>
      <c r="I2436" s="65"/>
      <c r="J2436" s="65"/>
      <c r="K2436" s="66"/>
      <c r="L2436" s="66"/>
      <c r="M2436" s="65"/>
      <c r="N2436" s="65"/>
      <c r="O2436" s="65"/>
      <c r="P2436" s="66"/>
      <c r="Q2436" s="65"/>
      <c r="R2436" s="65"/>
      <c r="S2436" s="68"/>
      <c r="T2436" s="68"/>
      <c r="U2436" s="69"/>
      <c r="V2436" s="69"/>
      <c r="W2436" s="69"/>
      <c r="X2436" s="70"/>
      <c r="Y2436" s="65"/>
    </row>
    <row r="2437">
      <c r="A2437" s="65"/>
      <c r="B2437" s="65"/>
      <c r="C2437" s="65"/>
      <c r="D2437" s="65"/>
      <c r="E2437" s="65"/>
      <c r="F2437" s="65"/>
      <c r="G2437" s="65"/>
      <c r="H2437" s="65"/>
      <c r="I2437" s="65"/>
      <c r="J2437" s="65"/>
      <c r="K2437" s="66"/>
      <c r="L2437" s="66"/>
      <c r="M2437" s="65"/>
      <c r="N2437" s="65"/>
      <c r="O2437" s="65"/>
      <c r="P2437" s="66"/>
      <c r="Q2437" s="65"/>
      <c r="R2437" s="65"/>
      <c r="S2437" s="68"/>
      <c r="T2437" s="68"/>
      <c r="U2437" s="69"/>
      <c r="V2437" s="69"/>
      <c r="W2437" s="69"/>
      <c r="X2437" s="70"/>
      <c r="Y2437" s="65"/>
    </row>
    <row r="2438">
      <c r="A2438" s="65"/>
      <c r="B2438" s="65"/>
      <c r="C2438" s="65"/>
      <c r="D2438" s="65"/>
      <c r="E2438" s="65"/>
      <c r="F2438" s="65"/>
      <c r="G2438" s="65"/>
      <c r="H2438" s="65"/>
      <c r="I2438" s="65"/>
      <c r="J2438" s="65"/>
      <c r="K2438" s="66"/>
      <c r="L2438" s="66"/>
      <c r="M2438" s="65"/>
      <c r="N2438" s="65"/>
      <c r="O2438" s="65"/>
      <c r="P2438" s="66"/>
      <c r="Q2438" s="65"/>
      <c r="R2438" s="65"/>
      <c r="S2438" s="68"/>
      <c r="T2438" s="68"/>
      <c r="U2438" s="69"/>
      <c r="V2438" s="69"/>
      <c r="W2438" s="69"/>
      <c r="X2438" s="70"/>
      <c r="Y2438" s="65"/>
    </row>
    <row r="2439">
      <c r="A2439" s="73"/>
      <c r="B2439" s="65"/>
      <c r="C2439" s="72"/>
      <c r="D2439" s="72"/>
      <c r="E2439" s="72"/>
      <c r="F2439" s="65"/>
      <c r="G2439" s="65"/>
      <c r="H2439" s="65"/>
      <c r="I2439" s="65"/>
      <c r="J2439" s="65"/>
      <c r="K2439" s="66"/>
      <c r="L2439" s="66"/>
      <c r="M2439" s="65"/>
      <c r="N2439" s="65"/>
      <c r="O2439" s="65"/>
      <c r="P2439" s="65"/>
      <c r="Q2439" s="65"/>
      <c r="R2439" s="65"/>
      <c r="S2439" s="68"/>
      <c r="T2439" s="68"/>
      <c r="U2439" s="69"/>
      <c r="V2439" s="69"/>
      <c r="W2439" s="69"/>
      <c r="X2439" s="70"/>
      <c r="Y2439" s="65"/>
    </row>
    <row r="2440">
      <c r="A2440" s="72"/>
      <c r="B2440" s="65"/>
      <c r="C2440" s="72"/>
      <c r="D2440" s="72"/>
      <c r="E2440" s="72"/>
      <c r="F2440" s="65"/>
      <c r="G2440" s="65"/>
      <c r="H2440" s="65"/>
      <c r="I2440" s="65"/>
      <c r="J2440" s="65"/>
      <c r="K2440" s="66"/>
      <c r="L2440" s="66"/>
      <c r="M2440" s="65"/>
      <c r="N2440" s="65"/>
      <c r="O2440" s="65"/>
      <c r="P2440" s="66"/>
      <c r="Q2440" s="65"/>
      <c r="R2440" s="65"/>
      <c r="S2440" s="68"/>
      <c r="T2440" s="68"/>
      <c r="U2440" s="69"/>
      <c r="V2440" s="69"/>
      <c r="W2440" s="69"/>
      <c r="X2440" s="70"/>
      <c r="Y2440" s="65"/>
    </row>
    <row r="2441">
      <c r="A2441" s="65"/>
      <c r="B2441" s="65"/>
      <c r="C2441" s="65"/>
      <c r="D2441" s="65"/>
      <c r="E2441" s="65"/>
      <c r="F2441" s="65"/>
      <c r="G2441" s="65"/>
      <c r="H2441" s="65"/>
      <c r="I2441" s="65"/>
      <c r="J2441" s="65"/>
      <c r="K2441" s="66"/>
      <c r="L2441" s="66"/>
      <c r="M2441" s="65"/>
      <c r="N2441" s="65"/>
      <c r="O2441" s="65"/>
      <c r="P2441" s="66"/>
      <c r="Q2441" s="65"/>
      <c r="R2441" s="65"/>
      <c r="S2441" s="68"/>
      <c r="T2441" s="68"/>
      <c r="U2441" s="69"/>
      <c r="V2441" s="69"/>
      <c r="W2441" s="69"/>
      <c r="X2441" s="70"/>
      <c r="Y2441" s="65"/>
    </row>
    <row r="2442">
      <c r="A2442" s="65"/>
      <c r="B2442" s="65"/>
      <c r="C2442" s="65"/>
      <c r="D2442" s="65"/>
      <c r="E2442" s="65"/>
      <c r="F2442" s="65"/>
      <c r="G2442" s="65"/>
      <c r="H2442" s="65"/>
      <c r="I2442" s="65"/>
      <c r="J2442" s="65"/>
      <c r="K2442" s="66"/>
      <c r="L2442" s="66"/>
      <c r="M2442" s="65"/>
      <c r="N2442" s="65"/>
      <c r="O2442" s="65"/>
      <c r="P2442" s="66"/>
      <c r="Q2442" s="65"/>
      <c r="R2442" s="65"/>
      <c r="S2442" s="80"/>
      <c r="T2442" s="77"/>
      <c r="U2442" s="79"/>
      <c r="V2442" s="79"/>
      <c r="W2442" s="78"/>
      <c r="X2442" s="66"/>
      <c r="Y2442" s="72"/>
    </row>
    <row r="2443">
      <c r="A2443" s="73"/>
      <c r="B2443" s="65"/>
      <c r="C2443" s="72"/>
      <c r="D2443" s="72"/>
      <c r="E2443" s="72"/>
      <c r="F2443" s="65"/>
      <c r="G2443" s="65"/>
      <c r="H2443" s="65"/>
      <c r="I2443" s="65"/>
      <c r="J2443" s="65"/>
      <c r="K2443" s="66"/>
      <c r="L2443" s="66"/>
      <c r="M2443" s="65"/>
      <c r="N2443" s="65"/>
      <c r="O2443" s="65"/>
      <c r="P2443" s="65"/>
      <c r="Q2443" s="65"/>
      <c r="R2443" s="65"/>
      <c r="S2443" s="68"/>
      <c r="T2443" s="68"/>
      <c r="U2443" s="69"/>
      <c r="V2443" s="69"/>
      <c r="W2443" s="69"/>
      <c r="X2443" s="70"/>
      <c r="Y2443" s="65"/>
    </row>
    <row r="2444">
      <c r="A2444" s="72"/>
      <c r="B2444" s="65"/>
      <c r="C2444" s="72"/>
      <c r="D2444" s="72"/>
      <c r="E2444" s="72"/>
      <c r="F2444" s="65"/>
      <c r="G2444" s="65"/>
      <c r="H2444" s="65"/>
      <c r="I2444" s="65"/>
      <c r="J2444" s="65"/>
      <c r="K2444" s="66"/>
      <c r="L2444" s="66"/>
      <c r="M2444" s="65"/>
      <c r="N2444" s="65"/>
      <c r="O2444" s="65"/>
      <c r="P2444" s="65"/>
      <c r="Q2444" s="65"/>
      <c r="R2444" s="65"/>
      <c r="S2444" s="68"/>
      <c r="T2444" s="68"/>
      <c r="U2444" s="69"/>
      <c r="V2444" s="69"/>
      <c r="W2444" s="69"/>
      <c r="X2444" s="70"/>
      <c r="Y2444" s="65"/>
    </row>
    <row r="2445">
      <c r="A2445" s="65"/>
      <c r="B2445" s="65"/>
      <c r="C2445" s="65"/>
      <c r="D2445" s="65"/>
      <c r="E2445" s="65"/>
      <c r="F2445" s="65"/>
      <c r="G2445" s="65"/>
      <c r="H2445" s="65"/>
      <c r="I2445" s="65"/>
      <c r="J2445" s="65"/>
      <c r="K2445" s="66"/>
      <c r="L2445" s="66"/>
      <c r="M2445" s="65"/>
      <c r="N2445" s="65"/>
      <c r="O2445" s="65"/>
      <c r="P2445" s="65"/>
      <c r="Q2445" s="65"/>
      <c r="R2445" s="65"/>
      <c r="S2445" s="68"/>
      <c r="T2445" s="68"/>
      <c r="U2445" s="69"/>
      <c r="V2445" s="69"/>
      <c r="W2445" s="69"/>
      <c r="X2445" s="70"/>
      <c r="Y2445" s="65"/>
    </row>
    <row r="2446">
      <c r="A2446" s="65"/>
      <c r="B2446" s="65"/>
      <c r="C2446" s="65"/>
      <c r="D2446" s="65"/>
      <c r="E2446" s="65"/>
      <c r="F2446" s="65"/>
      <c r="G2446" s="65"/>
      <c r="H2446" s="65"/>
      <c r="I2446" s="65"/>
      <c r="J2446" s="65"/>
      <c r="K2446" s="66"/>
      <c r="L2446" s="66"/>
      <c r="M2446" s="65"/>
      <c r="N2446" s="65"/>
      <c r="O2446" s="65"/>
      <c r="P2446" s="65"/>
      <c r="Q2446" s="65"/>
      <c r="R2446" s="65"/>
      <c r="S2446" s="68"/>
      <c r="T2446" s="68"/>
      <c r="U2446" s="69"/>
      <c r="V2446" s="69"/>
      <c r="W2446" s="69"/>
      <c r="X2446" s="70"/>
      <c r="Y2446" s="65"/>
    </row>
    <row r="2447">
      <c r="A2447" s="65"/>
      <c r="B2447" s="65"/>
      <c r="C2447" s="65"/>
      <c r="D2447" s="65"/>
      <c r="E2447" s="65"/>
      <c r="F2447" s="65"/>
      <c r="G2447" s="65"/>
      <c r="H2447" s="65"/>
      <c r="I2447" s="65"/>
      <c r="J2447" s="65"/>
      <c r="K2447" s="66"/>
      <c r="L2447" s="66"/>
      <c r="M2447" s="65"/>
      <c r="N2447" s="65"/>
      <c r="O2447" s="65"/>
      <c r="P2447" s="65"/>
      <c r="Q2447" s="65"/>
      <c r="R2447" s="65"/>
      <c r="S2447" s="68"/>
      <c r="T2447" s="68"/>
      <c r="U2447" s="69"/>
      <c r="V2447" s="69"/>
      <c r="W2447" s="69"/>
      <c r="X2447" s="70"/>
      <c r="Y2447" s="65"/>
    </row>
    <row r="2448">
      <c r="A2448" s="65"/>
      <c r="B2448" s="65"/>
      <c r="C2448" s="65"/>
      <c r="D2448" s="65"/>
      <c r="E2448" s="65"/>
      <c r="F2448" s="65"/>
      <c r="G2448" s="65"/>
      <c r="H2448" s="65"/>
      <c r="I2448" s="65"/>
      <c r="J2448" s="65"/>
      <c r="K2448" s="66"/>
      <c r="L2448" s="66"/>
      <c r="M2448" s="65"/>
      <c r="N2448" s="65"/>
      <c r="O2448" s="65"/>
      <c r="P2448" s="65"/>
      <c r="Q2448" s="65"/>
      <c r="R2448" s="65"/>
      <c r="S2448" s="68"/>
      <c r="T2448" s="68"/>
      <c r="U2448" s="69"/>
      <c r="V2448" s="69"/>
      <c r="W2448" s="69"/>
      <c r="X2448" s="70"/>
      <c r="Y2448" s="65"/>
    </row>
    <row r="2449">
      <c r="A2449" s="65"/>
      <c r="B2449" s="65"/>
      <c r="C2449" s="65"/>
      <c r="D2449" s="65"/>
      <c r="E2449" s="65"/>
      <c r="F2449" s="65"/>
      <c r="G2449" s="65"/>
      <c r="H2449" s="65"/>
      <c r="I2449" s="65"/>
      <c r="J2449" s="65"/>
      <c r="K2449" s="66"/>
      <c r="L2449" s="66"/>
      <c r="M2449" s="65"/>
      <c r="N2449" s="65"/>
      <c r="O2449" s="65"/>
      <c r="P2449" s="65"/>
      <c r="Q2449" s="65"/>
      <c r="R2449" s="65"/>
      <c r="S2449" s="68"/>
      <c r="T2449" s="68"/>
      <c r="U2449" s="69"/>
      <c r="V2449" s="69"/>
      <c r="W2449" s="69"/>
      <c r="X2449" s="70"/>
      <c r="Y2449" s="65"/>
    </row>
    <row r="2450">
      <c r="A2450" s="72"/>
      <c r="B2450" s="65"/>
      <c r="C2450" s="72"/>
      <c r="D2450" s="72"/>
      <c r="E2450" s="72"/>
      <c r="F2450" s="65"/>
      <c r="G2450" s="65"/>
      <c r="H2450" s="65"/>
      <c r="I2450" s="65"/>
      <c r="J2450" s="65"/>
      <c r="K2450" s="66"/>
      <c r="L2450" s="66"/>
      <c r="M2450" s="65"/>
      <c r="N2450" s="65"/>
      <c r="O2450" s="65"/>
      <c r="P2450" s="66"/>
      <c r="Q2450" s="65"/>
      <c r="R2450" s="65"/>
      <c r="S2450" s="68"/>
      <c r="T2450" s="68"/>
      <c r="U2450" s="69"/>
      <c r="V2450" s="69"/>
      <c r="W2450" s="69"/>
      <c r="X2450" s="70"/>
      <c r="Y2450" s="65"/>
    </row>
    <row r="2451">
      <c r="A2451" s="73"/>
      <c r="B2451" s="65"/>
      <c r="C2451" s="72"/>
      <c r="D2451" s="72"/>
      <c r="E2451" s="72"/>
      <c r="F2451" s="65"/>
      <c r="G2451" s="65"/>
      <c r="H2451" s="65"/>
      <c r="I2451" s="65"/>
      <c r="J2451" s="65"/>
      <c r="K2451" s="66"/>
      <c r="L2451" s="66"/>
      <c r="M2451" s="65"/>
      <c r="N2451" s="65"/>
      <c r="O2451" s="65"/>
      <c r="P2451" s="66"/>
      <c r="Q2451" s="65"/>
      <c r="R2451" s="65"/>
      <c r="S2451" s="68"/>
      <c r="T2451" s="68"/>
      <c r="U2451" s="69"/>
      <c r="V2451" s="69"/>
      <c r="W2451" s="69"/>
      <c r="X2451" s="70"/>
      <c r="Y2451" s="65"/>
    </row>
    <row r="2452">
      <c r="A2452" s="65"/>
      <c r="B2452" s="65"/>
      <c r="C2452" s="65"/>
      <c r="D2452" s="65"/>
      <c r="E2452" s="65"/>
      <c r="F2452" s="65"/>
      <c r="G2452" s="65"/>
      <c r="H2452" s="65"/>
      <c r="I2452" s="65"/>
      <c r="J2452" s="65"/>
      <c r="K2452" s="66"/>
      <c r="L2452" s="66"/>
      <c r="M2452" s="65"/>
      <c r="N2452" s="65"/>
      <c r="O2452" s="65"/>
      <c r="P2452" s="66"/>
      <c r="Q2452" s="65"/>
      <c r="R2452" s="65"/>
      <c r="S2452" s="68"/>
      <c r="T2452" s="68"/>
      <c r="U2452" s="69"/>
      <c r="V2452" s="69"/>
      <c r="W2452" s="69"/>
      <c r="X2452" s="70"/>
      <c r="Y2452" s="65"/>
    </row>
    <row r="2453">
      <c r="A2453" s="72"/>
      <c r="B2453" s="65"/>
      <c r="C2453" s="72"/>
      <c r="D2453" s="72"/>
      <c r="E2453" s="72"/>
      <c r="F2453" s="65"/>
      <c r="G2453" s="65"/>
      <c r="H2453" s="65"/>
      <c r="I2453" s="65"/>
      <c r="J2453" s="65"/>
      <c r="K2453" s="66"/>
      <c r="L2453" s="66"/>
      <c r="M2453" s="65"/>
      <c r="N2453" s="65"/>
      <c r="O2453" s="65"/>
      <c r="P2453" s="66"/>
      <c r="Q2453" s="65"/>
      <c r="R2453" s="65"/>
      <c r="S2453" s="68"/>
      <c r="T2453" s="68"/>
      <c r="U2453" s="69"/>
      <c r="V2453" s="69"/>
      <c r="W2453" s="69"/>
      <c r="X2453" s="70"/>
      <c r="Y2453" s="65"/>
    </row>
    <row r="2454">
      <c r="A2454" s="65"/>
      <c r="B2454" s="65"/>
      <c r="C2454" s="65"/>
      <c r="D2454" s="65"/>
      <c r="E2454" s="65"/>
      <c r="F2454" s="65"/>
      <c r="G2454" s="65"/>
      <c r="H2454" s="65"/>
      <c r="I2454" s="65"/>
      <c r="J2454" s="65"/>
      <c r="K2454" s="66"/>
      <c r="L2454" s="66"/>
      <c r="M2454" s="65"/>
      <c r="N2454" s="65"/>
      <c r="O2454" s="65"/>
      <c r="P2454" s="65"/>
      <c r="Q2454" s="65"/>
      <c r="R2454" s="65"/>
      <c r="S2454" s="68"/>
      <c r="T2454" s="68"/>
      <c r="U2454" s="69"/>
      <c r="V2454" s="69"/>
      <c r="W2454" s="69"/>
      <c r="X2454" s="69"/>
      <c r="Y2454" s="65"/>
    </row>
    <row r="2455">
      <c r="A2455" s="65"/>
      <c r="B2455" s="65"/>
      <c r="C2455" s="65"/>
      <c r="D2455" s="65"/>
      <c r="E2455" s="65"/>
      <c r="F2455" s="65"/>
      <c r="G2455" s="65"/>
      <c r="H2455" s="65"/>
      <c r="I2455" s="65"/>
      <c r="J2455" s="65"/>
      <c r="K2455" s="66"/>
      <c r="L2455" s="66"/>
      <c r="M2455" s="65"/>
      <c r="N2455" s="65"/>
      <c r="O2455" s="65"/>
      <c r="P2455" s="65"/>
      <c r="Q2455" s="65"/>
      <c r="R2455" s="65"/>
      <c r="S2455" s="68"/>
      <c r="T2455" s="68"/>
      <c r="U2455" s="69"/>
      <c r="V2455" s="69"/>
      <c r="W2455" s="69"/>
      <c r="X2455" s="70"/>
      <c r="Y2455" s="65"/>
    </row>
    <row r="2456">
      <c r="A2456" s="65"/>
      <c r="B2456" s="65"/>
      <c r="C2456" s="65"/>
      <c r="D2456" s="65"/>
      <c r="E2456" s="65"/>
      <c r="F2456" s="65"/>
      <c r="G2456" s="65"/>
      <c r="H2456" s="65"/>
      <c r="I2456" s="65"/>
      <c r="J2456" s="65"/>
      <c r="K2456" s="66"/>
      <c r="L2456" s="66"/>
      <c r="M2456" s="65"/>
      <c r="N2456" s="65"/>
      <c r="O2456" s="65"/>
      <c r="P2456" s="66"/>
      <c r="Q2456" s="65"/>
      <c r="R2456" s="65"/>
      <c r="S2456" s="80"/>
      <c r="T2456" s="77"/>
      <c r="U2456" s="79"/>
      <c r="V2456" s="79"/>
      <c r="W2456" s="78"/>
      <c r="X2456" s="66"/>
      <c r="Y2456" s="72"/>
    </row>
    <row r="2457">
      <c r="A2457" s="65"/>
      <c r="B2457" s="65"/>
      <c r="C2457" s="65"/>
      <c r="D2457" s="65"/>
      <c r="E2457" s="65"/>
      <c r="F2457" s="65"/>
      <c r="G2457" s="65"/>
      <c r="H2457" s="65"/>
      <c r="I2457" s="65"/>
      <c r="J2457" s="65"/>
      <c r="K2457" s="66"/>
      <c r="L2457" s="66"/>
      <c r="M2457" s="65"/>
      <c r="N2457" s="65"/>
      <c r="O2457" s="65"/>
      <c r="P2457" s="65"/>
      <c r="Q2457" s="65"/>
      <c r="R2457" s="65"/>
      <c r="S2457" s="68"/>
      <c r="T2457" s="68"/>
      <c r="U2457" s="69"/>
      <c r="V2457" s="69"/>
      <c r="W2457" s="69"/>
      <c r="X2457" s="70"/>
      <c r="Y2457" s="65"/>
    </row>
    <row r="2458">
      <c r="A2458" s="65"/>
      <c r="B2458" s="65"/>
      <c r="C2458" s="65"/>
      <c r="D2458" s="65"/>
      <c r="E2458" s="65"/>
      <c r="F2458" s="65"/>
      <c r="G2458" s="65"/>
      <c r="H2458" s="65"/>
      <c r="I2458" s="65"/>
      <c r="J2458" s="65"/>
      <c r="K2458" s="66"/>
      <c r="L2458" s="66"/>
      <c r="M2458" s="65"/>
      <c r="N2458" s="65"/>
      <c r="O2458" s="65"/>
      <c r="P2458" s="65"/>
      <c r="Q2458" s="65"/>
      <c r="R2458" s="65"/>
      <c r="S2458" s="68"/>
      <c r="T2458" s="68"/>
      <c r="U2458" s="69"/>
      <c r="V2458" s="69"/>
      <c r="W2458" s="69"/>
      <c r="X2458" s="70"/>
      <c r="Y2458" s="65"/>
    </row>
    <row r="2459">
      <c r="A2459" s="65"/>
      <c r="B2459" s="65"/>
      <c r="C2459" s="65"/>
      <c r="D2459" s="65"/>
      <c r="E2459" s="65"/>
      <c r="F2459" s="65"/>
      <c r="G2459" s="65"/>
      <c r="H2459" s="65"/>
      <c r="I2459" s="65"/>
      <c r="J2459" s="65"/>
      <c r="K2459" s="66"/>
      <c r="L2459" s="66"/>
      <c r="M2459" s="65"/>
      <c r="N2459" s="65"/>
      <c r="O2459" s="65"/>
      <c r="P2459" s="66"/>
      <c r="Q2459" s="65"/>
      <c r="R2459" s="65"/>
      <c r="S2459" s="68"/>
      <c r="T2459" s="68"/>
      <c r="U2459" s="69"/>
      <c r="V2459" s="69"/>
      <c r="W2459" s="69"/>
      <c r="X2459" s="70"/>
      <c r="Y2459" s="65"/>
    </row>
    <row r="2460">
      <c r="A2460" s="73"/>
      <c r="B2460" s="65"/>
      <c r="C2460" s="72"/>
      <c r="D2460" s="72"/>
      <c r="E2460" s="72"/>
      <c r="F2460" s="65"/>
      <c r="G2460" s="65"/>
      <c r="H2460" s="65"/>
      <c r="I2460" s="65"/>
      <c r="J2460" s="65"/>
      <c r="K2460" s="66"/>
      <c r="L2460" s="66"/>
      <c r="M2460" s="65"/>
      <c r="N2460" s="65"/>
      <c r="O2460" s="65"/>
      <c r="P2460" s="66"/>
      <c r="Q2460" s="65"/>
      <c r="R2460" s="65"/>
      <c r="S2460" s="68"/>
      <c r="T2460" s="68"/>
      <c r="U2460" s="69"/>
      <c r="V2460" s="69"/>
      <c r="W2460" s="69"/>
      <c r="X2460" s="70"/>
      <c r="Y2460" s="65"/>
    </row>
    <row r="2461">
      <c r="A2461" s="65"/>
      <c r="B2461" s="65"/>
      <c r="C2461" s="65"/>
      <c r="D2461" s="65"/>
      <c r="E2461" s="65"/>
      <c r="F2461" s="65"/>
      <c r="G2461" s="65"/>
      <c r="H2461" s="65"/>
      <c r="I2461" s="65"/>
      <c r="J2461" s="65"/>
      <c r="K2461" s="66"/>
      <c r="L2461" s="66"/>
      <c r="M2461" s="65"/>
      <c r="N2461" s="65"/>
      <c r="O2461" s="65"/>
      <c r="P2461" s="66"/>
      <c r="Q2461" s="65"/>
      <c r="R2461" s="65"/>
      <c r="S2461" s="68"/>
      <c r="T2461" s="68"/>
      <c r="U2461" s="69"/>
      <c r="V2461" s="69"/>
      <c r="W2461" s="69"/>
      <c r="X2461" s="70"/>
      <c r="Y2461" s="65"/>
    </row>
    <row r="2462">
      <c r="A2462" s="72"/>
      <c r="B2462" s="65"/>
      <c r="C2462" s="72"/>
      <c r="D2462" s="72"/>
      <c r="E2462" s="72"/>
      <c r="F2462" s="65"/>
      <c r="G2462" s="65"/>
      <c r="H2462" s="65"/>
      <c r="I2462" s="65"/>
      <c r="J2462" s="65"/>
      <c r="K2462" s="66"/>
      <c r="L2462" s="66"/>
      <c r="M2462" s="65"/>
      <c r="N2462" s="65"/>
      <c r="O2462" s="65"/>
      <c r="P2462" s="65"/>
      <c r="Q2462" s="65"/>
      <c r="R2462" s="65"/>
      <c r="S2462" s="68"/>
      <c r="T2462" s="68"/>
      <c r="U2462" s="69"/>
      <c r="V2462" s="69"/>
      <c r="W2462" s="69"/>
      <c r="X2462" s="70"/>
      <c r="Y2462" s="65"/>
    </row>
    <row r="2463">
      <c r="A2463" s="65"/>
      <c r="B2463" s="65"/>
      <c r="C2463" s="65"/>
      <c r="D2463" s="65"/>
      <c r="E2463" s="65"/>
      <c r="F2463" s="65"/>
      <c r="G2463" s="65"/>
      <c r="H2463" s="65"/>
      <c r="I2463" s="65"/>
      <c r="J2463" s="65"/>
      <c r="K2463" s="66"/>
      <c r="L2463" s="66"/>
      <c r="M2463" s="65"/>
      <c r="N2463" s="65"/>
      <c r="O2463" s="65"/>
      <c r="P2463" s="65"/>
      <c r="Q2463" s="65"/>
      <c r="R2463" s="65"/>
      <c r="S2463" s="68"/>
      <c r="T2463" s="68"/>
      <c r="U2463" s="69"/>
      <c r="V2463" s="69"/>
      <c r="W2463" s="69"/>
      <c r="X2463" s="70"/>
      <c r="Y2463" s="65"/>
    </row>
    <row r="2464">
      <c r="A2464" s="72"/>
      <c r="B2464" s="65"/>
      <c r="C2464" s="72"/>
      <c r="D2464" s="72"/>
      <c r="E2464" s="72"/>
      <c r="F2464" s="65"/>
      <c r="G2464" s="65"/>
      <c r="H2464" s="65"/>
      <c r="I2464" s="65"/>
      <c r="J2464" s="65"/>
      <c r="K2464" s="66"/>
      <c r="L2464" s="66"/>
      <c r="M2464" s="65"/>
      <c r="N2464" s="65"/>
      <c r="O2464" s="65"/>
      <c r="P2464" s="65"/>
      <c r="Q2464" s="65"/>
      <c r="R2464" s="65"/>
      <c r="S2464" s="68"/>
      <c r="T2464" s="68"/>
      <c r="U2464" s="69"/>
      <c r="V2464" s="69"/>
      <c r="W2464" s="69"/>
      <c r="X2464" s="70"/>
      <c r="Y2464" s="65"/>
    </row>
    <row r="2465">
      <c r="A2465" s="65"/>
      <c r="B2465" s="65"/>
      <c r="C2465" s="65"/>
      <c r="D2465" s="65"/>
      <c r="E2465" s="65"/>
      <c r="F2465" s="65"/>
      <c r="G2465" s="65"/>
      <c r="H2465" s="65"/>
      <c r="I2465" s="65"/>
      <c r="J2465" s="65"/>
      <c r="K2465" s="66"/>
      <c r="L2465" s="66"/>
      <c r="M2465" s="65"/>
      <c r="N2465" s="65"/>
      <c r="O2465" s="65"/>
      <c r="P2465" s="65"/>
      <c r="Q2465" s="65"/>
      <c r="R2465" s="65"/>
      <c r="S2465" s="68"/>
      <c r="T2465" s="68"/>
      <c r="U2465" s="69"/>
      <c r="V2465" s="69"/>
      <c r="W2465" s="69"/>
      <c r="X2465" s="70"/>
      <c r="Y2465" s="65"/>
    </row>
    <row r="2466">
      <c r="A2466" s="73"/>
      <c r="B2466" s="65"/>
      <c r="C2466" s="72"/>
      <c r="D2466" s="72"/>
      <c r="E2466" s="72"/>
      <c r="F2466" s="65"/>
      <c r="G2466" s="65"/>
      <c r="H2466" s="65"/>
      <c r="I2466" s="65"/>
      <c r="J2466" s="65"/>
      <c r="K2466" s="66"/>
      <c r="L2466" s="66"/>
      <c r="M2466" s="65"/>
      <c r="N2466" s="65"/>
      <c r="O2466" s="65"/>
      <c r="P2466" s="65"/>
      <c r="Q2466" s="65"/>
      <c r="R2466" s="65"/>
      <c r="S2466" s="68"/>
      <c r="T2466" s="68"/>
      <c r="U2466" s="69"/>
      <c r="V2466" s="69"/>
      <c r="W2466" s="69"/>
      <c r="X2466" s="70"/>
      <c r="Y2466" s="65"/>
    </row>
    <row r="2467">
      <c r="A2467" s="65"/>
      <c r="B2467" s="65"/>
      <c r="C2467" s="65"/>
      <c r="D2467" s="65"/>
      <c r="E2467" s="65"/>
      <c r="F2467" s="65"/>
      <c r="G2467" s="65"/>
      <c r="H2467" s="65"/>
      <c r="I2467" s="65"/>
      <c r="J2467" s="65"/>
      <c r="K2467" s="66"/>
      <c r="L2467" s="66"/>
      <c r="M2467" s="65"/>
      <c r="N2467" s="65"/>
      <c r="O2467" s="65"/>
      <c r="P2467" s="65"/>
      <c r="Q2467" s="65"/>
      <c r="R2467" s="65"/>
      <c r="S2467" s="68"/>
      <c r="T2467" s="68"/>
      <c r="U2467" s="69"/>
      <c r="V2467" s="69"/>
      <c r="W2467" s="69"/>
      <c r="X2467" s="70"/>
      <c r="Y2467" s="65"/>
    </row>
    <row r="2468">
      <c r="A2468" s="65"/>
      <c r="B2468" s="65"/>
      <c r="C2468" s="65"/>
      <c r="D2468" s="65"/>
      <c r="E2468" s="65"/>
      <c r="F2468" s="65"/>
      <c r="G2468" s="65"/>
      <c r="H2468" s="65"/>
      <c r="I2468" s="65"/>
      <c r="J2468" s="65"/>
      <c r="K2468" s="66"/>
      <c r="L2468" s="66"/>
      <c r="M2468" s="65"/>
      <c r="N2468" s="65"/>
      <c r="O2468" s="65"/>
      <c r="P2468" s="66"/>
      <c r="Q2468" s="65"/>
      <c r="R2468" s="65"/>
      <c r="S2468" s="68"/>
      <c r="T2468" s="68"/>
      <c r="U2468" s="69"/>
      <c r="V2468" s="69"/>
      <c r="W2468" s="69"/>
      <c r="X2468" s="70"/>
      <c r="Y2468" s="65"/>
    </row>
    <row r="2469">
      <c r="A2469" s="65"/>
      <c r="B2469" s="65"/>
      <c r="C2469" s="65"/>
      <c r="D2469" s="65"/>
      <c r="E2469" s="65"/>
      <c r="F2469" s="65"/>
      <c r="G2469" s="65"/>
      <c r="H2469" s="65"/>
      <c r="I2469" s="65"/>
      <c r="J2469" s="65"/>
      <c r="K2469" s="66"/>
      <c r="L2469" s="66"/>
      <c r="M2469" s="65"/>
      <c r="N2469" s="65"/>
      <c r="O2469" s="65"/>
      <c r="P2469" s="65"/>
      <c r="Q2469" s="65"/>
      <c r="R2469" s="65"/>
      <c r="S2469" s="68"/>
      <c r="T2469" s="68"/>
      <c r="U2469" s="69"/>
      <c r="V2469" s="69"/>
      <c r="W2469" s="69"/>
      <c r="X2469" s="70"/>
      <c r="Y2469" s="65"/>
    </row>
    <row r="2470">
      <c r="A2470" s="65"/>
      <c r="B2470" s="65"/>
      <c r="C2470" s="65"/>
      <c r="D2470" s="65"/>
      <c r="E2470" s="65"/>
      <c r="F2470" s="65"/>
      <c r="G2470" s="65"/>
      <c r="H2470" s="65"/>
      <c r="I2470" s="65"/>
      <c r="J2470" s="65"/>
      <c r="K2470" s="66"/>
      <c r="L2470" s="66"/>
      <c r="M2470" s="65"/>
      <c r="N2470" s="65"/>
      <c r="O2470" s="65"/>
      <c r="P2470" s="66"/>
      <c r="Q2470" s="65"/>
      <c r="R2470" s="65"/>
      <c r="S2470" s="68"/>
      <c r="T2470" s="68"/>
      <c r="U2470" s="69"/>
      <c r="V2470" s="69"/>
      <c r="W2470" s="69"/>
      <c r="X2470" s="70"/>
      <c r="Y2470" s="65"/>
    </row>
    <row r="2471">
      <c r="A2471" s="65"/>
      <c r="B2471" s="65"/>
      <c r="C2471" s="65"/>
      <c r="D2471" s="65"/>
      <c r="E2471" s="65"/>
      <c r="F2471" s="65"/>
      <c r="G2471" s="65"/>
      <c r="H2471" s="65"/>
      <c r="I2471" s="65"/>
      <c r="J2471" s="65"/>
      <c r="K2471" s="66"/>
      <c r="L2471" s="66"/>
      <c r="M2471" s="65"/>
      <c r="N2471" s="65"/>
      <c r="O2471" s="65"/>
      <c r="P2471" s="66"/>
      <c r="Q2471" s="65"/>
      <c r="R2471" s="65"/>
      <c r="S2471" s="68"/>
      <c r="T2471" s="68"/>
      <c r="U2471" s="69"/>
      <c r="V2471" s="69"/>
      <c r="W2471" s="69"/>
      <c r="X2471" s="70"/>
      <c r="Y2471" s="65"/>
    </row>
    <row r="2472">
      <c r="A2472" s="65"/>
      <c r="B2472" s="65"/>
      <c r="C2472" s="65"/>
      <c r="D2472" s="65"/>
      <c r="E2472" s="65"/>
      <c r="F2472" s="65"/>
      <c r="G2472" s="65"/>
      <c r="H2472" s="65"/>
      <c r="I2472" s="65"/>
      <c r="J2472" s="65"/>
      <c r="K2472" s="66"/>
      <c r="L2472" s="66"/>
      <c r="M2472" s="65"/>
      <c r="N2472" s="65"/>
      <c r="O2472" s="65"/>
      <c r="P2472" s="66"/>
      <c r="Q2472" s="65"/>
      <c r="R2472" s="65"/>
      <c r="S2472" s="68"/>
      <c r="T2472" s="68"/>
      <c r="U2472" s="69"/>
      <c r="V2472" s="69"/>
      <c r="W2472" s="69"/>
      <c r="X2472" s="70"/>
      <c r="Y2472" s="65"/>
    </row>
    <row r="2473">
      <c r="A2473" s="72"/>
      <c r="B2473" s="65"/>
      <c r="C2473" s="72"/>
      <c r="D2473" s="72"/>
      <c r="E2473" s="72"/>
      <c r="F2473" s="65"/>
      <c r="G2473" s="65"/>
      <c r="H2473" s="65"/>
      <c r="I2473" s="65"/>
      <c r="J2473" s="65"/>
      <c r="K2473" s="66"/>
      <c r="L2473" s="66"/>
      <c r="M2473" s="65"/>
      <c r="N2473" s="65"/>
      <c r="O2473" s="65"/>
      <c r="P2473" s="66"/>
      <c r="Q2473" s="65"/>
      <c r="R2473" s="65"/>
      <c r="S2473" s="77"/>
      <c r="T2473" s="77"/>
      <c r="U2473" s="78"/>
      <c r="V2473" s="78"/>
      <c r="W2473" s="78"/>
      <c r="X2473" s="72"/>
      <c r="Y2473" s="72"/>
    </row>
    <row r="2474">
      <c r="A2474" s="72"/>
      <c r="B2474" s="65"/>
      <c r="C2474" s="72"/>
      <c r="D2474" s="72"/>
      <c r="E2474" s="72"/>
      <c r="F2474" s="65"/>
      <c r="G2474" s="65"/>
      <c r="H2474" s="65"/>
      <c r="I2474" s="65"/>
      <c r="J2474" s="65"/>
      <c r="K2474" s="66"/>
      <c r="L2474" s="66"/>
      <c r="M2474" s="65"/>
      <c r="N2474" s="65"/>
      <c r="O2474" s="65"/>
      <c r="P2474" s="65"/>
      <c r="Q2474" s="65"/>
      <c r="R2474" s="65"/>
      <c r="S2474" s="68"/>
      <c r="T2474" s="68"/>
      <c r="U2474" s="69"/>
      <c r="V2474" s="69"/>
      <c r="W2474" s="69"/>
      <c r="X2474" s="70"/>
      <c r="Y2474" s="65"/>
    </row>
    <row r="2475">
      <c r="A2475" s="72"/>
      <c r="B2475" s="65"/>
      <c r="C2475" s="72"/>
      <c r="D2475" s="72"/>
      <c r="E2475" s="72"/>
      <c r="F2475" s="65"/>
      <c r="G2475" s="65"/>
      <c r="H2475" s="65"/>
      <c r="I2475" s="65"/>
      <c r="J2475" s="65"/>
      <c r="K2475" s="66"/>
      <c r="L2475" s="66"/>
      <c r="M2475" s="65"/>
      <c r="N2475" s="65"/>
      <c r="O2475" s="65"/>
      <c r="P2475" s="66"/>
      <c r="Q2475" s="65"/>
      <c r="R2475" s="65"/>
      <c r="S2475" s="68"/>
      <c r="T2475" s="68"/>
      <c r="U2475" s="69"/>
      <c r="V2475" s="69"/>
      <c r="W2475" s="69"/>
      <c r="X2475" s="70"/>
      <c r="Y2475" s="65"/>
    </row>
    <row r="2476">
      <c r="A2476" s="65"/>
      <c r="B2476" s="65"/>
      <c r="C2476" s="65"/>
      <c r="D2476" s="65"/>
      <c r="E2476" s="65"/>
      <c r="F2476" s="65"/>
      <c r="G2476" s="65"/>
      <c r="H2476" s="65"/>
      <c r="I2476" s="65"/>
      <c r="J2476" s="65"/>
      <c r="K2476" s="66"/>
      <c r="L2476" s="66"/>
      <c r="M2476" s="65"/>
      <c r="N2476" s="65"/>
      <c r="O2476" s="65"/>
      <c r="P2476" s="66"/>
      <c r="Q2476" s="65"/>
      <c r="R2476" s="65"/>
      <c r="S2476" s="68"/>
      <c r="T2476" s="68"/>
      <c r="U2476" s="69"/>
      <c r="V2476" s="69"/>
      <c r="W2476" s="69"/>
      <c r="X2476" s="70"/>
      <c r="Y2476" s="65"/>
    </row>
    <row r="2477">
      <c r="A2477" s="65"/>
      <c r="B2477" s="65"/>
      <c r="C2477" s="65"/>
      <c r="D2477" s="65"/>
      <c r="E2477" s="65"/>
      <c r="F2477" s="65"/>
      <c r="G2477" s="65"/>
      <c r="H2477" s="65"/>
      <c r="I2477" s="65"/>
      <c r="J2477" s="65"/>
      <c r="K2477" s="66"/>
      <c r="L2477" s="66"/>
      <c r="M2477" s="65"/>
      <c r="N2477" s="65"/>
      <c r="O2477" s="65"/>
      <c r="P2477" s="65"/>
      <c r="Q2477" s="65"/>
      <c r="R2477" s="65"/>
      <c r="S2477" s="68"/>
      <c r="T2477" s="68"/>
      <c r="U2477" s="69"/>
      <c r="V2477" s="69"/>
      <c r="W2477" s="69"/>
      <c r="X2477" s="70"/>
      <c r="Y2477" s="65"/>
    </row>
    <row r="2478">
      <c r="A2478" s="73"/>
      <c r="B2478" s="65"/>
      <c r="C2478" s="72"/>
      <c r="D2478" s="72"/>
      <c r="E2478" s="72"/>
      <c r="F2478" s="65"/>
      <c r="G2478" s="65"/>
      <c r="H2478" s="65"/>
      <c r="I2478" s="65"/>
      <c r="J2478" s="65"/>
      <c r="K2478" s="66"/>
      <c r="L2478" s="66"/>
      <c r="M2478" s="65"/>
      <c r="N2478" s="65"/>
      <c r="O2478" s="65"/>
      <c r="P2478" s="66"/>
      <c r="Q2478" s="65"/>
      <c r="R2478" s="65"/>
      <c r="S2478" s="68"/>
      <c r="T2478" s="68"/>
      <c r="U2478" s="69"/>
      <c r="V2478" s="69"/>
      <c r="W2478" s="69"/>
      <c r="X2478" s="70"/>
      <c r="Y2478" s="65"/>
    </row>
    <row r="2479">
      <c r="A2479" s="72"/>
      <c r="B2479" s="65"/>
      <c r="C2479" s="72"/>
      <c r="D2479" s="72"/>
      <c r="E2479" s="72"/>
      <c r="F2479" s="65"/>
      <c r="G2479" s="65"/>
      <c r="H2479" s="65"/>
      <c r="I2479" s="65"/>
      <c r="J2479" s="65"/>
      <c r="K2479" s="66"/>
      <c r="L2479" s="66"/>
      <c r="M2479" s="65"/>
      <c r="N2479" s="65"/>
      <c r="O2479" s="65"/>
      <c r="P2479" s="66"/>
      <c r="Q2479" s="65"/>
      <c r="R2479" s="65"/>
      <c r="S2479" s="77"/>
      <c r="T2479" s="77"/>
      <c r="U2479" s="78"/>
      <c r="V2479" s="78"/>
      <c r="W2479" s="78"/>
      <c r="X2479" s="72"/>
      <c r="Y2479" s="72"/>
    </row>
    <row r="2480">
      <c r="A2480" s="73"/>
      <c r="B2480" s="65"/>
      <c r="C2480" s="72"/>
      <c r="D2480" s="72"/>
      <c r="E2480" s="72"/>
      <c r="F2480" s="65"/>
      <c r="G2480" s="65"/>
      <c r="H2480" s="65"/>
      <c r="I2480" s="65"/>
      <c r="J2480" s="65"/>
      <c r="K2480" s="66"/>
      <c r="L2480" s="66"/>
      <c r="M2480" s="65"/>
      <c r="N2480" s="65"/>
      <c r="O2480" s="65"/>
      <c r="P2480" s="65"/>
      <c r="Q2480" s="65"/>
      <c r="R2480" s="65"/>
      <c r="S2480" s="77"/>
      <c r="T2480" s="77"/>
      <c r="U2480" s="78"/>
      <c r="V2480" s="78"/>
      <c r="W2480" s="78"/>
      <c r="X2480" s="72"/>
      <c r="Y2480" s="72"/>
    </row>
    <row r="2481">
      <c r="A2481" s="65"/>
      <c r="B2481" s="65"/>
      <c r="C2481" s="65"/>
      <c r="D2481" s="65"/>
      <c r="E2481" s="65"/>
      <c r="F2481" s="65"/>
      <c r="G2481" s="65"/>
      <c r="H2481" s="65"/>
      <c r="I2481" s="65"/>
      <c r="J2481" s="65"/>
      <c r="K2481" s="66"/>
      <c r="L2481" s="66"/>
      <c r="M2481" s="65"/>
      <c r="N2481" s="65"/>
      <c r="O2481" s="65"/>
      <c r="P2481" s="65"/>
      <c r="Q2481" s="65"/>
      <c r="R2481" s="65"/>
      <c r="S2481" s="68"/>
      <c r="T2481" s="68"/>
      <c r="U2481" s="69"/>
      <c r="V2481" s="69"/>
      <c r="W2481" s="69"/>
      <c r="X2481" s="70"/>
      <c r="Y2481" s="65"/>
    </row>
    <row r="2482">
      <c r="A2482" s="65"/>
      <c r="B2482" s="65"/>
      <c r="C2482" s="65"/>
      <c r="D2482" s="65"/>
      <c r="E2482" s="65"/>
      <c r="F2482" s="65"/>
      <c r="G2482" s="65"/>
      <c r="H2482" s="65"/>
      <c r="I2482" s="65"/>
      <c r="J2482" s="65"/>
      <c r="K2482" s="66"/>
      <c r="L2482" s="66"/>
      <c r="M2482" s="65"/>
      <c r="N2482" s="65"/>
      <c r="O2482" s="65"/>
      <c r="P2482" s="66"/>
      <c r="Q2482" s="65"/>
      <c r="R2482" s="65"/>
      <c r="S2482" s="68"/>
      <c r="T2482" s="68"/>
      <c r="U2482" s="69"/>
      <c r="V2482" s="69"/>
      <c r="W2482" s="69"/>
      <c r="X2482" s="69"/>
      <c r="Y2482" s="65"/>
    </row>
    <row r="2483">
      <c r="A2483" s="65"/>
      <c r="B2483" s="65"/>
      <c r="C2483" s="65"/>
      <c r="D2483" s="65"/>
      <c r="E2483" s="65"/>
      <c r="F2483" s="65"/>
      <c r="G2483" s="65"/>
      <c r="H2483" s="65"/>
      <c r="I2483" s="65"/>
      <c r="J2483" s="65"/>
      <c r="K2483" s="66"/>
      <c r="L2483" s="66"/>
      <c r="M2483" s="65"/>
      <c r="N2483" s="65"/>
      <c r="O2483" s="65"/>
      <c r="P2483" s="66"/>
      <c r="Q2483" s="65"/>
      <c r="R2483" s="65"/>
      <c r="S2483" s="68"/>
      <c r="T2483" s="68"/>
      <c r="U2483" s="69"/>
      <c r="V2483" s="69"/>
      <c r="W2483" s="69"/>
      <c r="X2483" s="69"/>
      <c r="Y2483" s="65"/>
    </row>
    <row r="2484">
      <c r="A2484" s="65"/>
      <c r="B2484" s="65"/>
      <c r="C2484" s="65"/>
      <c r="D2484" s="65"/>
      <c r="E2484" s="65"/>
      <c r="F2484" s="65"/>
      <c r="G2484" s="65"/>
      <c r="H2484" s="65"/>
      <c r="I2484" s="65"/>
      <c r="J2484" s="65"/>
      <c r="K2484" s="66"/>
      <c r="L2484" s="66"/>
      <c r="M2484" s="65"/>
      <c r="N2484" s="65"/>
      <c r="O2484" s="65"/>
      <c r="P2484" s="65"/>
      <c r="Q2484" s="65"/>
      <c r="R2484" s="65"/>
      <c r="S2484" s="68"/>
      <c r="T2484" s="68"/>
      <c r="U2484" s="69"/>
      <c r="V2484" s="69"/>
      <c r="W2484" s="69"/>
      <c r="X2484" s="69"/>
      <c r="Y2484" s="65"/>
    </row>
    <row r="2485">
      <c r="A2485" s="65"/>
      <c r="B2485" s="65"/>
      <c r="C2485" s="65"/>
      <c r="D2485" s="65"/>
      <c r="E2485" s="65"/>
      <c r="F2485" s="65"/>
      <c r="G2485" s="65"/>
      <c r="H2485" s="65"/>
      <c r="I2485" s="65"/>
      <c r="J2485" s="65"/>
      <c r="K2485" s="66"/>
      <c r="L2485" s="66"/>
      <c r="M2485" s="65"/>
      <c r="N2485" s="65"/>
      <c r="O2485" s="65"/>
      <c r="P2485" s="65"/>
      <c r="Q2485" s="65"/>
      <c r="R2485" s="65"/>
      <c r="S2485" s="68"/>
      <c r="T2485" s="68"/>
      <c r="U2485" s="69"/>
      <c r="V2485" s="69"/>
      <c r="W2485" s="69"/>
      <c r="X2485" s="70"/>
      <c r="Y2485" s="65"/>
    </row>
    <row r="2486">
      <c r="A2486" s="73"/>
      <c r="B2486" s="65"/>
      <c r="C2486" s="72"/>
      <c r="D2486" s="72"/>
      <c r="E2486" s="72"/>
      <c r="F2486" s="65"/>
      <c r="G2486" s="65"/>
      <c r="H2486" s="65"/>
      <c r="I2486" s="65"/>
      <c r="J2486" s="65"/>
      <c r="K2486" s="66"/>
      <c r="L2486" s="66"/>
      <c r="M2486" s="65"/>
      <c r="N2486" s="65"/>
      <c r="O2486" s="65"/>
      <c r="P2486" s="66"/>
      <c r="Q2486" s="65"/>
      <c r="R2486" s="65"/>
      <c r="S2486" s="76"/>
      <c r="T2486" s="77"/>
      <c r="U2486" s="78"/>
      <c r="V2486" s="81"/>
      <c r="W2486" s="78"/>
      <c r="X2486" s="72"/>
      <c r="Y2486" s="72"/>
    </row>
    <row r="2487">
      <c r="A2487" s="65"/>
      <c r="B2487" s="65"/>
      <c r="C2487" s="65"/>
      <c r="D2487" s="65"/>
      <c r="E2487" s="65"/>
      <c r="F2487" s="65"/>
      <c r="G2487" s="65"/>
      <c r="H2487" s="65"/>
      <c r="I2487" s="65"/>
      <c r="J2487" s="65"/>
      <c r="K2487" s="66"/>
      <c r="L2487" s="66"/>
      <c r="M2487" s="65"/>
      <c r="N2487" s="65"/>
      <c r="O2487" s="65"/>
      <c r="P2487" s="65"/>
      <c r="Q2487" s="65"/>
      <c r="R2487" s="65"/>
      <c r="S2487" s="68"/>
      <c r="T2487" s="68"/>
      <c r="U2487" s="69"/>
      <c r="V2487" s="69"/>
      <c r="W2487" s="69"/>
      <c r="X2487" s="70"/>
      <c r="Y2487" s="65"/>
    </row>
    <row r="2488">
      <c r="A2488" s="72"/>
      <c r="B2488" s="65"/>
      <c r="C2488" s="72"/>
      <c r="D2488" s="72"/>
      <c r="E2488" s="72"/>
      <c r="F2488" s="65"/>
      <c r="G2488" s="65"/>
      <c r="H2488" s="65"/>
      <c r="I2488" s="65"/>
      <c r="J2488" s="65"/>
      <c r="K2488" s="66"/>
      <c r="L2488" s="66"/>
      <c r="M2488" s="65"/>
      <c r="N2488" s="65"/>
      <c r="O2488" s="65"/>
      <c r="P2488" s="66"/>
      <c r="Q2488" s="65"/>
      <c r="R2488" s="65"/>
      <c r="S2488" s="68"/>
      <c r="T2488" s="68"/>
      <c r="U2488" s="69"/>
      <c r="V2488" s="69"/>
      <c r="W2488" s="69"/>
      <c r="X2488" s="70"/>
      <c r="Y2488" s="65"/>
    </row>
    <row r="2489">
      <c r="A2489" s="72"/>
      <c r="B2489" s="65"/>
      <c r="C2489" s="72"/>
      <c r="D2489" s="72"/>
      <c r="E2489" s="72"/>
      <c r="F2489" s="65"/>
      <c r="G2489" s="65"/>
      <c r="H2489" s="65"/>
      <c r="I2489" s="65"/>
      <c r="J2489" s="65"/>
      <c r="K2489" s="66"/>
      <c r="L2489" s="66"/>
      <c r="M2489" s="65"/>
      <c r="N2489" s="65"/>
      <c r="O2489" s="65"/>
      <c r="P2489" s="65"/>
      <c r="Q2489" s="65"/>
      <c r="R2489" s="65"/>
      <c r="S2489" s="68"/>
      <c r="T2489" s="68"/>
      <c r="U2489" s="69"/>
      <c r="V2489" s="69"/>
      <c r="W2489" s="69"/>
      <c r="X2489" s="70"/>
      <c r="Y2489" s="65"/>
    </row>
    <row r="2490">
      <c r="A2490" s="65"/>
      <c r="B2490" s="65"/>
      <c r="C2490" s="65"/>
      <c r="D2490" s="65"/>
      <c r="E2490" s="65"/>
      <c r="F2490" s="65"/>
      <c r="G2490" s="65"/>
      <c r="H2490" s="65"/>
      <c r="I2490" s="65"/>
      <c r="J2490" s="65"/>
      <c r="K2490" s="66"/>
      <c r="L2490" s="66"/>
      <c r="M2490" s="65"/>
      <c r="N2490" s="65"/>
      <c r="O2490" s="65"/>
      <c r="P2490" s="66"/>
      <c r="Q2490" s="65"/>
      <c r="R2490" s="65"/>
      <c r="S2490" s="68"/>
      <c r="T2490" s="68"/>
      <c r="U2490" s="69"/>
      <c r="V2490" s="69"/>
      <c r="W2490" s="69"/>
      <c r="X2490" s="70"/>
      <c r="Y2490" s="65"/>
    </row>
    <row r="2491">
      <c r="A2491" s="73"/>
      <c r="B2491" s="65"/>
      <c r="C2491" s="72"/>
      <c r="D2491" s="72"/>
      <c r="E2491" s="72"/>
      <c r="F2491" s="65"/>
      <c r="G2491" s="65"/>
      <c r="H2491" s="65"/>
      <c r="I2491" s="65"/>
      <c r="J2491" s="65"/>
      <c r="K2491" s="66"/>
      <c r="L2491" s="66"/>
      <c r="M2491" s="65"/>
      <c r="N2491" s="65"/>
      <c r="O2491" s="65"/>
      <c r="P2491" s="65"/>
      <c r="Q2491" s="65"/>
      <c r="R2491" s="65"/>
      <c r="S2491" s="68"/>
      <c r="T2491" s="68"/>
      <c r="U2491" s="69"/>
      <c r="V2491" s="69"/>
      <c r="W2491" s="69"/>
      <c r="X2491" s="70"/>
      <c r="Y2491" s="65"/>
    </row>
    <row r="2492">
      <c r="A2492" s="65"/>
      <c r="B2492" s="65"/>
      <c r="C2492" s="65"/>
      <c r="D2492" s="65"/>
      <c r="E2492" s="65"/>
      <c r="F2492" s="65"/>
      <c r="G2492" s="65"/>
      <c r="H2492" s="65"/>
      <c r="I2492" s="65"/>
      <c r="J2492" s="65"/>
      <c r="K2492" s="66"/>
      <c r="L2492" s="66"/>
      <c r="M2492" s="65"/>
      <c r="N2492" s="65"/>
      <c r="O2492" s="65"/>
      <c r="P2492" s="66"/>
      <c r="Q2492" s="65"/>
      <c r="R2492" s="65"/>
      <c r="S2492" s="80"/>
      <c r="T2492" s="77"/>
      <c r="U2492" s="79"/>
      <c r="V2492" s="79"/>
      <c r="W2492" s="78"/>
      <c r="X2492" s="66"/>
      <c r="Y2492" s="72"/>
    </row>
    <row r="2493">
      <c r="A2493" s="72"/>
      <c r="B2493" s="65"/>
      <c r="C2493" s="72"/>
      <c r="D2493" s="72"/>
      <c r="E2493" s="72"/>
      <c r="F2493" s="65"/>
      <c r="G2493" s="65"/>
      <c r="H2493" s="65"/>
      <c r="I2493" s="65"/>
      <c r="J2493" s="65"/>
      <c r="K2493" s="66"/>
      <c r="L2493" s="66"/>
      <c r="M2493" s="65"/>
      <c r="N2493" s="65"/>
      <c r="O2493" s="65"/>
      <c r="P2493" s="65"/>
      <c r="Q2493" s="65"/>
      <c r="R2493" s="65"/>
      <c r="S2493" s="68"/>
      <c r="T2493" s="68"/>
      <c r="U2493" s="69"/>
      <c r="V2493" s="69"/>
      <c r="W2493" s="69"/>
      <c r="X2493" s="70"/>
      <c r="Y2493" s="65"/>
    </row>
    <row r="2494">
      <c r="A2494" s="65"/>
      <c r="B2494" s="65"/>
      <c r="C2494" s="65"/>
      <c r="D2494" s="65"/>
      <c r="E2494" s="65"/>
      <c r="F2494" s="65"/>
      <c r="G2494" s="65"/>
      <c r="H2494" s="65"/>
      <c r="I2494" s="65"/>
      <c r="J2494" s="65"/>
      <c r="K2494" s="66"/>
      <c r="L2494" s="66"/>
      <c r="M2494" s="65"/>
      <c r="N2494" s="65"/>
      <c r="O2494" s="65"/>
      <c r="P2494" s="66"/>
      <c r="Q2494" s="65"/>
      <c r="R2494" s="65"/>
      <c r="S2494" s="68"/>
      <c r="T2494" s="68"/>
      <c r="U2494" s="69"/>
      <c r="V2494" s="69"/>
      <c r="W2494" s="69"/>
      <c r="X2494" s="70"/>
      <c r="Y2494" s="65"/>
    </row>
    <row r="2495">
      <c r="A2495" s="65"/>
      <c r="B2495" s="65"/>
      <c r="C2495" s="65"/>
      <c r="D2495" s="65"/>
      <c r="E2495" s="65"/>
      <c r="F2495" s="65"/>
      <c r="G2495" s="65"/>
      <c r="H2495" s="65"/>
      <c r="I2495" s="65"/>
      <c r="J2495" s="65"/>
      <c r="K2495" s="66"/>
      <c r="L2495" s="66"/>
      <c r="M2495" s="65"/>
      <c r="N2495" s="65"/>
      <c r="O2495" s="65"/>
      <c r="P2495" s="66"/>
      <c r="Q2495" s="65"/>
      <c r="R2495" s="65"/>
      <c r="S2495" s="68"/>
      <c r="T2495" s="68"/>
      <c r="U2495" s="69"/>
      <c r="V2495" s="69"/>
      <c r="W2495" s="69"/>
      <c r="X2495" s="69"/>
      <c r="Y2495" s="65"/>
    </row>
    <row r="2496">
      <c r="A2496" s="65"/>
      <c r="B2496" s="65"/>
      <c r="C2496" s="65"/>
      <c r="D2496" s="65"/>
      <c r="E2496" s="65"/>
      <c r="F2496" s="65"/>
      <c r="G2496" s="65"/>
      <c r="H2496" s="65"/>
      <c r="I2496" s="65"/>
      <c r="J2496" s="65"/>
      <c r="K2496" s="66"/>
      <c r="L2496" s="66"/>
      <c r="M2496" s="65"/>
      <c r="N2496" s="65"/>
      <c r="O2496" s="65"/>
      <c r="P2496" s="66"/>
      <c r="Q2496" s="65"/>
      <c r="R2496" s="65"/>
      <c r="S2496" s="68"/>
      <c r="T2496" s="68"/>
      <c r="U2496" s="69"/>
      <c r="V2496" s="69"/>
      <c r="W2496" s="69"/>
      <c r="X2496" s="70"/>
      <c r="Y2496" s="65"/>
    </row>
    <row r="2497">
      <c r="A2497" s="65"/>
      <c r="B2497" s="65"/>
      <c r="C2497" s="65"/>
      <c r="D2497" s="65"/>
      <c r="E2497" s="65"/>
      <c r="F2497" s="65"/>
      <c r="G2497" s="65"/>
      <c r="H2497" s="65"/>
      <c r="I2497" s="65"/>
      <c r="J2497" s="65"/>
      <c r="K2497" s="66"/>
      <c r="L2497" s="66"/>
      <c r="M2497" s="65"/>
      <c r="N2497" s="65"/>
      <c r="O2497" s="65"/>
      <c r="P2497" s="65"/>
      <c r="Q2497" s="65"/>
      <c r="R2497" s="65"/>
      <c r="S2497" s="68"/>
      <c r="T2497" s="68"/>
      <c r="U2497" s="69"/>
      <c r="V2497" s="69"/>
      <c r="W2497" s="69"/>
      <c r="X2497" s="70"/>
      <c r="Y2497" s="65"/>
    </row>
    <row r="2498">
      <c r="A2498" s="65"/>
      <c r="B2498" s="65"/>
      <c r="C2498" s="65"/>
      <c r="D2498" s="65"/>
      <c r="E2498" s="65"/>
      <c r="F2498" s="65"/>
      <c r="G2498" s="65"/>
      <c r="H2498" s="65"/>
      <c r="I2498" s="65"/>
      <c r="J2498" s="65"/>
      <c r="K2498" s="66"/>
      <c r="L2498" s="66"/>
      <c r="M2498" s="65"/>
      <c r="N2498" s="65"/>
      <c r="O2498" s="65"/>
      <c r="P2498" s="66"/>
      <c r="Q2498" s="65"/>
      <c r="R2498" s="65"/>
      <c r="S2498" s="68"/>
      <c r="T2498" s="68"/>
      <c r="U2498" s="69"/>
      <c r="V2498" s="69"/>
      <c r="W2498" s="69"/>
      <c r="X2498" s="70"/>
      <c r="Y2498" s="65"/>
    </row>
    <row r="2499">
      <c r="A2499" s="65"/>
      <c r="B2499" s="65"/>
      <c r="C2499" s="65"/>
      <c r="D2499" s="65"/>
      <c r="E2499" s="65"/>
      <c r="F2499" s="65"/>
      <c r="G2499" s="65"/>
      <c r="H2499" s="65"/>
      <c r="I2499" s="65"/>
      <c r="J2499" s="65"/>
      <c r="K2499" s="66"/>
      <c r="L2499" s="66"/>
      <c r="M2499" s="65"/>
      <c r="N2499" s="65"/>
      <c r="O2499" s="65"/>
      <c r="P2499" s="65"/>
      <c r="Q2499" s="65"/>
      <c r="R2499" s="65"/>
      <c r="S2499" s="68"/>
      <c r="T2499" s="68"/>
      <c r="U2499" s="69"/>
      <c r="V2499" s="69"/>
      <c r="W2499" s="69"/>
      <c r="X2499" s="70"/>
      <c r="Y2499" s="65"/>
    </row>
    <row r="2500">
      <c r="A2500" s="65"/>
      <c r="B2500" s="65"/>
      <c r="C2500" s="65"/>
      <c r="D2500" s="65"/>
      <c r="E2500" s="65"/>
      <c r="F2500" s="65"/>
      <c r="G2500" s="65"/>
      <c r="H2500" s="65"/>
      <c r="I2500" s="65"/>
      <c r="J2500" s="65"/>
      <c r="K2500" s="66"/>
      <c r="L2500" s="66"/>
      <c r="M2500" s="65"/>
      <c r="N2500" s="65"/>
      <c r="O2500" s="65"/>
      <c r="P2500" s="65"/>
      <c r="Q2500" s="65"/>
      <c r="R2500" s="65"/>
      <c r="S2500" s="68"/>
      <c r="T2500" s="68"/>
      <c r="U2500" s="69"/>
      <c r="V2500" s="69"/>
      <c r="W2500" s="69"/>
      <c r="X2500" s="70"/>
      <c r="Y2500" s="65"/>
    </row>
    <row r="2501">
      <c r="A2501" s="65"/>
      <c r="B2501" s="65"/>
      <c r="C2501" s="65"/>
      <c r="D2501" s="65"/>
      <c r="E2501" s="65"/>
      <c r="F2501" s="65"/>
      <c r="G2501" s="65"/>
      <c r="H2501" s="65"/>
      <c r="I2501" s="65"/>
      <c r="J2501" s="65"/>
      <c r="K2501" s="66"/>
      <c r="L2501" s="66"/>
      <c r="M2501" s="65"/>
      <c r="N2501" s="65"/>
      <c r="O2501" s="65"/>
      <c r="P2501" s="66"/>
      <c r="Q2501" s="65"/>
      <c r="R2501" s="65"/>
      <c r="S2501" s="68"/>
      <c r="T2501" s="68"/>
      <c r="U2501" s="69"/>
      <c r="V2501" s="69"/>
      <c r="W2501" s="69"/>
      <c r="X2501" s="70"/>
      <c r="Y2501" s="65"/>
    </row>
    <row r="2502">
      <c r="A2502" s="73"/>
      <c r="B2502" s="65"/>
      <c r="C2502" s="72"/>
      <c r="D2502" s="72"/>
      <c r="E2502" s="72"/>
      <c r="F2502" s="65"/>
      <c r="G2502" s="65"/>
      <c r="H2502" s="65"/>
      <c r="I2502" s="65"/>
      <c r="J2502" s="65"/>
      <c r="K2502" s="66"/>
      <c r="L2502" s="66"/>
      <c r="M2502" s="65"/>
      <c r="N2502" s="65"/>
      <c r="O2502" s="65"/>
      <c r="P2502" s="65"/>
      <c r="Q2502" s="65"/>
      <c r="R2502" s="65"/>
      <c r="S2502" s="68"/>
      <c r="T2502" s="68"/>
      <c r="U2502" s="69"/>
      <c r="V2502" s="69"/>
      <c r="W2502" s="69"/>
      <c r="X2502" s="70"/>
      <c r="Y2502" s="65"/>
    </row>
    <row r="2503">
      <c r="A2503" s="72"/>
      <c r="B2503" s="65"/>
      <c r="C2503" s="72"/>
      <c r="D2503" s="72"/>
      <c r="E2503" s="72"/>
      <c r="F2503" s="65"/>
      <c r="G2503" s="65"/>
      <c r="H2503" s="65"/>
      <c r="I2503" s="65"/>
      <c r="J2503" s="65"/>
      <c r="K2503" s="66"/>
      <c r="L2503" s="66"/>
      <c r="M2503" s="65"/>
      <c r="N2503" s="65"/>
      <c r="O2503" s="65"/>
      <c r="P2503" s="66"/>
      <c r="Q2503" s="65"/>
      <c r="R2503" s="65"/>
      <c r="S2503" s="68"/>
      <c r="T2503" s="68"/>
      <c r="U2503" s="69"/>
      <c r="V2503" s="69"/>
      <c r="W2503" s="69"/>
      <c r="X2503" s="70"/>
      <c r="Y2503" s="65"/>
    </row>
    <row r="2504">
      <c r="A2504" s="65"/>
      <c r="B2504" s="65"/>
      <c r="C2504" s="65"/>
      <c r="D2504" s="65"/>
      <c r="E2504" s="65"/>
      <c r="F2504" s="65"/>
      <c r="G2504" s="65"/>
      <c r="H2504" s="65"/>
      <c r="I2504" s="65"/>
      <c r="J2504" s="65"/>
      <c r="K2504" s="66"/>
      <c r="L2504" s="66"/>
      <c r="M2504" s="65"/>
      <c r="N2504" s="65"/>
      <c r="O2504" s="65"/>
      <c r="P2504" s="66"/>
      <c r="Q2504" s="65"/>
      <c r="R2504" s="65"/>
      <c r="S2504" s="68"/>
      <c r="T2504" s="68"/>
      <c r="U2504" s="69"/>
      <c r="V2504" s="69"/>
      <c r="W2504" s="69"/>
      <c r="X2504" s="70"/>
      <c r="Y2504" s="65"/>
    </row>
    <row r="2505">
      <c r="A2505" s="73"/>
      <c r="B2505" s="65"/>
      <c r="C2505" s="72"/>
      <c r="D2505" s="72"/>
      <c r="E2505" s="72"/>
      <c r="F2505" s="65"/>
      <c r="G2505" s="65"/>
      <c r="H2505" s="65"/>
      <c r="I2505" s="65"/>
      <c r="J2505" s="65"/>
      <c r="K2505" s="66"/>
      <c r="L2505" s="66"/>
      <c r="M2505" s="65"/>
      <c r="N2505" s="65"/>
      <c r="O2505" s="65"/>
      <c r="P2505" s="66"/>
      <c r="Q2505" s="65"/>
      <c r="R2505" s="65"/>
      <c r="S2505" s="68"/>
      <c r="T2505" s="68"/>
      <c r="U2505" s="69"/>
      <c r="V2505" s="69"/>
      <c r="W2505" s="69"/>
      <c r="X2505" s="70"/>
      <c r="Y2505" s="65"/>
    </row>
    <row r="2506">
      <c r="A2506" s="72"/>
      <c r="B2506" s="65"/>
      <c r="C2506" s="72"/>
      <c r="D2506" s="72"/>
      <c r="E2506" s="72"/>
      <c r="F2506" s="65"/>
      <c r="G2506" s="65"/>
      <c r="H2506" s="65"/>
      <c r="I2506" s="65"/>
      <c r="J2506" s="65"/>
      <c r="K2506" s="66"/>
      <c r="L2506" s="66"/>
      <c r="M2506" s="65"/>
      <c r="N2506" s="65"/>
      <c r="O2506" s="65"/>
      <c r="P2506" s="66"/>
      <c r="Q2506" s="65"/>
      <c r="R2506" s="65"/>
      <c r="S2506" s="76"/>
      <c r="T2506" s="77"/>
      <c r="U2506" s="78"/>
      <c r="V2506" s="81"/>
      <c r="W2506" s="78"/>
      <c r="X2506" s="72"/>
      <c r="Y2506" s="72"/>
    </row>
    <row r="2507">
      <c r="A2507" s="72"/>
      <c r="B2507" s="65"/>
      <c r="C2507" s="72"/>
      <c r="D2507" s="72"/>
      <c r="E2507" s="72"/>
      <c r="F2507" s="65"/>
      <c r="G2507" s="65"/>
      <c r="H2507" s="65"/>
      <c r="I2507" s="65"/>
      <c r="J2507" s="65"/>
      <c r="K2507" s="66"/>
      <c r="L2507" s="66"/>
      <c r="M2507" s="65"/>
      <c r="N2507" s="65"/>
      <c r="O2507" s="65"/>
      <c r="P2507" s="66"/>
      <c r="Q2507" s="65"/>
      <c r="R2507" s="65"/>
      <c r="S2507" s="76"/>
      <c r="T2507" s="77"/>
      <c r="U2507" s="78"/>
      <c r="V2507" s="81"/>
      <c r="W2507" s="78"/>
      <c r="X2507" s="72"/>
      <c r="Y2507" s="72"/>
    </row>
    <row r="2508">
      <c r="A2508" s="65"/>
      <c r="B2508" s="65"/>
      <c r="C2508" s="65"/>
      <c r="D2508" s="65"/>
      <c r="E2508" s="65"/>
      <c r="F2508" s="65"/>
      <c r="G2508" s="65"/>
      <c r="H2508" s="65"/>
      <c r="I2508" s="65"/>
      <c r="J2508" s="65"/>
      <c r="K2508" s="66"/>
      <c r="L2508" s="66"/>
      <c r="M2508" s="65"/>
      <c r="N2508" s="65"/>
      <c r="O2508" s="65"/>
      <c r="P2508" s="65"/>
      <c r="Q2508" s="65"/>
      <c r="R2508" s="65"/>
      <c r="S2508" s="68"/>
      <c r="T2508" s="68"/>
      <c r="U2508" s="69"/>
      <c r="V2508" s="69"/>
      <c r="W2508" s="69"/>
      <c r="X2508" s="70"/>
      <c r="Y2508" s="65"/>
    </row>
    <row r="2509">
      <c r="A2509" s="65"/>
      <c r="B2509" s="65"/>
      <c r="C2509" s="65"/>
      <c r="D2509" s="65"/>
      <c r="E2509" s="65"/>
      <c r="F2509" s="65"/>
      <c r="G2509" s="65"/>
      <c r="H2509" s="65"/>
      <c r="I2509" s="65"/>
      <c r="J2509" s="65"/>
      <c r="K2509" s="66"/>
      <c r="L2509" s="66"/>
      <c r="M2509" s="65"/>
      <c r="N2509" s="65"/>
      <c r="O2509" s="65"/>
      <c r="P2509" s="66"/>
      <c r="Q2509" s="65"/>
      <c r="R2509" s="65"/>
      <c r="S2509" s="68"/>
      <c r="T2509" s="68"/>
      <c r="U2509" s="69"/>
      <c r="V2509" s="69"/>
      <c r="W2509" s="69"/>
      <c r="X2509" s="70"/>
      <c r="Y2509" s="65"/>
    </row>
    <row r="2510">
      <c r="A2510" s="73"/>
      <c r="B2510" s="65"/>
      <c r="C2510" s="72"/>
      <c r="D2510" s="72"/>
      <c r="E2510" s="72"/>
      <c r="F2510" s="65"/>
      <c r="G2510" s="65"/>
      <c r="H2510" s="65"/>
      <c r="I2510" s="65"/>
      <c r="J2510" s="65"/>
      <c r="K2510" s="66"/>
      <c r="L2510" s="66"/>
      <c r="M2510" s="65"/>
      <c r="N2510" s="65"/>
      <c r="O2510" s="65"/>
      <c r="P2510" s="66"/>
      <c r="Q2510" s="65"/>
      <c r="R2510" s="65"/>
      <c r="S2510" s="76"/>
      <c r="T2510" s="76"/>
      <c r="U2510" s="72"/>
      <c r="V2510" s="72"/>
      <c r="W2510" s="72"/>
      <c r="X2510" s="72"/>
      <c r="Y2510" s="72"/>
    </row>
    <row r="2511">
      <c r="A2511" s="72"/>
      <c r="B2511" s="65"/>
      <c r="C2511" s="72"/>
      <c r="D2511" s="72"/>
      <c r="E2511" s="72"/>
      <c r="F2511" s="65"/>
      <c r="G2511" s="65"/>
      <c r="H2511" s="65"/>
      <c r="I2511" s="65"/>
      <c r="J2511" s="65"/>
      <c r="K2511" s="66"/>
      <c r="L2511" s="66"/>
      <c r="M2511" s="65"/>
      <c r="N2511" s="65"/>
      <c r="O2511" s="65"/>
      <c r="P2511" s="65"/>
      <c r="Q2511" s="65"/>
      <c r="R2511" s="65"/>
      <c r="S2511" s="76"/>
      <c r="T2511" s="76"/>
      <c r="U2511" s="72"/>
      <c r="V2511" s="72"/>
      <c r="W2511" s="72"/>
      <c r="X2511" s="72"/>
      <c r="Y2511" s="72"/>
    </row>
    <row r="2512">
      <c r="A2512" s="65"/>
      <c r="B2512" s="65"/>
      <c r="C2512" s="65"/>
      <c r="D2512" s="65"/>
      <c r="E2512" s="65"/>
      <c r="F2512" s="65"/>
      <c r="G2512" s="65"/>
      <c r="H2512" s="65"/>
      <c r="I2512" s="65"/>
      <c r="J2512" s="65"/>
      <c r="K2512" s="66"/>
      <c r="L2512" s="66"/>
      <c r="M2512" s="65"/>
      <c r="N2512" s="65"/>
      <c r="O2512" s="65"/>
      <c r="P2512" s="66"/>
      <c r="Q2512" s="65"/>
      <c r="R2512" s="65"/>
      <c r="S2512" s="68"/>
      <c r="T2512" s="68"/>
      <c r="U2512" s="69"/>
      <c r="V2512" s="69"/>
      <c r="W2512" s="69"/>
      <c r="X2512" s="70"/>
      <c r="Y2512" s="65"/>
    </row>
    <row r="2513">
      <c r="A2513" s="65"/>
      <c r="B2513" s="65"/>
      <c r="C2513" s="65"/>
      <c r="D2513" s="65"/>
      <c r="E2513" s="65"/>
      <c r="F2513" s="65"/>
      <c r="G2513" s="65"/>
      <c r="H2513" s="65"/>
      <c r="I2513" s="65"/>
      <c r="J2513" s="65"/>
      <c r="K2513" s="66"/>
      <c r="L2513" s="66"/>
      <c r="M2513" s="65"/>
      <c r="N2513" s="65"/>
      <c r="O2513" s="65"/>
      <c r="P2513" s="66"/>
      <c r="Q2513" s="65"/>
      <c r="R2513" s="65"/>
      <c r="S2513" s="68"/>
      <c r="T2513" s="68"/>
      <c r="U2513" s="69"/>
      <c r="V2513" s="69"/>
      <c r="W2513" s="69"/>
      <c r="X2513" s="70"/>
      <c r="Y2513" s="65"/>
    </row>
    <row r="2514">
      <c r="A2514" s="65"/>
      <c r="B2514" s="65"/>
      <c r="C2514" s="65"/>
      <c r="D2514" s="65"/>
      <c r="E2514" s="65"/>
      <c r="F2514" s="65"/>
      <c r="G2514" s="65"/>
      <c r="H2514" s="65"/>
      <c r="I2514" s="65"/>
      <c r="J2514" s="65"/>
      <c r="K2514" s="66"/>
      <c r="L2514" s="66"/>
      <c r="M2514" s="65"/>
      <c r="N2514" s="65"/>
      <c r="O2514" s="65"/>
      <c r="P2514" s="65"/>
      <c r="Q2514" s="65"/>
      <c r="R2514" s="65"/>
      <c r="S2514" s="68"/>
      <c r="T2514" s="68"/>
      <c r="U2514" s="69"/>
      <c r="V2514" s="69"/>
      <c r="W2514" s="69"/>
      <c r="X2514" s="70"/>
      <c r="Y2514" s="65"/>
    </row>
    <row r="2515">
      <c r="A2515" s="72"/>
      <c r="B2515" s="65"/>
      <c r="C2515" s="72"/>
      <c r="D2515" s="72"/>
      <c r="E2515" s="72"/>
      <c r="F2515" s="65"/>
      <c r="G2515" s="65"/>
      <c r="H2515" s="65"/>
      <c r="I2515" s="65"/>
      <c r="J2515" s="65"/>
      <c r="K2515" s="66"/>
      <c r="L2515" s="66"/>
      <c r="M2515" s="65"/>
      <c r="N2515" s="65"/>
      <c r="O2515" s="65"/>
      <c r="P2515" s="66"/>
      <c r="Q2515" s="65"/>
      <c r="R2515" s="65"/>
      <c r="S2515" s="68"/>
      <c r="T2515" s="68"/>
      <c r="U2515" s="69"/>
      <c r="V2515" s="69"/>
      <c r="W2515" s="69"/>
      <c r="X2515" s="70"/>
      <c r="Y2515" s="65"/>
    </row>
    <row r="2516">
      <c r="A2516" s="65"/>
      <c r="B2516" s="65"/>
      <c r="C2516" s="65"/>
      <c r="D2516" s="65"/>
      <c r="E2516" s="65"/>
      <c r="F2516" s="65"/>
      <c r="G2516" s="65"/>
      <c r="H2516" s="65"/>
      <c r="I2516" s="65"/>
      <c r="J2516" s="65"/>
      <c r="K2516" s="66"/>
      <c r="L2516" s="66"/>
      <c r="M2516" s="65"/>
      <c r="N2516" s="65"/>
      <c r="O2516" s="65"/>
      <c r="P2516" s="65"/>
      <c r="Q2516" s="65"/>
      <c r="R2516" s="65"/>
      <c r="S2516" s="68"/>
      <c r="T2516" s="68"/>
      <c r="U2516" s="69"/>
      <c r="V2516" s="69"/>
      <c r="W2516" s="69"/>
      <c r="X2516" s="70"/>
      <c r="Y2516" s="65"/>
    </row>
    <row r="2517">
      <c r="A2517" s="72"/>
      <c r="B2517" s="65"/>
      <c r="C2517" s="72"/>
      <c r="D2517" s="72"/>
      <c r="E2517" s="72"/>
      <c r="F2517" s="65"/>
      <c r="G2517" s="65"/>
      <c r="H2517" s="65"/>
      <c r="I2517" s="65"/>
      <c r="J2517" s="65"/>
      <c r="K2517" s="66"/>
      <c r="L2517" s="66"/>
      <c r="M2517" s="65"/>
      <c r="N2517" s="65"/>
      <c r="O2517" s="65"/>
      <c r="P2517" s="65"/>
      <c r="Q2517" s="65"/>
      <c r="R2517" s="65"/>
      <c r="S2517" s="68"/>
      <c r="T2517" s="68"/>
      <c r="U2517" s="69"/>
      <c r="V2517" s="69"/>
      <c r="W2517" s="69"/>
      <c r="X2517" s="70"/>
      <c r="Y2517" s="65"/>
    </row>
    <row r="2518">
      <c r="A2518" s="65"/>
      <c r="B2518" s="65"/>
      <c r="C2518" s="65"/>
      <c r="D2518" s="65"/>
      <c r="E2518" s="65"/>
      <c r="F2518" s="65"/>
      <c r="G2518" s="65"/>
      <c r="H2518" s="65"/>
      <c r="I2518" s="65"/>
      <c r="J2518" s="65"/>
      <c r="K2518" s="66"/>
      <c r="L2518" s="66"/>
      <c r="M2518" s="65"/>
      <c r="N2518" s="65"/>
      <c r="O2518" s="65"/>
      <c r="P2518" s="65"/>
      <c r="Q2518" s="65"/>
      <c r="R2518" s="65"/>
      <c r="S2518" s="68"/>
      <c r="T2518" s="68"/>
      <c r="U2518" s="69"/>
      <c r="V2518" s="69"/>
      <c r="W2518" s="69"/>
      <c r="X2518" s="70"/>
      <c r="Y2518" s="65"/>
    </row>
    <row r="2519">
      <c r="A2519" s="65"/>
      <c r="B2519" s="65"/>
      <c r="C2519" s="65"/>
      <c r="D2519" s="65"/>
      <c r="E2519" s="65"/>
      <c r="F2519" s="65"/>
      <c r="G2519" s="65"/>
      <c r="H2519" s="65"/>
      <c r="I2519" s="65"/>
      <c r="J2519" s="65"/>
      <c r="K2519" s="66"/>
      <c r="L2519" s="66"/>
      <c r="M2519" s="65"/>
      <c r="N2519" s="65"/>
      <c r="O2519" s="65"/>
      <c r="P2519" s="66"/>
      <c r="Q2519" s="65"/>
      <c r="R2519" s="65"/>
      <c r="S2519" s="68"/>
      <c r="T2519" s="68"/>
      <c r="U2519" s="69"/>
      <c r="V2519" s="69"/>
      <c r="W2519" s="69"/>
      <c r="X2519" s="70"/>
      <c r="Y2519" s="65"/>
    </row>
    <row r="2520">
      <c r="A2520" s="65"/>
      <c r="B2520" s="65"/>
      <c r="C2520" s="65"/>
      <c r="D2520" s="65"/>
      <c r="E2520" s="65"/>
      <c r="F2520" s="65"/>
      <c r="G2520" s="65"/>
      <c r="H2520" s="65"/>
      <c r="I2520" s="65"/>
      <c r="J2520" s="65"/>
      <c r="K2520" s="66"/>
      <c r="L2520" s="66"/>
      <c r="M2520" s="65"/>
      <c r="N2520" s="65"/>
      <c r="O2520" s="65"/>
      <c r="P2520" s="65"/>
      <c r="Q2520" s="65"/>
      <c r="R2520" s="65"/>
      <c r="S2520" s="68"/>
      <c r="T2520" s="68"/>
      <c r="U2520" s="69"/>
      <c r="V2520" s="69"/>
      <c r="W2520" s="69"/>
      <c r="X2520" s="70"/>
      <c r="Y2520" s="65"/>
    </row>
    <row r="2521">
      <c r="A2521" s="65"/>
      <c r="B2521" s="65"/>
      <c r="C2521" s="65"/>
      <c r="D2521" s="65"/>
      <c r="E2521" s="65"/>
      <c r="F2521" s="65"/>
      <c r="G2521" s="65"/>
      <c r="H2521" s="65"/>
      <c r="I2521" s="65"/>
      <c r="J2521" s="65"/>
      <c r="K2521" s="66"/>
      <c r="L2521" s="66"/>
      <c r="M2521" s="65"/>
      <c r="N2521" s="65"/>
      <c r="O2521" s="65"/>
      <c r="P2521" s="66"/>
      <c r="Q2521" s="65"/>
      <c r="R2521" s="65"/>
      <c r="S2521" s="68"/>
      <c r="T2521" s="68"/>
      <c r="U2521" s="69"/>
      <c r="V2521" s="69"/>
      <c r="W2521" s="69"/>
      <c r="X2521" s="70"/>
      <c r="Y2521" s="65"/>
    </row>
    <row r="2522">
      <c r="A2522" s="72"/>
      <c r="B2522" s="65"/>
      <c r="C2522" s="72"/>
      <c r="D2522" s="72"/>
      <c r="E2522" s="72"/>
      <c r="F2522" s="65"/>
      <c r="G2522" s="65"/>
      <c r="H2522" s="65"/>
      <c r="I2522" s="65"/>
      <c r="J2522" s="65"/>
      <c r="K2522" s="66"/>
      <c r="L2522" s="66"/>
      <c r="M2522" s="65"/>
      <c r="N2522" s="65"/>
      <c r="O2522" s="65"/>
      <c r="P2522" s="65"/>
      <c r="Q2522" s="65"/>
      <c r="R2522" s="65"/>
      <c r="S2522" s="68"/>
      <c r="T2522" s="68"/>
      <c r="U2522" s="69"/>
      <c r="V2522" s="69"/>
      <c r="W2522" s="69"/>
      <c r="X2522" s="70"/>
      <c r="Y2522" s="65"/>
    </row>
    <row r="2523">
      <c r="A2523" s="65"/>
      <c r="B2523" s="65"/>
      <c r="C2523" s="65"/>
      <c r="D2523" s="65"/>
      <c r="E2523" s="65"/>
      <c r="F2523" s="65"/>
      <c r="G2523" s="65"/>
      <c r="H2523" s="65"/>
      <c r="I2523" s="65"/>
      <c r="J2523" s="65"/>
      <c r="K2523" s="66"/>
      <c r="L2523" s="66"/>
      <c r="M2523" s="65"/>
      <c r="N2523" s="65"/>
      <c r="O2523" s="65"/>
      <c r="P2523" s="65"/>
      <c r="Q2523" s="65"/>
      <c r="R2523" s="65"/>
      <c r="S2523" s="68"/>
      <c r="T2523" s="68"/>
      <c r="U2523" s="69"/>
      <c r="V2523" s="69"/>
      <c r="W2523" s="69"/>
      <c r="X2523" s="70"/>
      <c r="Y2523" s="65"/>
    </row>
    <row r="2524">
      <c r="A2524" s="65"/>
      <c r="B2524" s="65"/>
      <c r="C2524" s="65"/>
      <c r="D2524" s="65"/>
      <c r="E2524" s="65"/>
      <c r="F2524" s="65"/>
      <c r="G2524" s="65"/>
      <c r="H2524" s="65"/>
      <c r="I2524" s="65"/>
      <c r="J2524" s="65"/>
      <c r="K2524" s="66"/>
      <c r="L2524" s="66"/>
      <c r="M2524" s="65"/>
      <c r="N2524" s="65"/>
      <c r="O2524" s="65"/>
      <c r="P2524" s="65"/>
      <c r="Q2524" s="65"/>
      <c r="R2524" s="65"/>
      <c r="S2524" s="68"/>
      <c r="T2524" s="68"/>
      <c r="U2524" s="69"/>
      <c r="V2524" s="69"/>
      <c r="W2524" s="69"/>
      <c r="X2524" s="70"/>
      <c r="Y2524" s="65"/>
    </row>
    <row r="2525">
      <c r="A2525" s="65"/>
      <c r="B2525" s="65"/>
      <c r="C2525" s="65"/>
      <c r="D2525" s="65"/>
      <c r="E2525" s="65"/>
      <c r="F2525" s="65"/>
      <c r="G2525" s="65"/>
      <c r="H2525" s="65"/>
      <c r="I2525" s="65"/>
      <c r="J2525" s="65"/>
      <c r="K2525" s="66"/>
      <c r="L2525" s="66"/>
      <c r="M2525" s="65"/>
      <c r="N2525" s="65"/>
      <c r="O2525" s="65"/>
      <c r="P2525" s="65"/>
      <c r="Q2525" s="65"/>
      <c r="R2525" s="65"/>
      <c r="S2525" s="68"/>
      <c r="T2525" s="68"/>
      <c r="U2525" s="69"/>
      <c r="V2525" s="69"/>
      <c r="W2525" s="69"/>
      <c r="X2525" s="70"/>
      <c r="Y2525" s="65"/>
    </row>
    <row r="2526">
      <c r="A2526" s="65"/>
      <c r="B2526" s="65"/>
      <c r="C2526" s="65"/>
      <c r="D2526" s="65"/>
      <c r="E2526" s="65"/>
      <c r="F2526" s="65"/>
      <c r="G2526" s="65"/>
      <c r="H2526" s="65"/>
      <c r="I2526" s="65"/>
      <c r="J2526" s="65"/>
      <c r="K2526" s="66"/>
      <c r="L2526" s="66"/>
      <c r="M2526" s="65"/>
      <c r="N2526" s="65"/>
      <c r="O2526" s="65"/>
      <c r="P2526" s="66"/>
      <c r="Q2526" s="65"/>
      <c r="R2526" s="65"/>
      <c r="S2526" s="68"/>
      <c r="T2526" s="68"/>
      <c r="U2526" s="69"/>
      <c r="V2526" s="69"/>
      <c r="W2526" s="69"/>
      <c r="X2526" s="70"/>
      <c r="Y2526" s="65"/>
    </row>
    <row r="2527">
      <c r="A2527" s="72"/>
      <c r="B2527" s="65"/>
      <c r="C2527" s="72"/>
      <c r="D2527" s="72"/>
      <c r="E2527" s="72"/>
      <c r="F2527" s="65"/>
      <c r="G2527" s="65"/>
      <c r="H2527" s="65"/>
      <c r="I2527" s="65"/>
      <c r="J2527" s="65"/>
      <c r="K2527" s="66"/>
      <c r="L2527" s="66"/>
      <c r="M2527" s="65"/>
      <c r="N2527" s="65"/>
      <c r="O2527" s="65"/>
      <c r="P2527" s="66"/>
      <c r="Q2527" s="65"/>
      <c r="R2527" s="65"/>
      <c r="S2527" s="77"/>
      <c r="T2527" s="77"/>
      <c r="U2527" s="78"/>
      <c r="V2527" s="78"/>
      <c r="W2527" s="78"/>
      <c r="X2527" s="72"/>
      <c r="Y2527" s="72"/>
    </row>
    <row r="2528">
      <c r="A2528" s="72"/>
      <c r="B2528" s="65"/>
      <c r="C2528" s="72"/>
      <c r="D2528" s="72"/>
      <c r="E2528" s="72"/>
      <c r="F2528" s="65"/>
      <c r="G2528" s="65"/>
      <c r="H2528" s="65"/>
      <c r="I2528" s="65"/>
      <c r="J2528" s="65"/>
      <c r="K2528" s="66"/>
      <c r="L2528" s="66"/>
      <c r="M2528" s="65"/>
      <c r="N2528" s="65"/>
      <c r="O2528" s="65"/>
      <c r="P2528" s="66"/>
      <c r="Q2528" s="65"/>
      <c r="R2528" s="65"/>
      <c r="S2528" s="76"/>
      <c r="T2528" s="77"/>
      <c r="U2528" s="78"/>
      <c r="V2528" s="78"/>
      <c r="W2528" s="78"/>
      <c r="X2528" s="72"/>
      <c r="Y2528" s="72"/>
    </row>
    <row r="2529">
      <c r="A2529" s="72"/>
      <c r="B2529" s="65"/>
      <c r="C2529" s="72"/>
      <c r="D2529" s="72"/>
      <c r="E2529" s="72"/>
      <c r="F2529" s="65"/>
      <c r="G2529" s="65"/>
      <c r="H2529" s="65"/>
      <c r="I2529" s="65"/>
      <c r="J2529" s="65"/>
      <c r="K2529" s="66"/>
      <c r="L2529" s="66"/>
      <c r="M2529" s="65"/>
      <c r="N2529" s="65"/>
      <c r="O2529" s="65"/>
      <c r="P2529" s="66"/>
      <c r="Q2529" s="65"/>
      <c r="R2529" s="65"/>
      <c r="S2529" s="68"/>
      <c r="T2529" s="68"/>
      <c r="U2529" s="69"/>
      <c r="V2529" s="69"/>
      <c r="W2529" s="69"/>
      <c r="X2529" s="70"/>
      <c r="Y2529" s="65"/>
    </row>
    <row r="2530">
      <c r="A2530" s="72"/>
      <c r="B2530" s="65"/>
      <c r="C2530" s="72"/>
      <c r="D2530" s="72"/>
      <c r="E2530" s="72"/>
      <c r="F2530" s="65"/>
      <c r="G2530" s="65"/>
      <c r="H2530" s="65"/>
      <c r="I2530" s="65"/>
      <c r="J2530" s="65"/>
      <c r="K2530" s="66"/>
      <c r="L2530" s="66"/>
      <c r="M2530" s="65"/>
      <c r="N2530" s="65"/>
      <c r="O2530" s="65"/>
      <c r="P2530" s="65"/>
      <c r="Q2530" s="65"/>
      <c r="R2530" s="65"/>
      <c r="S2530" s="68"/>
      <c r="T2530" s="68"/>
      <c r="U2530" s="69"/>
      <c r="V2530" s="69"/>
      <c r="W2530" s="69"/>
      <c r="X2530" s="70"/>
      <c r="Y2530" s="65"/>
    </row>
    <row r="2531">
      <c r="A2531" s="73"/>
      <c r="B2531" s="65"/>
      <c r="C2531" s="72"/>
      <c r="D2531" s="72"/>
      <c r="E2531" s="72"/>
      <c r="F2531" s="65"/>
      <c r="G2531" s="65"/>
      <c r="H2531" s="65"/>
      <c r="I2531" s="65"/>
      <c r="J2531" s="65"/>
      <c r="K2531" s="66"/>
      <c r="L2531" s="66"/>
      <c r="M2531" s="65"/>
      <c r="N2531" s="65"/>
      <c r="O2531" s="65"/>
      <c r="P2531" s="66"/>
      <c r="Q2531" s="65"/>
      <c r="R2531" s="65"/>
      <c r="S2531" s="68"/>
      <c r="T2531" s="68"/>
      <c r="U2531" s="69"/>
      <c r="V2531" s="69"/>
      <c r="W2531" s="69"/>
      <c r="X2531" s="70"/>
      <c r="Y2531" s="65"/>
    </row>
    <row r="2532">
      <c r="A2532" s="72"/>
      <c r="B2532" s="65"/>
      <c r="C2532" s="72"/>
      <c r="D2532" s="72"/>
      <c r="E2532" s="72"/>
      <c r="F2532" s="65"/>
      <c r="G2532" s="65"/>
      <c r="H2532" s="65"/>
      <c r="I2532" s="65"/>
      <c r="J2532" s="65"/>
      <c r="K2532" s="66"/>
      <c r="L2532" s="66"/>
      <c r="M2532" s="65"/>
      <c r="N2532" s="65"/>
      <c r="O2532" s="65"/>
      <c r="P2532" s="65"/>
      <c r="Q2532" s="65"/>
      <c r="R2532" s="65"/>
      <c r="S2532" s="68"/>
      <c r="T2532" s="68"/>
      <c r="U2532" s="69"/>
      <c r="V2532" s="69"/>
      <c r="W2532" s="69"/>
      <c r="X2532" s="70"/>
      <c r="Y2532" s="65"/>
    </row>
    <row r="2533">
      <c r="A2533" s="72"/>
      <c r="B2533" s="65"/>
      <c r="C2533" s="72"/>
      <c r="D2533" s="72"/>
      <c r="E2533" s="72"/>
      <c r="F2533" s="65"/>
      <c r="G2533" s="65"/>
      <c r="H2533" s="65"/>
      <c r="I2533" s="65"/>
      <c r="J2533" s="65"/>
      <c r="K2533" s="66"/>
      <c r="L2533" s="66"/>
      <c r="M2533" s="65"/>
      <c r="N2533" s="65"/>
      <c r="O2533" s="65"/>
      <c r="P2533" s="65"/>
      <c r="Q2533" s="65"/>
      <c r="R2533" s="65"/>
      <c r="S2533" s="68"/>
      <c r="T2533" s="68"/>
      <c r="U2533" s="69"/>
      <c r="V2533" s="69"/>
      <c r="W2533" s="69"/>
      <c r="X2533" s="70"/>
      <c r="Y2533" s="65"/>
    </row>
    <row r="2534">
      <c r="A2534" s="65"/>
      <c r="B2534" s="65"/>
      <c r="C2534" s="65"/>
      <c r="D2534" s="65"/>
      <c r="E2534" s="65"/>
      <c r="F2534" s="65"/>
      <c r="G2534" s="65"/>
      <c r="H2534" s="65"/>
      <c r="I2534" s="65"/>
      <c r="J2534" s="65"/>
      <c r="K2534" s="66"/>
      <c r="L2534" s="66"/>
      <c r="M2534" s="65"/>
      <c r="N2534" s="65"/>
      <c r="O2534" s="65"/>
      <c r="P2534" s="65"/>
      <c r="Q2534" s="65"/>
      <c r="R2534" s="65"/>
      <c r="S2534" s="68"/>
      <c r="T2534" s="68"/>
      <c r="U2534" s="69"/>
      <c r="V2534" s="69"/>
      <c r="W2534" s="69"/>
      <c r="X2534" s="70"/>
      <c r="Y2534" s="65"/>
    </row>
    <row r="2535">
      <c r="A2535" s="65"/>
      <c r="B2535" s="65"/>
      <c r="C2535" s="65"/>
      <c r="D2535" s="65"/>
      <c r="E2535" s="65"/>
      <c r="F2535" s="65"/>
      <c r="G2535" s="65"/>
      <c r="H2535" s="65"/>
      <c r="I2535" s="65"/>
      <c r="J2535" s="65"/>
      <c r="K2535" s="66"/>
      <c r="L2535" s="66"/>
      <c r="M2535" s="65"/>
      <c r="N2535" s="65"/>
      <c r="O2535" s="65"/>
      <c r="P2535" s="65"/>
      <c r="Q2535" s="65"/>
      <c r="R2535" s="65"/>
      <c r="S2535" s="68"/>
      <c r="T2535" s="68"/>
      <c r="U2535" s="69"/>
      <c r="V2535" s="69"/>
      <c r="W2535" s="69"/>
      <c r="X2535" s="70"/>
      <c r="Y2535" s="65"/>
    </row>
    <row r="2536">
      <c r="A2536" s="73"/>
      <c r="B2536" s="65"/>
      <c r="C2536" s="72"/>
      <c r="D2536" s="72"/>
      <c r="E2536" s="72"/>
      <c r="F2536" s="65"/>
      <c r="G2536" s="65"/>
      <c r="H2536" s="65"/>
      <c r="I2536" s="65"/>
      <c r="J2536" s="65"/>
      <c r="K2536" s="66"/>
      <c r="L2536" s="66"/>
      <c r="M2536" s="65"/>
      <c r="N2536" s="65"/>
      <c r="O2536" s="65"/>
      <c r="P2536" s="66"/>
      <c r="Q2536" s="65"/>
      <c r="R2536" s="65"/>
      <c r="S2536" s="76"/>
      <c r="T2536" s="77"/>
      <c r="U2536" s="79"/>
      <c r="V2536" s="81"/>
      <c r="W2536" s="78"/>
      <c r="X2536" s="72"/>
      <c r="Y2536" s="72"/>
    </row>
    <row r="2537">
      <c r="A2537" s="72"/>
      <c r="B2537" s="65"/>
      <c r="C2537" s="72"/>
      <c r="D2537" s="72"/>
      <c r="E2537" s="72"/>
      <c r="F2537" s="65"/>
      <c r="G2537" s="65"/>
      <c r="H2537" s="65"/>
      <c r="I2537" s="65"/>
      <c r="J2537" s="65"/>
      <c r="K2537" s="66"/>
      <c r="L2537" s="66"/>
      <c r="M2537" s="65"/>
      <c r="N2537" s="65"/>
      <c r="O2537" s="65"/>
      <c r="P2537" s="66"/>
      <c r="Q2537" s="65"/>
      <c r="R2537" s="65"/>
      <c r="S2537" s="76"/>
      <c r="T2537" s="76"/>
      <c r="U2537" s="72"/>
      <c r="V2537" s="72"/>
      <c r="W2537" s="72"/>
      <c r="X2537" s="72"/>
      <c r="Y2537" s="72"/>
    </row>
    <row r="2538">
      <c r="A2538" s="73"/>
      <c r="B2538" s="65"/>
      <c r="C2538" s="72"/>
      <c r="D2538" s="72"/>
      <c r="E2538" s="72"/>
      <c r="F2538" s="65"/>
      <c r="G2538" s="65"/>
      <c r="H2538" s="65"/>
      <c r="I2538" s="65"/>
      <c r="J2538" s="65"/>
      <c r="K2538" s="66"/>
      <c r="L2538" s="66"/>
      <c r="M2538" s="65"/>
      <c r="N2538" s="65"/>
      <c r="O2538" s="65"/>
      <c r="P2538" s="66"/>
      <c r="Q2538" s="65"/>
      <c r="R2538" s="65"/>
      <c r="S2538" s="76"/>
      <c r="T2538" s="76"/>
      <c r="U2538" s="72"/>
      <c r="V2538" s="72"/>
      <c r="W2538" s="72"/>
      <c r="X2538" s="72"/>
      <c r="Y2538" s="72"/>
    </row>
    <row r="2539">
      <c r="A2539" s="73"/>
      <c r="B2539" s="65"/>
      <c r="C2539" s="72"/>
      <c r="D2539" s="72"/>
      <c r="E2539" s="72"/>
      <c r="F2539" s="65"/>
      <c r="G2539" s="65"/>
      <c r="H2539" s="65"/>
      <c r="I2539" s="65"/>
      <c r="J2539" s="65"/>
      <c r="K2539" s="66"/>
      <c r="L2539" s="66"/>
      <c r="M2539" s="65"/>
      <c r="N2539" s="65"/>
      <c r="O2539" s="65"/>
      <c r="P2539" s="66"/>
      <c r="Q2539" s="65"/>
      <c r="R2539" s="65"/>
      <c r="S2539" s="76"/>
      <c r="T2539" s="76"/>
      <c r="U2539" s="72"/>
      <c r="V2539" s="72"/>
      <c r="W2539" s="72"/>
      <c r="X2539" s="72"/>
      <c r="Y2539" s="72"/>
    </row>
    <row r="2540">
      <c r="A2540" s="65"/>
      <c r="B2540" s="65"/>
      <c r="C2540" s="65"/>
      <c r="D2540" s="65"/>
      <c r="E2540" s="65"/>
      <c r="F2540" s="65"/>
      <c r="G2540" s="65"/>
      <c r="H2540" s="65"/>
      <c r="I2540" s="65"/>
      <c r="J2540" s="65"/>
      <c r="K2540" s="66"/>
      <c r="L2540" s="66"/>
      <c r="M2540" s="65"/>
      <c r="N2540" s="65"/>
      <c r="O2540" s="65"/>
      <c r="P2540" s="66"/>
      <c r="Q2540" s="65"/>
      <c r="R2540" s="65"/>
      <c r="S2540" s="68"/>
      <c r="T2540" s="68"/>
      <c r="U2540" s="69"/>
      <c r="V2540" s="69"/>
      <c r="W2540" s="69"/>
      <c r="X2540" s="70"/>
      <c r="Y2540" s="65"/>
    </row>
    <row r="2541">
      <c r="A2541" s="65"/>
      <c r="B2541" s="65"/>
      <c r="C2541" s="65"/>
      <c r="D2541" s="65"/>
      <c r="E2541" s="65"/>
      <c r="F2541" s="65"/>
      <c r="G2541" s="65"/>
      <c r="H2541" s="65"/>
      <c r="I2541" s="65"/>
      <c r="J2541" s="65"/>
      <c r="K2541" s="66"/>
      <c r="L2541" s="66"/>
      <c r="M2541" s="65"/>
      <c r="N2541" s="65"/>
      <c r="O2541" s="65"/>
      <c r="P2541" s="65"/>
      <c r="Q2541" s="65"/>
      <c r="R2541" s="65"/>
      <c r="S2541" s="68"/>
      <c r="T2541" s="68"/>
      <c r="U2541" s="69"/>
      <c r="V2541" s="69"/>
      <c r="W2541" s="69"/>
      <c r="X2541" s="70"/>
      <c r="Y2541" s="65"/>
    </row>
    <row r="2542">
      <c r="A2542" s="72"/>
      <c r="B2542" s="65"/>
      <c r="C2542" s="72"/>
      <c r="D2542" s="72"/>
      <c r="E2542" s="72"/>
      <c r="F2542" s="65"/>
      <c r="G2542" s="65"/>
      <c r="H2542" s="65"/>
      <c r="I2542" s="65"/>
      <c r="J2542" s="65"/>
      <c r="K2542" s="66"/>
      <c r="L2542" s="66"/>
      <c r="M2542" s="65"/>
      <c r="N2542" s="65"/>
      <c r="O2542" s="65"/>
      <c r="P2542" s="66"/>
      <c r="Q2542" s="65"/>
      <c r="R2542" s="65"/>
      <c r="S2542" s="68"/>
      <c r="T2542" s="68"/>
      <c r="U2542" s="69"/>
      <c r="V2542" s="69"/>
      <c r="W2542" s="69"/>
      <c r="X2542" s="70"/>
      <c r="Y2542" s="65"/>
    </row>
    <row r="2543">
      <c r="A2543" s="65"/>
      <c r="B2543" s="65"/>
      <c r="C2543" s="65"/>
      <c r="D2543" s="65"/>
      <c r="E2543" s="65"/>
      <c r="F2543" s="65"/>
      <c r="G2543" s="65"/>
      <c r="H2543" s="65"/>
      <c r="I2543" s="65"/>
      <c r="J2543" s="65"/>
      <c r="K2543" s="66"/>
      <c r="L2543" s="66"/>
      <c r="M2543" s="65"/>
      <c r="N2543" s="65"/>
      <c r="O2543" s="65"/>
      <c r="P2543" s="66"/>
      <c r="Q2543" s="65"/>
      <c r="R2543" s="65"/>
      <c r="S2543" s="68"/>
      <c r="T2543" s="68"/>
      <c r="U2543" s="69"/>
      <c r="V2543" s="69"/>
      <c r="W2543" s="69"/>
      <c r="X2543" s="70"/>
      <c r="Y2543" s="65"/>
    </row>
    <row r="2544">
      <c r="A2544" s="65"/>
      <c r="B2544" s="65"/>
      <c r="C2544" s="65"/>
      <c r="D2544" s="65"/>
      <c r="E2544" s="65"/>
      <c r="F2544" s="65"/>
      <c r="G2544" s="65"/>
      <c r="H2544" s="65"/>
      <c r="I2544" s="65"/>
      <c r="J2544" s="65"/>
      <c r="K2544" s="66"/>
      <c r="L2544" s="66"/>
      <c r="M2544" s="65"/>
      <c r="N2544" s="65"/>
      <c r="O2544" s="65"/>
      <c r="P2544" s="66"/>
      <c r="Q2544" s="65"/>
      <c r="R2544" s="65"/>
      <c r="S2544" s="68"/>
      <c r="T2544" s="68"/>
      <c r="U2544" s="69"/>
      <c r="V2544" s="69"/>
      <c r="W2544" s="69"/>
      <c r="X2544" s="70"/>
      <c r="Y2544" s="65"/>
    </row>
    <row r="2545">
      <c r="A2545" s="65"/>
      <c r="B2545" s="65"/>
      <c r="C2545" s="65"/>
      <c r="D2545" s="65"/>
      <c r="E2545" s="65"/>
      <c r="F2545" s="65"/>
      <c r="G2545" s="65"/>
      <c r="H2545" s="65"/>
      <c r="I2545" s="65"/>
      <c r="J2545" s="65"/>
      <c r="K2545" s="66"/>
      <c r="L2545" s="66"/>
      <c r="M2545" s="65"/>
      <c r="N2545" s="65"/>
      <c r="O2545" s="65"/>
      <c r="P2545" s="65"/>
      <c r="Q2545" s="65"/>
      <c r="R2545" s="65"/>
      <c r="S2545" s="68"/>
      <c r="T2545" s="68"/>
      <c r="U2545" s="69"/>
      <c r="V2545" s="69"/>
      <c r="W2545" s="69"/>
      <c r="X2545" s="70"/>
      <c r="Y2545" s="65"/>
    </row>
    <row r="2546">
      <c r="A2546" s="65"/>
      <c r="B2546" s="65"/>
      <c r="C2546" s="65"/>
      <c r="D2546" s="65"/>
      <c r="E2546" s="65"/>
      <c r="F2546" s="65"/>
      <c r="G2546" s="65"/>
      <c r="H2546" s="65"/>
      <c r="I2546" s="65"/>
      <c r="J2546" s="65"/>
      <c r="K2546" s="66"/>
      <c r="L2546" s="66"/>
      <c r="M2546" s="65"/>
      <c r="N2546" s="65"/>
      <c r="O2546" s="65"/>
      <c r="P2546" s="66"/>
      <c r="Q2546" s="65"/>
      <c r="R2546" s="65"/>
      <c r="S2546" s="68"/>
      <c r="T2546" s="68"/>
      <c r="U2546" s="69"/>
      <c r="V2546" s="69"/>
      <c r="W2546" s="69"/>
      <c r="X2546" s="70"/>
      <c r="Y2546" s="65"/>
    </row>
    <row r="2547">
      <c r="A2547" s="65"/>
      <c r="B2547" s="65"/>
      <c r="C2547" s="65"/>
      <c r="D2547" s="65"/>
      <c r="E2547" s="65"/>
      <c r="F2547" s="65"/>
      <c r="G2547" s="65"/>
      <c r="H2547" s="65"/>
      <c r="I2547" s="65"/>
      <c r="J2547" s="65"/>
      <c r="K2547" s="66"/>
      <c r="L2547" s="66"/>
      <c r="M2547" s="65"/>
      <c r="N2547" s="65"/>
      <c r="O2547" s="65"/>
      <c r="P2547" s="65"/>
      <c r="Q2547" s="65"/>
      <c r="R2547" s="65"/>
      <c r="S2547" s="68"/>
      <c r="T2547" s="68"/>
      <c r="U2547" s="69"/>
      <c r="V2547" s="69"/>
      <c r="W2547" s="69"/>
      <c r="X2547" s="70"/>
      <c r="Y2547" s="65"/>
    </row>
    <row r="2548">
      <c r="A2548" s="72"/>
      <c r="B2548" s="65"/>
      <c r="C2548" s="72"/>
      <c r="D2548" s="72"/>
      <c r="E2548" s="72"/>
      <c r="F2548" s="65"/>
      <c r="G2548" s="65"/>
      <c r="H2548" s="65"/>
      <c r="I2548" s="65"/>
      <c r="J2548" s="65"/>
      <c r="K2548" s="66"/>
      <c r="L2548" s="66"/>
      <c r="M2548" s="65"/>
      <c r="N2548" s="65"/>
      <c r="O2548" s="65"/>
      <c r="P2548" s="66"/>
      <c r="Q2548" s="65"/>
      <c r="R2548" s="65"/>
      <c r="S2548" s="68"/>
      <c r="T2548" s="68"/>
      <c r="U2548" s="69"/>
      <c r="V2548" s="69"/>
      <c r="W2548" s="69"/>
      <c r="X2548" s="70"/>
      <c r="Y2548" s="65"/>
    </row>
    <row r="2549">
      <c r="A2549" s="65"/>
      <c r="B2549" s="65"/>
      <c r="C2549" s="65"/>
      <c r="D2549" s="65"/>
      <c r="E2549" s="65"/>
      <c r="F2549" s="65"/>
      <c r="G2549" s="65"/>
      <c r="H2549" s="65"/>
      <c r="I2549" s="65"/>
      <c r="J2549" s="65"/>
      <c r="K2549" s="66"/>
      <c r="L2549" s="66"/>
      <c r="M2549" s="65"/>
      <c r="N2549" s="65"/>
      <c r="O2549" s="65"/>
      <c r="P2549" s="65"/>
      <c r="Q2549" s="65"/>
      <c r="R2549" s="65"/>
      <c r="S2549" s="68"/>
      <c r="T2549" s="68"/>
      <c r="U2549" s="69"/>
      <c r="V2549" s="69"/>
      <c r="W2549" s="69"/>
      <c r="X2549" s="70"/>
      <c r="Y2549" s="65"/>
    </row>
    <row r="2550">
      <c r="A2550" s="65"/>
      <c r="B2550" s="65"/>
      <c r="C2550" s="65"/>
      <c r="D2550" s="65"/>
      <c r="E2550" s="65"/>
      <c r="F2550" s="65"/>
      <c r="G2550" s="65"/>
      <c r="H2550" s="65"/>
      <c r="I2550" s="65"/>
      <c r="J2550" s="65"/>
      <c r="K2550" s="66"/>
      <c r="L2550" s="66"/>
      <c r="M2550" s="65"/>
      <c r="N2550" s="65"/>
      <c r="O2550" s="65"/>
      <c r="P2550" s="65"/>
      <c r="Q2550" s="65"/>
      <c r="R2550" s="65"/>
      <c r="S2550" s="68"/>
      <c r="T2550" s="68"/>
      <c r="U2550" s="69"/>
      <c r="V2550" s="69"/>
      <c r="W2550" s="69"/>
      <c r="X2550" s="70"/>
      <c r="Y2550" s="65"/>
    </row>
    <row r="2551">
      <c r="A2551" s="65"/>
      <c r="B2551" s="65"/>
      <c r="C2551" s="65"/>
      <c r="D2551" s="65"/>
      <c r="E2551" s="65"/>
      <c r="F2551" s="65"/>
      <c r="G2551" s="65"/>
      <c r="H2551" s="65"/>
      <c r="I2551" s="65"/>
      <c r="J2551" s="65"/>
      <c r="K2551" s="66"/>
      <c r="L2551" s="66"/>
      <c r="M2551" s="65"/>
      <c r="N2551" s="65"/>
      <c r="O2551" s="65"/>
      <c r="P2551" s="65"/>
      <c r="Q2551" s="65"/>
      <c r="R2551" s="65"/>
      <c r="S2551" s="68"/>
      <c r="T2551" s="68"/>
      <c r="U2551" s="69"/>
      <c r="V2551" s="69"/>
      <c r="W2551" s="69"/>
      <c r="X2551" s="70"/>
      <c r="Y2551" s="65"/>
    </row>
    <row r="2552">
      <c r="A2552" s="65"/>
      <c r="B2552" s="65"/>
      <c r="C2552" s="65"/>
      <c r="D2552" s="65"/>
      <c r="E2552" s="65"/>
      <c r="F2552" s="65"/>
      <c r="G2552" s="65"/>
      <c r="H2552" s="65"/>
      <c r="I2552" s="65"/>
      <c r="J2552" s="65"/>
      <c r="K2552" s="66"/>
      <c r="L2552" s="66"/>
      <c r="M2552" s="65"/>
      <c r="N2552" s="65"/>
      <c r="O2552" s="65"/>
      <c r="P2552" s="65"/>
      <c r="Q2552" s="65"/>
      <c r="R2552" s="65"/>
      <c r="S2552" s="68"/>
      <c r="T2552" s="68"/>
      <c r="U2552" s="69"/>
      <c r="V2552" s="69"/>
      <c r="W2552" s="69"/>
      <c r="X2552" s="70"/>
      <c r="Y2552" s="65"/>
    </row>
    <row r="2553">
      <c r="A2553" s="65"/>
      <c r="B2553" s="65"/>
      <c r="C2553" s="65"/>
      <c r="D2553" s="65"/>
      <c r="E2553" s="65"/>
      <c r="F2553" s="65"/>
      <c r="G2553" s="65"/>
      <c r="H2553" s="65"/>
      <c r="I2553" s="65"/>
      <c r="J2553" s="65"/>
      <c r="K2553" s="66"/>
      <c r="L2553" s="66"/>
      <c r="M2553" s="65"/>
      <c r="N2553" s="65"/>
      <c r="O2553" s="65"/>
      <c r="P2553" s="66"/>
      <c r="Q2553" s="65"/>
      <c r="R2553" s="65"/>
      <c r="S2553" s="68"/>
      <c r="T2553" s="68"/>
      <c r="U2553" s="69"/>
      <c r="V2553" s="69"/>
      <c r="W2553" s="69"/>
      <c r="X2553" s="70"/>
      <c r="Y2553" s="65"/>
    </row>
    <row r="2554">
      <c r="A2554" s="65"/>
      <c r="B2554" s="65"/>
      <c r="C2554" s="65"/>
      <c r="D2554" s="65"/>
      <c r="E2554" s="65"/>
      <c r="F2554" s="65"/>
      <c r="G2554" s="65"/>
      <c r="H2554" s="65"/>
      <c r="I2554" s="65"/>
      <c r="J2554" s="65"/>
      <c r="K2554" s="66"/>
      <c r="L2554" s="66"/>
      <c r="M2554" s="65"/>
      <c r="N2554" s="65"/>
      <c r="O2554" s="65"/>
      <c r="P2554" s="66"/>
      <c r="Q2554" s="65"/>
      <c r="R2554" s="65"/>
      <c r="S2554" s="68"/>
      <c r="T2554" s="68"/>
      <c r="U2554" s="69"/>
      <c r="V2554" s="69"/>
      <c r="W2554" s="69"/>
      <c r="X2554" s="70"/>
      <c r="Y2554" s="65"/>
    </row>
    <row r="2555">
      <c r="A2555" s="72"/>
      <c r="B2555" s="65"/>
      <c r="C2555" s="72"/>
      <c r="D2555" s="72"/>
      <c r="E2555" s="72"/>
      <c r="F2555" s="65"/>
      <c r="G2555" s="65"/>
      <c r="H2555" s="65"/>
      <c r="I2555" s="65"/>
      <c r="J2555" s="65"/>
      <c r="K2555" s="66"/>
      <c r="L2555" s="66"/>
      <c r="M2555" s="65"/>
      <c r="N2555" s="65"/>
      <c r="O2555" s="65"/>
      <c r="P2555" s="65"/>
      <c r="Q2555" s="65"/>
      <c r="R2555" s="65"/>
      <c r="S2555" s="68"/>
      <c r="T2555" s="68"/>
      <c r="U2555" s="69"/>
      <c r="V2555" s="69"/>
      <c r="W2555" s="69"/>
      <c r="X2555" s="70"/>
      <c r="Y2555" s="65"/>
    </row>
    <row r="2556">
      <c r="A2556" s="65"/>
      <c r="B2556" s="65"/>
      <c r="C2556" s="65"/>
      <c r="D2556" s="65"/>
      <c r="E2556" s="65"/>
      <c r="F2556" s="65"/>
      <c r="G2556" s="65"/>
      <c r="H2556" s="65"/>
      <c r="I2556" s="65"/>
      <c r="J2556" s="65"/>
      <c r="K2556" s="66"/>
      <c r="L2556" s="66"/>
      <c r="M2556" s="65"/>
      <c r="N2556" s="65"/>
      <c r="O2556" s="65"/>
      <c r="P2556" s="66"/>
      <c r="Q2556" s="65"/>
      <c r="R2556" s="65"/>
      <c r="S2556" s="68"/>
      <c r="T2556" s="68"/>
      <c r="U2556" s="69"/>
      <c r="V2556" s="69"/>
      <c r="W2556" s="69"/>
      <c r="X2556" s="70"/>
      <c r="Y2556" s="65"/>
    </row>
    <row r="2557">
      <c r="A2557" s="65"/>
      <c r="B2557" s="65"/>
      <c r="C2557" s="65"/>
      <c r="D2557" s="65"/>
      <c r="E2557" s="65"/>
      <c r="F2557" s="65"/>
      <c r="G2557" s="65"/>
      <c r="H2557" s="65"/>
      <c r="I2557" s="65"/>
      <c r="J2557" s="65"/>
      <c r="K2557" s="66"/>
      <c r="L2557" s="66"/>
      <c r="M2557" s="65"/>
      <c r="N2557" s="65"/>
      <c r="O2557" s="65"/>
      <c r="P2557" s="65"/>
      <c r="Q2557" s="65"/>
      <c r="R2557" s="65"/>
      <c r="S2557" s="68"/>
      <c r="T2557" s="68"/>
      <c r="U2557" s="69"/>
      <c r="V2557" s="69"/>
      <c r="W2557" s="69"/>
      <c r="X2557" s="70"/>
      <c r="Y2557" s="65"/>
    </row>
    <row r="2558">
      <c r="A2558" s="72"/>
      <c r="B2558" s="65"/>
      <c r="C2558" s="72"/>
      <c r="D2558" s="72"/>
      <c r="E2558" s="72"/>
      <c r="F2558" s="65"/>
      <c r="G2558" s="65"/>
      <c r="H2558" s="65"/>
      <c r="I2558" s="65"/>
      <c r="J2558" s="65"/>
      <c r="K2558" s="66"/>
      <c r="L2558" s="66"/>
      <c r="M2558" s="65"/>
      <c r="N2558" s="65"/>
      <c r="O2558" s="65"/>
      <c r="P2558" s="66"/>
      <c r="Q2558" s="65"/>
      <c r="R2558" s="65"/>
      <c r="S2558" s="77"/>
      <c r="T2558" s="77"/>
      <c r="U2558" s="78"/>
      <c r="V2558" s="78"/>
      <c r="W2558" s="78"/>
      <c r="X2558" s="72"/>
      <c r="Y2558" s="72"/>
    </row>
    <row r="2559">
      <c r="A2559" s="65"/>
      <c r="B2559" s="65"/>
      <c r="C2559" s="65"/>
      <c r="D2559" s="65"/>
      <c r="E2559" s="65"/>
      <c r="F2559" s="65"/>
      <c r="G2559" s="65"/>
      <c r="H2559" s="65"/>
      <c r="I2559" s="65"/>
      <c r="J2559" s="65"/>
      <c r="K2559" s="66"/>
      <c r="L2559" s="66"/>
      <c r="M2559" s="65"/>
      <c r="N2559" s="65"/>
      <c r="O2559" s="65"/>
      <c r="P2559" s="66"/>
      <c r="Q2559" s="65"/>
      <c r="R2559" s="65"/>
      <c r="S2559" s="68"/>
      <c r="T2559" s="68"/>
      <c r="U2559" s="69"/>
      <c r="V2559" s="69"/>
      <c r="W2559" s="69"/>
      <c r="X2559" s="70"/>
      <c r="Y2559" s="65"/>
    </row>
    <row r="2560">
      <c r="A2560" s="65"/>
      <c r="B2560" s="65"/>
      <c r="C2560" s="65"/>
      <c r="D2560" s="65"/>
      <c r="E2560" s="65"/>
      <c r="F2560" s="65"/>
      <c r="G2560" s="65"/>
      <c r="H2560" s="65"/>
      <c r="I2560" s="65"/>
      <c r="J2560" s="65"/>
      <c r="K2560" s="66"/>
      <c r="L2560" s="66"/>
      <c r="M2560" s="65"/>
      <c r="N2560" s="65"/>
      <c r="O2560" s="65"/>
      <c r="P2560" s="66"/>
      <c r="Q2560" s="65"/>
      <c r="R2560" s="65"/>
      <c r="S2560" s="68"/>
      <c r="T2560" s="68"/>
      <c r="U2560" s="69"/>
      <c r="V2560" s="69"/>
      <c r="W2560" s="69"/>
      <c r="X2560" s="70"/>
      <c r="Y2560" s="65"/>
    </row>
    <row r="2561">
      <c r="A2561" s="65"/>
      <c r="B2561" s="65"/>
      <c r="C2561" s="65"/>
      <c r="D2561" s="65"/>
      <c r="E2561" s="65"/>
      <c r="F2561" s="65"/>
      <c r="G2561" s="65"/>
      <c r="H2561" s="65"/>
      <c r="I2561" s="65"/>
      <c r="J2561" s="65"/>
      <c r="K2561" s="66"/>
      <c r="L2561" s="66"/>
      <c r="M2561" s="65"/>
      <c r="N2561" s="65"/>
      <c r="O2561" s="65"/>
      <c r="P2561" s="65"/>
      <c r="Q2561" s="65"/>
      <c r="R2561" s="65"/>
      <c r="S2561" s="68"/>
      <c r="T2561" s="68"/>
      <c r="U2561" s="69"/>
      <c r="V2561" s="69"/>
      <c r="W2561" s="69"/>
      <c r="X2561" s="70"/>
      <c r="Y2561" s="65"/>
    </row>
    <row r="2562">
      <c r="A2562" s="72"/>
      <c r="B2562" s="65"/>
      <c r="C2562" s="72"/>
      <c r="D2562" s="72"/>
      <c r="E2562" s="72"/>
      <c r="F2562" s="65"/>
      <c r="G2562" s="65"/>
      <c r="H2562" s="65"/>
      <c r="I2562" s="65"/>
      <c r="J2562" s="65"/>
      <c r="K2562" s="66"/>
      <c r="L2562" s="66"/>
      <c r="M2562" s="65"/>
      <c r="N2562" s="65"/>
      <c r="O2562" s="65"/>
      <c r="P2562" s="66"/>
      <c r="Q2562" s="65"/>
      <c r="R2562" s="65"/>
      <c r="S2562" s="68"/>
      <c r="T2562" s="68"/>
      <c r="U2562" s="69"/>
      <c r="V2562" s="69"/>
      <c r="W2562" s="69"/>
      <c r="X2562" s="70"/>
      <c r="Y2562" s="65"/>
    </row>
    <row r="2563">
      <c r="A2563" s="72"/>
      <c r="B2563" s="65"/>
      <c r="C2563" s="72"/>
      <c r="D2563" s="72"/>
      <c r="E2563" s="72"/>
      <c r="F2563" s="65"/>
      <c r="G2563" s="65"/>
      <c r="H2563" s="65"/>
      <c r="I2563" s="65"/>
      <c r="J2563" s="65"/>
      <c r="K2563" s="66"/>
      <c r="L2563" s="66"/>
      <c r="M2563" s="65"/>
      <c r="N2563" s="65"/>
      <c r="O2563" s="65"/>
      <c r="P2563" s="65"/>
      <c r="Q2563" s="65"/>
      <c r="R2563" s="65"/>
      <c r="S2563" s="68"/>
      <c r="T2563" s="68"/>
      <c r="U2563" s="69"/>
      <c r="V2563" s="69"/>
      <c r="W2563" s="69"/>
      <c r="X2563" s="70"/>
      <c r="Y2563" s="65"/>
    </row>
    <row r="2564">
      <c r="A2564" s="73"/>
      <c r="B2564" s="65"/>
      <c r="C2564" s="72"/>
      <c r="D2564" s="72"/>
      <c r="E2564" s="72"/>
      <c r="F2564" s="65"/>
      <c r="G2564" s="65"/>
      <c r="H2564" s="65"/>
      <c r="I2564" s="65"/>
      <c r="J2564" s="65"/>
      <c r="K2564" s="66"/>
      <c r="L2564" s="66"/>
      <c r="M2564" s="65"/>
      <c r="N2564" s="65"/>
      <c r="O2564" s="65"/>
      <c r="P2564" s="66"/>
      <c r="Q2564" s="65"/>
      <c r="R2564" s="65"/>
      <c r="S2564" s="68"/>
      <c r="T2564" s="68"/>
      <c r="U2564" s="69"/>
      <c r="V2564" s="69"/>
      <c r="W2564" s="69"/>
      <c r="X2564" s="70"/>
      <c r="Y2564" s="65"/>
    </row>
    <row r="2565">
      <c r="A2565" s="65"/>
      <c r="B2565" s="65"/>
      <c r="C2565" s="65"/>
      <c r="D2565" s="65"/>
      <c r="E2565" s="65"/>
      <c r="F2565" s="65"/>
      <c r="G2565" s="65"/>
      <c r="H2565" s="65"/>
      <c r="I2565" s="65"/>
      <c r="J2565" s="65"/>
      <c r="K2565" s="66"/>
      <c r="L2565" s="66"/>
      <c r="M2565" s="65"/>
      <c r="N2565" s="65"/>
      <c r="O2565" s="65"/>
      <c r="P2565" s="66"/>
      <c r="Q2565" s="65"/>
      <c r="R2565" s="65"/>
      <c r="S2565" s="68"/>
      <c r="T2565" s="68"/>
      <c r="U2565" s="69"/>
      <c r="V2565" s="69"/>
      <c r="W2565" s="69"/>
      <c r="X2565" s="70"/>
      <c r="Y2565" s="65"/>
    </row>
    <row r="2566">
      <c r="A2566" s="65"/>
      <c r="B2566" s="65"/>
      <c r="C2566" s="65"/>
      <c r="D2566" s="65"/>
      <c r="E2566" s="65"/>
      <c r="F2566" s="65"/>
      <c r="G2566" s="65"/>
      <c r="H2566" s="65"/>
      <c r="I2566" s="65"/>
      <c r="J2566" s="65"/>
      <c r="K2566" s="66"/>
      <c r="L2566" s="66"/>
      <c r="M2566" s="65"/>
      <c r="N2566" s="65"/>
      <c r="O2566" s="65"/>
      <c r="P2566" s="66"/>
      <c r="Q2566" s="65"/>
      <c r="R2566" s="65"/>
      <c r="S2566" s="68"/>
      <c r="T2566" s="68"/>
      <c r="U2566" s="69"/>
      <c r="V2566" s="69"/>
      <c r="W2566" s="69"/>
      <c r="X2566" s="70"/>
      <c r="Y2566" s="65"/>
    </row>
    <row r="2567">
      <c r="A2567" s="65"/>
      <c r="B2567" s="65"/>
      <c r="C2567" s="65"/>
      <c r="D2567" s="65"/>
      <c r="E2567" s="65"/>
      <c r="F2567" s="65"/>
      <c r="G2567" s="65"/>
      <c r="H2567" s="65"/>
      <c r="I2567" s="65"/>
      <c r="J2567" s="65"/>
      <c r="K2567" s="66"/>
      <c r="L2567" s="66"/>
      <c r="M2567" s="65"/>
      <c r="N2567" s="65"/>
      <c r="O2567" s="65"/>
      <c r="P2567" s="65"/>
      <c r="Q2567" s="65"/>
      <c r="R2567" s="65"/>
      <c r="S2567" s="68"/>
      <c r="T2567" s="68"/>
      <c r="U2567" s="69"/>
      <c r="V2567" s="69"/>
      <c r="W2567" s="69"/>
      <c r="X2567" s="70"/>
      <c r="Y2567" s="65"/>
    </row>
    <row r="2568">
      <c r="A2568" s="72"/>
      <c r="B2568" s="65"/>
      <c r="C2568" s="72"/>
      <c r="D2568" s="72"/>
      <c r="E2568" s="72"/>
      <c r="F2568" s="65"/>
      <c r="G2568" s="65"/>
      <c r="H2568" s="65"/>
      <c r="I2568" s="65"/>
      <c r="J2568" s="65"/>
      <c r="K2568" s="66"/>
      <c r="L2568" s="66"/>
      <c r="M2568" s="65"/>
      <c r="N2568" s="65"/>
      <c r="O2568" s="65"/>
      <c r="P2568" s="65"/>
      <c r="Q2568" s="65"/>
      <c r="R2568" s="65"/>
      <c r="S2568" s="68"/>
      <c r="T2568" s="68"/>
      <c r="U2568" s="69"/>
      <c r="V2568" s="69"/>
      <c r="W2568" s="69"/>
      <c r="X2568" s="70"/>
      <c r="Y2568" s="65"/>
    </row>
    <row r="2569">
      <c r="A2569" s="72"/>
      <c r="B2569" s="65"/>
      <c r="C2569" s="72"/>
      <c r="D2569" s="72"/>
      <c r="E2569" s="72"/>
      <c r="F2569" s="65"/>
      <c r="G2569" s="65"/>
      <c r="H2569" s="65"/>
      <c r="I2569" s="65"/>
      <c r="J2569" s="65"/>
      <c r="K2569" s="66"/>
      <c r="L2569" s="66"/>
      <c r="M2569" s="65"/>
      <c r="N2569" s="65"/>
      <c r="O2569" s="65"/>
      <c r="P2569" s="65"/>
      <c r="Q2569" s="65"/>
      <c r="R2569" s="65"/>
      <c r="S2569" s="68"/>
      <c r="T2569" s="68"/>
      <c r="U2569" s="69"/>
      <c r="V2569" s="69"/>
      <c r="W2569" s="69"/>
      <c r="X2569" s="70"/>
      <c r="Y2569" s="65"/>
    </row>
    <row r="2570">
      <c r="A2570" s="65"/>
      <c r="B2570" s="65"/>
      <c r="C2570" s="65"/>
      <c r="D2570" s="65"/>
      <c r="E2570" s="65"/>
      <c r="F2570" s="65"/>
      <c r="G2570" s="65"/>
      <c r="H2570" s="65"/>
      <c r="I2570" s="65"/>
      <c r="J2570" s="65"/>
      <c r="K2570" s="66"/>
      <c r="L2570" s="66"/>
      <c r="M2570" s="65"/>
      <c r="N2570" s="65"/>
      <c r="O2570" s="65"/>
      <c r="P2570" s="66"/>
      <c r="Q2570" s="65"/>
      <c r="R2570" s="65"/>
      <c r="S2570" s="68"/>
      <c r="T2570" s="68"/>
      <c r="U2570" s="69"/>
      <c r="V2570" s="69"/>
      <c r="W2570" s="69"/>
      <c r="X2570" s="70"/>
      <c r="Y2570" s="65"/>
    </row>
    <row r="2571">
      <c r="A2571" s="65"/>
      <c r="B2571" s="65"/>
      <c r="C2571" s="65"/>
      <c r="D2571" s="65"/>
      <c r="E2571" s="65"/>
      <c r="F2571" s="65"/>
      <c r="G2571" s="65"/>
      <c r="H2571" s="65"/>
      <c r="I2571" s="65"/>
      <c r="J2571" s="65"/>
      <c r="K2571" s="66"/>
      <c r="L2571" s="66"/>
      <c r="M2571" s="65"/>
      <c r="N2571" s="65"/>
      <c r="O2571" s="65"/>
      <c r="P2571" s="66"/>
      <c r="Q2571" s="65"/>
      <c r="R2571" s="65"/>
      <c r="S2571" s="68"/>
      <c r="T2571" s="68"/>
      <c r="U2571" s="69"/>
      <c r="V2571" s="69"/>
      <c r="W2571" s="69"/>
      <c r="X2571" s="70"/>
      <c r="Y2571" s="65"/>
    </row>
    <row r="2572">
      <c r="A2572" s="65"/>
      <c r="B2572" s="65"/>
      <c r="C2572" s="65"/>
      <c r="D2572" s="65"/>
      <c r="E2572" s="65"/>
      <c r="F2572" s="65"/>
      <c r="G2572" s="65"/>
      <c r="H2572" s="65"/>
      <c r="I2572" s="65"/>
      <c r="J2572" s="65"/>
      <c r="K2572" s="66"/>
      <c r="L2572" s="66"/>
      <c r="M2572" s="65"/>
      <c r="N2572" s="65"/>
      <c r="O2572" s="65"/>
      <c r="P2572" s="65"/>
      <c r="Q2572" s="65"/>
      <c r="R2572" s="65"/>
      <c r="S2572" s="68"/>
      <c r="T2572" s="68"/>
      <c r="U2572" s="69"/>
      <c r="V2572" s="69"/>
      <c r="W2572" s="69"/>
      <c r="X2572" s="70"/>
      <c r="Y2572" s="65"/>
    </row>
    <row r="2573">
      <c r="A2573" s="65"/>
      <c r="B2573" s="65"/>
      <c r="C2573" s="65"/>
      <c r="D2573" s="65"/>
      <c r="E2573" s="65"/>
      <c r="F2573" s="65"/>
      <c r="G2573" s="65"/>
      <c r="H2573" s="65"/>
      <c r="I2573" s="65"/>
      <c r="J2573" s="65"/>
      <c r="K2573" s="66"/>
      <c r="L2573" s="66"/>
      <c r="M2573" s="65"/>
      <c r="N2573" s="65"/>
      <c r="O2573" s="65"/>
      <c r="P2573" s="66"/>
      <c r="Q2573" s="65"/>
      <c r="R2573" s="65"/>
      <c r="S2573" s="68"/>
      <c r="T2573" s="68"/>
      <c r="U2573" s="69"/>
      <c r="V2573" s="69"/>
      <c r="W2573" s="69"/>
      <c r="X2573" s="70"/>
      <c r="Y2573" s="65"/>
    </row>
    <row r="2574">
      <c r="A2574" s="72"/>
      <c r="B2574" s="65"/>
      <c r="C2574" s="72"/>
      <c r="D2574" s="72"/>
      <c r="E2574" s="72"/>
      <c r="F2574" s="65"/>
      <c r="G2574" s="65"/>
      <c r="H2574" s="65"/>
      <c r="I2574" s="65"/>
      <c r="J2574" s="65"/>
      <c r="K2574" s="66"/>
      <c r="L2574" s="66"/>
      <c r="M2574" s="65"/>
      <c r="N2574" s="65"/>
      <c r="O2574" s="65"/>
      <c r="P2574" s="65"/>
      <c r="Q2574" s="65"/>
      <c r="R2574" s="65"/>
      <c r="S2574" s="68"/>
      <c r="T2574" s="68"/>
      <c r="U2574" s="69"/>
      <c r="V2574" s="69"/>
      <c r="W2574" s="69"/>
      <c r="X2574" s="70"/>
      <c r="Y2574" s="65"/>
    </row>
    <row r="2575">
      <c r="A2575" s="65"/>
      <c r="B2575" s="65"/>
      <c r="C2575" s="65"/>
      <c r="D2575" s="65"/>
      <c r="E2575" s="65"/>
      <c r="F2575" s="65"/>
      <c r="G2575" s="65"/>
      <c r="H2575" s="65"/>
      <c r="I2575" s="65"/>
      <c r="J2575" s="65"/>
      <c r="K2575" s="66"/>
      <c r="L2575" s="66"/>
      <c r="M2575" s="65"/>
      <c r="N2575" s="65"/>
      <c r="O2575" s="65"/>
      <c r="P2575" s="65"/>
      <c r="Q2575" s="65"/>
      <c r="R2575" s="65"/>
      <c r="S2575" s="68"/>
      <c r="T2575" s="68"/>
      <c r="U2575" s="69"/>
      <c r="V2575" s="69"/>
      <c r="W2575" s="69"/>
      <c r="X2575" s="70"/>
      <c r="Y2575" s="65"/>
    </row>
    <row r="2576">
      <c r="A2576" s="65"/>
      <c r="B2576" s="65"/>
      <c r="C2576" s="65"/>
      <c r="D2576" s="65"/>
      <c r="E2576" s="65"/>
      <c r="F2576" s="65"/>
      <c r="G2576" s="65"/>
      <c r="H2576" s="65"/>
      <c r="I2576" s="65"/>
      <c r="J2576" s="65"/>
      <c r="K2576" s="66"/>
      <c r="L2576" s="66"/>
      <c r="M2576" s="65"/>
      <c r="N2576" s="65"/>
      <c r="O2576" s="65"/>
      <c r="P2576" s="66"/>
      <c r="Q2576" s="65"/>
      <c r="R2576" s="65"/>
      <c r="S2576" s="68"/>
      <c r="T2576" s="68"/>
      <c r="U2576" s="69"/>
      <c r="V2576" s="69"/>
      <c r="W2576" s="69"/>
      <c r="X2576" s="70"/>
      <c r="Y2576" s="65"/>
    </row>
    <row r="2577">
      <c r="A2577" s="65"/>
      <c r="B2577" s="65"/>
      <c r="C2577" s="65"/>
      <c r="D2577" s="65"/>
      <c r="E2577" s="65"/>
      <c r="F2577" s="65"/>
      <c r="G2577" s="65"/>
      <c r="H2577" s="65"/>
      <c r="I2577" s="65"/>
      <c r="J2577" s="65"/>
      <c r="K2577" s="66"/>
      <c r="L2577" s="66"/>
      <c r="M2577" s="65"/>
      <c r="N2577" s="65"/>
      <c r="O2577" s="65"/>
      <c r="P2577" s="66"/>
      <c r="Q2577" s="65"/>
      <c r="R2577" s="65"/>
      <c r="S2577" s="68"/>
      <c r="T2577" s="68"/>
      <c r="U2577" s="69"/>
      <c r="V2577" s="69"/>
      <c r="W2577" s="69"/>
      <c r="X2577" s="70"/>
      <c r="Y2577" s="65"/>
    </row>
    <row r="2578">
      <c r="A2578" s="72"/>
      <c r="B2578" s="65"/>
      <c r="C2578" s="72"/>
      <c r="D2578" s="72"/>
      <c r="E2578" s="72"/>
      <c r="F2578" s="65"/>
      <c r="G2578" s="65"/>
      <c r="H2578" s="65"/>
      <c r="I2578" s="65"/>
      <c r="J2578" s="65"/>
      <c r="K2578" s="66"/>
      <c r="L2578" s="66"/>
      <c r="M2578" s="65"/>
      <c r="N2578" s="65"/>
      <c r="O2578" s="65"/>
      <c r="P2578" s="66"/>
      <c r="Q2578" s="65"/>
      <c r="R2578" s="65"/>
      <c r="S2578" s="68"/>
      <c r="T2578" s="68"/>
      <c r="U2578" s="69"/>
      <c r="V2578" s="69"/>
      <c r="W2578" s="69"/>
      <c r="X2578" s="70"/>
      <c r="Y2578" s="65"/>
    </row>
    <row r="2579">
      <c r="A2579" s="65"/>
      <c r="B2579" s="65"/>
      <c r="C2579" s="65"/>
      <c r="D2579" s="65"/>
      <c r="E2579" s="65"/>
      <c r="F2579" s="65"/>
      <c r="G2579" s="65"/>
      <c r="H2579" s="65"/>
      <c r="I2579" s="65"/>
      <c r="J2579" s="65"/>
      <c r="K2579" s="66"/>
      <c r="L2579" s="66"/>
      <c r="M2579" s="65"/>
      <c r="N2579" s="65"/>
      <c r="O2579" s="65"/>
      <c r="P2579" s="66"/>
      <c r="Q2579" s="65"/>
      <c r="R2579" s="65"/>
      <c r="S2579" s="68"/>
      <c r="T2579" s="68"/>
      <c r="U2579" s="69"/>
      <c r="V2579" s="69"/>
      <c r="W2579" s="69"/>
      <c r="X2579" s="70"/>
      <c r="Y2579" s="65"/>
    </row>
    <row r="2580">
      <c r="A2580" s="72"/>
      <c r="B2580" s="65"/>
      <c r="C2580" s="72"/>
      <c r="D2580" s="72"/>
      <c r="E2580" s="72"/>
      <c r="F2580" s="65"/>
      <c r="G2580" s="65"/>
      <c r="H2580" s="65"/>
      <c r="I2580" s="65"/>
      <c r="J2580" s="65"/>
      <c r="K2580" s="66"/>
      <c r="L2580" s="66"/>
      <c r="M2580" s="65"/>
      <c r="N2580" s="65"/>
      <c r="O2580" s="65"/>
      <c r="P2580" s="65"/>
      <c r="Q2580" s="65"/>
      <c r="R2580" s="65"/>
      <c r="S2580" s="68"/>
      <c r="T2580" s="68"/>
      <c r="U2580" s="69"/>
      <c r="V2580" s="69"/>
      <c r="W2580" s="69"/>
      <c r="X2580" s="70"/>
      <c r="Y2580" s="65"/>
    </row>
    <row r="2581">
      <c r="A2581" s="72"/>
      <c r="B2581" s="65"/>
      <c r="C2581" s="72"/>
      <c r="D2581" s="72"/>
      <c r="E2581" s="72"/>
      <c r="F2581" s="65"/>
      <c r="G2581" s="65"/>
      <c r="H2581" s="65"/>
      <c r="I2581" s="65"/>
      <c r="J2581" s="65"/>
      <c r="K2581" s="66"/>
      <c r="L2581" s="66"/>
      <c r="M2581" s="65"/>
      <c r="N2581" s="65"/>
      <c r="O2581" s="65"/>
      <c r="P2581" s="66"/>
      <c r="Q2581" s="65"/>
      <c r="R2581" s="65"/>
      <c r="S2581" s="68"/>
      <c r="T2581" s="68"/>
      <c r="U2581" s="69"/>
      <c r="V2581" s="69"/>
      <c r="W2581" s="69"/>
      <c r="X2581" s="70"/>
      <c r="Y2581" s="65"/>
    </row>
    <row r="2582">
      <c r="A2582" s="72"/>
      <c r="B2582" s="65"/>
      <c r="C2582" s="72"/>
      <c r="D2582" s="72"/>
      <c r="E2582" s="72"/>
      <c r="F2582" s="65"/>
      <c r="G2582" s="65"/>
      <c r="H2582" s="65"/>
      <c r="I2582" s="65"/>
      <c r="J2582" s="65"/>
      <c r="K2582" s="66"/>
      <c r="L2582" s="66"/>
      <c r="M2582" s="65"/>
      <c r="N2582" s="65"/>
      <c r="O2582" s="65"/>
      <c r="P2582" s="66"/>
      <c r="Q2582" s="65"/>
      <c r="R2582" s="65"/>
      <c r="S2582" s="68"/>
      <c r="T2582" s="68"/>
      <c r="U2582" s="69"/>
      <c r="V2582" s="69"/>
      <c r="W2582" s="69"/>
      <c r="X2582" s="70"/>
      <c r="Y2582" s="65"/>
    </row>
    <row r="2583">
      <c r="A2583" s="72"/>
      <c r="B2583" s="65"/>
      <c r="C2583" s="72"/>
      <c r="D2583" s="72"/>
      <c r="E2583" s="72"/>
      <c r="F2583" s="65"/>
      <c r="G2583" s="65"/>
      <c r="H2583" s="65"/>
      <c r="I2583" s="65"/>
      <c r="J2583" s="65"/>
      <c r="K2583" s="66"/>
      <c r="L2583" s="66"/>
      <c r="M2583" s="65"/>
      <c r="N2583" s="65"/>
      <c r="O2583" s="65"/>
      <c r="P2583" s="66"/>
      <c r="Q2583" s="65"/>
      <c r="R2583" s="65"/>
      <c r="S2583" s="76"/>
      <c r="T2583" s="77"/>
      <c r="U2583" s="78"/>
      <c r="V2583" s="81"/>
      <c r="W2583" s="78"/>
      <c r="X2583" s="72"/>
      <c r="Y2583" s="72"/>
    </row>
    <row r="2584">
      <c r="A2584" s="72"/>
      <c r="B2584" s="65"/>
      <c r="C2584" s="72"/>
      <c r="D2584" s="72"/>
      <c r="E2584" s="72"/>
      <c r="F2584" s="65"/>
      <c r="G2584" s="65"/>
      <c r="H2584" s="65"/>
      <c r="I2584" s="65"/>
      <c r="J2584" s="65"/>
      <c r="K2584" s="66"/>
      <c r="L2584" s="66"/>
      <c r="M2584" s="65"/>
      <c r="N2584" s="65"/>
      <c r="O2584" s="65"/>
      <c r="P2584" s="65"/>
      <c r="Q2584" s="65"/>
      <c r="R2584" s="65"/>
      <c r="S2584" s="68"/>
      <c r="T2584" s="68"/>
      <c r="U2584" s="69"/>
      <c r="V2584" s="69"/>
      <c r="W2584" s="69"/>
      <c r="X2584" s="70"/>
      <c r="Y2584" s="65"/>
    </row>
    <row r="2585">
      <c r="A2585" s="65"/>
      <c r="B2585" s="65"/>
      <c r="C2585" s="65"/>
      <c r="D2585" s="65"/>
      <c r="E2585" s="65"/>
      <c r="F2585" s="65"/>
      <c r="G2585" s="65"/>
      <c r="H2585" s="65"/>
      <c r="I2585" s="65"/>
      <c r="J2585" s="65"/>
      <c r="K2585" s="66"/>
      <c r="L2585" s="66"/>
      <c r="M2585" s="65"/>
      <c r="N2585" s="65"/>
      <c r="O2585" s="65"/>
      <c r="P2585" s="65"/>
      <c r="Q2585" s="65"/>
      <c r="R2585" s="65"/>
      <c r="S2585" s="68"/>
      <c r="T2585" s="68"/>
      <c r="U2585" s="69"/>
      <c r="V2585" s="69"/>
      <c r="W2585" s="69"/>
      <c r="X2585" s="70"/>
      <c r="Y2585" s="65"/>
    </row>
    <row r="2586">
      <c r="A2586" s="65"/>
      <c r="B2586" s="65"/>
      <c r="C2586" s="65"/>
      <c r="D2586" s="65"/>
      <c r="E2586" s="65"/>
      <c r="F2586" s="65"/>
      <c r="G2586" s="65"/>
      <c r="H2586" s="65"/>
      <c r="I2586" s="65"/>
      <c r="J2586" s="65"/>
      <c r="K2586" s="66"/>
      <c r="L2586" s="66"/>
      <c r="M2586" s="65"/>
      <c r="N2586" s="65"/>
      <c r="O2586" s="65"/>
      <c r="P2586" s="65"/>
      <c r="Q2586" s="65"/>
      <c r="R2586" s="65"/>
      <c r="S2586" s="68"/>
      <c r="T2586" s="68"/>
      <c r="U2586" s="69"/>
      <c r="V2586" s="69"/>
      <c r="W2586" s="69"/>
      <c r="X2586" s="69"/>
      <c r="Y2586" s="65"/>
    </row>
    <row r="2587">
      <c r="A2587" s="65"/>
      <c r="B2587" s="65"/>
      <c r="C2587" s="65"/>
      <c r="D2587" s="65"/>
      <c r="E2587" s="65"/>
      <c r="F2587" s="65"/>
      <c r="G2587" s="65"/>
      <c r="H2587" s="65"/>
      <c r="I2587" s="65"/>
      <c r="J2587" s="65"/>
      <c r="K2587" s="66"/>
      <c r="L2587" s="66"/>
      <c r="M2587" s="65"/>
      <c r="N2587" s="65"/>
      <c r="O2587" s="65"/>
      <c r="P2587" s="66"/>
      <c r="Q2587" s="65"/>
      <c r="R2587" s="65"/>
      <c r="S2587" s="68"/>
      <c r="T2587" s="68"/>
      <c r="U2587" s="69"/>
      <c r="V2587" s="69"/>
      <c r="W2587" s="69"/>
      <c r="X2587" s="70"/>
      <c r="Y2587" s="65"/>
    </row>
    <row r="2588">
      <c r="A2588" s="65"/>
      <c r="B2588" s="65"/>
      <c r="C2588" s="65"/>
      <c r="D2588" s="65"/>
      <c r="E2588" s="65"/>
      <c r="F2588" s="65"/>
      <c r="G2588" s="65"/>
      <c r="H2588" s="65"/>
      <c r="I2588" s="65"/>
      <c r="J2588" s="65"/>
      <c r="K2588" s="66"/>
      <c r="L2588" s="66"/>
      <c r="M2588" s="65"/>
      <c r="N2588" s="65"/>
      <c r="O2588" s="65"/>
      <c r="P2588" s="66"/>
      <c r="Q2588" s="65"/>
      <c r="R2588" s="65"/>
      <c r="S2588" s="68"/>
      <c r="T2588" s="68"/>
      <c r="U2588" s="69"/>
      <c r="V2588" s="69"/>
      <c r="W2588" s="69"/>
      <c r="X2588" s="70"/>
      <c r="Y2588" s="65"/>
    </row>
    <row r="2589">
      <c r="A2589" s="72"/>
      <c r="B2589" s="65"/>
      <c r="C2589" s="72"/>
      <c r="D2589" s="72"/>
      <c r="E2589" s="72"/>
      <c r="F2589" s="65"/>
      <c r="G2589" s="65"/>
      <c r="H2589" s="65"/>
      <c r="I2589" s="65"/>
      <c r="J2589" s="65"/>
      <c r="K2589" s="66"/>
      <c r="L2589" s="66"/>
      <c r="M2589" s="65"/>
      <c r="N2589" s="65"/>
      <c r="O2589" s="65"/>
      <c r="P2589" s="66"/>
      <c r="Q2589" s="65"/>
      <c r="R2589" s="65"/>
      <c r="S2589" s="77"/>
      <c r="T2589" s="77"/>
      <c r="U2589" s="78"/>
      <c r="V2589" s="78"/>
      <c r="W2589" s="78"/>
      <c r="X2589" s="72"/>
      <c r="Y2589" s="72"/>
    </row>
    <row r="2590">
      <c r="A2590" s="65"/>
      <c r="B2590" s="65"/>
      <c r="C2590" s="65"/>
      <c r="D2590" s="65"/>
      <c r="E2590" s="65"/>
      <c r="F2590" s="65"/>
      <c r="G2590" s="65"/>
      <c r="H2590" s="65"/>
      <c r="I2590" s="65"/>
      <c r="J2590" s="65"/>
      <c r="K2590" s="66"/>
      <c r="L2590" s="66"/>
      <c r="M2590" s="65"/>
      <c r="N2590" s="65"/>
      <c r="O2590" s="65"/>
      <c r="P2590" s="66"/>
      <c r="Q2590" s="65"/>
      <c r="R2590" s="65"/>
      <c r="S2590" s="68"/>
      <c r="T2590" s="68"/>
      <c r="U2590" s="69"/>
      <c r="V2590" s="69"/>
      <c r="W2590" s="69"/>
      <c r="X2590" s="70"/>
      <c r="Y2590" s="65"/>
    </row>
    <row r="2591">
      <c r="A2591" s="65"/>
      <c r="B2591" s="65"/>
      <c r="C2591" s="65"/>
      <c r="D2591" s="65"/>
      <c r="E2591" s="65"/>
      <c r="F2591" s="65"/>
      <c r="G2591" s="65"/>
      <c r="H2591" s="65"/>
      <c r="I2591" s="65"/>
      <c r="J2591" s="65"/>
      <c r="K2591" s="66"/>
      <c r="L2591" s="66"/>
      <c r="M2591" s="65"/>
      <c r="N2591" s="65"/>
      <c r="O2591" s="65"/>
      <c r="P2591" s="66"/>
      <c r="Q2591" s="65"/>
      <c r="R2591" s="65"/>
      <c r="S2591" s="68"/>
      <c r="T2591" s="68"/>
      <c r="U2591" s="69"/>
      <c r="V2591" s="69"/>
      <c r="W2591" s="69"/>
      <c r="X2591" s="70"/>
      <c r="Y2591" s="65"/>
    </row>
    <row r="2592">
      <c r="A2592" s="65"/>
      <c r="B2592" s="65"/>
      <c r="C2592" s="65"/>
      <c r="D2592" s="65"/>
      <c r="E2592" s="65"/>
      <c r="F2592" s="65"/>
      <c r="G2592" s="65"/>
      <c r="H2592" s="65"/>
      <c r="I2592" s="65"/>
      <c r="J2592" s="65"/>
      <c r="K2592" s="66"/>
      <c r="L2592" s="66"/>
      <c r="M2592" s="65"/>
      <c r="N2592" s="65"/>
      <c r="O2592" s="65"/>
      <c r="P2592" s="65"/>
      <c r="Q2592" s="65"/>
      <c r="R2592" s="65"/>
      <c r="S2592" s="68"/>
      <c r="T2592" s="68"/>
      <c r="U2592" s="69"/>
      <c r="V2592" s="69"/>
      <c r="W2592" s="69"/>
      <c r="X2592" s="70"/>
      <c r="Y2592" s="65"/>
    </row>
    <row r="2593">
      <c r="A2593" s="65"/>
      <c r="B2593" s="65"/>
      <c r="C2593" s="65"/>
      <c r="D2593" s="65"/>
      <c r="E2593" s="65"/>
      <c r="F2593" s="65"/>
      <c r="G2593" s="65"/>
      <c r="H2593" s="65"/>
      <c r="I2593" s="65"/>
      <c r="J2593" s="65"/>
      <c r="K2593" s="66"/>
      <c r="L2593" s="66"/>
      <c r="M2593" s="65"/>
      <c r="N2593" s="65"/>
      <c r="O2593" s="65"/>
      <c r="P2593" s="66"/>
      <c r="Q2593" s="65"/>
      <c r="R2593" s="65"/>
      <c r="S2593" s="68"/>
      <c r="T2593" s="68"/>
      <c r="U2593" s="69"/>
      <c r="V2593" s="69"/>
      <c r="W2593" s="69"/>
      <c r="X2593" s="70"/>
      <c r="Y2593" s="65"/>
    </row>
    <row r="2594">
      <c r="A2594" s="65"/>
      <c r="B2594" s="65"/>
      <c r="C2594" s="65"/>
      <c r="D2594" s="65"/>
      <c r="E2594" s="65"/>
      <c r="F2594" s="65"/>
      <c r="G2594" s="65"/>
      <c r="H2594" s="65"/>
      <c r="I2594" s="65"/>
      <c r="J2594" s="65"/>
      <c r="K2594" s="66"/>
      <c r="L2594" s="66"/>
      <c r="M2594" s="65"/>
      <c r="N2594" s="65"/>
      <c r="O2594" s="65"/>
      <c r="P2594" s="65"/>
      <c r="Q2594" s="65"/>
      <c r="R2594" s="65"/>
      <c r="S2594" s="68"/>
      <c r="T2594" s="68"/>
      <c r="U2594" s="69"/>
      <c r="V2594" s="69"/>
      <c r="W2594" s="69"/>
      <c r="X2594" s="70"/>
      <c r="Y2594" s="65"/>
    </row>
    <row r="2595">
      <c r="A2595" s="65"/>
      <c r="B2595" s="65"/>
      <c r="C2595" s="65"/>
      <c r="D2595" s="65"/>
      <c r="E2595" s="65"/>
      <c r="F2595" s="65"/>
      <c r="G2595" s="65"/>
      <c r="H2595" s="65"/>
      <c r="I2595" s="65"/>
      <c r="J2595" s="65"/>
      <c r="K2595" s="66"/>
      <c r="L2595" s="66"/>
      <c r="M2595" s="65"/>
      <c r="N2595" s="65"/>
      <c r="O2595" s="65"/>
      <c r="P2595" s="66"/>
      <c r="Q2595" s="65"/>
      <c r="R2595" s="65"/>
      <c r="S2595" s="68"/>
      <c r="T2595" s="68"/>
      <c r="U2595" s="69"/>
      <c r="V2595" s="69"/>
      <c r="W2595" s="69"/>
      <c r="X2595" s="70"/>
      <c r="Y2595" s="65"/>
    </row>
    <row r="2596">
      <c r="A2596" s="65"/>
      <c r="B2596" s="65"/>
      <c r="C2596" s="65"/>
      <c r="D2596" s="65"/>
      <c r="E2596" s="65"/>
      <c r="F2596" s="65"/>
      <c r="G2596" s="65"/>
      <c r="H2596" s="65"/>
      <c r="I2596" s="65"/>
      <c r="J2596" s="65"/>
      <c r="K2596" s="66"/>
      <c r="L2596" s="66"/>
      <c r="M2596" s="65"/>
      <c r="N2596" s="65"/>
      <c r="O2596" s="65"/>
      <c r="P2596" s="66"/>
      <c r="Q2596" s="65"/>
      <c r="R2596" s="65"/>
      <c r="S2596" s="68"/>
      <c r="T2596" s="68"/>
      <c r="U2596" s="69"/>
      <c r="V2596" s="69"/>
      <c r="W2596" s="69"/>
      <c r="X2596" s="69"/>
      <c r="Y2596" s="65"/>
    </row>
    <row r="2597">
      <c r="A2597" s="65"/>
      <c r="B2597" s="65"/>
      <c r="C2597" s="65"/>
      <c r="D2597" s="65"/>
      <c r="E2597" s="65"/>
      <c r="F2597" s="65"/>
      <c r="G2597" s="65"/>
      <c r="H2597" s="65"/>
      <c r="I2597" s="65"/>
      <c r="J2597" s="65"/>
      <c r="K2597" s="66"/>
      <c r="L2597" s="66"/>
      <c r="M2597" s="65"/>
      <c r="N2597" s="65"/>
      <c r="O2597" s="65"/>
      <c r="P2597" s="66"/>
      <c r="Q2597" s="65"/>
      <c r="R2597" s="65"/>
      <c r="S2597" s="68"/>
      <c r="T2597" s="68"/>
      <c r="U2597" s="69"/>
      <c r="V2597" s="69"/>
      <c r="W2597" s="69"/>
      <c r="X2597" s="69"/>
      <c r="Y2597" s="65"/>
    </row>
    <row r="2598">
      <c r="A2598" s="65"/>
      <c r="B2598" s="65"/>
      <c r="C2598" s="65"/>
      <c r="D2598" s="65"/>
      <c r="E2598" s="65"/>
      <c r="F2598" s="65"/>
      <c r="G2598" s="65"/>
      <c r="H2598" s="65"/>
      <c r="I2598" s="65"/>
      <c r="J2598" s="65"/>
      <c r="K2598" s="66"/>
      <c r="L2598" s="66"/>
      <c r="M2598" s="65"/>
      <c r="N2598" s="65"/>
      <c r="O2598" s="65"/>
      <c r="P2598" s="66"/>
      <c r="Q2598" s="65"/>
      <c r="R2598" s="65"/>
      <c r="S2598" s="68"/>
      <c r="T2598" s="68"/>
      <c r="U2598" s="69"/>
      <c r="V2598" s="69"/>
      <c r="W2598" s="69"/>
      <c r="X2598" s="69"/>
      <c r="Y2598" s="65"/>
    </row>
    <row r="2599">
      <c r="A2599" s="72"/>
      <c r="B2599" s="65"/>
      <c r="C2599" s="72"/>
      <c r="D2599" s="72"/>
      <c r="E2599" s="72"/>
      <c r="F2599" s="65"/>
      <c r="G2599" s="65"/>
      <c r="H2599" s="65"/>
      <c r="I2599" s="65"/>
      <c r="J2599" s="65"/>
      <c r="K2599" s="66"/>
      <c r="L2599" s="66"/>
      <c r="M2599" s="65"/>
      <c r="N2599" s="65"/>
      <c r="O2599" s="65"/>
      <c r="P2599" s="66"/>
      <c r="Q2599" s="65"/>
      <c r="R2599" s="65"/>
      <c r="S2599" s="76"/>
      <c r="T2599" s="76"/>
      <c r="U2599" s="72"/>
      <c r="V2599" s="72"/>
      <c r="W2599" s="72"/>
      <c r="X2599" s="72"/>
      <c r="Y2599" s="72"/>
    </row>
    <row r="2600">
      <c r="A2600" s="65"/>
      <c r="B2600" s="65"/>
      <c r="C2600" s="65"/>
      <c r="D2600" s="65"/>
      <c r="E2600" s="65"/>
      <c r="F2600" s="65"/>
      <c r="G2600" s="65"/>
      <c r="H2600" s="65"/>
      <c r="I2600" s="65"/>
      <c r="J2600" s="65"/>
      <c r="K2600" s="66"/>
      <c r="L2600" s="66"/>
      <c r="M2600" s="65"/>
      <c r="N2600" s="65"/>
      <c r="O2600" s="65"/>
      <c r="P2600" s="65"/>
      <c r="Q2600" s="65"/>
      <c r="R2600" s="65"/>
      <c r="S2600" s="68"/>
      <c r="T2600" s="68"/>
      <c r="U2600" s="69"/>
      <c r="V2600" s="69"/>
      <c r="W2600" s="69"/>
      <c r="X2600" s="70"/>
      <c r="Y2600" s="65"/>
    </row>
    <row r="2601">
      <c r="A2601" s="65"/>
      <c r="B2601" s="65"/>
      <c r="C2601" s="65"/>
      <c r="D2601" s="65"/>
      <c r="E2601" s="65"/>
      <c r="F2601" s="65"/>
      <c r="G2601" s="65"/>
      <c r="H2601" s="65"/>
      <c r="I2601" s="65"/>
      <c r="J2601" s="65"/>
      <c r="K2601" s="66"/>
      <c r="L2601" s="66"/>
      <c r="M2601" s="65"/>
      <c r="N2601" s="65"/>
      <c r="O2601" s="65"/>
      <c r="P2601" s="66"/>
      <c r="Q2601" s="65"/>
      <c r="R2601" s="65"/>
      <c r="S2601" s="68"/>
      <c r="T2601" s="68"/>
      <c r="U2601" s="69"/>
      <c r="V2601" s="69"/>
      <c r="W2601" s="69"/>
      <c r="X2601" s="69"/>
      <c r="Y2601" s="65"/>
    </row>
    <row r="2602">
      <c r="A2602" s="65"/>
      <c r="B2602" s="65"/>
      <c r="C2602" s="65"/>
      <c r="D2602" s="65"/>
      <c r="E2602" s="65"/>
      <c r="F2602" s="65"/>
      <c r="G2602" s="65"/>
      <c r="H2602" s="65"/>
      <c r="I2602" s="65"/>
      <c r="J2602" s="65"/>
      <c r="K2602" s="66"/>
      <c r="L2602" s="66"/>
      <c r="M2602" s="65"/>
      <c r="N2602" s="65"/>
      <c r="O2602" s="65"/>
      <c r="P2602" s="66"/>
      <c r="Q2602" s="65"/>
      <c r="R2602" s="65"/>
      <c r="S2602" s="68"/>
      <c r="T2602" s="68"/>
      <c r="U2602" s="69"/>
      <c r="V2602" s="69"/>
      <c r="W2602" s="69"/>
      <c r="X2602" s="70"/>
      <c r="Y2602" s="65"/>
    </row>
    <row r="2603">
      <c r="A2603" s="65"/>
      <c r="B2603" s="65"/>
      <c r="C2603" s="65"/>
      <c r="D2603" s="65"/>
      <c r="E2603" s="65"/>
      <c r="F2603" s="65"/>
      <c r="G2603" s="65"/>
      <c r="H2603" s="65"/>
      <c r="I2603" s="65"/>
      <c r="J2603" s="65"/>
      <c r="K2603" s="66"/>
      <c r="L2603" s="66"/>
      <c r="M2603" s="65"/>
      <c r="N2603" s="65"/>
      <c r="O2603" s="65"/>
      <c r="P2603" s="66"/>
      <c r="Q2603" s="65"/>
      <c r="R2603" s="65"/>
      <c r="S2603" s="68"/>
      <c r="T2603" s="68"/>
      <c r="U2603" s="69"/>
      <c r="V2603" s="69"/>
      <c r="W2603" s="69"/>
      <c r="X2603" s="69"/>
      <c r="Y2603" s="65"/>
    </row>
    <row r="2604">
      <c r="A2604" s="65"/>
      <c r="B2604" s="65"/>
      <c r="C2604" s="65"/>
      <c r="D2604" s="65"/>
      <c r="E2604" s="65"/>
      <c r="F2604" s="65"/>
      <c r="G2604" s="65"/>
      <c r="H2604" s="65"/>
      <c r="I2604" s="65"/>
      <c r="J2604" s="65"/>
      <c r="K2604" s="66"/>
      <c r="L2604" s="66"/>
      <c r="M2604" s="65"/>
      <c r="N2604" s="65"/>
      <c r="O2604" s="65"/>
      <c r="P2604" s="66"/>
      <c r="Q2604" s="65"/>
      <c r="R2604" s="65"/>
      <c r="S2604" s="68"/>
      <c r="T2604" s="68"/>
      <c r="U2604" s="69"/>
      <c r="V2604" s="69"/>
      <c r="W2604" s="69"/>
      <c r="X2604" s="69"/>
      <c r="Y2604" s="65"/>
    </row>
    <row r="2605">
      <c r="A2605" s="65"/>
      <c r="B2605" s="65"/>
      <c r="C2605" s="65"/>
      <c r="D2605" s="65"/>
      <c r="E2605" s="65"/>
      <c r="F2605" s="65"/>
      <c r="G2605" s="65"/>
      <c r="H2605" s="65"/>
      <c r="I2605" s="65"/>
      <c r="J2605" s="65"/>
      <c r="K2605" s="66"/>
      <c r="L2605" s="66"/>
      <c r="M2605" s="65"/>
      <c r="N2605" s="65"/>
      <c r="O2605" s="65"/>
      <c r="P2605" s="66"/>
      <c r="Q2605" s="65"/>
      <c r="R2605" s="65"/>
      <c r="S2605" s="68"/>
      <c r="T2605" s="68"/>
      <c r="U2605" s="69"/>
      <c r="V2605" s="69"/>
      <c r="W2605" s="69"/>
      <c r="X2605" s="69"/>
      <c r="Y2605" s="65"/>
    </row>
    <row r="2606">
      <c r="A2606" s="65"/>
      <c r="B2606" s="65"/>
      <c r="C2606" s="65"/>
      <c r="D2606" s="65"/>
      <c r="E2606" s="65"/>
      <c r="F2606" s="65"/>
      <c r="G2606" s="65"/>
      <c r="H2606" s="65"/>
      <c r="I2606" s="65"/>
      <c r="J2606" s="65"/>
      <c r="K2606" s="66"/>
      <c r="L2606" s="66"/>
      <c r="M2606" s="65"/>
      <c r="N2606" s="65"/>
      <c r="O2606" s="65"/>
      <c r="P2606" s="65"/>
      <c r="Q2606" s="65"/>
      <c r="R2606" s="65"/>
      <c r="S2606" s="68"/>
      <c r="T2606" s="68"/>
      <c r="U2606" s="69"/>
      <c r="V2606" s="69"/>
      <c r="W2606" s="69"/>
      <c r="X2606" s="69"/>
      <c r="Y2606" s="65"/>
    </row>
    <row r="2607">
      <c r="A2607" s="65"/>
      <c r="B2607" s="65"/>
      <c r="C2607" s="65"/>
      <c r="D2607" s="65"/>
      <c r="E2607" s="65"/>
      <c r="F2607" s="65"/>
      <c r="G2607" s="65"/>
      <c r="H2607" s="65"/>
      <c r="I2607" s="65"/>
      <c r="J2607" s="65"/>
      <c r="K2607" s="66"/>
      <c r="L2607" s="66"/>
      <c r="M2607" s="65"/>
      <c r="N2607" s="65"/>
      <c r="O2607" s="65"/>
      <c r="P2607" s="65"/>
      <c r="Q2607" s="65"/>
      <c r="R2607" s="65"/>
      <c r="S2607" s="68"/>
      <c r="T2607" s="68"/>
      <c r="U2607" s="69"/>
      <c r="V2607" s="69"/>
      <c r="W2607" s="69"/>
      <c r="X2607" s="69"/>
      <c r="Y2607" s="65"/>
    </row>
    <row r="2608">
      <c r="A2608" s="65"/>
      <c r="B2608" s="65"/>
      <c r="C2608" s="65"/>
      <c r="D2608" s="65"/>
      <c r="E2608" s="65"/>
      <c r="F2608" s="65"/>
      <c r="G2608" s="65"/>
      <c r="H2608" s="65"/>
      <c r="I2608" s="65"/>
      <c r="J2608" s="65"/>
      <c r="K2608" s="66"/>
      <c r="L2608" s="66"/>
      <c r="M2608" s="65"/>
      <c r="N2608" s="65"/>
      <c r="O2608" s="65"/>
      <c r="P2608" s="65"/>
      <c r="Q2608" s="65"/>
      <c r="R2608" s="65"/>
      <c r="S2608" s="68"/>
      <c r="T2608" s="68"/>
      <c r="U2608" s="69"/>
      <c r="V2608" s="69"/>
      <c r="W2608" s="69"/>
      <c r="X2608" s="70"/>
      <c r="Y2608" s="65"/>
    </row>
    <row r="2609">
      <c r="A2609" s="65"/>
      <c r="B2609" s="65"/>
      <c r="C2609" s="65"/>
      <c r="D2609" s="65"/>
      <c r="E2609" s="65"/>
      <c r="F2609" s="65"/>
      <c r="G2609" s="65"/>
      <c r="H2609" s="65"/>
      <c r="I2609" s="65"/>
      <c r="J2609" s="65"/>
      <c r="K2609" s="66"/>
      <c r="L2609" s="66"/>
      <c r="M2609" s="65"/>
      <c r="N2609" s="65"/>
      <c r="O2609" s="65"/>
      <c r="P2609" s="66"/>
      <c r="Q2609" s="65"/>
      <c r="R2609" s="65"/>
      <c r="S2609" s="68"/>
      <c r="T2609" s="68"/>
      <c r="U2609" s="69"/>
      <c r="V2609" s="69"/>
      <c r="W2609" s="69"/>
      <c r="X2609" s="69"/>
      <c r="Y2609" s="65"/>
    </row>
    <row r="2610">
      <c r="A2610" s="65"/>
      <c r="B2610" s="65"/>
      <c r="C2610" s="65"/>
      <c r="D2610" s="65"/>
      <c r="E2610" s="65"/>
      <c r="F2610" s="65"/>
      <c r="G2610" s="65"/>
      <c r="H2610" s="65"/>
      <c r="I2610" s="65"/>
      <c r="J2610" s="65"/>
      <c r="K2610" s="66"/>
      <c r="L2610" s="66"/>
      <c r="M2610" s="65"/>
      <c r="N2610" s="65"/>
      <c r="O2610" s="65"/>
      <c r="P2610" s="66"/>
      <c r="Q2610" s="65"/>
      <c r="R2610" s="65"/>
      <c r="S2610" s="68"/>
      <c r="T2610" s="68"/>
      <c r="U2610" s="69"/>
      <c r="V2610" s="69"/>
      <c r="W2610" s="69"/>
      <c r="X2610" s="70"/>
      <c r="Y2610" s="65"/>
    </row>
    <row r="2611">
      <c r="A2611" s="65"/>
      <c r="B2611" s="65"/>
      <c r="C2611" s="65"/>
      <c r="D2611" s="65"/>
      <c r="E2611" s="65"/>
      <c r="F2611" s="65"/>
      <c r="G2611" s="65"/>
      <c r="H2611" s="65"/>
      <c r="I2611" s="65"/>
      <c r="J2611" s="65"/>
      <c r="K2611" s="66"/>
      <c r="L2611" s="66"/>
      <c r="M2611" s="65"/>
      <c r="N2611" s="65"/>
      <c r="O2611" s="65"/>
      <c r="P2611" s="65"/>
      <c r="Q2611" s="65"/>
      <c r="R2611" s="65"/>
      <c r="S2611" s="68"/>
      <c r="T2611" s="68"/>
      <c r="U2611" s="69"/>
      <c r="V2611" s="69"/>
      <c r="W2611" s="69"/>
      <c r="X2611" s="70"/>
      <c r="Y2611" s="65"/>
    </row>
    <row r="2612">
      <c r="A2612" s="65"/>
      <c r="B2612" s="65"/>
      <c r="C2612" s="65"/>
      <c r="D2612" s="65"/>
      <c r="E2612" s="65"/>
      <c r="F2612" s="65"/>
      <c r="G2612" s="65"/>
      <c r="H2612" s="65"/>
      <c r="I2612" s="65"/>
      <c r="J2612" s="65"/>
      <c r="K2612" s="66"/>
      <c r="L2612" s="66"/>
      <c r="M2612" s="65"/>
      <c r="N2612" s="65"/>
      <c r="O2612" s="65"/>
      <c r="P2612" s="66"/>
      <c r="Q2612" s="65"/>
      <c r="R2612" s="65"/>
      <c r="S2612" s="68"/>
      <c r="T2612" s="68"/>
      <c r="U2612" s="69"/>
      <c r="V2612" s="69"/>
      <c r="W2612" s="69"/>
      <c r="X2612" s="69"/>
      <c r="Y2612" s="65"/>
    </row>
    <row r="2613">
      <c r="A2613" s="65"/>
      <c r="B2613" s="65"/>
      <c r="C2613" s="65"/>
      <c r="D2613" s="65"/>
      <c r="E2613" s="65"/>
      <c r="F2613" s="65"/>
      <c r="G2613" s="65"/>
      <c r="H2613" s="65"/>
      <c r="I2613" s="65"/>
      <c r="J2613" s="65"/>
      <c r="K2613" s="66"/>
      <c r="L2613" s="66"/>
      <c r="M2613" s="65"/>
      <c r="N2613" s="65"/>
      <c r="O2613" s="65"/>
      <c r="P2613" s="66"/>
      <c r="Q2613" s="65"/>
      <c r="R2613" s="65"/>
      <c r="S2613" s="68"/>
      <c r="T2613" s="68"/>
      <c r="U2613" s="69"/>
      <c r="V2613" s="69"/>
      <c r="W2613" s="69"/>
      <c r="X2613" s="70"/>
      <c r="Y2613" s="65"/>
    </row>
    <row r="2614">
      <c r="A2614" s="65"/>
      <c r="B2614" s="65"/>
      <c r="C2614" s="65"/>
      <c r="D2614" s="65"/>
      <c r="E2614" s="65"/>
      <c r="F2614" s="65"/>
      <c r="G2614" s="65"/>
      <c r="H2614" s="65"/>
      <c r="I2614" s="65"/>
      <c r="J2614" s="65"/>
      <c r="K2614" s="66"/>
      <c r="L2614" s="66"/>
      <c r="M2614" s="65"/>
      <c r="N2614" s="65"/>
      <c r="O2614" s="65"/>
      <c r="P2614" s="65"/>
      <c r="Q2614" s="65"/>
      <c r="R2614" s="65"/>
      <c r="S2614" s="68"/>
      <c r="T2614" s="68"/>
      <c r="U2614" s="69"/>
      <c r="V2614" s="69"/>
      <c r="W2614" s="69"/>
      <c r="X2614" s="70"/>
      <c r="Y2614" s="65"/>
    </row>
    <row r="2615">
      <c r="A2615" s="72"/>
      <c r="B2615" s="65"/>
      <c r="C2615" s="72"/>
      <c r="D2615" s="72"/>
      <c r="E2615" s="72"/>
      <c r="F2615" s="65"/>
      <c r="G2615" s="65"/>
      <c r="H2615" s="65"/>
      <c r="I2615" s="65"/>
      <c r="J2615" s="65"/>
      <c r="K2615" s="66"/>
      <c r="L2615" s="66"/>
      <c r="M2615" s="65"/>
      <c r="N2615" s="65"/>
      <c r="O2615" s="65"/>
      <c r="P2615" s="65"/>
      <c r="Q2615" s="65"/>
      <c r="R2615" s="65"/>
      <c r="S2615" s="68"/>
      <c r="T2615" s="68"/>
      <c r="U2615" s="69"/>
      <c r="V2615" s="69"/>
      <c r="W2615" s="69"/>
      <c r="X2615" s="70"/>
      <c r="Y2615" s="65"/>
    </row>
    <row r="2616">
      <c r="A2616" s="65"/>
      <c r="B2616" s="65"/>
      <c r="C2616" s="65"/>
      <c r="D2616" s="65"/>
      <c r="E2616" s="65"/>
      <c r="F2616" s="65"/>
      <c r="G2616" s="65"/>
      <c r="H2616" s="65"/>
      <c r="I2616" s="65"/>
      <c r="J2616" s="65"/>
      <c r="K2616" s="66"/>
      <c r="L2616" s="66"/>
      <c r="M2616" s="65"/>
      <c r="N2616" s="65"/>
      <c r="O2616" s="65"/>
      <c r="P2616" s="66"/>
      <c r="Q2616" s="65"/>
      <c r="R2616" s="65"/>
      <c r="S2616" s="68"/>
      <c r="T2616" s="68"/>
      <c r="U2616" s="69"/>
      <c r="V2616" s="69"/>
      <c r="W2616" s="69"/>
      <c r="X2616" s="70"/>
      <c r="Y2616" s="65"/>
    </row>
    <row r="2617">
      <c r="A2617" s="65"/>
      <c r="B2617" s="65"/>
      <c r="C2617" s="65"/>
      <c r="D2617" s="65"/>
      <c r="E2617" s="65"/>
      <c r="F2617" s="65"/>
      <c r="G2617" s="65"/>
      <c r="H2617" s="65"/>
      <c r="I2617" s="65"/>
      <c r="J2617" s="65"/>
      <c r="K2617" s="66"/>
      <c r="L2617" s="66"/>
      <c r="M2617" s="65"/>
      <c r="N2617" s="65"/>
      <c r="O2617" s="65"/>
      <c r="P2617" s="66"/>
      <c r="Q2617" s="65"/>
      <c r="R2617" s="65"/>
      <c r="S2617" s="68"/>
      <c r="T2617" s="68"/>
      <c r="U2617" s="69"/>
      <c r="V2617" s="69"/>
      <c r="W2617" s="69"/>
      <c r="X2617" s="70"/>
      <c r="Y2617" s="65"/>
    </row>
    <row r="2618">
      <c r="A2618" s="65"/>
      <c r="B2618" s="65"/>
      <c r="C2618" s="65"/>
      <c r="D2618" s="65"/>
      <c r="E2618" s="65"/>
      <c r="F2618" s="65"/>
      <c r="G2618" s="65"/>
      <c r="H2618" s="65"/>
      <c r="I2618" s="65"/>
      <c r="J2618" s="65"/>
      <c r="K2618" s="66"/>
      <c r="L2618" s="66"/>
      <c r="M2618" s="65"/>
      <c r="N2618" s="65"/>
      <c r="O2618" s="65"/>
      <c r="P2618" s="66"/>
      <c r="Q2618" s="65"/>
      <c r="R2618" s="65"/>
      <c r="S2618" s="68"/>
      <c r="T2618" s="68"/>
      <c r="U2618" s="69"/>
      <c r="V2618" s="69"/>
      <c r="W2618" s="69"/>
      <c r="X2618" s="70"/>
      <c r="Y2618" s="65"/>
    </row>
    <row r="2619">
      <c r="A2619" s="72"/>
      <c r="B2619" s="65"/>
      <c r="C2619" s="72"/>
      <c r="D2619" s="72"/>
      <c r="E2619" s="72"/>
      <c r="F2619" s="65"/>
      <c r="G2619" s="65"/>
      <c r="H2619" s="65"/>
      <c r="I2619" s="65"/>
      <c r="J2619" s="65"/>
      <c r="K2619" s="66"/>
      <c r="L2619" s="66"/>
      <c r="M2619" s="65"/>
      <c r="N2619" s="65"/>
      <c r="O2619" s="65"/>
      <c r="P2619" s="65"/>
      <c r="Q2619" s="65"/>
      <c r="R2619" s="65"/>
      <c r="S2619" s="68"/>
      <c r="T2619" s="68"/>
      <c r="U2619" s="69"/>
      <c r="V2619" s="69"/>
      <c r="W2619" s="69"/>
      <c r="X2619" s="70"/>
      <c r="Y2619" s="65"/>
    </row>
    <row r="2620">
      <c r="A2620" s="65"/>
      <c r="B2620" s="65"/>
      <c r="C2620" s="65"/>
      <c r="D2620" s="65"/>
      <c r="E2620" s="65"/>
      <c r="F2620" s="65"/>
      <c r="G2620" s="65"/>
      <c r="H2620" s="65"/>
      <c r="I2620" s="65"/>
      <c r="J2620" s="65"/>
      <c r="K2620" s="66"/>
      <c r="L2620" s="66"/>
      <c r="M2620" s="65"/>
      <c r="N2620" s="65"/>
      <c r="O2620" s="65"/>
      <c r="P2620" s="66"/>
      <c r="Q2620" s="65"/>
      <c r="R2620" s="65"/>
      <c r="S2620" s="68"/>
      <c r="T2620" s="68"/>
      <c r="U2620" s="69"/>
      <c r="V2620" s="69"/>
      <c r="W2620" s="69"/>
      <c r="X2620" s="70"/>
      <c r="Y2620" s="65"/>
    </row>
    <row r="2621">
      <c r="A2621" s="73"/>
      <c r="B2621" s="65"/>
      <c r="C2621" s="72"/>
      <c r="D2621" s="72"/>
      <c r="E2621" s="72"/>
      <c r="F2621" s="65"/>
      <c r="G2621" s="65"/>
      <c r="H2621" s="65"/>
      <c r="I2621" s="65"/>
      <c r="J2621" s="65"/>
      <c r="K2621" s="66"/>
      <c r="L2621" s="66"/>
      <c r="M2621" s="65"/>
      <c r="N2621" s="65"/>
      <c r="O2621" s="65"/>
      <c r="P2621" s="65"/>
      <c r="Q2621" s="65"/>
      <c r="R2621" s="65"/>
      <c r="S2621" s="68"/>
      <c r="T2621" s="68"/>
      <c r="U2621" s="69"/>
      <c r="V2621" s="69"/>
      <c r="W2621" s="69"/>
      <c r="X2621" s="70"/>
      <c r="Y2621" s="65"/>
    </row>
    <row r="2622">
      <c r="A2622" s="65"/>
      <c r="B2622" s="65"/>
      <c r="C2622" s="65"/>
      <c r="D2622" s="65"/>
      <c r="E2622" s="65"/>
      <c r="F2622" s="65"/>
      <c r="G2622" s="65"/>
      <c r="H2622" s="65"/>
      <c r="I2622" s="65"/>
      <c r="J2622" s="65"/>
      <c r="K2622" s="66"/>
      <c r="L2622" s="66"/>
      <c r="M2622" s="65"/>
      <c r="N2622" s="65"/>
      <c r="O2622" s="65"/>
      <c r="P2622" s="66"/>
      <c r="Q2622" s="65"/>
      <c r="R2622" s="65"/>
      <c r="S2622" s="68"/>
      <c r="T2622" s="68"/>
      <c r="U2622" s="69"/>
      <c r="V2622" s="69"/>
      <c r="W2622" s="69"/>
      <c r="X2622" s="70"/>
      <c r="Y2622" s="65"/>
    </row>
    <row r="2623">
      <c r="A2623" s="65"/>
      <c r="B2623" s="65"/>
      <c r="C2623" s="65"/>
      <c r="D2623" s="65"/>
      <c r="E2623" s="65"/>
      <c r="F2623" s="65"/>
      <c r="G2623" s="65"/>
      <c r="H2623" s="65"/>
      <c r="I2623" s="65"/>
      <c r="J2623" s="65"/>
      <c r="K2623" s="66"/>
      <c r="L2623" s="66"/>
      <c r="M2623" s="65"/>
      <c r="N2623" s="65"/>
      <c r="O2623" s="65"/>
      <c r="P2623" s="66"/>
      <c r="Q2623" s="65"/>
      <c r="R2623" s="65"/>
      <c r="S2623" s="68"/>
      <c r="T2623" s="68"/>
      <c r="U2623" s="69"/>
      <c r="V2623" s="69"/>
      <c r="W2623" s="69"/>
      <c r="X2623" s="70"/>
      <c r="Y2623" s="65"/>
    </row>
    <row r="2624">
      <c r="A2624" s="72"/>
      <c r="B2624" s="65"/>
      <c r="C2624" s="72"/>
      <c r="D2624" s="72"/>
      <c r="E2624" s="72"/>
      <c r="F2624" s="65"/>
      <c r="G2624" s="65"/>
      <c r="H2624" s="65"/>
      <c r="I2624" s="65"/>
      <c r="J2624" s="65"/>
      <c r="K2624" s="66"/>
      <c r="L2624" s="66"/>
      <c r="M2624" s="65"/>
      <c r="N2624" s="65"/>
      <c r="O2624" s="65"/>
      <c r="P2624" s="66"/>
      <c r="Q2624" s="65"/>
      <c r="R2624" s="65"/>
      <c r="S2624" s="68"/>
      <c r="T2624" s="68"/>
      <c r="U2624" s="69"/>
      <c r="V2624" s="69"/>
      <c r="W2624" s="69"/>
      <c r="X2624" s="70"/>
      <c r="Y2624" s="65"/>
    </row>
    <row r="2625">
      <c r="A2625" s="65"/>
      <c r="B2625" s="65"/>
      <c r="C2625" s="65"/>
      <c r="D2625" s="65"/>
      <c r="E2625" s="65"/>
      <c r="F2625" s="65"/>
      <c r="G2625" s="65"/>
      <c r="H2625" s="65"/>
      <c r="I2625" s="65"/>
      <c r="J2625" s="65"/>
      <c r="K2625" s="66"/>
      <c r="L2625" s="66"/>
      <c r="M2625" s="65"/>
      <c r="N2625" s="65"/>
      <c r="O2625" s="65"/>
      <c r="P2625" s="66"/>
      <c r="Q2625" s="65"/>
      <c r="R2625" s="65"/>
      <c r="S2625" s="68"/>
      <c r="T2625" s="68"/>
      <c r="U2625" s="69"/>
      <c r="V2625" s="69"/>
      <c r="W2625" s="69"/>
      <c r="X2625" s="70"/>
      <c r="Y2625" s="65"/>
    </row>
    <row r="2626">
      <c r="A2626" s="65"/>
      <c r="B2626" s="65"/>
      <c r="C2626" s="65"/>
      <c r="D2626" s="65"/>
      <c r="E2626" s="65"/>
      <c r="F2626" s="65"/>
      <c r="G2626" s="65"/>
      <c r="H2626" s="65"/>
      <c r="I2626" s="65"/>
      <c r="J2626" s="65"/>
      <c r="K2626" s="66"/>
      <c r="L2626" s="66"/>
      <c r="M2626" s="65"/>
      <c r="N2626" s="65"/>
      <c r="O2626" s="65"/>
      <c r="P2626" s="66"/>
      <c r="Q2626" s="65"/>
      <c r="R2626" s="65"/>
      <c r="S2626" s="68"/>
      <c r="T2626" s="68"/>
      <c r="U2626" s="69"/>
      <c r="V2626" s="69"/>
      <c r="W2626" s="69"/>
      <c r="X2626" s="70"/>
      <c r="Y2626" s="65"/>
    </row>
    <row r="2627">
      <c r="A2627" s="65"/>
      <c r="B2627" s="65"/>
      <c r="C2627" s="65"/>
      <c r="D2627" s="65"/>
      <c r="E2627" s="65"/>
      <c r="F2627" s="65"/>
      <c r="G2627" s="65"/>
      <c r="H2627" s="65"/>
      <c r="I2627" s="65"/>
      <c r="J2627" s="65"/>
      <c r="K2627" s="66"/>
      <c r="L2627" s="66"/>
      <c r="M2627" s="65"/>
      <c r="N2627" s="65"/>
      <c r="O2627" s="65"/>
      <c r="P2627" s="66"/>
      <c r="Q2627" s="65"/>
      <c r="R2627" s="65"/>
      <c r="S2627" s="68"/>
      <c r="T2627" s="68"/>
      <c r="U2627" s="69"/>
      <c r="V2627" s="69"/>
      <c r="W2627" s="69"/>
      <c r="X2627" s="70"/>
      <c r="Y2627" s="65"/>
    </row>
    <row r="2628">
      <c r="A2628" s="65"/>
      <c r="B2628" s="65"/>
      <c r="C2628" s="65"/>
      <c r="D2628" s="65"/>
      <c r="E2628" s="65"/>
      <c r="F2628" s="65"/>
      <c r="G2628" s="65"/>
      <c r="H2628" s="65"/>
      <c r="I2628" s="65"/>
      <c r="J2628" s="65"/>
      <c r="K2628" s="66"/>
      <c r="L2628" s="66"/>
      <c r="M2628" s="65"/>
      <c r="N2628" s="65"/>
      <c r="O2628" s="65"/>
      <c r="P2628" s="65"/>
      <c r="Q2628" s="65"/>
      <c r="R2628" s="65"/>
      <c r="S2628" s="68"/>
      <c r="T2628" s="68"/>
      <c r="U2628" s="69"/>
      <c r="V2628" s="69"/>
      <c r="W2628" s="69"/>
      <c r="X2628" s="70"/>
      <c r="Y2628" s="65"/>
    </row>
    <row r="2629">
      <c r="A2629" s="65"/>
      <c r="B2629" s="65"/>
      <c r="C2629" s="65"/>
      <c r="D2629" s="65"/>
      <c r="E2629" s="65"/>
      <c r="F2629" s="65"/>
      <c r="G2629" s="65"/>
      <c r="H2629" s="65"/>
      <c r="I2629" s="65"/>
      <c r="J2629" s="65"/>
      <c r="K2629" s="66"/>
      <c r="L2629" s="66"/>
      <c r="M2629" s="65"/>
      <c r="N2629" s="65"/>
      <c r="O2629" s="65"/>
      <c r="P2629" s="66"/>
      <c r="Q2629" s="65"/>
      <c r="R2629" s="65"/>
      <c r="S2629" s="68"/>
      <c r="T2629" s="68"/>
      <c r="U2629" s="69"/>
      <c r="V2629" s="69"/>
      <c r="W2629" s="69"/>
      <c r="X2629" s="70"/>
      <c r="Y2629" s="65"/>
    </row>
    <row r="2630">
      <c r="A2630" s="65"/>
      <c r="B2630" s="65"/>
      <c r="C2630" s="65"/>
      <c r="D2630" s="65"/>
      <c r="E2630" s="65"/>
      <c r="F2630" s="65"/>
      <c r="G2630" s="65"/>
      <c r="H2630" s="65"/>
      <c r="I2630" s="65"/>
      <c r="J2630" s="65"/>
      <c r="K2630" s="66"/>
      <c r="L2630" s="66"/>
      <c r="M2630" s="65"/>
      <c r="N2630" s="65"/>
      <c r="O2630" s="65"/>
      <c r="P2630" s="66"/>
      <c r="Q2630" s="65"/>
      <c r="R2630" s="65"/>
      <c r="S2630" s="68"/>
      <c r="T2630" s="68"/>
      <c r="U2630" s="69"/>
      <c r="V2630" s="69"/>
      <c r="W2630" s="69"/>
      <c r="X2630" s="70"/>
      <c r="Y2630" s="65"/>
    </row>
    <row r="2631">
      <c r="A2631" s="65"/>
      <c r="B2631" s="65"/>
      <c r="C2631" s="65"/>
      <c r="D2631" s="65"/>
      <c r="E2631" s="65"/>
      <c r="F2631" s="65"/>
      <c r="G2631" s="65"/>
      <c r="H2631" s="65"/>
      <c r="I2631" s="65"/>
      <c r="J2631" s="65"/>
      <c r="K2631" s="66"/>
      <c r="L2631" s="66"/>
      <c r="M2631" s="65"/>
      <c r="N2631" s="65"/>
      <c r="O2631" s="65"/>
      <c r="P2631" s="66"/>
      <c r="Q2631" s="65"/>
      <c r="R2631" s="65"/>
      <c r="S2631" s="68"/>
      <c r="T2631" s="68"/>
      <c r="U2631" s="69"/>
      <c r="V2631" s="69"/>
      <c r="W2631" s="69"/>
      <c r="X2631" s="70"/>
      <c r="Y2631" s="65"/>
    </row>
    <row r="2632">
      <c r="A2632" s="65"/>
      <c r="B2632" s="65"/>
      <c r="C2632" s="65"/>
      <c r="D2632" s="65"/>
      <c r="E2632" s="65"/>
      <c r="F2632" s="65"/>
      <c r="G2632" s="65"/>
      <c r="H2632" s="65"/>
      <c r="I2632" s="65"/>
      <c r="J2632" s="65"/>
      <c r="K2632" s="66"/>
      <c r="L2632" s="66"/>
      <c r="M2632" s="65"/>
      <c r="N2632" s="65"/>
      <c r="O2632" s="65"/>
      <c r="P2632" s="66"/>
      <c r="Q2632" s="65"/>
      <c r="R2632" s="65"/>
      <c r="S2632" s="68"/>
      <c r="T2632" s="68"/>
      <c r="U2632" s="69"/>
      <c r="V2632" s="69"/>
      <c r="W2632" s="69"/>
      <c r="X2632" s="70"/>
      <c r="Y2632" s="65"/>
    </row>
    <row r="2633">
      <c r="A2633" s="65"/>
      <c r="B2633" s="65"/>
      <c r="C2633" s="65"/>
      <c r="D2633" s="65"/>
      <c r="E2633" s="65"/>
      <c r="F2633" s="65"/>
      <c r="G2633" s="65"/>
      <c r="H2633" s="65"/>
      <c r="I2633" s="65"/>
      <c r="J2633" s="65"/>
      <c r="K2633" s="66"/>
      <c r="L2633" s="66"/>
      <c r="M2633" s="65"/>
      <c r="N2633" s="65"/>
      <c r="O2633" s="65"/>
      <c r="P2633" s="66"/>
      <c r="Q2633" s="65"/>
      <c r="R2633" s="65"/>
      <c r="S2633" s="68"/>
      <c r="T2633" s="68"/>
      <c r="U2633" s="69"/>
      <c r="V2633" s="69"/>
      <c r="W2633" s="69"/>
      <c r="X2633" s="70"/>
      <c r="Y2633" s="65"/>
    </row>
    <row r="2634">
      <c r="A2634" s="72"/>
      <c r="B2634" s="65"/>
      <c r="C2634" s="72"/>
      <c r="D2634" s="72"/>
      <c r="E2634" s="72"/>
      <c r="F2634" s="65"/>
      <c r="G2634" s="65"/>
      <c r="H2634" s="65"/>
      <c r="I2634" s="65"/>
      <c r="J2634" s="65"/>
      <c r="K2634" s="66"/>
      <c r="L2634" s="66"/>
      <c r="M2634" s="65"/>
      <c r="N2634" s="65"/>
      <c r="O2634" s="65"/>
      <c r="P2634" s="65"/>
      <c r="Q2634" s="65"/>
      <c r="R2634" s="65"/>
      <c r="S2634" s="68"/>
      <c r="T2634" s="68"/>
      <c r="U2634" s="69"/>
      <c r="V2634" s="69"/>
      <c r="W2634" s="69"/>
      <c r="X2634" s="70"/>
      <c r="Y2634" s="65"/>
    </row>
    <row r="2635">
      <c r="A2635" s="65"/>
      <c r="B2635" s="65"/>
      <c r="C2635" s="65"/>
      <c r="D2635" s="65"/>
      <c r="E2635" s="65"/>
      <c r="F2635" s="65"/>
      <c r="G2635" s="65"/>
      <c r="H2635" s="65"/>
      <c r="I2635" s="65"/>
      <c r="J2635" s="65"/>
      <c r="K2635" s="66"/>
      <c r="L2635" s="66"/>
      <c r="M2635" s="65"/>
      <c r="N2635" s="65"/>
      <c r="O2635" s="65"/>
      <c r="P2635" s="65"/>
      <c r="Q2635" s="65"/>
      <c r="R2635" s="65"/>
      <c r="S2635" s="76"/>
      <c r="T2635" s="77"/>
      <c r="U2635" s="79"/>
      <c r="V2635" s="81"/>
      <c r="W2635" s="78"/>
      <c r="X2635" s="69"/>
      <c r="Y2635" s="72"/>
    </row>
    <row r="2636">
      <c r="A2636" s="65"/>
      <c r="B2636" s="65"/>
      <c r="C2636" s="65"/>
      <c r="D2636" s="65"/>
      <c r="E2636" s="65"/>
      <c r="F2636" s="65"/>
      <c r="G2636" s="65"/>
      <c r="H2636" s="65"/>
      <c r="I2636" s="65"/>
      <c r="J2636" s="65"/>
      <c r="K2636" s="66"/>
      <c r="L2636" s="66"/>
      <c r="M2636" s="65"/>
      <c r="N2636" s="65"/>
      <c r="O2636" s="65"/>
      <c r="P2636" s="66"/>
      <c r="Q2636" s="65"/>
      <c r="R2636" s="65"/>
      <c r="S2636" s="68"/>
      <c r="T2636" s="68"/>
      <c r="U2636" s="69"/>
      <c r="V2636" s="69"/>
      <c r="W2636" s="69"/>
      <c r="X2636" s="70"/>
      <c r="Y2636" s="65"/>
    </row>
    <row r="2637">
      <c r="A2637" s="65"/>
      <c r="B2637" s="65"/>
      <c r="C2637" s="65"/>
      <c r="D2637" s="65"/>
      <c r="E2637" s="65"/>
      <c r="F2637" s="65"/>
      <c r="G2637" s="65"/>
      <c r="H2637" s="65"/>
      <c r="I2637" s="65"/>
      <c r="J2637" s="65"/>
      <c r="K2637" s="66"/>
      <c r="L2637" s="66"/>
      <c r="M2637" s="65"/>
      <c r="N2637" s="65"/>
      <c r="O2637" s="65"/>
      <c r="P2637" s="66"/>
      <c r="Q2637" s="65"/>
      <c r="R2637" s="65"/>
      <c r="S2637" s="68"/>
      <c r="T2637" s="68"/>
      <c r="U2637" s="69"/>
      <c r="V2637" s="69"/>
      <c r="W2637" s="69"/>
      <c r="X2637" s="69"/>
      <c r="Y2637" s="65"/>
    </row>
    <row r="2638">
      <c r="A2638" s="65"/>
      <c r="B2638" s="65"/>
      <c r="C2638" s="65"/>
      <c r="D2638" s="65"/>
      <c r="E2638" s="65"/>
      <c r="F2638" s="65"/>
      <c r="G2638" s="65"/>
      <c r="H2638" s="65"/>
      <c r="I2638" s="65"/>
      <c r="J2638" s="65"/>
      <c r="K2638" s="66"/>
      <c r="L2638" s="66"/>
      <c r="M2638" s="65"/>
      <c r="N2638" s="65"/>
      <c r="O2638" s="65"/>
      <c r="P2638" s="65"/>
      <c r="Q2638" s="65"/>
      <c r="R2638" s="65"/>
      <c r="S2638" s="68"/>
      <c r="T2638" s="68"/>
      <c r="U2638" s="69"/>
      <c r="V2638" s="69"/>
      <c r="W2638" s="69"/>
      <c r="X2638" s="70"/>
      <c r="Y2638" s="65"/>
    </row>
    <row r="2639">
      <c r="A2639" s="65"/>
      <c r="B2639" s="65"/>
      <c r="C2639" s="65"/>
      <c r="D2639" s="65"/>
      <c r="E2639" s="65"/>
      <c r="F2639" s="65"/>
      <c r="G2639" s="65"/>
      <c r="H2639" s="65"/>
      <c r="I2639" s="65"/>
      <c r="J2639" s="65"/>
      <c r="K2639" s="66"/>
      <c r="L2639" s="66"/>
      <c r="M2639" s="65"/>
      <c r="N2639" s="65"/>
      <c r="O2639" s="65"/>
      <c r="P2639" s="66"/>
      <c r="Q2639" s="65"/>
      <c r="R2639" s="65"/>
      <c r="S2639" s="68"/>
      <c r="T2639" s="68"/>
      <c r="U2639" s="69"/>
      <c r="V2639" s="69"/>
      <c r="W2639" s="69"/>
      <c r="X2639" s="70"/>
      <c r="Y2639" s="65"/>
    </row>
    <row r="2640">
      <c r="A2640" s="73"/>
      <c r="B2640" s="65"/>
      <c r="C2640" s="72"/>
      <c r="D2640" s="72"/>
      <c r="E2640" s="72"/>
      <c r="F2640" s="65"/>
      <c r="G2640" s="65"/>
      <c r="H2640" s="65"/>
      <c r="I2640" s="65"/>
      <c r="J2640" s="65"/>
      <c r="K2640" s="66"/>
      <c r="L2640" s="66"/>
      <c r="M2640" s="65"/>
      <c r="N2640" s="65"/>
      <c r="O2640" s="65"/>
      <c r="P2640" s="65"/>
      <c r="Q2640" s="65"/>
      <c r="R2640" s="65"/>
      <c r="S2640" s="68"/>
      <c r="T2640" s="68"/>
      <c r="U2640" s="69"/>
      <c r="V2640" s="69"/>
      <c r="W2640" s="69"/>
      <c r="X2640" s="70"/>
      <c r="Y2640" s="65"/>
    </row>
    <row r="2641">
      <c r="A2641" s="65"/>
      <c r="B2641" s="65"/>
      <c r="C2641" s="65"/>
      <c r="D2641" s="65"/>
      <c r="E2641" s="65"/>
      <c r="F2641" s="65"/>
      <c r="G2641" s="65"/>
      <c r="H2641" s="65"/>
      <c r="I2641" s="65"/>
      <c r="J2641" s="65"/>
      <c r="K2641" s="66"/>
      <c r="L2641" s="66"/>
      <c r="M2641" s="65"/>
      <c r="N2641" s="65"/>
      <c r="O2641" s="65"/>
      <c r="P2641" s="66"/>
      <c r="Q2641" s="65"/>
      <c r="R2641" s="65"/>
      <c r="S2641" s="68"/>
      <c r="T2641" s="68"/>
      <c r="U2641" s="69"/>
      <c r="V2641" s="69"/>
      <c r="W2641" s="69"/>
      <c r="X2641" s="70"/>
      <c r="Y2641" s="65"/>
    </row>
    <row r="2642">
      <c r="A2642" s="65"/>
      <c r="B2642" s="65"/>
      <c r="C2642" s="65"/>
      <c r="D2642" s="65"/>
      <c r="E2642" s="65"/>
      <c r="F2642" s="65"/>
      <c r="G2642" s="65"/>
      <c r="H2642" s="65"/>
      <c r="I2642" s="65"/>
      <c r="J2642" s="65"/>
      <c r="K2642" s="66"/>
      <c r="L2642" s="66"/>
      <c r="M2642" s="65"/>
      <c r="N2642" s="65"/>
      <c r="O2642" s="65"/>
      <c r="P2642" s="66"/>
      <c r="Q2642" s="65"/>
      <c r="R2642" s="65"/>
      <c r="S2642" s="68"/>
      <c r="T2642" s="68"/>
      <c r="U2642" s="69"/>
      <c r="V2642" s="69"/>
      <c r="W2642" s="69"/>
      <c r="X2642" s="70"/>
      <c r="Y2642" s="65"/>
    </row>
    <row r="2643">
      <c r="A2643" s="65"/>
      <c r="B2643" s="65"/>
      <c r="C2643" s="65"/>
      <c r="D2643" s="65"/>
      <c r="E2643" s="65"/>
      <c r="F2643" s="65"/>
      <c r="G2643" s="65"/>
      <c r="H2643" s="65"/>
      <c r="I2643" s="65"/>
      <c r="J2643" s="65"/>
      <c r="K2643" s="66"/>
      <c r="L2643" s="66"/>
      <c r="M2643" s="65"/>
      <c r="N2643" s="65"/>
      <c r="O2643" s="65"/>
      <c r="P2643" s="65"/>
      <c r="Q2643" s="65"/>
      <c r="R2643" s="65"/>
      <c r="S2643" s="68"/>
      <c r="T2643" s="68"/>
      <c r="U2643" s="69"/>
      <c r="V2643" s="69"/>
      <c r="W2643" s="69"/>
      <c r="X2643" s="70"/>
      <c r="Y2643" s="65"/>
    </row>
    <row r="2644">
      <c r="A2644" s="73"/>
      <c r="B2644" s="65"/>
      <c r="C2644" s="72"/>
      <c r="D2644" s="72"/>
      <c r="E2644" s="72"/>
      <c r="F2644" s="65"/>
      <c r="G2644" s="65"/>
      <c r="H2644" s="65"/>
      <c r="I2644" s="65"/>
      <c r="J2644" s="65"/>
      <c r="K2644" s="66"/>
      <c r="L2644" s="66"/>
      <c r="M2644" s="65"/>
      <c r="N2644" s="65"/>
      <c r="O2644" s="65"/>
      <c r="P2644" s="65"/>
      <c r="Q2644" s="65"/>
      <c r="R2644" s="65"/>
      <c r="S2644" s="68"/>
      <c r="T2644" s="68"/>
      <c r="U2644" s="69"/>
      <c r="V2644" s="69"/>
      <c r="W2644" s="69"/>
      <c r="X2644" s="70"/>
      <c r="Y2644" s="65"/>
    </row>
    <row r="2645">
      <c r="A2645" s="72"/>
      <c r="B2645" s="65"/>
      <c r="C2645" s="72"/>
      <c r="D2645" s="72"/>
      <c r="E2645" s="72"/>
      <c r="F2645" s="65"/>
      <c r="G2645" s="65"/>
      <c r="H2645" s="65"/>
      <c r="I2645" s="65"/>
      <c r="J2645" s="65"/>
      <c r="K2645" s="66"/>
      <c r="L2645" s="66"/>
      <c r="M2645" s="65"/>
      <c r="N2645" s="65"/>
      <c r="O2645" s="65"/>
      <c r="P2645" s="66"/>
      <c r="Q2645" s="65"/>
      <c r="R2645" s="65"/>
      <c r="S2645" s="68"/>
      <c r="T2645" s="68"/>
      <c r="U2645" s="69"/>
      <c r="V2645" s="69"/>
      <c r="W2645" s="69"/>
      <c r="X2645" s="70"/>
      <c r="Y2645" s="65"/>
    </row>
    <row r="2646">
      <c r="A2646" s="72"/>
      <c r="B2646" s="65"/>
      <c r="C2646" s="72"/>
      <c r="D2646" s="72"/>
      <c r="E2646" s="72"/>
      <c r="F2646" s="65"/>
      <c r="G2646" s="65"/>
      <c r="H2646" s="65"/>
      <c r="I2646" s="65"/>
      <c r="J2646" s="65"/>
      <c r="K2646" s="66"/>
      <c r="L2646" s="66"/>
      <c r="M2646" s="65"/>
      <c r="N2646" s="65"/>
      <c r="O2646" s="65"/>
      <c r="P2646" s="66"/>
      <c r="Q2646" s="65"/>
      <c r="R2646" s="65"/>
      <c r="S2646" s="68"/>
      <c r="T2646" s="68"/>
      <c r="U2646" s="69"/>
      <c r="V2646" s="69"/>
      <c r="W2646" s="69"/>
      <c r="X2646" s="70"/>
      <c r="Y2646" s="65"/>
    </row>
    <row r="2647">
      <c r="A2647" s="65"/>
      <c r="B2647" s="65"/>
      <c r="C2647" s="65"/>
      <c r="D2647" s="65"/>
      <c r="E2647" s="65"/>
      <c r="F2647" s="65"/>
      <c r="G2647" s="65"/>
      <c r="H2647" s="65"/>
      <c r="I2647" s="65"/>
      <c r="J2647" s="65"/>
      <c r="K2647" s="66"/>
      <c r="L2647" s="66"/>
      <c r="M2647" s="65"/>
      <c r="N2647" s="65"/>
      <c r="O2647" s="65"/>
      <c r="P2647" s="65"/>
      <c r="Q2647" s="65"/>
      <c r="R2647" s="65"/>
      <c r="S2647" s="68"/>
      <c r="T2647" s="68"/>
      <c r="U2647" s="69"/>
      <c r="V2647" s="69"/>
      <c r="W2647" s="69"/>
      <c r="X2647" s="70"/>
      <c r="Y2647" s="65"/>
    </row>
    <row r="2648">
      <c r="A2648" s="65"/>
      <c r="B2648" s="65"/>
      <c r="C2648" s="65"/>
      <c r="D2648" s="65"/>
      <c r="E2648" s="65"/>
      <c r="F2648" s="65"/>
      <c r="G2648" s="65"/>
      <c r="H2648" s="65"/>
      <c r="I2648" s="65"/>
      <c r="J2648" s="65"/>
      <c r="K2648" s="66"/>
      <c r="L2648" s="66"/>
      <c r="M2648" s="65"/>
      <c r="N2648" s="65"/>
      <c r="O2648" s="65"/>
      <c r="P2648" s="65"/>
      <c r="Q2648" s="65"/>
      <c r="R2648" s="65"/>
      <c r="S2648" s="68"/>
      <c r="T2648" s="68"/>
      <c r="U2648" s="69"/>
      <c r="V2648" s="69"/>
      <c r="W2648" s="69"/>
      <c r="X2648" s="70"/>
      <c r="Y2648" s="65"/>
    </row>
    <row r="2649">
      <c r="A2649" s="72"/>
      <c r="B2649" s="65"/>
      <c r="C2649" s="72"/>
      <c r="D2649" s="72"/>
      <c r="E2649" s="72"/>
      <c r="F2649" s="65"/>
      <c r="G2649" s="65"/>
      <c r="H2649" s="65"/>
      <c r="I2649" s="65"/>
      <c r="J2649" s="65"/>
      <c r="K2649" s="66"/>
      <c r="L2649" s="66"/>
      <c r="M2649" s="65"/>
      <c r="N2649" s="65"/>
      <c r="O2649" s="65"/>
      <c r="P2649" s="65"/>
      <c r="Q2649" s="65"/>
      <c r="R2649" s="65"/>
      <c r="S2649" s="68"/>
      <c r="T2649" s="68"/>
      <c r="U2649" s="69"/>
      <c r="V2649" s="69"/>
      <c r="W2649" s="69"/>
      <c r="X2649" s="70"/>
      <c r="Y2649" s="65"/>
    </row>
    <row r="2650">
      <c r="A2650" s="65"/>
      <c r="B2650" s="65"/>
      <c r="C2650" s="65"/>
      <c r="D2650" s="65"/>
      <c r="E2650" s="65"/>
      <c r="F2650" s="65"/>
      <c r="G2650" s="65"/>
      <c r="H2650" s="65"/>
      <c r="I2650" s="65"/>
      <c r="J2650" s="65"/>
      <c r="K2650" s="66"/>
      <c r="L2650" s="66"/>
      <c r="M2650" s="65"/>
      <c r="N2650" s="65"/>
      <c r="O2650" s="65"/>
      <c r="P2650" s="65"/>
      <c r="Q2650" s="65"/>
      <c r="R2650" s="65"/>
      <c r="S2650" s="68"/>
      <c r="T2650" s="68"/>
      <c r="U2650" s="69"/>
      <c r="V2650" s="69"/>
      <c r="W2650" s="69"/>
      <c r="X2650" s="70"/>
      <c r="Y2650" s="65"/>
    </row>
    <row r="2651">
      <c r="A2651" s="65"/>
      <c r="B2651" s="65"/>
      <c r="C2651" s="65"/>
      <c r="D2651" s="65"/>
      <c r="E2651" s="65"/>
      <c r="F2651" s="65"/>
      <c r="G2651" s="65"/>
      <c r="H2651" s="65"/>
      <c r="I2651" s="65"/>
      <c r="J2651" s="65"/>
      <c r="K2651" s="66"/>
      <c r="L2651" s="66"/>
      <c r="M2651" s="65"/>
      <c r="N2651" s="65"/>
      <c r="O2651" s="65"/>
      <c r="P2651" s="66"/>
      <c r="Q2651" s="65"/>
      <c r="R2651" s="65"/>
      <c r="S2651" s="68"/>
      <c r="T2651" s="68"/>
      <c r="U2651" s="69"/>
      <c r="V2651" s="69"/>
      <c r="W2651" s="69"/>
      <c r="X2651" s="70"/>
      <c r="Y2651" s="65"/>
    </row>
    <row r="2652">
      <c r="A2652" s="65"/>
      <c r="B2652" s="65"/>
      <c r="C2652" s="65"/>
      <c r="D2652" s="65"/>
      <c r="E2652" s="65"/>
      <c r="F2652" s="65"/>
      <c r="G2652" s="65"/>
      <c r="H2652" s="65"/>
      <c r="I2652" s="65"/>
      <c r="J2652" s="65"/>
      <c r="K2652" s="66"/>
      <c r="L2652" s="66"/>
      <c r="M2652" s="65"/>
      <c r="N2652" s="65"/>
      <c r="O2652" s="65"/>
      <c r="P2652" s="65"/>
      <c r="Q2652" s="65"/>
      <c r="R2652" s="65"/>
      <c r="S2652" s="68"/>
      <c r="T2652" s="68"/>
      <c r="U2652" s="69"/>
      <c r="V2652" s="69"/>
      <c r="W2652" s="69"/>
      <c r="X2652" s="70"/>
      <c r="Y2652" s="65"/>
    </row>
    <row r="2653">
      <c r="A2653" s="65"/>
      <c r="B2653" s="65"/>
      <c r="C2653" s="65"/>
      <c r="D2653" s="65"/>
      <c r="E2653" s="65"/>
      <c r="F2653" s="65"/>
      <c r="G2653" s="65"/>
      <c r="H2653" s="65"/>
      <c r="I2653" s="65"/>
      <c r="J2653" s="65"/>
      <c r="K2653" s="66"/>
      <c r="L2653" s="66"/>
      <c r="M2653" s="65"/>
      <c r="N2653" s="65"/>
      <c r="O2653" s="65"/>
      <c r="P2653" s="65"/>
      <c r="Q2653" s="65"/>
      <c r="R2653" s="65"/>
      <c r="S2653" s="68"/>
      <c r="T2653" s="68"/>
      <c r="U2653" s="69"/>
      <c r="V2653" s="69"/>
      <c r="W2653" s="69"/>
      <c r="X2653" s="70"/>
      <c r="Y2653" s="65"/>
    </row>
    <row r="2654">
      <c r="A2654" s="73"/>
      <c r="B2654" s="65"/>
      <c r="C2654" s="72"/>
      <c r="D2654" s="72"/>
      <c r="E2654" s="72"/>
      <c r="F2654" s="65"/>
      <c r="G2654" s="65"/>
      <c r="H2654" s="65"/>
      <c r="I2654" s="65"/>
      <c r="J2654" s="65"/>
      <c r="K2654" s="66"/>
      <c r="L2654" s="66"/>
      <c r="M2654" s="65"/>
      <c r="N2654" s="65"/>
      <c r="O2654" s="65"/>
      <c r="P2654" s="65"/>
      <c r="Q2654" s="65"/>
      <c r="R2654" s="65"/>
      <c r="S2654" s="68"/>
      <c r="T2654" s="68"/>
      <c r="U2654" s="69"/>
      <c r="V2654" s="69"/>
      <c r="W2654" s="69"/>
      <c r="X2654" s="70"/>
      <c r="Y2654" s="65"/>
    </row>
    <row r="2655">
      <c r="A2655" s="65"/>
      <c r="B2655" s="65"/>
      <c r="C2655" s="65"/>
      <c r="D2655" s="65"/>
      <c r="E2655" s="65"/>
      <c r="F2655" s="65"/>
      <c r="G2655" s="65"/>
      <c r="H2655" s="65"/>
      <c r="I2655" s="65"/>
      <c r="J2655" s="65"/>
      <c r="K2655" s="66"/>
      <c r="L2655" s="66"/>
      <c r="M2655" s="65"/>
      <c r="N2655" s="65"/>
      <c r="O2655" s="65"/>
      <c r="P2655" s="66"/>
      <c r="Q2655" s="65"/>
      <c r="R2655" s="65"/>
      <c r="S2655" s="68"/>
      <c r="T2655" s="68"/>
      <c r="U2655" s="69"/>
      <c r="V2655" s="69"/>
      <c r="W2655" s="69"/>
      <c r="X2655" s="70"/>
      <c r="Y2655" s="65"/>
    </row>
    <row r="2656">
      <c r="A2656" s="72"/>
      <c r="B2656" s="65"/>
      <c r="C2656" s="72"/>
      <c r="D2656" s="72"/>
      <c r="E2656" s="72"/>
      <c r="F2656" s="65"/>
      <c r="G2656" s="65"/>
      <c r="H2656" s="65"/>
      <c r="I2656" s="65"/>
      <c r="J2656" s="65"/>
      <c r="K2656" s="66"/>
      <c r="L2656" s="66"/>
      <c r="M2656" s="65"/>
      <c r="N2656" s="65"/>
      <c r="O2656" s="65"/>
      <c r="P2656" s="65"/>
      <c r="Q2656" s="65"/>
      <c r="R2656" s="65"/>
      <c r="S2656" s="68"/>
      <c r="T2656" s="68"/>
      <c r="U2656" s="69"/>
      <c r="V2656" s="69"/>
      <c r="W2656" s="69"/>
      <c r="X2656" s="70"/>
      <c r="Y2656" s="65"/>
    </row>
    <row r="2657">
      <c r="A2657" s="72"/>
      <c r="B2657" s="65"/>
      <c r="C2657" s="72"/>
      <c r="D2657" s="72"/>
      <c r="E2657" s="72"/>
      <c r="F2657" s="65"/>
      <c r="G2657" s="65"/>
      <c r="H2657" s="65"/>
      <c r="I2657" s="65"/>
      <c r="J2657" s="65"/>
      <c r="K2657" s="66"/>
      <c r="L2657" s="66"/>
      <c r="M2657" s="65"/>
      <c r="N2657" s="65"/>
      <c r="O2657" s="65"/>
      <c r="P2657" s="66"/>
      <c r="Q2657" s="65"/>
      <c r="R2657" s="65"/>
      <c r="S2657" s="80"/>
      <c r="T2657" s="77"/>
      <c r="U2657" s="79"/>
      <c r="V2657" s="79"/>
      <c r="W2657" s="78"/>
      <c r="X2657" s="72"/>
      <c r="Y2657" s="72"/>
    </row>
    <row r="2658">
      <c r="A2658" s="65"/>
      <c r="B2658" s="65"/>
      <c r="C2658" s="65"/>
      <c r="D2658" s="65"/>
      <c r="E2658" s="65"/>
      <c r="F2658" s="65"/>
      <c r="G2658" s="65"/>
      <c r="H2658" s="65"/>
      <c r="I2658" s="65"/>
      <c r="J2658" s="65"/>
      <c r="K2658" s="66"/>
      <c r="L2658" s="66"/>
      <c r="M2658" s="65"/>
      <c r="N2658" s="65"/>
      <c r="O2658" s="65"/>
      <c r="P2658" s="65"/>
      <c r="Q2658" s="65"/>
      <c r="R2658" s="65"/>
      <c r="S2658" s="68"/>
      <c r="T2658" s="68"/>
      <c r="U2658" s="69"/>
      <c r="V2658" s="69"/>
      <c r="W2658" s="69"/>
      <c r="X2658" s="70"/>
      <c r="Y2658" s="65"/>
    </row>
    <row r="2659">
      <c r="A2659" s="72"/>
      <c r="B2659" s="65"/>
      <c r="C2659" s="72"/>
      <c r="D2659" s="72"/>
      <c r="E2659" s="72"/>
      <c r="F2659" s="65"/>
      <c r="G2659" s="65"/>
      <c r="H2659" s="65"/>
      <c r="I2659" s="65"/>
      <c r="J2659" s="65"/>
      <c r="K2659" s="66"/>
      <c r="L2659" s="66"/>
      <c r="M2659" s="65"/>
      <c r="N2659" s="65"/>
      <c r="O2659" s="65"/>
      <c r="P2659" s="66"/>
      <c r="Q2659" s="65"/>
      <c r="R2659" s="65"/>
      <c r="S2659" s="68"/>
      <c r="T2659" s="68"/>
      <c r="U2659" s="69"/>
      <c r="V2659" s="69"/>
      <c r="W2659" s="69"/>
      <c r="X2659" s="70"/>
      <c r="Y2659" s="65"/>
    </row>
    <row r="2660">
      <c r="A2660" s="65"/>
      <c r="B2660" s="65"/>
      <c r="C2660" s="65"/>
      <c r="D2660" s="65"/>
      <c r="E2660" s="65"/>
      <c r="F2660" s="65"/>
      <c r="G2660" s="65"/>
      <c r="H2660" s="65"/>
      <c r="I2660" s="65"/>
      <c r="J2660" s="65"/>
      <c r="K2660" s="66"/>
      <c r="L2660" s="66"/>
      <c r="M2660" s="65"/>
      <c r="N2660" s="65"/>
      <c r="O2660" s="65"/>
      <c r="P2660" s="65"/>
      <c r="Q2660" s="65"/>
      <c r="R2660" s="65"/>
      <c r="S2660" s="68"/>
      <c r="T2660" s="68"/>
      <c r="U2660" s="69"/>
      <c r="V2660" s="69"/>
      <c r="W2660" s="69"/>
      <c r="X2660" s="70"/>
      <c r="Y2660" s="65"/>
    </row>
    <row r="2661">
      <c r="A2661" s="65"/>
      <c r="B2661" s="65"/>
      <c r="C2661" s="65"/>
      <c r="D2661" s="65"/>
      <c r="E2661" s="65"/>
      <c r="F2661" s="65"/>
      <c r="G2661" s="65"/>
      <c r="H2661" s="65"/>
      <c r="I2661" s="65"/>
      <c r="J2661" s="65"/>
      <c r="K2661" s="66"/>
      <c r="L2661" s="66"/>
      <c r="M2661" s="65"/>
      <c r="N2661" s="65"/>
      <c r="O2661" s="65"/>
      <c r="P2661" s="66"/>
      <c r="Q2661" s="65"/>
      <c r="R2661" s="65"/>
      <c r="S2661" s="68"/>
      <c r="T2661" s="68"/>
      <c r="U2661" s="69"/>
      <c r="V2661" s="69"/>
      <c r="W2661" s="69"/>
      <c r="X2661" s="70"/>
      <c r="Y2661" s="65"/>
    </row>
    <row r="2662">
      <c r="A2662" s="73"/>
      <c r="B2662" s="65"/>
      <c r="C2662" s="72"/>
      <c r="D2662" s="72"/>
      <c r="E2662" s="72"/>
      <c r="F2662" s="65"/>
      <c r="G2662" s="65"/>
      <c r="H2662" s="65"/>
      <c r="I2662" s="65"/>
      <c r="J2662" s="65"/>
      <c r="K2662" s="66"/>
      <c r="L2662" s="66"/>
      <c r="M2662" s="65"/>
      <c r="N2662" s="65"/>
      <c r="O2662" s="65"/>
      <c r="P2662" s="66"/>
      <c r="Q2662" s="65"/>
      <c r="R2662" s="65"/>
      <c r="S2662" s="68"/>
      <c r="T2662" s="68"/>
      <c r="U2662" s="69"/>
      <c r="V2662" s="69"/>
      <c r="W2662" s="69"/>
      <c r="X2662" s="70"/>
      <c r="Y2662" s="65"/>
    </row>
    <row r="2663">
      <c r="A2663" s="72"/>
      <c r="B2663" s="65"/>
      <c r="C2663" s="72"/>
      <c r="D2663" s="72"/>
      <c r="E2663" s="72"/>
      <c r="F2663" s="65"/>
      <c r="G2663" s="65"/>
      <c r="H2663" s="65"/>
      <c r="I2663" s="65"/>
      <c r="J2663" s="65"/>
      <c r="K2663" s="66"/>
      <c r="L2663" s="66"/>
      <c r="M2663" s="65"/>
      <c r="N2663" s="65"/>
      <c r="O2663" s="65"/>
      <c r="P2663" s="65"/>
      <c r="Q2663" s="65"/>
      <c r="R2663" s="65"/>
      <c r="S2663" s="77"/>
      <c r="T2663" s="77"/>
      <c r="U2663" s="78"/>
      <c r="V2663" s="78"/>
      <c r="W2663" s="78"/>
      <c r="X2663" s="72"/>
      <c r="Y2663" s="72"/>
    </row>
    <row r="2664">
      <c r="A2664" s="65"/>
      <c r="B2664" s="65"/>
      <c r="C2664" s="65"/>
      <c r="D2664" s="65"/>
      <c r="E2664" s="65"/>
      <c r="F2664" s="65"/>
      <c r="G2664" s="65"/>
      <c r="H2664" s="65"/>
      <c r="I2664" s="65"/>
      <c r="J2664" s="65"/>
      <c r="K2664" s="66"/>
      <c r="L2664" s="66"/>
      <c r="M2664" s="65"/>
      <c r="N2664" s="65"/>
      <c r="O2664" s="65"/>
      <c r="P2664" s="66"/>
      <c r="Q2664" s="65"/>
      <c r="R2664" s="65"/>
      <c r="S2664" s="68"/>
      <c r="T2664" s="68"/>
      <c r="U2664" s="69"/>
      <c r="V2664" s="69"/>
      <c r="W2664" s="69"/>
      <c r="X2664" s="70"/>
      <c r="Y2664" s="65"/>
    </row>
    <row r="2665">
      <c r="A2665" s="72"/>
      <c r="B2665" s="65"/>
      <c r="C2665" s="72"/>
      <c r="D2665" s="72"/>
      <c r="E2665" s="72"/>
      <c r="F2665" s="65"/>
      <c r="G2665" s="65"/>
      <c r="H2665" s="65"/>
      <c r="I2665" s="65"/>
      <c r="J2665" s="65"/>
      <c r="K2665" s="66"/>
      <c r="L2665" s="66"/>
      <c r="M2665" s="65"/>
      <c r="N2665" s="65"/>
      <c r="O2665" s="65"/>
      <c r="P2665" s="65"/>
      <c r="Q2665" s="65"/>
      <c r="R2665" s="65"/>
      <c r="S2665" s="68"/>
      <c r="T2665" s="68"/>
      <c r="U2665" s="69"/>
      <c r="V2665" s="69"/>
      <c r="W2665" s="69"/>
      <c r="X2665" s="70"/>
      <c r="Y2665" s="65"/>
    </row>
    <row r="2666">
      <c r="A2666" s="65"/>
      <c r="B2666" s="65"/>
      <c r="C2666" s="65"/>
      <c r="D2666" s="65"/>
      <c r="E2666" s="65"/>
      <c r="F2666" s="65"/>
      <c r="G2666" s="65"/>
      <c r="H2666" s="65"/>
      <c r="I2666" s="65"/>
      <c r="J2666" s="65"/>
      <c r="K2666" s="66"/>
      <c r="L2666" s="66"/>
      <c r="M2666" s="65"/>
      <c r="N2666" s="65"/>
      <c r="O2666" s="65"/>
      <c r="P2666" s="66"/>
      <c r="Q2666" s="65"/>
      <c r="R2666" s="65"/>
      <c r="S2666" s="68"/>
      <c r="T2666" s="68"/>
      <c r="U2666" s="69"/>
      <c r="V2666" s="69"/>
      <c r="W2666" s="69"/>
      <c r="X2666" s="70"/>
      <c r="Y2666" s="65"/>
    </row>
    <row r="2667">
      <c r="A2667" s="65"/>
      <c r="B2667" s="65"/>
      <c r="C2667" s="65"/>
      <c r="D2667" s="65"/>
      <c r="E2667" s="65"/>
      <c r="F2667" s="65"/>
      <c r="G2667" s="65"/>
      <c r="H2667" s="65"/>
      <c r="I2667" s="65"/>
      <c r="J2667" s="65"/>
      <c r="K2667" s="66"/>
      <c r="L2667" s="66"/>
      <c r="M2667" s="65"/>
      <c r="N2667" s="65"/>
      <c r="O2667" s="65"/>
      <c r="P2667" s="65"/>
      <c r="Q2667" s="65"/>
      <c r="R2667" s="65"/>
      <c r="S2667" s="68"/>
      <c r="T2667" s="68"/>
      <c r="U2667" s="69"/>
      <c r="V2667" s="69"/>
      <c r="W2667" s="69"/>
      <c r="X2667" s="70"/>
      <c r="Y2667" s="65"/>
    </row>
    <row r="2668">
      <c r="A2668" s="65"/>
      <c r="B2668" s="65"/>
      <c r="C2668" s="65"/>
      <c r="D2668" s="65"/>
      <c r="E2668" s="65"/>
      <c r="F2668" s="65"/>
      <c r="G2668" s="65"/>
      <c r="H2668" s="65"/>
      <c r="I2668" s="65"/>
      <c r="J2668" s="65"/>
      <c r="K2668" s="66"/>
      <c r="L2668" s="66"/>
      <c r="M2668" s="65"/>
      <c r="N2668" s="65"/>
      <c r="O2668" s="65"/>
      <c r="P2668" s="66"/>
      <c r="Q2668" s="65"/>
      <c r="R2668" s="65"/>
      <c r="S2668" s="68"/>
      <c r="T2668" s="68"/>
      <c r="U2668" s="69"/>
      <c r="V2668" s="69"/>
      <c r="W2668" s="69"/>
      <c r="X2668" s="70"/>
      <c r="Y2668" s="65"/>
    </row>
    <row r="2669">
      <c r="A2669" s="72"/>
      <c r="B2669" s="65"/>
      <c r="C2669" s="72"/>
      <c r="D2669" s="72"/>
      <c r="E2669" s="72"/>
      <c r="F2669" s="65"/>
      <c r="G2669" s="65"/>
      <c r="H2669" s="65"/>
      <c r="I2669" s="65"/>
      <c r="J2669" s="65"/>
      <c r="K2669" s="66"/>
      <c r="L2669" s="66"/>
      <c r="M2669" s="65"/>
      <c r="N2669" s="65"/>
      <c r="O2669" s="65"/>
      <c r="P2669" s="66"/>
      <c r="Q2669" s="65"/>
      <c r="R2669" s="65"/>
      <c r="S2669" s="68"/>
      <c r="T2669" s="68"/>
      <c r="U2669" s="69"/>
      <c r="V2669" s="69"/>
      <c r="W2669" s="69"/>
      <c r="X2669" s="70"/>
      <c r="Y2669" s="65"/>
    </row>
    <row r="2670">
      <c r="A2670" s="65"/>
      <c r="B2670" s="65"/>
      <c r="C2670" s="65"/>
      <c r="D2670" s="65"/>
      <c r="E2670" s="65"/>
      <c r="F2670" s="65"/>
      <c r="G2670" s="65"/>
      <c r="H2670" s="65"/>
      <c r="I2670" s="65"/>
      <c r="J2670" s="65"/>
      <c r="K2670" s="66"/>
      <c r="L2670" s="66"/>
      <c r="M2670" s="65"/>
      <c r="N2670" s="65"/>
      <c r="O2670" s="65"/>
      <c r="P2670" s="65"/>
      <c r="Q2670" s="65"/>
      <c r="R2670" s="65"/>
      <c r="S2670" s="68"/>
      <c r="T2670" s="68"/>
      <c r="U2670" s="69"/>
      <c r="V2670" s="69"/>
      <c r="W2670" s="69"/>
      <c r="X2670" s="70"/>
      <c r="Y2670" s="65"/>
    </row>
    <row r="2671">
      <c r="A2671" s="73"/>
      <c r="B2671" s="65"/>
      <c r="C2671" s="72"/>
      <c r="D2671" s="72"/>
      <c r="E2671" s="72"/>
      <c r="F2671" s="65"/>
      <c r="G2671" s="65"/>
      <c r="H2671" s="65"/>
      <c r="I2671" s="65"/>
      <c r="J2671" s="65"/>
      <c r="K2671" s="66"/>
      <c r="L2671" s="66"/>
      <c r="M2671" s="65"/>
      <c r="N2671" s="65"/>
      <c r="O2671" s="65"/>
      <c r="P2671" s="65"/>
      <c r="Q2671" s="65"/>
      <c r="R2671" s="65"/>
      <c r="S2671" s="68"/>
      <c r="T2671" s="68"/>
      <c r="U2671" s="69"/>
      <c r="V2671" s="69"/>
      <c r="W2671" s="69"/>
      <c r="X2671" s="70"/>
      <c r="Y2671" s="65"/>
    </row>
    <row r="2672">
      <c r="A2672" s="72"/>
      <c r="B2672" s="65"/>
      <c r="C2672" s="72"/>
      <c r="D2672" s="72"/>
      <c r="E2672" s="72"/>
      <c r="F2672" s="65"/>
      <c r="G2672" s="65"/>
      <c r="H2672" s="65"/>
      <c r="I2672" s="65"/>
      <c r="J2672" s="65"/>
      <c r="K2672" s="66"/>
      <c r="L2672" s="66"/>
      <c r="M2672" s="65"/>
      <c r="N2672" s="65"/>
      <c r="O2672" s="65"/>
      <c r="P2672" s="66"/>
      <c r="Q2672" s="65"/>
      <c r="R2672" s="65"/>
      <c r="S2672" s="68"/>
      <c r="T2672" s="68"/>
      <c r="U2672" s="69"/>
      <c r="V2672" s="69"/>
      <c r="W2672" s="69"/>
      <c r="X2672" s="70"/>
      <c r="Y2672" s="65"/>
    </row>
    <row r="2673">
      <c r="A2673" s="73"/>
      <c r="B2673" s="65"/>
      <c r="C2673" s="72"/>
      <c r="D2673" s="72"/>
      <c r="E2673" s="72"/>
      <c r="F2673" s="65"/>
      <c r="G2673" s="65"/>
      <c r="H2673" s="65"/>
      <c r="I2673" s="65"/>
      <c r="J2673" s="65"/>
      <c r="K2673" s="66"/>
      <c r="L2673" s="66"/>
      <c r="M2673" s="65"/>
      <c r="N2673" s="65"/>
      <c r="O2673" s="65"/>
      <c r="P2673" s="65"/>
      <c r="Q2673" s="65"/>
      <c r="R2673" s="65"/>
      <c r="S2673" s="68"/>
      <c r="T2673" s="68"/>
      <c r="U2673" s="69"/>
      <c r="V2673" s="69"/>
      <c r="W2673" s="69"/>
      <c r="X2673" s="70"/>
      <c r="Y2673" s="65"/>
    </row>
    <row r="2674">
      <c r="A2674" s="65"/>
      <c r="B2674" s="65"/>
      <c r="C2674" s="65"/>
      <c r="D2674" s="65"/>
      <c r="E2674" s="65"/>
      <c r="F2674" s="65"/>
      <c r="G2674" s="65"/>
      <c r="H2674" s="65"/>
      <c r="I2674" s="65"/>
      <c r="J2674" s="65"/>
      <c r="K2674" s="66"/>
      <c r="L2674" s="66"/>
      <c r="M2674" s="65"/>
      <c r="N2674" s="65"/>
      <c r="O2674" s="65"/>
      <c r="P2674" s="66"/>
      <c r="Q2674" s="65"/>
      <c r="R2674" s="65"/>
      <c r="S2674" s="68"/>
      <c r="T2674" s="68"/>
      <c r="U2674" s="69"/>
      <c r="V2674" s="69"/>
      <c r="W2674" s="69"/>
      <c r="X2674" s="70"/>
      <c r="Y2674" s="65"/>
    </row>
    <row r="2675">
      <c r="A2675" s="65"/>
      <c r="B2675" s="65"/>
      <c r="C2675" s="65"/>
      <c r="D2675" s="65"/>
      <c r="E2675" s="65"/>
      <c r="F2675" s="65"/>
      <c r="G2675" s="65"/>
      <c r="H2675" s="65"/>
      <c r="I2675" s="65"/>
      <c r="J2675" s="65"/>
      <c r="K2675" s="66"/>
      <c r="L2675" s="66"/>
      <c r="M2675" s="65"/>
      <c r="N2675" s="65"/>
      <c r="O2675" s="65"/>
      <c r="P2675" s="66"/>
      <c r="Q2675" s="65"/>
      <c r="R2675" s="65"/>
      <c r="S2675" s="68"/>
      <c r="T2675" s="68"/>
      <c r="U2675" s="69"/>
      <c r="V2675" s="69"/>
      <c r="W2675" s="69"/>
      <c r="X2675" s="70"/>
      <c r="Y2675" s="65"/>
    </row>
    <row r="2676">
      <c r="A2676" s="65"/>
      <c r="B2676" s="65"/>
      <c r="C2676" s="65"/>
      <c r="D2676" s="65"/>
      <c r="E2676" s="65"/>
      <c r="F2676" s="65"/>
      <c r="G2676" s="65"/>
      <c r="H2676" s="65"/>
      <c r="I2676" s="65"/>
      <c r="J2676" s="65"/>
      <c r="K2676" s="66"/>
      <c r="L2676" s="66"/>
      <c r="M2676" s="65"/>
      <c r="N2676" s="65"/>
      <c r="O2676" s="65"/>
      <c r="P2676" s="66"/>
      <c r="Q2676" s="65"/>
      <c r="R2676" s="65"/>
      <c r="S2676" s="68"/>
      <c r="T2676" s="68"/>
      <c r="U2676" s="69"/>
      <c r="V2676" s="69"/>
      <c r="W2676" s="69"/>
      <c r="X2676" s="70"/>
      <c r="Y2676" s="65"/>
    </row>
    <row r="2677">
      <c r="A2677" s="65"/>
      <c r="B2677" s="65"/>
      <c r="C2677" s="65"/>
      <c r="D2677" s="65"/>
      <c r="E2677" s="65"/>
      <c r="F2677" s="65"/>
      <c r="G2677" s="65"/>
      <c r="H2677" s="65"/>
      <c r="I2677" s="65"/>
      <c r="J2677" s="65"/>
      <c r="K2677" s="66"/>
      <c r="L2677" s="66"/>
      <c r="M2677" s="65"/>
      <c r="N2677" s="65"/>
      <c r="O2677" s="65"/>
      <c r="P2677" s="66"/>
      <c r="Q2677" s="65"/>
      <c r="R2677" s="65"/>
      <c r="S2677" s="68"/>
      <c r="T2677" s="68"/>
      <c r="U2677" s="69"/>
      <c r="V2677" s="69"/>
      <c r="W2677" s="69"/>
      <c r="X2677" s="70"/>
      <c r="Y2677" s="65"/>
    </row>
    <row r="2678">
      <c r="A2678" s="65"/>
      <c r="B2678" s="65"/>
      <c r="C2678" s="65"/>
      <c r="D2678" s="65"/>
      <c r="E2678" s="65"/>
      <c r="F2678" s="65"/>
      <c r="G2678" s="65"/>
      <c r="H2678" s="65"/>
      <c r="I2678" s="65"/>
      <c r="J2678" s="65"/>
      <c r="K2678" s="66"/>
      <c r="L2678" s="66"/>
      <c r="M2678" s="65"/>
      <c r="N2678" s="65"/>
      <c r="O2678" s="65"/>
      <c r="P2678" s="66"/>
      <c r="Q2678" s="65"/>
      <c r="R2678" s="65"/>
      <c r="S2678" s="68"/>
      <c r="T2678" s="68"/>
      <c r="U2678" s="69"/>
      <c r="V2678" s="69"/>
      <c r="W2678" s="69"/>
      <c r="X2678" s="70"/>
      <c r="Y2678" s="65"/>
    </row>
    <row r="2679">
      <c r="A2679" s="65"/>
      <c r="B2679" s="65"/>
      <c r="C2679" s="65"/>
      <c r="D2679" s="65"/>
      <c r="E2679" s="65"/>
      <c r="F2679" s="65"/>
      <c r="G2679" s="65"/>
      <c r="H2679" s="65"/>
      <c r="I2679" s="65"/>
      <c r="J2679" s="65"/>
      <c r="K2679" s="66"/>
      <c r="L2679" s="66"/>
      <c r="M2679" s="65"/>
      <c r="N2679" s="65"/>
      <c r="O2679" s="65"/>
      <c r="P2679" s="66"/>
      <c r="Q2679" s="65"/>
      <c r="R2679" s="65"/>
      <c r="S2679" s="68"/>
      <c r="T2679" s="68"/>
      <c r="U2679" s="69"/>
      <c r="V2679" s="69"/>
      <c r="W2679" s="69"/>
      <c r="X2679" s="70"/>
      <c r="Y2679" s="65"/>
    </row>
    <row r="2680">
      <c r="A2680" s="65"/>
      <c r="B2680" s="65"/>
      <c r="C2680" s="65"/>
      <c r="D2680" s="65"/>
      <c r="E2680" s="65"/>
      <c r="F2680" s="65"/>
      <c r="G2680" s="65"/>
      <c r="H2680" s="65"/>
      <c r="I2680" s="65"/>
      <c r="J2680" s="65"/>
      <c r="K2680" s="66"/>
      <c r="L2680" s="66"/>
      <c r="M2680" s="65"/>
      <c r="N2680" s="65"/>
      <c r="O2680" s="65"/>
      <c r="P2680" s="66"/>
      <c r="Q2680" s="65"/>
      <c r="R2680" s="65"/>
      <c r="S2680" s="68"/>
      <c r="T2680" s="68"/>
      <c r="U2680" s="69"/>
      <c r="V2680" s="69"/>
      <c r="W2680" s="69"/>
      <c r="X2680" s="69"/>
      <c r="Y2680" s="65"/>
    </row>
    <row r="2681">
      <c r="A2681" s="65"/>
      <c r="B2681" s="65"/>
      <c r="C2681" s="65"/>
      <c r="D2681" s="65"/>
      <c r="E2681" s="65"/>
      <c r="F2681" s="65"/>
      <c r="G2681" s="65"/>
      <c r="H2681" s="65"/>
      <c r="I2681" s="65"/>
      <c r="J2681" s="65"/>
      <c r="K2681" s="66"/>
      <c r="L2681" s="66"/>
      <c r="M2681" s="65"/>
      <c r="N2681" s="65"/>
      <c r="O2681" s="65"/>
      <c r="P2681" s="66"/>
      <c r="Q2681" s="65"/>
      <c r="R2681" s="65"/>
      <c r="S2681" s="68"/>
      <c r="T2681" s="68"/>
      <c r="U2681" s="69"/>
      <c r="V2681" s="69"/>
      <c r="W2681" s="69"/>
      <c r="X2681" s="70"/>
      <c r="Y2681" s="65"/>
    </row>
    <row r="2682">
      <c r="A2682" s="65"/>
      <c r="B2682" s="65"/>
      <c r="C2682" s="65"/>
      <c r="D2682" s="65"/>
      <c r="E2682" s="65"/>
      <c r="F2682" s="65"/>
      <c r="G2682" s="65"/>
      <c r="H2682" s="65"/>
      <c r="I2682" s="65"/>
      <c r="J2682" s="65"/>
      <c r="K2682" s="66"/>
      <c r="L2682" s="66"/>
      <c r="M2682" s="65"/>
      <c r="N2682" s="65"/>
      <c r="O2682" s="65"/>
      <c r="P2682" s="65"/>
      <c r="Q2682" s="65"/>
      <c r="R2682" s="65"/>
      <c r="S2682" s="68"/>
      <c r="T2682" s="68"/>
      <c r="U2682" s="69"/>
      <c r="V2682" s="69"/>
      <c r="W2682" s="69"/>
      <c r="X2682" s="70"/>
      <c r="Y2682" s="65"/>
    </row>
    <row r="2683">
      <c r="A2683" s="65"/>
      <c r="B2683" s="65"/>
      <c r="C2683" s="65"/>
      <c r="D2683" s="65"/>
      <c r="E2683" s="65"/>
      <c r="F2683" s="65"/>
      <c r="G2683" s="65"/>
      <c r="H2683" s="65"/>
      <c r="I2683" s="65"/>
      <c r="J2683" s="65"/>
      <c r="K2683" s="66"/>
      <c r="L2683" s="66"/>
      <c r="M2683" s="65"/>
      <c r="N2683" s="65"/>
      <c r="O2683" s="65"/>
      <c r="P2683" s="66"/>
      <c r="Q2683" s="65"/>
      <c r="R2683" s="65"/>
      <c r="S2683" s="68"/>
      <c r="T2683" s="68"/>
      <c r="U2683" s="69"/>
      <c r="V2683" s="69"/>
      <c r="W2683" s="69"/>
      <c r="X2683" s="70"/>
      <c r="Y2683" s="65"/>
    </row>
    <row r="2684">
      <c r="A2684" s="65"/>
      <c r="B2684" s="65"/>
      <c r="C2684" s="65"/>
      <c r="D2684" s="65"/>
      <c r="E2684" s="65"/>
      <c r="F2684" s="65"/>
      <c r="G2684" s="65"/>
      <c r="H2684" s="65"/>
      <c r="I2684" s="65"/>
      <c r="J2684" s="65"/>
      <c r="K2684" s="66"/>
      <c r="L2684" s="66"/>
      <c r="M2684" s="65"/>
      <c r="N2684" s="65"/>
      <c r="O2684" s="65"/>
      <c r="P2684" s="66"/>
      <c r="Q2684" s="65"/>
      <c r="R2684" s="65"/>
      <c r="S2684" s="68"/>
      <c r="T2684" s="68"/>
      <c r="U2684" s="69"/>
      <c r="V2684" s="69"/>
      <c r="W2684" s="69"/>
      <c r="X2684" s="70"/>
      <c r="Y2684" s="65"/>
    </row>
    <row r="2685">
      <c r="A2685" s="65"/>
      <c r="B2685" s="65"/>
      <c r="C2685" s="65"/>
      <c r="D2685" s="65"/>
      <c r="E2685" s="65"/>
      <c r="F2685" s="65"/>
      <c r="G2685" s="65"/>
      <c r="H2685" s="65"/>
      <c r="I2685" s="65"/>
      <c r="J2685" s="65"/>
      <c r="K2685" s="66"/>
      <c r="L2685" s="66"/>
      <c r="M2685" s="65"/>
      <c r="N2685" s="65"/>
      <c r="O2685" s="65"/>
      <c r="P2685" s="66"/>
      <c r="Q2685" s="65"/>
      <c r="R2685" s="65"/>
      <c r="S2685" s="68"/>
      <c r="T2685" s="68"/>
      <c r="U2685" s="69"/>
      <c r="V2685" s="69"/>
      <c r="W2685" s="69"/>
      <c r="X2685" s="70"/>
      <c r="Y2685" s="65"/>
    </row>
    <row r="2686">
      <c r="A2686" s="65"/>
      <c r="B2686" s="65"/>
      <c r="C2686" s="65"/>
      <c r="D2686" s="65"/>
      <c r="E2686" s="65"/>
      <c r="F2686" s="65"/>
      <c r="G2686" s="65"/>
      <c r="H2686" s="65"/>
      <c r="I2686" s="65"/>
      <c r="J2686" s="65"/>
      <c r="K2686" s="66"/>
      <c r="L2686" s="66"/>
      <c r="M2686" s="65"/>
      <c r="N2686" s="65"/>
      <c r="O2686" s="65"/>
      <c r="P2686" s="66"/>
      <c r="Q2686" s="65"/>
      <c r="R2686" s="65"/>
      <c r="S2686" s="68"/>
      <c r="T2686" s="68"/>
      <c r="U2686" s="69"/>
      <c r="V2686" s="69"/>
      <c r="W2686" s="69"/>
      <c r="X2686" s="70"/>
      <c r="Y2686" s="65"/>
    </row>
    <row r="2687">
      <c r="A2687" s="65"/>
      <c r="B2687" s="65"/>
      <c r="C2687" s="65"/>
      <c r="D2687" s="65"/>
      <c r="E2687" s="65"/>
      <c r="F2687" s="65"/>
      <c r="G2687" s="65"/>
      <c r="H2687" s="65"/>
      <c r="I2687" s="65"/>
      <c r="J2687" s="65"/>
      <c r="K2687" s="66"/>
      <c r="L2687" s="66"/>
      <c r="M2687" s="65"/>
      <c r="N2687" s="65"/>
      <c r="O2687" s="65"/>
      <c r="P2687" s="66"/>
      <c r="Q2687" s="65"/>
      <c r="R2687" s="65"/>
      <c r="S2687" s="68"/>
      <c r="T2687" s="68"/>
      <c r="U2687" s="69"/>
      <c r="V2687" s="69"/>
      <c r="W2687" s="69"/>
      <c r="X2687" s="70"/>
      <c r="Y2687" s="65"/>
    </row>
    <row r="2688">
      <c r="A2688" s="72"/>
      <c r="B2688" s="65"/>
      <c r="C2688" s="72"/>
      <c r="D2688" s="72"/>
      <c r="E2688" s="72"/>
      <c r="F2688" s="65"/>
      <c r="G2688" s="65"/>
      <c r="H2688" s="65"/>
      <c r="I2688" s="65"/>
      <c r="J2688" s="65"/>
      <c r="K2688" s="66"/>
      <c r="L2688" s="66"/>
      <c r="M2688" s="65"/>
      <c r="N2688" s="65"/>
      <c r="O2688" s="65"/>
      <c r="P2688" s="66"/>
      <c r="Q2688" s="65"/>
      <c r="R2688" s="65"/>
      <c r="S2688" s="68"/>
      <c r="T2688" s="68"/>
      <c r="U2688" s="69"/>
      <c r="V2688" s="69"/>
      <c r="W2688" s="69"/>
      <c r="X2688" s="70"/>
      <c r="Y2688" s="65"/>
    </row>
    <row r="2689">
      <c r="A2689" s="65"/>
      <c r="B2689" s="65"/>
      <c r="C2689" s="65"/>
      <c r="D2689" s="65"/>
      <c r="E2689" s="65"/>
      <c r="F2689" s="65"/>
      <c r="G2689" s="65"/>
      <c r="H2689" s="65"/>
      <c r="I2689" s="65"/>
      <c r="J2689" s="65"/>
      <c r="K2689" s="66"/>
      <c r="L2689" s="66"/>
      <c r="M2689" s="65"/>
      <c r="N2689" s="65"/>
      <c r="O2689" s="65"/>
      <c r="P2689" s="66"/>
      <c r="Q2689" s="65"/>
      <c r="R2689" s="65"/>
      <c r="S2689" s="68"/>
      <c r="T2689" s="68"/>
      <c r="U2689" s="69"/>
      <c r="V2689" s="69"/>
      <c r="W2689" s="69"/>
      <c r="X2689" s="70"/>
      <c r="Y2689" s="65"/>
    </row>
    <row r="2690">
      <c r="A2690" s="65"/>
      <c r="B2690" s="65"/>
      <c r="C2690" s="65"/>
      <c r="D2690" s="65"/>
      <c r="E2690" s="65"/>
      <c r="F2690" s="65"/>
      <c r="G2690" s="65"/>
      <c r="H2690" s="65"/>
      <c r="I2690" s="65"/>
      <c r="J2690" s="65"/>
      <c r="K2690" s="66"/>
      <c r="L2690" s="66"/>
      <c r="M2690" s="65"/>
      <c r="N2690" s="65"/>
      <c r="O2690" s="65"/>
      <c r="P2690" s="66"/>
      <c r="Q2690" s="65"/>
      <c r="R2690" s="65"/>
      <c r="S2690" s="68"/>
      <c r="T2690" s="68"/>
      <c r="U2690" s="69"/>
      <c r="V2690" s="69"/>
      <c r="W2690" s="69"/>
      <c r="X2690" s="70"/>
      <c r="Y2690" s="65"/>
    </row>
    <row r="2691">
      <c r="A2691" s="65"/>
      <c r="B2691" s="65"/>
      <c r="C2691" s="65"/>
      <c r="D2691" s="65"/>
      <c r="E2691" s="65"/>
      <c r="F2691" s="65"/>
      <c r="G2691" s="65"/>
      <c r="H2691" s="65"/>
      <c r="I2691" s="65"/>
      <c r="J2691" s="65"/>
      <c r="K2691" s="66"/>
      <c r="L2691" s="66"/>
      <c r="M2691" s="65"/>
      <c r="N2691" s="65"/>
      <c r="O2691" s="65"/>
      <c r="P2691" s="66"/>
      <c r="Q2691" s="65"/>
      <c r="R2691" s="65"/>
      <c r="S2691" s="68"/>
      <c r="T2691" s="68"/>
      <c r="U2691" s="69"/>
      <c r="V2691" s="69"/>
      <c r="W2691" s="69"/>
      <c r="X2691" s="70"/>
      <c r="Y2691" s="65"/>
    </row>
    <row r="2692">
      <c r="A2692" s="72"/>
      <c r="B2692" s="65"/>
      <c r="C2692" s="72"/>
      <c r="D2692" s="72"/>
      <c r="E2692" s="72"/>
      <c r="F2692" s="65"/>
      <c r="G2692" s="65"/>
      <c r="H2692" s="65"/>
      <c r="I2692" s="65"/>
      <c r="J2692" s="65"/>
      <c r="K2692" s="66"/>
      <c r="L2692" s="66"/>
      <c r="M2692" s="65"/>
      <c r="N2692" s="65"/>
      <c r="O2692" s="65"/>
      <c r="P2692" s="65"/>
      <c r="Q2692" s="65"/>
      <c r="R2692" s="65"/>
      <c r="S2692" s="68"/>
      <c r="T2692" s="68"/>
      <c r="U2692" s="69"/>
      <c r="V2692" s="69"/>
      <c r="W2692" s="69"/>
      <c r="X2692" s="70"/>
      <c r="Y2692" s="65"/>
    </row>
    <row r="2693">
      <c r="A2693" s="65"/>
      <c r="B2693" s="65"/>
      <c r="C2693" s="65"/>
      <c r="D2693" s="65"/>
      <c r="E2693" s="65"/>
      <c r="F2693" s="65"/>
      <c r="G2693" s="65"/>
      <c r="H2693" s="65"/>
      <c r="I2693" s="65"/>
      <c r="J2693" s="65"/>
      <c r="K2693" s="66"/>
      <c r="L2693" s="66"/>
      <c r="M2693" s="65"/>
      <c r="N2693" s="65"/>
      <c r="O2693" s="65"/>
      <c r="P2693" s="65"/>
      <c r="Q2693" s="65"/>
      <c r="R2693" s="65"/>
      <c r="S2693" s="68"/>
      <c r="T2693" s="68"/>
      <c r="U2693" s="69"/>
      <c r="V2693" s="69"/>
      <c r="W2693" s="69"/>
      <c r="X2693" s="70"/>
      <c r="Y2693" s="65"/>
    </row>
    <row r="2694">
      <c r="A2694" s="65"/>
      <c r="B2694" s="65"/>
      <c r="C2694" s="65"/>
      <c r="D2694" s="65"/>
      <c r="E2694" s="65"/>
      <c r="F2694" s="65"/>
      <c r="G2694" s="65"/>
      <c r="H2694" s="65"/>
      <c r="I2694" s="65"/>
      <c r="J2694" s="65"/>
      <c r="K2694" s="66"/>
      <c r="L2694" s="66"/>
      <c r="M2694" s="65"/>
      <c r="N2694" s="65"/>
      <c r="O2694" s="65"/>
      <c r="P2694" s="66"/>
      <c r="Q2694" s="65"/>
      <c r="R2694" s="65"/>
      <c r="S2694" s="68"/>
      <c r="T2694" s="68"/>
      <c r="U2694" s="69"/>
      <c r="V2694" s="69"/>
      <c r="W2694" s="69"/>
      <c r="X2694" s="70"/>
      <c r="Y2694" s="65"/>
    </row>
    <row r="2695">
      <c r="A2695" s="72"/>
      <c r="B2695" s="65"/>
      <c r="C2695" s="72"/>
      <c r="D2695" s="72"/>
      <c r="E2695" s="72"/>
      <c r="F2695" s="65"/>
      <c r="G2695" s="65"/>
      <c r="H2695" s="65"/>
      <c r="I2695" s="65"/>
      <c r="J2695" s="65"/>
      <c r="K2695" s="66"/>
      <c r="L2695" s="66"/>
      <c r="M2695" s="65"/>
      <c r="N2695" s="65"/>
      <c r="O2695" s="65"/>
      <c r="P2695" s="65"/>
      <c r="Q2695" s="65"/>
      <c r="R2695" s="65"/>
      <c r="S2695" s="68"/>
      <c r="T2695" s="68"/>
      <c r="U2695" s="69"/>
      <c r="V2695" s="69"/>
      <c r="W2695" s="69"/>
      <c r="X2695" s="70"/>
      <c r="Y2695" s="65"/>
    </row>
    <row r="2696">
      <c r="A2696" s="65"/>
      <c r="B2696" s="65"/>
      <c r="C2696" s="65"/>
      <c r="D2696" s="65"/>
      <c r="E2696" s="65"/>
      <c r="F2696" s="65"/>
      <c r="G2696" s="65"/>
      <c r="H2696" s="65"/>
      <c r="I2696" s="65"/>
      <c r="J2696" s="65"/>
      <c r="K2696" s="66"/>
      <c r="L2696" s="66"/>
      <c r="M2696" s="65"/>
      <c r="N2696" s="65"/>
      <c r="O2696" s="65"/>
      <c r="P2696" s="66"/>
      <c r="Q2696" s="65"/>
      <c r="R2696" s="65"/>
      <c r="S2696" s="68"/>
      <c r="T2696" s="68"/>
      <c r="U2696" s="69"/>
      <c r="V2696" s="69"/>
      <c r="W2696" s="69"/>
      <c r="X2696" s="70"/>
      <c r="Y2696" s="65"/>
    </row>
    <row r="2697">
      <c r="A2697" s="65"/>
      <c r="B2697" s="65"/>
      <c r="C2697" s="65"/>
      <c r="D2697" s="65"/>
      <c r="E2697" s="65"/>
      <c r="F2697" s="65"/>
      <c r="G2697" s="65"/>
      <c r="H2697" s="65"/>
      <c r="I2697" s="65"/>
      <c r="J2697" s="65"/>
      <c r="K2697" s="66"/>
      <c r="L2697" s="66"/>
      <c r="M2697" s="65"/>
      <c r="N2697" s="65"/>
      <c r="O2697" s="65"/>
      <c r="P2697" s="65"/>
      <c r="Q2697" s="65"/>
      <c r="R2697" s="65"/>
      <c r="S2697" s="68"/>
      <c r="T2697" s="68"/>
      <c r="U2697" s="69"/>
      <c r="V2697" s="69"/>
      <c r="W2697" s="69"/>
      <c r="X2697" s="70"/>
      <c r="Y2697" s="65"/>
    </row>
    <row r="2698">
      <c r="A2698" s="65"/>
      <c r="B2698" s="65"/>
      <c r="C2698" s="65"/>
      <c r="D2698" s="65"/>
      <c r="E2698" s="65"/>
      <c r="F2698" s="65"/>
      <c r="G2698" s="65"/>
      <c r="H2698" s="65"/>
      <c r="I2698" s="65"/>
      <c r="J2698" s="65"/>
      <c r="K2698" s="66"/>
      <c r="L2698" s="66"/>
      <c r="M2698" s="65"/>
      <c r="N2698" s="65"/>
      <c r="O2698" s="65"/>
      <c r="P2698" s="65"/>
      <c r="Q2698" s="65"/>
      <c r="R2698" s="65"/>
      <c r="S2698" s="68"/>
      <c r="T2698" s="68"/>
      <c r="U2698" s="69"/>
      <c r="V2698" s="69"/>
      <c r="W2698" s="69"/>
      <c r="X2698" s="70"/>
      <c r="Y2698" s="65"/>
    </row>
    <row r="2699">
      <c r="A2699" s="65"/>
      <c r="B2699" s="65"/>
      <c r="C2699" s="65"/>
      <c r="D2699" s="65"/>
      <c r="E2699" s="65"/>
      <c r="F2699" s="65"/>
      <c r="G2699" s="65"/>
      <c r="H2699" s="65"/>
      <c r="I2699" s="65"/>
      <c r="J2699" s="65"/>
      <c r="K2699" s="66"/>
      <c r="L2699" s="66"/>
      <c r="M2699" s="65"/>
      <c r="N2699" s="65"/>
      <c r="O2699" s="65"/>
      <c r="P2699" s="65"/>
      <c r="Q2699" s="65"/>
      <c r="R2699" s="65"/>
      <c r="S2699" s="68"/>
      <c r="T2699" s="68"/>
      <c r="U2699" s="69"/>
      <c r="V2699" s="69"/>
      <c r="W2699" s="69"/>
      <c r="X2699" s="70"/>
      <c r="Y2699" s="65"/>
    </row>
    <row r="2700">
      <c r="A2700" s="65"/>
      <c r="B2700" s="65"/>
      <c r="C2700" s="65"/>
      <c r="D2700" s="65"/>
      <c r="E2700" s="65"/>
      <c r="F2700" s="65"/>
      <c r="G2700" s="65"/>
      <c r="H2700" s="65"/>
      <c r="I2700" s="65"/>
      <c r="J2700" s="65"/>
      <c r="K2700" s="66"/>
      <c r="L2700" s="66"/>
      <c r="M2700" s="65"/>
      <c r="N2700" s="65"/>
      <c r="O2700" s="65"/>
      <c r="P2700" s="65"/>
      <c r="Q2700" s="65"/>
      <c r="R2700" s="65"/>
      <c r="S2700" s="68"/>
      <c r="T2700" s="68"/>
      <c r="U2700" s="69"/>
      <c r="V2700" s="69"/>
      <c r="W2700" s="69"/>
      <c r="X2700" s="70"/>
      <c r="Y2700" s="65"/>
    </row>
    <row r="2701">
      <c r="A2701" s="73"/>
      <c r="B2701" s="65"/>
      <c r="C2701" s="72"/>
      <c r="D2701" s="72"/>
      <c r="E2701" s="72"/>
      <c r="F2701" s="65"/>
      <c r="G2701" s="65"/>
      <c r="H2701" s="65"/>
      <c r="I2701" s="65"/>
      <c r="J2701" s="65"/>
      <c r="K2701" s="66"/>
      <c r="L2701" s="66"/>
      <c r="M2701" s="65"/>
      <c r="N2701" s="65"/>
      <c r="O2701" s="65"/>
      <c r="P2701" s="65"/>
      <c r="Q2701" s="65"/>
      <c r="R2701" s="65"/>
      <c r="S2701" s="68"/>
      <c r="T2701" s="68"/>
      <c r="U2701" s="69"/>
      <c r="V2701" s="69"/>
      <c r="W2701" s="69"/>
      <c r="X2701" s="70"/>
      <c r="Y2701" s="65"/>
    </row>
    <row r="2702">
      <c r="A2702" s="72"/>
      <c r="B2702" s="65"/>
      <c r="C2702" s="72"/>
      <c r="D2702" s="72"/>
      <c r="E2702" s="72"/>
      <c r="F2702" s="65"/>
      <c r="G2702" s="65"/>
      <c r="H2702" s="65"/>
      <c r="I2702" s="65"/>
      <c r="J2702" s="65"/>
      <c r="K2702" s="66"/>
      <c r="L2702" s="66"/>
      <c r="M2702" s="65"/>
      <c r="N2702" s="65"/>
      <c r="O2702" s="65"/>
      <c r="P2702" s="66"/>
      <c r="Q2702" s="65"/>
      <c r="R2702" s="65"/>
      <c r="S2702" s="68"/>
      <c r="T2702" s="68"/>
      <c r="U2702" s="69"/>
      <c r="V2702" s="69"/>
      <c r="W2702" s="69"/>
      <c r="X2702" s="70"/>
      <c r="Y2702" s="65"/>
    </row>
    <row r="2703">
      <c r="A2703" s="72"/>
      <c r="B2703" s="65"/>
      <c r="C2703" s="72"/>
      <c r="D2703" s="72"/>
      <c r="E2703" s="72"/>
      <c r="F2703" s="65"/>
      <c r="G2703" s="65"/>
      <c r="H2703" s="65"/>
      <c r="I2703" s="65"/>
      <c r="J2703" s="65"/>
      <c r="K2703" s="66"/>
      <c r="L2703" s="66"/>
      <c r="M2703" s="65"/>
      <c r="N2703" s="65"/>
      <c r="O2703" s="65"/>
      <c r="P2703" s="65"/>
      <c r="Q2703" s="65"/>
      <c r="R2703" s="65"/>
      <c r="S2703" s="68"/>
      <c r="T2703" s="68"/>
      <c r="U2703" s="69"/>
      <c r="V2703" s="69"/>
      <c r="W2703" s="69"/>
      <c r="X2703" s="70"/>
      <c r="Y2703" s="65"/>
    </row>
    <row r="2704">
      <c r="A2704" s="72"/>
      <c r="B2704" s="65"/>
      <c r="C2704" s="72"/>
      <c r="D2704" s="72"/>
      <c r="E2704" s="72"/>
      <c r="F2704" s="65"/>
      <c r="G2704" s="65"/>
      <c r="H2704" s="65"/>
      <c r="I2704" s="65"/>
      <c r="J2704" s="65"/>
      <c r="K2704" s="66"/>
      <c r="L2704" s="66"/>
      <c r="M2704" s="65"/>
      <c r="N2704" s="65"/>
      <c r="O2704" s="65"/>
      <c r="P2704" s="65"/>
      <c r="Q2704" s="65"/>
      <c r="R2704" s="65"/>
      <c r="S2704" s="68"/>
      <c r="T2704" s="68"/>
      <c r="U2704" s="69"/>
      <c r="V2704" s="69"/>
      <c r="W2704" s="69"/>
      <c r="X2704" s="70"/>
      <c r="Y2704" s="65"/>
    </row>
    <row r="2705">
      <c r="A2705" s="72"/>
      <c r="B2705" s="65"/>
      <c r="C2705" s="72"/>
      <c r="D2705" s="72"/>
      <c r="E2705" s="72"/>
      <c r="F2705" s="65"/>
      <c r="G2705" s="65"/>
      <c r="H2705" s="65"/>
      <c r="I2705" s="65"/>
      <c r="J2705" s="65"/>
      <c r="K2705" s="66"/>
      <c r="L2705" s="66"/>
      <c r="M2705" s="65"/>
      <c r="N2705" s="65"/>
      <c r="O2705" s="65"/>
      <c r="P2705" s="66"/>
      <c r="Q2705" s="65"/>
      <c r="R2705" s="65"/>
      <c r="S2705" s="68"/>
      <c r="T2705" s="68"/>
      <c r="U2705" s="69"/>
      <c r="V2705" s="69"/>
      <c r="W2705" s="69"/>
      <c r="X2705" s="70"/>
      <c r="Y2705" s="65"/>
    </row>
    <row r="2706">
      <c r="A2706" s="65"/>
      <c r="B2706" s="65"/>
      <c r="C2706" s="65"/>
      <c r="D2706" s="65"/>
      <c r="E2706" s="65"/>
      <c r="F2706" s="65"/>
      <c r="G2706" s="65"/>
      <c r="H2706" s="65"/>
      <c r="I2706" s="65"/>
      <c r="J2706" s="65"/>
      <c r="K2706" s="66"/>
      <c r="L2706" s="66"/>
      <c r="M2706" s="65"/>
      <c r="N2706" s="65"/>
      <c r="O2706" s="65"/>
      <c r="P2706" s="65"/>
      <c r="Q2706" s="65"/>
      <c r="R2706" s="65"/>
      <c r="S2706" s="76"/>
      <c r="T2706" s="77"/>
      <c r="U2706" s="79"/>
      <c r="V2706" s="79"/>
      <c r="W2706" s="78"/>
      <c r="X2706" s="69"/>
      <c r="Y2706" s="72"/>
    </row>
    <row r="2707">
      <c r="A2707" s="65"/>
      <c r="B2707" s="65"/>
      <c r="C2707" s="65"/>
      <c r="D2707" s="65"/>
      <c r="E2707" s="65"/>
      <c r="F2707" s="65"/>
      <c r="G2707" s="65"/>
      <c r="H2707" s="65"/>
      <c r="I2707" s="65"/>
      <c r="J2707" s="65"/>
      <c r="K2707" s="66"/>
      <c r="L2707" s="66"/>
      <c r="M2707" s="65"/>
      <c r="N2707" s="65"/>
      <c r="O2707" s="65"/>
      <c r="P2707" s="66"/>
      <c r="Q2707" s="65"/>
      <c r="R2707" s="65"/>
      <c r="S2707" s="80"/>
      <c r="T2707" s="77"/>
      <c r="U2707" s="79"/>
      <c r="V2707" s="79"/>
      <c r="W2707" s="78"/>
      <c r="X2707" s="69"/>
      <c r="Y2707" s="72"/>
    </row>
    <row r="2708">
      <c r="A2708" s="65"/>
      <c r="B2708" s="65"/>
      <c r="C2708" s="65"/>
      <c r="D2708" s="65"/>
      <c r="E2708" s="65"/>
      <c r="F2708" s="65"/>
      <c r="G2708" s="65"/>
      <c r="H2708" s="65"/>
      <c r="I2708" s="65"/>
      <c r="J2708" s="65"/>
      <c r="K2708" s="66"/>
      <c r="L2708" s="66"/>
      <c r="M2708" s="65"/>
      <c r="N2708" s="65"/>
      <c r="O2708" s="65"/>
      <c r="P2708" s="66"/>
      <c r="Q2708" s="65"/>
      <c r="R2708" s="65"/>
      <c r="S2708" s="68"/>
      <c r="T2708" s="68"/>
      <c r="U2708" s="69"/>
      <c r="V2708" s="69"/>
      <c r="W2708" s="69"/>
      <c r="X2708" s="70"/>
      <c r="Y2708" s="65"/>
    </row>
    <row r="2709">
      <c r="A2709" s="72"/>
      <c r="B2709" s="65"/>
      <c r="C2709" s="72"/>
      <c r="D2709" s="72"/>
      <c r="E2709" s="72"/>
      <c r="F2709" s="65"/>
      <c r="G2709" s="65"/>
      <c r="H2709" s="65"/>
      <c r="I2709" s="65"/>
      <c r="J2709" s="65"/>
      <c r="K2709" s="66"/>
      <c r="L2709" s="66"/>
      <c r="M2709" s="65"/>
      <c r="N2709" s="65"/>
      <c r="O2709" s="65"/>
      <c r="P2709" s="66"/>
      <c r="Q2709" s="65"/>
      <c r="R2709" s="65"/>
      <c r="S2709" s="68"/>
      <c r="T2709" s="68"/>
      <c r="U2709" s="69"/>
      <c r="V2709" s="69"/>
      <c r="W2709" s="69"/>
      <c r="X2709" s="70"/>
      <c r="Y2709" s="65"/>
    </row>
    <row r="2710">
      <c r="A2710" s="65"/>
      <c r="B2710" s="65"/>
      <c r="C2710" s="65"/>
      <c r="D2710" s="65"/>
      <c r="E2710" s="65"/>
      <c r="F2710" s="65"/>
      <c r="G2710" s="65"/>
      <c r="H2710" s="65"/>
      <c r="I2710" s="65"/>
      <c r="J2710" s="65"/>
      <c r="K2710" s="66"/>
      <c r="L2710" s="66"/>
      <c r="M2710" s="65"/>
      <c r="N2710" s="65"/>
      <c r="O2710" s="65"/>
      <c r="P2710" s="66"/>
      <c r="Q2710" s="65"/>
      <c r="R2710" s="65"/>
      <c r="S2710" s="68"/>
      <c r="T2710" s="68"/>
      <c r="U2710" s="69"/>
      <c r="V2710" s="69"/>
      <c r="W2710" s="69"/>
      <c r="X2710" s="70"/>
      <c r="Y2710" s="65"/>
    </row>
    <row r="2711">
      <c r="A2711" s="73"/>
      <c r="B2711" s="65"/>
      <c r="C2711" s="72"/>
      <c r="D2711" s="72"/>
      <c r="E2711" s="72"/>
      <c r="F2711" s="65"/>
      <c r="G2711" s="65"/>
      <c r="H2711" s="65"/>
      <c r="I2711" s="65"/>
      <c r="J2711" s="65"/>
      <c r="K2711" s="66"/>
      <c r="L2711" s="66"/>
      <c r="M2711" s="65"/>
      <c r="N2711" s="65"/>
      <c r="O2711" s="65"/>
      <c r="P2711" s="66"/>
      <c r="Q2711" s="65"/>
      <c r="R2711" s="65"/>
      <c r="S2711" s="68"/>
      <c r="T2711" s="68"/>
      <c r="U2711" s="69"/>
      <c r="V2711" s="69"/>
      <c r="W2711" s="69"/>
      <c r="X2711" s="70"/>
      <c r="Y2711" s="65"/>
    </row>
    <row r="2712">
      <c r="A2712" s="72"/>
      <c r="B2712" s="65"/>
      <c r="C2712" s="72"/>
      <c r="D2712" s="72"/>
      <c r="E2712" s="72"/>
      <c r="F2712" s="65"/>
      <c r="G2712" s="65"/>
      <c r="H2712" s="65"/>
      <c r="I2712" s="65"/>
      <c r="J2712" s="65"/>
      <c r="K2712" s="66"/>
      <c r="L2712" s="66"/>
      <c r="M2712" s="65"/>
      <c r="N2712" s="65"/>
      <c r="O2712" s="65"/>
      <c r="P2712" s="66"/>
      <c r="Q2712" s="65"/>
      <c r="R2712" s="65"/>
      <c r="S2712" s="68"/>
      <c r="T2712" s="68"/>
      <c r="U2712" s="69"/>
      <c r="V2712" s="69"/>
      <c r="W2712" s="69"/>
      <c r="X2712" s="70"/>
      <c r="Y2712" s="65"/>
    </row>
    <row r="2713">
      <c r="A2713" s="73"/>
      <c r="B2713" s="65"/>
      <c r="C2713" s="72"/>
      <c r="D2713" s="72"/>
      <c r="E2713" s="72"/>
      <c r="F2713" s="65"/>
      <c r="G2713" s="65"/>
      <c r="H2713" s="65"/>
      <c r="I2713" s="65"/>
      <c r="J2713" s="65"/>
      <c r="K2713" s="66"/>
      <c r="L2713" s="66"/>
      <c r="M2713" s="65"/>
      <c r="N2713" s="65"/>
      <c r="O2713" s="65"/>
      <c r="P2713" s="66"/>
      <c r="Q2713" s="65"/>
      <c r="R2713" s="65"/>
      <c r="S2713" s="68"/>
      <c r="T2713" s="68"/>
      <c r="U2713" s="69"/>
      <c r="V2713" s="69"/>
      <c r="W2713" s="69"/>
      <c r="X2713" s="70"/>
      <c r="Y2713" s="65"/>
    </row>
    <row r="2714">
      <c r="A2714" s="65"/>
      <c r="B2714" s="65"/>
      <c r="C2714" s="65"/>
      <c r="D2714" s="65"/>
      <c r="E2714" s="65"/>
      <c r="F2714" s="65"/>
      <c r="G2714" s="65"/>
      <c r="H2714" s="65"/>
      <c r="I2714" s="65"/>
      <c r="J2714" s="65"/>
      <c r="K2714" s="66"/>
      <c r="L2714" s="66"/>
      <c r="M2714" s="65"/>
      <c r="N2714" s="65"/>
      <c r="O2714" s="65"/>
      <c r="P2714" s="66"/>
      <c r="Q2714" s="65"/>
      <c r="R2714" s="65"/>
      <c r="S2714" s="68"/>
      <c r="T2714" s="68"/>
      <c r="U2714" s="69"/>
      <c r="V2714" s="69"/>
      <c r="W2714" s="69"/>
      <c r="X2714" s="70"/>
      <c r="Y2714" s="65"/>
    </row>
    <row r="2715">
      <c r="A2715" s="72"/>
      <c r="B2715" s="65"/>
      <c r="C2715" s="72"/>
      <c r="D2715" s="72"/>
      <c r="E2715" s="72"/>
      <c r="F2715" s="65"/>
      <c r="G2715" s="65"/>
      <c r="H2715" s="65"/>
      <c r="I2715" s="65"/>
      <c r="J2715" s="65"/>
      <c r="K2715" s="66"/>
      <c r="L2715" s="66"/>
      <c r="M2715" s="65"/>
      <c r="N2715" s="65"/>
      <c r="O2715" s="65"/>
      <c r="P2715" s="66"/>
      <c r="Q2715" s="65"/>
      <c r="R2715" s="65"/>
      <c r="S2715" s="76"/>
      <c r="T2715" s="77"/>
      <c r="U2715" s="78"/>
      <c r="V2715" s="81"/>
      <c r="W2715" s="78"/>
      <c r="X2715" s="72"/>
      <c r="Y2715" s="72"/>
    </row>
    <row r="2716">
      <c r="A2716" s="72"/>
      <c r="B2716" s="65"/>
      <c r="C2716" s="72"/>
      <c r="D2716" s="72"/>
      <c r="E2716" s="72"/>
      <c r="F2716" s="65"/>
      <c r="G2716" s="65"/>
      <c r="H2716" s="65"/>
      <c r="I2716" s="65"/>
      <c r="J2716" s="65"/>
      <c r="K2716" s="66"/>
      <c r="L2716" s="66"/>
      <c r="M2716" s="65"/>
      <c r="N2716" s="65"/>
      <c r="O2716" s="65"/>
      <c r="P2716" s="66"/>
      <c r="Q2716" s="65"/>
      <c r="R2716" s="65"/>
      <c r="S2716" s="68"/>
      <c r="T2716" s="68"/>
      <c r="U2716" s="69"/>
      <c r="V2716" s="69"/>
      <c r="W2716" s="69"/>
      <c r="X2716" s="70"/>
      <c r="Y2716" s="65"/>
    </row>
    <row r="2717">
      <c r="A2717" s="65"/>
      <c r="B2717" s="65"/>
      <c r="C2717" s="65"/>
      <c r="D2717" s="65"/>
      <c r="E2717" s="65"/>
      <c r="F2717" s="65"/>
      <c r="G2717" s="65"/>
      <c r="H2717" s="65"/>
      <c r="I2717" s="65"/>
      <c r="J2717" s="65"/>
      <c r="K2717" s="66"/>
      <c r="L2717" s="66"/>
      <c r="M2717" s="65"/>
      <c r="N2717" s="65"/>
      <c r="O2717" s="65"/>
      <c r="P2717" s="65"/>
      <c r="Q2717" s="65"/>
      <c r="R2717" s="65"/>
      <c r="S2717" s="68"/>
      <c r="T2717" s="68"/>
      <c r="U2717" s="69"/>
      <c r="V2717" s="69"/>
      <c r="W2717" s="69"/>
      <c r="X2717" s="70"/>
      <c r="Y2717" s="65"/>
    </row>
    <row r="2718">
      <c r="A2718" s="65"/>
      <c r="B2718" s="65"/>
      <c r="C2718" s="65"/>
      <c r="D2718" s="65"/>
      <c r="E2718" s="65"/>
      <c r="F2718" s="65"/>
      <c r="G2718" s="65"/>
      <c r="H2718" s="65"/>
      <c r="I2718" s="65"/>
      <c r="J2718" s="65"/>
      <c r="K2718" s="66"/>
      <c r="L2718" s="66"/>
      <c r="M2718" s="65"/>
      <c r="N2718" s="65"/>
      <c r="O2718" s="65"/>
      <c r="P2718" s="65"/>
      <c r="Q2718" s="65"/>
      <c r="R2718" s="65"/>
      <c r="S2718" s="68"/>
      <c r="T2718" s="68"/>
      <c r="U2718" s="69"/>
      <c r="V2718" s="69"/>
      <c r="W2718" s="69"/>
      <c r="X2718" s="70"/>
      <c r="Y2718" s="65"/>
    </row>
    <row r="2719">
      <c r="A2719" s="65"/>
      <c r="B2719" s="65"/>
      <c r="C2719" s="65"/>
      <c r="D2719" s="65"/>
      <c r="E2719" s="65"/>
      <c r="F2719" s="65"/>
      <c r="G2719" s="65"/>
      <c r="H2719" s="65"/>
      <c r="I2719" s="65"/>
      <c r="J2719" s="65"/>
      <c r="K2719" s="66"/>
      <c r="L2719" s="66"/>
      <c r="M2719" s="65"/>
      <c r="N2719" s="65"/>
      <c r="O2719" s="65"/>
      <c r="P2719" s="65"/>
      <c r="Q2719" s="65"/>
      <c r="R2719" s="65"/>
      <c r="S2719" s="68"/>
      <c r="T2719" s="68"/>
      <c r="U2719" s="69"/>
      <c r="V2719" s="69"/>
      <c r="W2719" s="69"/>
      <c r="X2719" s="70"/>
      <c r="Y2719" s="65"/>
    </row>
    <row r="2720">
      <c r="A2720" s="72"/>
      <c r="B2720" s="65"/>
      <c r="C2720" s="72"/>
      <c r="D2720" s="72"/>
      <c r="E2720" s="72"/>
      <c r="F2720" s="65"/>
      <c r="G2720" s="65"/>
      <c r="H2720" s="65"/>
      <c r="I2720" s="65"/>
      <c r="J2720" s="65"/>
      <c r="K2720" s="66"/>
      <c r="L2720" s="66"/>
      <c r="M2720" s="65"/>
      <c r="N2720" s="65"/>
      <c r="O2720" s="65"/>
      <c r="P2720" s="66"/>
      <c r="Q2720" s="65"/>
      <c r="R2720" s="65"/>
      <c r="S2720" s="68"/>
      <c r="T2720" s="68"/>
      <c r="U2720" s="69"/>
      <c r="V2720" s="69"/>
      <c r="W2720" s="69"/>
      <c r="X2720" s="70"/>
      <c r="Y2720" s="65"/>
    </row>
    <row r="2721">
      <c r="A2721" s="65"/>
      <c r="B2721" s="65"/>
      <c r="C2721" s="65"/>
      <c r="D2721" s="65"/>
      <c r="E2721" s="65"/>
      <c r="F2721" s="65"/>
      <c r="G2721" s="65"/>
      <c r="H2721" s="65"/>
      <c r="I2721" s="65"/>
      <c r="J2721" s="65"/>
      <c r="K2721" s="66"/>
      <c r="L2721" s="66"/>
      <c r="M2721" s="65"/>
      <c r="N2721" s="65"/>
      <c r="O2721" s="65"/>
      <c r="P2721" s="66"/>
      <c r="Q2721" s="65"/>
      <c r="R2721" s="65"/>
      <c r="S2721" s="68"/>
      <c r="T2721" s="68"/>
      <c r="U2721" s="69"/>
      <c r="V2721" s="69"/>
      <c r="W2721" s="69"/>
      <c r="X2721" s="70"/>
      <c r="Y2721" s="65"/>
    </row>
    <row r="2722">
      <c r="A2722" s="65"/>
      <c r="B2722" s="65"/>
      <c r="C2722" s="65"/>
      <c r="D2722" s="65"/>
      <c r="E2722" s="65"/>
      <c r="F2722" s="65"/>
      <c r="G2722" s="65"/>
      <c r="H2722" s="65"/>
      <c r="I2722" s="65"/>
      <c r="J2722" s="65"/>
      <c r="K2722" s="66"/>
      <c r="L2722" s="66"/>
      <c r="M2722" s="65"/>
      <c r="N2722" s="65"/>
      <c r="O2722" s="65"/>
      <c r="P2722" s="66"/>
      <c r="Q2722" s="65"/>
      <c r="R2722" s="65"/>
      <c r="S2722" s="68"/>
      <c r="T2722" s="68"/>
      <c r="U2722" s="69"/>
      <c r="V2722" s="69"/>
      <c r="W2722" s="69"/>
      <c r="X2722" s="70"/>
      <c r="Y2722" s="65"/>
    </row>
    <row r="2723">
      <c r="A2723" s="65"/>
      <c r="B2723" s="65"/>
      <c r="C2723" s="65"/>
      <c r="D2723" s="65"/>
      <c r="E2723" s="65"/>
      <c r="F2723" s="65"/>
      <c r="G2723" s="65"/>
      <c r="H2723" s="65"/>
      <c r="I2723" s="65"/>
      <c r="J2723" s="65"/>
      <c r="K2723" s="66"/>
      <c r="L2723" s="66"/>
      <c r="M2723" s="65"/>
      <c r="N2723" s="65"/>
      <c r="O2723" s="65"/>
      <c r="P2723" s="66"/>
      <c r="Q2723" s="65"/>
      <c r="R2723" s="65"/>
      <c r="S2723" s="68"/>
      <c r="T2723" s="68"/>
      <c r="U2723" s="69"/>
      <c r="V2723" s="69"/>
      <c r="W2723" s="69"/>
      <c r="X2723" s="70"/>
      <c r="Y2723" s="65"/>
    </row>
    <row r="2724">
      <c r="A2724" s="65"/>
      <c r="B2724" s="65"/>
      <c r="C2724" s="65"/>
      <c r="D2724" s="65"/>
      <c r="E2724" s="65"/>
      <c r="F2724" s="65"/>
      <c r="G2724" s="65"/>
      <c r="H2724" s="65"/>
      <c r="I2724" s="65"/>
      <c r="J2724" s="65"/>
      <c r="K2724" s="66"/>
      <c r="L2724" s="66"/>
      <c r="M2724" s="65"/>
      <c r="N2724" s="65"/>
      <c r="O2724" s="65"/>
      <c r="P2724" s="66"/>
      <c r="Q2724" s="65"/>
      <c r="R2724" s="65"/>
      <c r="S2724" s="68"/>
      <c r="T2724" s="68"/>
      <c r="U2724" s="69"/>
      <c r="V2724" s="69"/>
      <c r="W2724" s="69"/>
      <c r="X2724" s="70"/>
      <c r="Y2724" s="65"/>
    </row>
    <row r="2725">
      <c r="A2725" s="65"/>
      <c r="B2725" s="65"/>
      <c r="C2725" s="65"/>
      <c r="D2725" s="65"/>
      <c r="E2725" s="65"/>
      <c r="F2725" s="65"/>
      <c r="G2725" s="65"/>
      <c r="H2725" s="65"/>
      <c r="I2725" s="65"/>
      <c r="J2725" s="65"/>
      <c r="K2725" s="66"/>
      <c r="L2725" s="66"/>
      <c r="M2725" s="65"/>
      <c r="N2725" s="65"/>
      <c r="O2725" s="65"/>
      <c r="P2725" s="66"/>
      <c r="Q2725" s="65"/>
      <c r="R2725" s="65"/>
      <c r="S2725" s="68"/>
      <c r="T2725" s="68"/>
      <c r="U2725" s="69"/>
      <c r="V2725" s="69"/>
      <c r="W2725" s="69"/>
      <c r="X2725" s="70"/>
      <c r="Y2725" s="65"/>
    </row>
    <row r="2726">
      <c r="A2726" s="65"/>
      <c r="B2726" s="65"/>
      <c r="C2726" s="65"/>
      <c r="D2726" s="65"/>
      <c r="E2726" s="65"/>
      <c r="F2726" s="65"/>
      <c r="G2726" s="65"/>
      <c r="H2726" s="65"/>
      <c r="I2726" s="65"/>
      <c r="J2726" s="65"/>
      <c r="K2726" s="66"/>
      <c r="L2726" s="66"/>
      <c r="M2726" s="65"/>
      <c r="N2726" s="65"/>
      <c r="O2726" s="65"/>
      <c r="P2726" s="66"/>
      <c r="Q2726" s="65"/>
      <c r="R2726" s="65"/>
      <c r="S2726" s="68"/>
      <c r="T2726" s="68"/>
      <c r="U2726" s="69"/>
      <c r="V2726" s="69"/>
      <c r="W2726" s="69"/>
      <c r="X2726" s="70"/>
      <c r="Y2726" s="65"/>
    </row>
    <row r="2727">
      <c r="A2727" s="65"/>
      <c r="B2727" s="65"/>
      <c r="C2727" s="65"/>
      <c r="D2727" s="65"/>
      <c r="E2727" s="65"/>
      <c r="F2727" s="65"/>
      <c r="G2727" s="65"/>
      <c r="H2727" s="65"/>
      <c r="I2727" s="65"/>
      <c r="J2727" s="65"/>
      <c r="K2727" s="66"/>
      <c r="L2727" s="66"/>
      <c r="M2727" s="65"/>
      <c r="N2727" s="65"/>
      <c r="O2727" s="65"/>
      <c r="P2727" s="65"/>
      <c r="Q2727" s="65"/>
      <c r="R2727" s="65"/>
      <c r="S2727" s="68"/>
      <c r="T2727" s="68"/>
      <c r="U2727" s="69"/>
      <c r="V2727" s="69"/>
      <c r="W2727" s="69"/>
      <c r="X2727" s="70"/>
      <c r="Y2727" s="65"/>
    </row>
    <row r="2728">
      <c r="A2728" s="65"/>
      <c r="B2728" s="65"/>
      <c r="C2728" s="65"/>
      <c r="D2728" s="65"/>
      <c r="E2728" s="65"/>
      <c r="F2728" s="65"/>
      <c r="G2728" s="65"/>
      <c r="H2728" s="65"/>
      <c r="I2728" s="65"/>
      <c r="J2728" s="65"/>
      <c r="K2728" s="66"/>
      <c r="L2728" s="66"/>
      <c r="M2728" s="65"/>
      <c r="N2728" s="65"/>
      <c r="O2728" s="65"/>
      <c r="P2728" s="66"/>
      <c r="Q2728" s="65"/>
      <c r="R2728" s="65"/>
      <c r="S2728" s="68"/>
      <c r="T2728" s="68"/>
      <c r="U2728" s="69"/>
      <c r="V2728" s="69"/>
      <c r="W2728" s="69"/>
      <c r="X2728" s="70"/>
      <c r="Y2728" s="65"/>
    </row>
    <row r="2729">
      <c r="A2729" s="65"/>
      <c r="B2729" s="65"/>
      <c r="C2729" s="65"/>
      <c r="D2729" s="65"/>
      <c r="E2729" s="65"/>
      <c r="F2729" s="65"/>
      <c r="G2729" s="65"/>
      <c r="H2729" s="65"/>
      <c r="I2729" s="65"/>
      <c r="J2729" s="65"/>
      <c r="K2729" s="66"/>
      <c r="L2729" s="66"/>
      <c r="M2729" s="65"/>
      <c r="N2729" s="65"/>
      <c r="O2729" s="65"/>
      <c r="P2729" s="66"/>
      <c r="Q2729" s="65"/>
      <c r="R2729" s="65"/>
      <c r="S2729" s="68"/>
      <c r="T2729" s="68"/>
      <c r="U2729" s="69"/>
      <c r="V2729" s="69"/>
      <c r="W2729" s="69"/>
      <c r="X2729" s="70"/>
      <c r="Y2729" s="65"/>
    </row>
    <row r="2730">
      <c r="A2730" s="65"/>
      <c r="B2730" s="65"/>
      <c r="C2730" s="65"/>
      <c r="D2730" s="65"/>
      <c r="E2730" s="65"/>
      <c r="F2730" s="65"/>
      <c r="G2730" s="65"/>
      <c r="H2730" s="65"/>
      <c r="I2730" s="65"/>
      <c r="J2730" s="65"/>
      <c r="K2730" s="66"/>
      <c r="L2730" s="66"/>
      <c r="M2730" s="65"/>
      <c r="N2730" s="65"/>
      <c r="O2730" s="65"/>
      <c r="P2730" s="65"/>
      <c r="Q2730" s="65"/>
      <c r="R2730" s="65"/>
      <c r="S2730" s="68"/>
      <c r="T2730" s="68"/>
      <c r="U2730" s="69"/>
      <c r="V2730" s="69"/>
      <c r="W2730" s="69"/>
      <c r="X2730" s="70"/>
      <c r="Y2730" s="65"/>
    </row>
    <row r="2731">
      <c r="A2731" s="65"/>
      <c r="B2731" s="65"/>
      <c r="C2731" s="65"/>
      <c r="D2731" s="65"/>
      <c r="E2731" s="65"/>
      <c r="F2731" s="65"/>
      <c r="G2731" s="65"/>
      <c r="H2731" s="65"/>
      <c r="I2731" s="65"/>
      <c r="J2731" s="65"/>
      <c r="K2731" s="66"/>
      <c r="L2731" s="66"/>
      <c r="M2731" s="65"/>
      <c r="N2731" s="65"/>
      <c r="O2731" s="65"/>
      <c r="P2731" s="65"/>
      <c r="Q2731" s="65"/>
      <c r="R2731" s="65"/>
      <c r="S2731" s="68"/>
      <c r="T2731" s="68"/>
      <c r="U2731" s="69"/>
      <c r="V2731" s="69"/>
      <c r="W2731" s="69"/>
      <c r="X2731" s="70"/>
      <c r="Y2731" s="65"/>
    </row>
    <row r="2732">
      <c r="A2732" s="65"/>
      <c r="B2732" s="65"/>
      <c r="C2732" s="65"/>
      <c r="D2732" s="65"/>
      <c r="E2732" s="65"/>
      <c r="F2732" s="65"/>
      <c r="G2732" s="65"/>
      <c r="H2732" s="65"/>
      <c r="I2732" s="65"/>
      <c r="J2732" s="65"/>
      <c r="K2732" s="66"/>
      <c r="L2732" s="66"/>
      <c r="M2732" s="65"/>
      <c r="N2732" s="65"/>
      <c r="O2732" s="65"/>
      <c r="P2732" s="66"/>
      <c r="Q2732" s="65"/>
      <c r="R2732" s="65"/>
      <c r="S2732" s="68"/>
      <c r="T2732" s="68"/>
      <c r="U2732" s="69"/>
      <c r="V2732" s="69"/>
      <c r="W2732" s="69"/>
      <c r="X2732" s="70"/>
      <c r="Y2732" s="65"/>
    </row>
    <row r="2733">
      <c r="A2733" s="65"/>
      <c r="B2733" s="65"/>
      <c r="C2733" s="65"/>
      <c r="D2733" s="65"/>
      <c r="E2733" s="65"/>
      <c r="F2733" s="65"/>
      <c r="G2733" s="65"/>
      <c r="H2733" s="65"/>
      <c r="I2733" s="65"/>
      <c r="J2733" s="65"/>
      <c r="K2733" s="66"/>
      <c r="L2733" s="66"/>
      <c r="M2733" s="65"/>
      <c r="N2733" s="65"/>
      <c r="O2733" s="65"/>
      <c r="P2733" s="66"/>
      <c r="Q2733" s="65"/>
      <c r="R2733" s="65"/>
      <c r="S2733" s="68"/>
      <c r="T2733" s="68"/>
      <c r="U2733" s="69"/>
      <c r="V2733" s="69"/>
      <c r="W2733" s="69"/>
      <c r="X2733" s="69"/>
      <c r="Y2733" s="65"/>
    </row>
    <row r="2734">
      <c r="A2734" s="65"/>
      <c r="B2734" s="65"/>
      <c r="C2734" s="65"/>
      <c r="D2734" s="65"/>
      <c r="E2734" s="65"/>
      <c r="F2734" s="65"/>
      <c r="G2734" s="65"/>
      <c r="H2734" s="65"/>
      <c r="I2734" s="65"/>
      <c r="J2734" s="65"/>
      <c r="K2734" s="66"/>
      <c r="L2734" s="66"/>
      <c r="M2734" s="65"/>
      <c r="N2734" s="65"/>
      <c r="O2734" s="65"/>
      <c r="P2734" s="66"/>
      <c r="Q2734" s="65"/>
      <c r="R2734" s="65"/>
      <c r="S2734" s="68"/>
      <c r="T2734" s="68"/>
      <c r="U2734" s="69"/>
      <c r="V2734" s="69"/>
      <c r="W2734" s="69"/>
      <c r="X2734" s="70"/>
      <c r="Y2734" s="65"/>
    </row>
    <row r="2735">
      <c r="A2735" s="65"/>
      <c r="B2735" s="65"/>
      <c r="C2735" s="65"/>
      <c r="D2735" s="65"/>
      <c r="E2735" s="65"/>
      <c r="F2735" s="65"/>
      <c r="G2735" s="65"/>
      <c r="H2735" s="65"/>
      <c r="I2735" s="65"/>
      <c r="J2735" s="65"/>
      <c r="K2735" s="66"/>
      <c r="L2735" s="66"/>
      <c r="M2735" s="65"/>
      <c r="N2735" s="65"/>
      <c r="O2735" s="65"/>
      <c r="P2735" s="66"/>
      <c r="Q2735" s="65"/>
      <c r="R2735" s="65"/>
      <c r="S2735" s="68"/>
      <c r="T2735" s="68"/>
      <c r="U2735" s="69"/>
      <c r="V2735" s="69"/>
      <c r="W2735" s="69"/>
      <c r="X2735" s="69"/>
      <c r="Y2735" s="65"/>
    </row>
    <row r="2736">
      <c r="A2736" s="72"/>
      <c r="B2736" s="65"/>
      <c r="C2736" s="72"/>
      <c r="D2736" s="72"/>
      <c r="E2736" s="72"/>
      <c r="F2736" s="65"/>
      <c r="G2736" s="65"/>
      <c r="H2736" s="65"/>
      <c r="I2736" s="65"/>
      <c r="J2736" s="65"/>
      <c r="K2736" s="66"/>
      <c r="L2736" s="66"/>
      <c r="M2736" s="65"/>
      <c r="N2736" s="65"/>
      <c r="O2736" s="65"/>
      <c r="P2736" s="66"/>
      <c r="Q2736" s="65"/>
      <c r="R2736" s="65"/>
      <c r="S2736" s="68"/>
      <c r="T2736" s="68"/>
      <c r="U2736" s="69"/>
      <c r="V2736" s="69"/>
      <c r="W2736" s="69"/>
      <c r="X2736" s="70"/>
      <c r="Y2736" s="65"/>
    </row>
    <row r="2737">
      <c r="A2737" s="65"/>
      <c r="B2737" s="65"/>
      <c r="C2737" s="65"/>
      <c r="D2737" s="65"/>
      <c r="E2737" s="65"/>
      <c r="F2737" s="65"/>
      <c r="G2737" s="65"/>
      <c r="H2737" s="65"/>
      <c r="I2737" s="65"/>
      <c r="J2737" s="65"/>
      <c r="K2737" s="66"/>
      <c r="L2737" s="66"/>
      <c r="M2737" s="65"/>
      <c r="N2737" s="65"/>
      <c r="O2737" s="65"/>
      <c r="P2737" s="66"/>
      <c r="Q2737" s="65"/>
      <c r="R2737" s="65"/>
      <c r="S2737" s="68"/>
      <c r="T2737" s="68"/>
      <c r="U2737" s="69"/>
      <c r="V2737" s="69"/>
      <c r="W2737" s="69"/>
      <c r="X2737" s="70"/>
      <c r="Y2737" s="65"/>
    </row>
    <row r="2738">
      <c r="A2738" s="72"/>
      <c r="B2738" s="65"/>
      <c r="C2738" s="72"/>
      <c r="D2738" s="72"/>
      <c r="E2738" s="72"/>
      <c r="F2738" s="65"/>
      <c r="G2738" s="65"/>
      <c r="H2738" s="65"/>
      <c r="I2738" s="65"/>
      <c r="J2738" s="65"/>
      <c r="K2738" s="66"/>
      <c r="L2738" s="66"/>
      <c r="M2738" s="65"/>
      <c r="N2738" s="65"/>
      <c r="O2738" s="65"/>
      <c r="P2738" s="65"/>
      <c r="Q2738" s="65"/>
      <c r="R2738" s="65"/>
      <c r="S2738" s="68"/>
      <c r="T2738" s="68"/>
      <c r="U2738" s="69"/>
      <c r="V2738" s="69"/>
      <c r="W2738" s="69"/>
      <c r="X2738" s="70"/>
      <c r="Y2738" s="65"/>
    </row>
    <row r="2739">
      <c r="A2739" s="73"/>
      <c r="B2739" s="65"/>
      <c r="C2739" s="72"/>
      <c r="D2739" s="72"/>
      <c r="E2739" s="72"/>
      <c r="F2739" s="65"/>
      <c r="G2739" s="65"/>
      <c r="H2739" s="65"/>
      <c r="I2739" s="65"/>
      <c r="J2739" s="65"/>
      <c r="K2739" s="66"/>
      <c r="L2739" s="66"/>
      <c r="M2739" s="65"/>
      <c r="N2739" s="65"/>
      <c r="O2739" s="65"/>
      <c r="P2739" s="65"/>
      <c r="Q2739" s="65"/>
      <c r="R2739" s="65"/>
      <c r="S2739" s="68"/>
      <c r="T2739" s="68"/>
      <c r="U2739" s="69"/>
      <c r="V2739" s="69"/>
      <c r="W2739" s="69"/>
      <c r="X2739" s="70"/>
      <c r="Y2739" s="65"/>
    </row>
    <row r="2740">
      <c r="A2740" s="65"/>
      <c r="B2740" s="65"/>
      <c r="C2740" s="65"/>
      <c r="D2740" s="65"/>
      <c r="E2740" s="65"/>
      <c r="F2740" s="65"/>
      <c r="G2740" s="65"/>
      <c r="H2740" s="65"/>
      <c r="I2740" s="65"/>
      <c r="J2740" s="65"/>
      <c r="K2740" s="66"/>
      <c r="L2740" s="66"/>
      <c r="M2740" s="65"/>
      <c r="N2740" s="65"/>
      <c r="O2740" s="65"/>
      <c r="P2740" s="65"/>
      <c r="Q2740" s="65"/>
      <c r="R2740" s="65"/>
      <c r="S2740" s="68"/>
      <c r="T2740" s="68"/>
      <c r="U2740" s="69"/>
      <c r="V2740" s="69"/>
      <c r="W2740" s="69"/>
      <c r="X2740" s="70"/>
      <c r="Y2740" s="65"/>
    </row>
    <row r="2741">
      <c r="A2741" s="65"/>
      <c r="B2741" s="65"/>
      <c r="C2741" s="65"/>
      <c r="D2741" s="65"/>
      <c r="E2741" s="65"/>
      <c r="F2741" s="65"/>
      <c r="G2741" s="65"/>
      <c r="H2741" s="65"/>
      <c r="I2741" s="65"/>
      <c r="J2741" s="65"/>
      <c r="K2741" s="66"/>
      <c r="L2741" s="66"/>
      <c r="M2741" s="65"/>
      <c r="N2741" s="65"/>
      <c r="O2741" s="65"/>
      <c r="P2741" s="66"/>
      <c r="Q2741" s="65"/>
      <c r="R2741" s="65"/>
      <c r="S2741" s="68"/>
      <c r="T2741" s="68"/>
      <c r="U2741" s="69"/>
      <c r="V2741" s="69"/>
      <c r="W2741" s="69"/>
      <c r="X2741" s="70"/>
      <c r="Y2741" s="65"/>
    </row>
    <row r="2742">
      <c r="A2742" s="65"/>
      <c r="B2742" s="65"/>
      <c r="C2742" s="65"/>
      <c r="D2742" s="65"/>
      <c r="E2742" s="65"/>
      <c r="F2742" s="65"/>
      <c r="G2742" s="65"/>
      <c r="H2742" s="65"/>
      <c r="I2742" s="65"/>
      <c r="J2742" s="65"/>
      <c r="K2742" s="66"/>
      <c r="L2742" s="66"/>
      <c r="M2742" s="65"/>
      <c r="N2742" s="65"/>
      <c r="O2742" s="65"/>
      <c r="P2742" s="65"/>
      <c r="Q2742" s="65"/>
      <c r="R2742" s="65"/>
      <c r="S2742" s="68"/>
      <c r="T2742" s="68"/>
      <c r="U2742" s="69"/>
      <c r="V2742" s="69"/>
      <c r="W2742" s="69"/>
      <c r="X2742" s="70"/>
      <c r="Y2742" s="65"/>
    </row>
    <row r="2743">
      <c r="A2743" s="72"/>
      <c r="B2743" s="65"/>
      <c r="C2743" s="72"/>
      <c r="D2743" s="72"/>
      <c r="E2743" s="72"/>
      <c r="F2743" s="65"/>
      <c r="G2743" s="65"/>
      <c r="H2743" s="65"/>
      <c r="I2743" s="65"/>
      <c r="J2743" s="65"/>
      <c r="K2743" s="66"/>
      <c r="L2743" s="66"/>
      <c r="M2743" s="65"/>
      <c r="N2743" s="65"/>
      <c r="O2743" s="65"/>
      <c r="P2743" s="66"/>
      <c r="Q2743" s="65"/>
      <c r="R2743" s="65"/>
      <c r="S2743" s="68"/>
      <c r="T2743" s="68"/>
      <c r="U2743" s="69"/>
      <c r="V2743" s="69"/>
      <c r="W2743" s="69"/>
      <c r="X2743" s="70"/>
      <c r="Y2743" s="65"/>
    </row>
    <row r="2744">
      <c r="A2744" s="65"/>
      <c r="B2744" s="65"/>
      <c r="C2744" s="65"/>
      <c r="D2744" s="65"/>
      <c r="E2744" s="65"/>
      <c r="F2744" s="65"/>
      <c r="G2744" s="65"/>
      <c r="H2744" s="65"/>
      <c r="I2744" s="65"/>
      <c r="J2744" s="65"/>
      <c r="K2744" s="66"/>
      <c r="L2744" s="66"/>
      <c r="M2744" s="65"/>
      <c r="N2744" s="65"/>
      <c r="O2744" s="65"/>
      <c r="P2744" s="65"/>
      <c r="Q2744" s="65"/>
      <c r="R2744" s="65"/>
      <c r="S2744" s="76"/>
      <c r="T2744" s="77"/>
      <c r="U2744" s="79"/>
      <c r="V2744" s="81"/>
      <c r="W2744" s="78"/>
      <c r="X2744" s="66"/>
      <c r="Y2744" s="72"/>
    </row>
    <row r="2745">
      <c r="A2745" s="73"/>
      <c r="B2745" s="65"/>
      <c r="C2745" s="72"/>
      <c r="D2745" s="72"/>
      <c r="E2745" s="72"/>
      <c r="F2745" s="65"/>
      <c r="G2745" s="65"/>
      <c r="H2745" s="65"/>
      <c r="I2745" s="65"/>
      <c r="J2745" s="65"/>
      <c r="K2745" s="66"/>
      <c r="L2745" s="66"/>
      <c r="M2745" s="65"/>
      <c r="N2745" s="65"/>
      <c r="O2745" s="65"/>
      <c r="P2745" s="66"/>
      <c r="Q2745" s="65"/>
      <c r="R2745" s="65"/>
      <c r="S2745" s="76"/>
      <c r="T2745" s="77"/>
      <c r="U2745" s="78"/>
      <c r="V2745" s="81"/>
      <c r="W2745" s="78"/>
      <c r="X2745" s="72"/>
      <c r="Y2745" s="72"/>
    </row>
    <row r="2746">
      <c r="A2746" s="65"/>
      <c r="B2746" s="65"/>
      <c r="C2746" s="65"/>
      <c r="D2746" s="65"/>
      <c r="E2746" s="65"/>
      <c r="F2746" s="65"/>
      <c r="G2746" s="65"/>
      <c r="H2746" s="65"/>
      <c r="I2746" s="65"/>
      <c r="J2746" s="65"/>
      <c r="K2746" s="66"/>
      <c r="L2746" s="66"/>
      <c r="M2746" s="65"/>
      <c r="N2746" s="65"/>
      <c r="O2746" s="65"/>
      <c r="P2746" s="65"/>
      <c r="Q2746" s="65"/>
      <c r="R2746" s="65"/>
      <c r="S2746" s="68"/>
      <c r="T2746" s="68"/>
      <c r="U2746" s="69"/>
      <c r="V2746" s="69"/>
      <c r="W2746" s="69"/>
      <c r="X2746" s="70"/>
      <c r="Y2746" s="65"/>
    </row>
    <row r="2747">
      <c r="A2747" s="65"/>
      <c r="B2747" s="65"/>
      <c r="C2747" s="65"/>
      <c r="D2747" s="65"/>
      <c r="E2747" s="65"/>
      <c r="F2747" s="65"/>
      <c r="G2747" s="65"/>
      <c r="H2747" s="65"/>
      <c r="I2747" s="65"/>
      <c r="J2747" s="65"/>
      <c r="K2747" s="66"/>
      <c r="L2747" s="66"/>
      <c r="M2747" s="65"/>
      <c r="N2747" s="65"/>
      <c r="O2747" s="65"/>
      <c r="P2747" s="65"/>
      <c r="Q2747" s="65"/>
      <c r="R2747" s="65"/>
      <c r="S2747" s="68"/>
      <c r="T2747" s="68"/>
      <c r="U2747" s="69"/>
      <c r="V2747" s="69"/>
      <c r="W2747" s="69"/>
      <c r="X2747" s="70"/>
      <c r="Y2747" s="65"/>
    </row>
    <row r="2748">
      <c r="A2748" s="65"/>
      <c r="B2748" s="65"/>
      <c r="C2748" s="65"/>
      <c r="D2748" s="65"/>
      <c r="E2748" s="65"/>
      <c r="F2748" s="65"/>
      <c r="G2748" s="65"/>
      <c r="H2748" s="65"/>
      <c r="I2748" s="65"/>
      <c r="J2748" s="65"/>
      <c r="K2748" s="66"/>
      <c r="L2748" s="66"/>
      <c r="M2748" s="65"/>
      <c r="N2748" s="65"/>
      <c r="O2748" s="65"/>
      <c r="P2748" s="66"/>
      <c r="Q2748" s="65"/>
      <c r="R2748" s="65"/>
      <c r="S2748" s="68"/>
      <c r="T2748" s="68"/>
      <c r="U2748" s="69"/>
      <c r="V2748" s="69"/>
      <c r="W2748" s="69"/>
      <c r="X2748" s="70"/>
      <c r="Y2748" s="65"/>
    </row>
    <row r="2749">
      <c r="A2749" s="65"/>
      <c r="B2749" s="65"/>
      <c r="C2749" s="65"/>
      <c r="D2749" s="65"/>
      <c r="E2749" s="65"/>
      <c r="F2749" s="65"/>
      <c r="G2749" s="65"/>
      <c r="H2749" s="65"/>
      <c r="I2749" s="65"/>
      <c r="J2749" s="65"/>
      <c r="K2749" s="66"/>
      <c r="L2749" s="66"/>
      <c r="M2749" s="65"/>
      <c r="N2749" s="65"/>
      <c r="O2749" s="65"/>
      <c r="P2749" s="65"/>
      <c r="Q2749" s="65"/>
      <c r="R2749" s="65"/>
      <c r="S2749" s="68"/>
      <c r="T2749" s="68"/>
      <c r="U2749" s="69"/>
      <c r="V2749" s="69"/>
      <c r="W2749" s="69"/>
      <c r="X2749" s="70"/>
      <c r="Y2749" s="65"/>
    </row>
    <row r="2750">
      <c r="A2750" s="65"/>
      <c r="B2750" s="65"/>
      <c r="C2750" s="65"/>
      <c r="D2750" s="65"/>
      <c r="E2750" s="65"/>
      <c r="F2750" s="65"/>
      <c r="G2750" s="65"/>
      <c r="H2750" s="65"/>
      <c r="I2750" s="65"/>
      <c r="J2750" s="65"/>
      <c r="K2750" s="66"/>
      <c r="L2750" s="66"/>
      <c r="M2750" s="65"/>
      <c r="N2750" s="65"/>
      <c r="O2750" s="65"/>
      <c r="P2750" s="66"/>
      <c r="Q2750" s="65"/>
      <c r="R2750" s="65"/>
      <c r="S2750" s="68"/>
      <c r="T2750" s="68"/>
      <c r="U2750" s="69"/>
      <c r="V2750" s="69"/>
      <c r="W2750" s="69"/>
      <c r="X2750" s="70"/>
      <c r="Y2750" s="65"/>
    </row>
    <row r="2751">
      <c r="A2751" s="65"/>
      <c r="B2751" s="65"/>
      <c r="C2751" s="65"/>
      <c r="D2751" s="65"/>
      <c r="E2751" s="65"/>
      <c r="F2751" s="65"/>
      <c r="G2751" s="65"/>
      <c r="H2751" s="65"/>
      <c r="I2751" s="65"/>
      <c r="J2751" s="65"/>
      <c r="K2751" s="66"/>
      <c r="L2751" s="66"/>
      <c r="M2751" s="65"/>
      <c r="N2751" s="65"/>
      <c r="O2751" s="65"/>
      <c r="P2751" s="65"/>
      <c r="Q2751" s="65"/>
      <c r="R2751" s="65"/>
      <c r="S2751" s="68"/>
      <c r="T2751" s="68"/>
      <c r="U2751" s="69"/>
      <c r="V2751" s="69"/>
      <c r="W2751" s="69"/>
      <c r="X2751" s="70"/>
      <c r="Y2751" s="65"/>
    </row>
    <row r="2752">
      <c r="A2752" s="72"/>
      <c r="B2752" s="65"/>
      <c r="C2752" s="72"/>
      <c r="D2752" s="72"/>
      <c r="E2752" s="72"/>
      <c r="F2752" s="65"/>
      <c r="G2752" s="65"/>
      <c r="H2752" s="65"/>
      <c r="I2752" s="65"/>
      <c r="J2752" s="65"/>
      <c r="K2752" s="66"/>
      <c r="L2752" s="66"/>
      <c r="M2752" s="65"/>
      <c r="N2752" s="65"/>
      <c r="O2752" s="65"/>
      <c r="P2752" s="66"/>
      <c r="Q2752" s="65"/>
      <c r="R2752" s="65"/>
      <c r="S2752" s="68"/>
      <c r="T2752" s="68"/>
      <c r="U2752" s="69"/>
      <c r="V2752" s="69"/>
      <c r="W2752" s="69"/>
      <c r="X2752" s="70"/>
      <c r="Y2752" s="65"/>
    </row>
    <row r="2753">
      <c r="A2753" s="65"/>
      <c r="B2753" s="65"/>
      <c r="C2753" s="65"/>
      <c r="D2753" s="65"/>
      <c r="E2753" s="65"/>
      <c r="F2753" s="65"/>
      <c r="G2753" s="65"/>
      <c r="H2753" s="65"/>
      <c r="I2753" s="65"/>
      <c r="J2753" s="65"/>
      <c r="K2753" s="66"/>
      <c r="L2753" s="66"/>
      <c r="M2753" s="65"/>
      <c r="N2753" s="65"/>
      <c r="O2753" s="65"/>
      <c r="P2753" s="66"/>
      <c r="Q2753" s="65"/>
      <c r="R2753" s="65"/>
      <c r="S2753" s="68"/>
      <c r="T2753" s="68"/>
      <c r="U2753" s="69"/>
      <c r="V2753" s="69"/>
      <c r="W2753" s="69"/>
      <c r="X2753" s="70"/>
      <c r="Y2753" s="65"/>
    </row>
    <row r="2754">
      <c r="A2754" s="65"/>
      <c r="B2754" s="65"/>
      <c r="C2754" s="65"/>
      <c r="D2754" s="65"/>
      <c r="E2754" s="65"/>
      <c r="F2754" s="65"/>
      <c r="G2754" s="65"/>
      <c r="H2754" s="65"/>
      <c r="I2754" s="65"/>
      <c r="J2754" s="65"/>
      <c r="K2754" s="66"/>
      <c r="L2754" s="66"/>
      <c r="M2754" s="65"/>
      <c r="N2754" s="65"/>
      <c r="O2754" s="65"/>
      <c r="P2754" s="65"/>
      <c r="Q2754" s="65"/>
      <c r="R2754" s="65"/>
      <c r="S2754" s="68"/>
      <c r="T2754" s="68"/>
      <c r="U2754" s="69"/>
      <c r="V2754" s="69"/>
      <c r="W2754" s="69"/>
      <c r="X2754" s="70"/>
      <c r="Y2754" s="65"/>
    </row>
    <row r="2755">
      <c r="A2755" s="65"/>
      <c r="B2755" s="65"/>
      <c r="C2755" s="65"/>
      <c r="D2755" s="65"/>
      <c r="E2755" s="65"/>
      <c r="F2755" s="65"/>
      <c r="G2755" s="65"/>
      <c r="H2755" s="65"/>
      <c r="I2755" s="65"/>
      <c r="J2755" s="65"/>
      <c r="K2755" s="66"/>
      <c r="L2755" s="66"/>
      <c r="M2755" s="65"/>
      <c r="N2755" s="65"/>
      <c r="O2755" s="65"/>
      <c r="P2755" s="65"/>
      <c r="Q2755" s="65"/>
      <c r="R2755" s="65"/>
      <c r="S2755" s="68"/>
      <c r="T2755" s="68"/>
      <c r="U2755" s="69"/>
      <c r="V2755" s="69"/>
      <c r="W2755" s="69"/>
      <c r="X2755" s="70"/>
      <c r="Y2755" s="65"/>
    </row>
    <row r="2756">
      <c r="A2756" s="65"/>
      <c r="B2756" s="65"/>
      <c r="C2756" s="65"/>
      <c r="D2756" s="65"/>
      <c r="E2756" s="65"/>
      <c r="F2756" s="65"/>
      <c r="G2756" s="65"/>
      <c r="H2756" s="65"/>
      <c r="I2756" s="65"/>
      <c r="J2756" s="65"/>
      <c r="K2756" s="66"/>
      <c r="L2756" s="66"/>
      <c r="M2756" s="65"/>
      <c r="N2756" s="65"/>
      <c r="O2756" s="65"/>
      <c r="P2756" s="66"/>
      <c r="Q2756" s="65"/>
      <c r="R2756" s="65"/>
      <c r="S2756" s="68"/>
      <c r="T2756" s="68"/>
      <c r="U2756" s="69"/>
      <c r="V2756" s="69"/>
      <c r="W2756" s="69"/>
      <c r="X2756" s="70"/>
      <c r="Y2756" s="65"/>
    </row>
    <row r="2757">
      <c r="A2757" s="65"/>
      <c r="B2757" s="65"/>
      <c r="C2757" s="65"/>
      <c r="D2757" s="65"/>
      <c r="E2757" s="65"/>
      <c r="F2757" s="65"/>
      <c r="G2757" s="65"/>
      <c r="H2757" s="65"/>
      <c r="I2757" s="65"/>
      <c r="J2757" s="65"/>
      <c r="K2757" s="66"/>
      <c r="L2757" s="66"/>
      <c r="M2757" s="65"/>
      <c r="N2757" s="65"/>
      <c r="O2757" s="65"/>
      <c r="P2757" s="66"/>
      <c r="Q2757" s="65"/>
      <c r="R2757" s="65"/>
      <c r="S2757" s="68"/>
      <c r="T2757" s="68"/>
      <c r="U2757" s="69"/>
      <c r="V2757" s="69"/>
      <c r="W2757" s="69"/>
      <c r="X2757" s="70"/>
      <c r="Y2757" s="65"/>
    </row>
    <row r="2758">
      <c r="A2758" s="73"/>
      <c r="B2758" s="65"/>
      <c r="C2758" s="72"/>
      <c r="D2758" s="72"/>
      <c r="E2758" s="72"/>
      <c r="F2758" s="65"/>
      <c r="G2758" s="65"/>
      <c r="H2758" s="65"/>
      <c r="I2758" s="65"/>
      <c r="J2758" s="65"/>
      <c r="K2758" s="66"/>
      <c r="L2758" s="66"/>
      <c r="M2758" s="65"/>
      <c r="N2758" s="65"/>
      <c r="O2758" s="65"/>
      <c r="P2758" s="66"/>
      <c r="Q2758" s="65"/>
      <c r="R2758" s="65"/>
      <c r="S2758" s="68"/>
      <c r="T2758" s="68"/>
      <c r="U2758" s="69"/>
      <c r="V2758" s="69"/>
      <c r="W2758" s="69"/>
      <c r="X2758" s="70"/>
      <c r="Y2758" s="65"/>
    </row>
    <row r="2759">
      <c r="A2759" s="65"/>
      <c r="B2759" s="65"/>
      <c r="C2759" s="65"/>
      <c r="D2759" s="65"/>
      <c r="E2759" s="65"/>
      <c r="F2759" s="65"/>
      <c r="G2759" s="65"/>
      <c r="H2759" s="65"/>
      <c r="I2759" s="65"/>
      <c r="J2759" s="65"/>
      <c r="K2759" s="66"/>
      <c r="L2759" s="66"/>
      <c r="M2759" s="65"/>
      <c r="N2759" s="65"/>
      <c r="O2759" s="65"/>
      <c r="P2759" s="66"/>
      <c r="Q2759" s="65"/>
      <c r="R2759" s="65"/>
      <c r="S2759" s="68"/>
      <c r="T2759" s="68"/>
      <c r="U2759" s="69"/>
      <c r="V2759" s="69"/>
      <c r="W2759" s="69"/>
      <c r="X2759" s="70"/>
      <c r="Y2759" s="65"/>
    </row>
    <row r="2760">
      <c r="A2760" s="72"/>
      <c r="B2760" s="65"/>
      <c r="C2760" s="72"/>
      <c r="D2760" s="72"/>
      <c r="E2760" s="72"/>
      <c r="F2760" s="65"/>
      <c r="G2760" s="65"/>
      <c r="H2760" s="65"/>
      <c r="I2760" s="65"/>
      <c r="J2760" s="65"/>
      <c r="K2760" s="66"/>
      <c r="L2760" s="66"/>
      <c r="M2760" s="65"/>
      <c r="N2760" s="65"/>
      <c r="O2760" s="65"/>
      <c r="P2760" s="66"/>
      <c r="Q2760" s="65"/>
      <c r="R2760" s="65"/>
      <c r="S2760" s="68"/>
      <c r="T2760" s="68"/>
      <c r="U2760" s="69"/>
      <c r="V2760" s="69"/>
      <c r="W2760" s="69"/>
      <c r="X2760" s="70"/>
      <c r="Y2760" s="65"/>
    </row>
    <row r="2761">
      <c r="A2761" s="65"/>
      <c r="B2761" s="65"/>
      <c r="C2761" s="65"/>
      <c r="D2761" s="65"/>
      <c r="E2761" s="65"/>
      <c r="F2761" s="65"/>
      <c r="G2761" s="65"/>
      <c r="H2761" s="65"/>
      <c r="I2761" s="65"/>
      <c r="J2761" s="65"/>
      <c r="K2761" s="66"/>
      <c r="L2761" s="66"/>
      <c r="M2761" s="65"/>
      <c r="N2761" s="65"/>
      <c r="O2761" s="65"/>
      <c r="P2761" s="66"/>
      <c r="Q2761" s="65"/>
      <c r="R2761" s="65"/>
      <c r="S2761" s="76"/>
      <c r="T2761" s="77"/>
      <c r="U2761" s="79"/>
      <c r="V2761" s="81"/>
      <c r="W2761" s="78"/>
      <c r="X2761" s="66"/>
      <c r="Y2761" s="72"/>
    </row>
    <row r="2762">
      <c r="A2762" s="65"/>
      <c r="B2762" s="65"/>
      <c r="C2762" s="65"/>
      <c r="D2762" s="65"/>
      <c r="E2762" s="65"/>
      <c r="F2762" s="65"/>
      <c r="G2762" s="65"/>
      <c r="H2762" s="65"/>
      <c r="I2762" s="65"/>
      <c r="J2762" s="65"/>
      <c r="K2762" s="66"/>
      <c r="L2762" s="66"/>
      <c r="M2762" s="65"/>
      <c r="N2762" s="65"/>
      <c r="O2762" s="65"/>
      <c r="P2762" s="66"/>
      <c r="Q2762" s="65"/>
      <c r="R2762" s="65"/>
      <c r="S2762" s="68"/>
      <c r="T2762" s="68"/>
      <c r="U2762" s="69"/>
      <c r="V2762" s="69"/>
      <c r="W2762" s="69"/>
      <c r="X2762" s="70"/>
      <c r="Y2762" s="65"/>
    </row>
    <row r="2763">
      <c r="A2763" s="65"/>
      <c r="B2763" s="65"/>
      <c r="C2763" s="65"/>
      <c r="D2763" s="65"/>
      <c r="E2763" s="65"/>
      <c r="F2763" s="65"/>
      <c r="G2763" s="65"/>
      <c r="H2763" s="65"/>
      <c r="I2763" s="65"/>
      <c r="J2763" s="65"/>
      <c r="K2763" s="66"/>
      <c r="L2763" s="66"/>
      <c r="M2763" s="65"/>
      <c r="N2763" s="65"/>
      <c r="O2763" s="65"/>
      <c r="P2763" s="66"/>
      <c r="Q2763" s="65"/>
      <c r="R2763" s="65"/>
      <c r="S2763" s="68"/>
      <c r="T2763" s="68"/>
      <c r="U2763" s="69"/>
      <c r="V2763" s="69"/>
      <c r="W2763" s="69"/>
      <c r="X2763" s="70"/>
      <c r="Y2763" s="65"/>
    </row>
    <row r="2764">
      <c r="A2764" s="65"/>
      <c r="B2764" s="65"/>
      <c r="C2764" s="65"/>
      <c r="D2764" s="65"/>
      <c r="E2764" s="65"/>
      <c r="F2764" s="65"/>
      <c r="G2764" s="65"/>
      <c r="H2764" s="65"/>
      <c r="I2764" s="65"/>
      <c r="J2764" s="65"/>
      <c r="K2764" s="66"/>
      <c r="L2764" s="66"/>
      <c r="M2764" s="65"/>
      <c r="N2764" s="65"/>
      <c r="O2764" s="65"/>
      <c r="P2764" s="66"/>
      <c r="Q2764" s="65"/>
      <c r="R2764" s="65"/>
      <c r="S2764" s="68"/>
      <c r="T2764" s="68"/>
      <c r="U2764" s="69"/>
      <c r="V2764" s="69"/>
      <c r="W2764" s="69"/>
      <c r="X2764" s="70"/>
      <c r="Y2764" s="65"/>
    </row>
    <row r="2765">
      <c r="A2765" s="65"/>
      <c r="B2765" s="65"/>
      <c r="C2765" s="65"/>
      <c r="D2765" s="65"/>
      <c r="E2765" s="65"/>
      <c r="F2765" s="65"/>
      <c r="G2765" s="65"/>
      <c r="H2765" s="65"/>
      <c r="I2765" s="65"/>
      <c r="J2765" s="65"/>
      <c r="K2765" s="66"/>
      <c r="L2765" s="66"/>
      <c r="M2765" s="65"/>
      <c r="N2765" s="65"/>
      <c r="O2765" s="65"/>
      <c r="P2765" s="65"/>
      <c r="Q2765" s="65"/>
      <c r="R2765" s="65"/>
      <c r="S2765" s="68"/>
      <c r="T2765" s="68"/>
      <c r="U2765" s="69"/>
      <c r="V2765" s="69"/>
      <c r="W2765" s="69"/>
      <c r="X2765" s="70"/>
      <c r="Y2765" s="65"/>
    </row>
    <row r="2766">
      <c r="A2766" s="73"/>
      <c r="B2766" s="65"/>
      <c r="C2766" s="72"/>
      <c r="D2766" s="72"/>
      <c r="E2766" s="72"/>
      <c r="F2766" s="65"/>
      <c r="G2766" s="65"/>
      <c r="H2766" s="65"/>
      <c r="I2766" s="65"/>
      <c r="J2766" s="65"/>
      <c r="K2766" s="66"/>
      <c r="L2766" s="66"/>
      <c r="M2766" s="65"/>
      <c r="N2766" s="65"/>
      <c r="O2766" s="65"/>
      <c r="P2766" s="66"/>
      <c r="Q2766" s="65"/>
      <c r="R2766" s="65"/>
      <c r="S2766" s="68"/>
      <c r="T2766" s="68"/>
      <c r="U2766" s="69"/>
      <c r="V2766" s="69"/>
      <c r="W2766" s="69"/>
      <c r="X2766" s="70"/>
      <c r="Y2766" s="65"/>
    </row>
    <row r="2767">
      <c r="A2767" s="65"/>
      <c r="B2767" s="65"/>
      <c r="C2767" s="65"/>
      <c r="D2767" s="65"/>
      <c r="E2767" s="65"/>
      <c r="F2767" s="65"/>
      <c r="G2767" s="65"/>
      <c r="H2767" s="65"/>
      <c r="I2767" s="65"/>
      <c r="J2767" s="65"/>
      <c r="K2767" s="66"/>
      <c r="L2767" s="66"/>
      <c r="M2767" s="65"/>
      <c r="N2767" s="65"/>
      <c r="O2767" s="65"/>
      <c r="P2767" s="66"/>
      <c r="Q2767" s="65"/>
      <c r="R2767" s="65"/>
      <c r="S2767" s="68"/>
      <c r="T2767" s="68"/>
      <c r="U2767" s="69"/>
      <c r="V2767" s="69"/>
      <c r="W2767" s="69"/>
      <c r="X2767" s="70"/>
      <c r="Y2767" s="65"/>
    </row>
    <row r="2768">
      <c r="A2768" s="65"/>
      <c r="B2768" s="65"/>
      <c r="C2768" s="65"/>
      <c r="D2768" s="65"/>
      <c r="E2768" s="65"/>
      <c r="F2768" s="65"/>
      <c r="G2768" s="65"/>
      <c r="H2768" s="65"/>
      <c r="I2768" s="65"/>
      <c r="J2768" s="65"/>
      <c r="K2768" s="66"/>
      <c r="L2768" s="66"/>
      <c r="M2768" s="65"/>
      <c r="N2768" s="65"/>
      <c r="O2768" s="65"/>
      <c r="P2768" s="65"/>
      <c r="Q2768" s="65"/>
      <c r="R2768" s="65"/>
      <c r="S2768" s="68"/>
      <c r="T2768" s="68"/>
      <c r="U2768" s="69"/>
      <c r="V2768" s="69"/>
      <c r="W2768" s="69"/>
      <c r="X2768" s="70"/>
      <c r="Y2768" s="65"/>
    </row>
    <row r="2769">
      <c r="A2769" s="65"/>
      <c r="B2769" s="65"/>
      <c r="C2769" s="65"/>
      <c r="D2769" s="65"/>
      <c r="E2769" s="65"/>
      <c r="F2769" s="65"/>
      <c r="G2769" s="65"/>
      <c r="H2769" s="65"/>
      <c r="I2769" s="65"/>
      <c r="J2769" s="65"/>
      <c r="K2769" s="66"/>
      <c r="L2769" s="66"/>
      <c r="M2769" s="65"/>
      <c r="N2769" s="65"/>
      <c r="O2769" s="65"/>
      <c r="P2769" s="66"/>
      <c r="Q2769" s="65"/>
      <c r="R2769" s="65"/>
      <c r="S2769" s="68"/>
      <c r="T2769" s="68"/>
      <c r="U2769" s="69"/>
      <c r="V2769" s="69"/>
      <c r="W2769" s="69"/>
      <c r="X2769" s="70"/>
      <c r="Y2769" s="65"/>
    </row>
    <row r="2770">
      <c r="A2770" s="73"/>
      <c r="B2770" s="65"/>
      <c r="C2770" s="72"/>
      <c r="D2770" s="72"/>
      <c r="E2770" s="72"/>
      <c r="F2770" s="65"/>
      <c r="G2770" s="65"/>
      <c r="H2770" s="65"/>
      <c r="I2770" s="65"/>
      <c r="J2770" s="65"/>
      <c r="K2770" s="66"/>
      <c r="L2770" s="66"/>
      <c r="M2770" s="65"/>
      <c r="N2770" s="65"/>
      <c r="O2770" s="65"/>
      <c r="P2770" s="65"/>
      <c r="Q2770" s="65"/>
      <c r="R2770" s="65"/>
      <c r="S2770" s="68"/>
      <c r="T2770" s="68"/>
      <c r="U2770" s="69"/>
      <c r="V2770" s="69"/>
      <c r="W2770" s="69"/>
      <c r="X2770" s="70"/>
      <c r="Y2770" s="65"/>
    </row>
    <row r="2771">
      <c r="A2771" s="65"/>
      <c r="B2771" s="65"/>
      <c r="C2771" s="65"/>
      <c r="D2771" s="65"/>
      <c r="E2771" s="65"/>
      <c r="F2771" s="65"/>
      <c r="G2771" s="65"/>
      <c r="H2771" s="65"/>
      <c r="I2771" s="65"/>
      <c r="J2771" s="65"/>
      <c r="K2771" s="66"/>
      <c r="L2771" s="66"/>
      <c r="M2771" s="65"/>
      <c r="N2771" s="65"/>
      <c r="O2771" s="65"/>
      <c r="P2771" s="66"/>
      <c r="Q2771" s="65"/>
      <c r="R2771" s="65"/>
      <c r="S2771" s="68"/>
      <c r="T2771" s="68"/>
      <c r="U2771" s="69"/>
      <c r="V2771" s="69"/>
      <c r="W2771" s="69"/>
      <c r="X2771" s="70"/>
      <c r="Y2771" s="65"/>
    </row>
    <row r="2772">
      <c r="A2772" s="72"/>
      <c r="B2772" s="65"/>
      <c r="C2772" s="72"/>
      <c r="D2772" s="72"/>
      <c r="E2772" s="72"/>
      <c r="F2772" s="65"/>
      <c r="G2772" s="65"/>
      <c r="H2772" s="65"/>
      <c r="I2772" s="65"/>
      <c r="J2772" s="65"/>
      <c r="K2772" s="66"/>
      <c r="L2772" s="66"/>
      <c r="M2772" s="65"/>
      <c r="N2772" s="65"/>
      <c r="O2772" s="65"/>
      <c r="P2772" s="65"/>
      <c r="Q2772" s="65"/>
      <c r="R2772" s="65"/>
      <c r="S2772" s="68"/>
      <c r="T2772" s="68"/>
      <c r="U2772" s="69"/>
      <c r="V2772" s="69"/>
      <c r="W2772" s="69"/>
      <c r="X2772" s="70"/>
      <c r="Y2772" s="65"/>
    </row>
    <row r="2773">
      <c r="A2773" s="73"/>
      <c r="B2773" s="65"/>
      <c r="C2773" s="72"/>
      <c r="D2773" s="72"/>
      <c r="E2773" s="72"/>
      <c r="F2773" s="65"/>
      <c r="G2773" s="65"/>
      <c r="H2773" s="65"/>
      <c r="I2773" s="65"/>
      <c r="J2773" s="65"/>
      <c r="K2773" s="66"/>
      <c r="L2773" s="66"/>
      <c r="M2773" s="65"/>
      <c r="N2773" s="65"/>
      <c r="O2773" s="65"/>
      <c r="P2773" s="65"/>
      <c r="Q2773" s="65"/>
      <c r="R2773" s="65"/>
      <c r="S2773" s="68"/>
      <c r="T2773" s="68"/>
      <c r="U2773" s="69"/>
      <c r="V2773" s="69"/>
      <c r="W2773" s="69"/>
      <c r="X2773" s="70"/>
      <c r="Y2773" s="65"/>
    </row>
    <row r="2774">
      <c r="A2774" s="65"/>
      <c r="B2774" s="65"/>
      <c r="C2774" s="65"/>
      <c r="D2774" s="65"/>
      <c r="E2774" s="65"/>
      <c r="F2774" s="65"/>
      <c r="G2774" s="65"/>
      <c r="H2774" s="65"/>
      <c r="I2774" s="65"/>
      <c r="J2774" s="65"/>
      <c r="K2774" s="66"/>
      <c r="L2774" s="66"/>
      <c r="M2774" s="65"/>
      <c r="N2774" s="65"/>
      <c r="O2774" s="65"/>
      <c r="P2774" s="66"/>
      <c r="Q2774" s="65"/>
      <c r="R2774" s="65"/>
      <c r="S2774" s="68"/>
      <c r="T2774" s="68"/>
      <c r="U2774" s="69"/>
      <c r="V2774" s="69"/>
      <c r="W2774" s="69"/>
      <c r="X2774" s="70"/>
      <c r="Y2774" s="65"/>
    </row>
    <row r="2775">
      <c r="A2775" s="65"/>
      <c r="B2775" s="65"/>
      <c r="C2775" s="65"/>
      <c r="D2775" s="65"/>
      <c r="E2775" s="65"/>
      <c r="F2775" s="65"/>
      <c r="G2775" s="65"/>
      <c r="H2775" s="65"/>
      <c r="I2775" s="65"/>
      <c r="J2775" s="65"/>
      <c r="K2775" s="66"/>
      <c r="L2775" s="66"/>
      <c r="M2775" s="65"/>
      <c r="N2775" s="65"/>
      <c r="O2775" s="65"/>
      <c r="P2775" s="65"/>
      <c r="Q2775" s="65"/>
      <c r="R2775" s="65"/>
      <c r="S2775" s="68"/>
      <c r="T2775" s="68"/>
      <c r="U2775" s="69"/>
      <c r="V2775" s="69"/>
      <c r="W2775" s="69"/>
      <c r="X2775" s="70"/>
      <c r="Y2775" s="65"/>
    </row>
    <row r="2776">
      <c r="A2776" s="72"/>
      <c r="B2776" s="65"/>
      <c r="C2776" s="72"/>
      <c r="D2776" s="72"/>
      <c r="E2776" s="72"/>
      <c r="F2776" s="65"/>
      <c r="G2776" s="65"/>
      <c r="H2776" s="65"/>
      <c r="I2776" s="65"/>
      <c r="J2776" s="65"/>
      <c r="K2776" s="66"/>
      <c r="L2776" s="66"/>
      <c r="M2776" s="65"/>
      <c r="N2776" s="65"/>
      <c r="O2776" s="65"/>
      <c r="P2776" s="65"/>
      <c r="Q2776" s="65"/>
      <c r="R2776" s="65"/>
      <c r="S2776" s="68"/>
      <c r="T2776" s="68"/>
      <c r="U2776" s="69"/>
      <c r="V2776" s="69"/>
      <c r="W2776" s="69"/>
      <c r="X2776" s="70"/>
      <c r="Y2776" s="65"/>
    </row>
    <row r="2777">
      <c r="A2777" s="72"/>
      <c r="B2777" s="65"/>
      <c r="C2777" s="72"/>
      <c r="D2777" s="72"/>
      <c r="E2777" s="72"/>
      <c r="F2777" s="65"/>
      <c r="G2777" s="65"/>
      <c r="H2777" s="65"/>
      <c r="I2777" s="65"/>
      <c r="J2777" s="65"/>
      <c r="K2777" s="66"/>
      <c r="L2777" s="66"/>
      <c r="M2777" s="65"/>
      <c r="N2777" s="65"/>
      <c r="O2777" s="65"/>
      <c r="P2777" s="65"/>
      <c r="Q2777" s="65"/>
      <c r="R2777" s="65"/>
      <c r="S2777" s="68"/>
      <c r="T2777" s="68"/>
      <c r="U2777" s="69"/>
      <c r="V2777" s="69"/>
      <c r="W2777" s="69"/>
      <c r="X2777" s="70"/>
      <c r="Y2777" s="65"/>
    </row>
    <row r="2778">
      <c r="A2778" s="65"/>
      <c r="B2778" s="65"/>
      <c r="C2778" s="65"/>
      <c r="D2778" s="65"/>
      <c r="E2778" s="65"/>
      <c r="F2778" s="65"/>
      <c r="G2778" s="65"/>
      <c r="H2778" s="65"/>
      <c r="I2778" s="65"/>
      <c r="J2778" s="65"/>
      <c r="K2778" s="66"/>
      <c r="L2778" s="66"/>
      <c r="M2778" s="65"/>
      <c r="N2778" s="65"/>
      <c r="O2778" s="65"/>
      <c r="P2778" s="66"/>
      <c r="Q2778" s="65"/>
      <c r="R2778" s="65"/>
      <c r="S2778" s="68"/>
      <c r="T2778" s="68"/>
      <c r="U2778" s="69"/>
      <c r="V2778" s="69"/>
      <c r="W2778" s="69"/>
      <c r="X2778" s="70"/>
      <c r="Y2778" s="65"/>
    </row>
    <row r="2779">
      <c r="A2779" s="65"/>
      <c r="B2779" s="65"/>
      <c r="C2779" s="65"/>
      <c r="D2779" s="65"/>
      <c r="E2779" s="65"/>
      <c r="F2779" s="65"/>
      <c r="G2779" s="65"/>
      <c r="H2779" s="65"/>
      <c r="I2779" s="65"/>
      <c r="J2779" s="65"/>
      <c r="K2779" s="66"/>
      <c r="L2779" s="66"/>
      <c r="M2779" s="65"/>
      <c r="N2779" s="65"/>
      <c r="O2779" s="65"/>
      <c r="P2779" s="65"/>
      <c r="Q2779" s="65"/>
      <c r="R2779" s="65"/>
      <c r="S2779" s="68"/>
      <c r="T2779" s="68"/>
      <c r="U2779" s="69"/>
      <c r="V2779" s="69"/>
      <c r="W2779" s="69"/>
      <c r="X2779" s="70"/>
      <c r="Y2779" s="65"/>
    </row>
    <row r="2780">
      <c r="A2780" s="65"/>
      <c r="B2780" s="65"/>
      <c r="C2780" s="65"/>
      <c r="D2780" s="65"/>
      <c r="E2780" s="65"/>
      <c r="F2780" s="65"/>
      <c r="G2780" s="65"/>
      <c r="H2780" s="65"/>
      <c r="I2780" s="65"/>
      <c r="J2780" s="65"/>
      <c r="K2780" s="66"/>
      <c r="L2780" s="66"/>
      <c r="M2780" s="65"/>
      <c r="N2780" s="65"/>
      <c r="O2780" s="65"/>
      <c r="P2780" s="66"/>
      <c r="Q2780" s="65"/>
      <c r="R2780" s="65"/>
      <c r="S2780" s="76"/>
      <c r="T2780" s="77"/>
      <c r="U2780" s="79"/>
      <c r="V2780" s="81"/>
      <c r="W2780" s="78"/>
      <c r="X2780" s="66"/>
      <c r="Y2780" s="72"/>
    </row>
    <row r="2781">
      <c r="A2781" s="73"/>
      <c r="B2781" s="65"/>
      <c r="C2781" s="72"/>
      <c r="D2781" s="72"/>
      <c r="E2781" s="72"/>
      <c r="F2781" s="65"/>
      <c r="G2781" s="65"/>
      <c r="H2781" s="65"/>
      <c r="I2781" s="65"/>
      <c r="J2781" s="65"/>
      <c r="K2781" s="66"/>
      <c r="L2781" s="66"/>
      <c r="M2781" s="65"/>
      <c r="N2781" s="65"/>
      <c r="O2781" s="65"/>
      <c r="P2781" s="65"/>
      <c r="Q2781" s="65"/>
      <c r="R2781" s="65"/>
      <c r="S2781" s="68"/>
      <c r="T2781" s="68"/>
      <c r="U2781" s="69"/>
      <c r="V2781" s="69"/>
      <c r="W2781" s="69"/>
      <c r="X2781" s="70"/>
      <c r="Y2781" s="65"/>
    </row>
    <row r="2782">
      <c r="A2782" s="65"/>
      <c r="B2782" s="65"/>
      <c r="C2782" s="65"/>
      <c r="D2782" s="65"/>
      <c r="E2782" s="65"/>
      <c r="F2782" s="65"/>
      <c r="G2782" s="65"/>
      <c r="H2782" s="65"/>
      <c r="I2782" s="65"/>
      <c r="J2782" s="65"/>
      <c r="K2782" s="66"/>
      <c r="L2782" s="66"/>
      <c r="M2782" s="65"/>
      <c r="N2782" s="65"/>
      <c r="O2782" s="65"/>
      <c r="P2782" s="65"/>
      <c r="Q2782" s="65"/>
      <c r="R2782" s="65"/>
      <c r="S2782" s="68"/>
      <c r="T2782" s="68"/>
      <c r="U2782" s="69"/>
      <c r="V2782" s="69"/>
      <c r="W2782" s="69"/>
      <c r="X2782" s="70"/>
      <c r="Y2782" s="65"/>
    </row>
    <row r="2783">
      <c r="A2783" s="73"/>
      <c r="B2783" s="65"/>
      <c r="C2783" s="72"/>
      <c r="D2783" s="72"/>
      <c r="E2783" s="72"/>
      <c r="F2783" s="65"/>
      <c r="G2783" s="65"/>
      <c r="H2783" s="65"/>
      <c r="I2783" s="65"/>
      <c r="J2783" s="65"/>
      <c r="K2783" s="66"/>
      <c r="L2783" s="66"/>
      <c r="M2783" s="65"/>
      <c r="N2783" s="65"/>
      <c r="O2783" s="65"/>
      <c r="P2783" s="66"/>
      <c r="Q2783" s="65"/>
      <c r="R2783" s="65"/>
      <c r="S2783" s="76"/>
      <c r="T2783" s="77"/>
      <c r="U2783" s="79"/>
      <c r="V2783" s="81"/>
      <c r="W2783" s="78"/>
      <c r="X2783" s="72"/>
      <c r="Y2783" s="72"/>
    </row>
    <row r="2784">
      <c r="A2784" s="65"/>
      <c r="B2784" s="65"/>
      <c r="C2784" s="65"/>
      <c r="D2784" s="65"/>
      <c r="E2784" s="65"/>
      <c r="F2784" s="65"/>
      <c r="G2784" s="65"/>
      <c r="H2784" s="65"/>
      <c r="I2784" s="65"/>
      <c r="J2784" s="65"/>
      <c r="K2784" s="66"/>
      <c r="L2784" s="66"/>
      <c r="M2784" s="65"/>
      <c r="N2784" s="65"/>
      <c r="O2784" s="65"/>
      <c r="P2784" s="66"/>
      <c r="Q2784" s="65"/>
      <c r="R2784" s="65"/>
      <c r="S2784" s="68"/>
      <c r="T2784" s="68"/>
      <c r="U2784" s="69"/>
      <c r="V2784" s="69"/>
      <c r="W2784" s="69"/>
      <c r="X2784" s="70"/>
      <c r="Y2784" s="65"/>
    </row>
    <row r="2785">
      <c r="A2785" s="65"/>
      <c r="B2785" s="65"/>
      <c r="C2785" s="65"/>
      <c r="D2785" s="65"/>
      <c r="E2785" s="65"/>
      <c r="F2785" s="65"/>
      <c r="G2785" s="65"/>
      <c r="H2785" s="65"/>
      <c r="I2785" s="65"/>
      <c r="J2785" s="65"/>
      <c r="K2785" s="66"/>
      <c r="L2785" s="66"/>
      <c r="M2785" s="65"/>
      <c r="N2785" s="65"/>
      <c r="O2785" s="65"/>
      <c r="P2785" s="65"/>
      <c r="Q2785" s="65"/>
      <c r="R2785" s="65"/>
      <c r="S2785" s="68"/>
      <c r="T2785" s="68"/>
      <c r="U2785" s="69"/>
      <c r="V2785" s="69"/>
      <c r="W2785" s="69"/>
      <c r="X2785" s="70"/>
      <c r="Y2785" s="65"/>
    </row>
    <row r="2786">
      <c r="A2786" s="65"/>
      <c r="B2786" s="65"/>
      <c r="C2786" s="65"/>
      <c r="D2786" s="65"/>
      <c r="E2786" s="65"/>
      <c r="F2786" s="65"/>
      <c r="G2786" s="65"/>
      <c r="H2786" s="65"/>
      <c r="I2786" s="65"/>
      <c r="J2786" s="65"/>
      <c r="K2786" s="66"/>
      <c r="L2786" s="66"/>
      <c r="M2786" s="65"/>
      <c r="N2786" s="65"/>
      <c r="O2786" s="65"/>
      <c r="P2786" s="66"/>
      <c r="Q2786" s="65"/>
      <c r="R2786" s="65"/>
      <c r="S2786" s="68"/>
      <c r="T2786" s="68"/>
      <c r="U2786" s="69"/>
      <c r="V2786" s="69"/>
      <c r="W2786" s="69"/>
      <c r="X2786" s="70"/>
      <c r="Y2786" s="65"/>
    </row>
    <row r="2787">
      <c r="A2787" s="65"/>
      <c r="B2787" s="65"/>
      <c r="C2787" s="65"/>
      <c r="D2787" s="65"/>
      <c r="E2787" s="65"/>
      <c r="F2787" s="65"/>
      <c r="G2787" s="65"/>
      <c r="H2787" s="65"/>
      <c r="I2787" s="65"/>
      <c r="J2787" s="65"/>
      <c r="K2787" s="66"/>
      <c r="L2787" s="66"/>
      <c r="M2787" s="65"/>
      <c r="N2787" s="65"/>
      <c r="O2787" s="65"/>
      <c r="P2787" s="65"/>
      <c r="Q2787" s="65"/>
      <c r="R2787" s="65"/>
      <c r="S2787" s="68"/>
      <c r="T2787" s="68"/>
      <c r="U2787" s="69"/>
      <c r="V2787" s="69"/>
      <c r="W2787" s="69"/>
      <c r="X2787" s="70"/>
      <c r="Y2787" s="65"/>
    </row>
    <row r="2788">
      <c r="A2788" s="65"/>
      <c r="B2788" s="65"/>
      <c r="C2788" s="65"/>
      <c r="D2788" s="65"/>
      <c r="E2788" s="65"/>
      <c r="F2788" s="65"/>
      <c r="G2788" s="65"/>
      <c r="H2788" s="65"/>
      <c r="I2788" s="65"/>
      <c r="J2788" s="65"/>
      <c r="K2788" s="66"/>
      <c r="L2788" s="66"/>
      <c r="M2788" s="65"/>
      <c r="N2788" s="65"/>
      <c r="O2788" s="65"/>
      <c r="P2788" s="66"/>
      <c r="Q2788" s="65"/>
      <c r="R2788" s="65"/>
      <c r="S2788" s="68"/>
      <c r="T2788" s="68"/>
      <c r="U2788" s="69"/>
      <c r="V2788" s="69"/>
      <c r="W2788" s="69"/>
      <c r="X2788" s="70"/>
      <c r="Y2788" s="65"/>
    </row>
    <row r="2789">
      <c r="A2789" s="65"/>
      <c r="B2789" s="65"/>
      <c r="C2789" s="65"/>
      <c r="D2789" s="65"/>
      <c r="E2789" s="65"/>
      <c r="F2789" s="65"/>
      <c r="G2789" s="65"/>
      <c r="H2789" s="65"/>
      <c r="I2789" s="65"/>
      <c r="J2789" s="65"/>
      <c r="K2789" s="66"/>
      <c r="L2789" s="66"/>
      <c r="M2789" s="65"/>
      <c r="N2789" s="65"/>
      <c r="O2789" s="65"/>
      <c r="P2789" s="65"/>
      <c r="Q2789" s="65"/>
      <c r="R2789" s="65"/>
      <c r="S2789" s="68"/>
      <c r="T2789" s="68"/>
      <c r="U2789" s="69"/>
      <c r="V2789" s="69"/>
      <c r="W2789" s="69"/>
      <c r="X2789" s="70"/>
      <c r="Y2789" s="65"/>
    </row>
    <row r="2790">
      <c r="A2790" s="65"/>
      <c r="B2790" s="65"/>
      <c r="C2790" s="65"/>
      <c r="D2790" s="65"/>
      <c r="E2790" s="65"/>
      <c r="F2790" s="65"/>
      <c r="G2790" s="65"/>
      <c r="H2790" s="65"/>
      <c r="I2790" s="65"/>
      <c r="J2790" s="65"/>
      <c r="K2790" s="66"/>
      <c r="L2790" s="66"/>
      <c r="M2790" s="65"/>
      <c r="N2790" s="65"/>
      <c r="O2790" s="65"/>
      <c r="P2790" s="66"/>
      <c r="Q2790" s="65"/>
      <c r="R2790" s="65"/>
      <c r="S2790" s="68"/>
      <c r="T2790" s="68"/>
      <c r="U2790" s="69"/>
      <c r="V2790" s="69"/>
      <c r="W2790" s="69"/>
      <c r="X2790" s="70"/>
      <c r="Y2790" s="65"/>
    </row>
    <row r="2791">
      <c r="A2791" s="65"/>
      <c r="B2791" s="65"/>
      <c r="C2791" s="65"/>
      <c r="D2791" s="65"/>
      <c r="E2791" s="65"/>
      <c r="F2791" s="65"/>
      <c r="G2791" s="65"/>
      <c r="H2791" s="65"/>
      <c r="I2791" s="65"/>
      <c r="J2791" s="65"/>
      <c r="K2791" s="66"/>
      <c r="L2791" s="66"/>
      <c r="M2791" s="65"/>
      <c r="N2791" s="65"/>
      <c r="O2791" s="65"/>
      <c r="P2791" s="65"/>
      <c r="Q2791" s="65"/>
      <c r="R2791" s="65"/>
      <c r="S2791" s="68"/>
      <c r="T2791" s="68"/>
      <c r="U2791" s="69"/>
      <c r="V2791" s="69"/>
      <c r="W2791" s="69"/>
      <c r="X2791" s="70"/>
      <c r="Y2791" s="65"/>
    </row>
    <row r="2792">
      <c r="A2792" s="65"/>
      <c r="B2792" s="65"/>
      <c r="C2792" s="65"/>
      <c r="D2792" s="65"/>
      <c r="E2792" s="65"/>
      <c r="F2792" s="65"/>
      <c r="G2792" s="65"/>
      <c r="H2792" s="65"/>
      <c r="I2792" s="65"/>
      <c r="J2792" s="65"/>
      <c r="K2792" s="66"/>
      <c r="L2792" s="66"/>
      <c r="M2792" s="65"/>
      <c r="N2792" s="65"/>
      <c r="O2792" s="65"/>
      <c r="P2792" s="65"/>
      <c r="Q2792" s="65"/>
      <c r="R2792" s="65"/>
      <c r="S2792" s="68"/>
      <c r="T2792" s="68"/>
      <c r="U2792" s="69"/>
      <c r="V2792" s="69"/>
      <c r="W2792" s="69"/>
      <c r="X2792" s="70"/>
      <c r="Y2792" s="65"/>
    </row>
    <row r="2793">
      <c r="A2793" s="72"/>
      <c r="B2793" s="65"/>
      <c r="C2793" s="72"/>
      <c r="D2793" s="72"/>
      <c r="E2793" s="72"/>
      <c r="F2793" s="65"/>
      <c r="G2793" s="65"/>
      <c r="H2793" s="65"/>
      <c r="I2793" s="65"/>
      <c r="J2793" s="65"/>
      <c r="K2793" s="66"/>
      <c r="L2793" s="66"/>
      <c r="M2793" s="65"/>
      <c r="N2793" s="65"/>
      <c r="O2793" s="65"/>
      <c r="P2793" s="66"/>
      <c r="Q2793" s="65"/>
      <c r="R2793" s="65"/>
      <c r="S2793" s="68"/>
      <c r="T2793" s="68"/>
      <c r="U2793" s="69"/>
      <c r="V2793" s="69"/>
      <c r="W2793" s="69"/>
      <c r="X2793" s="70"/>
      <c r="Y2793" s="65"/>
    </row>
    <row r="2794">
      <c r="A2794" s="65"/>
      <c r="B2794" s="65"/>
      <c r="C2794" s="65"/>
      <c r="D2794" s="65"/>
      <c r="E2794" s="65"/>
      <c r="F2794" s="65"/>
      <c r="G2794" s="65"/>
      <c r="H2794" s="65"/>
      <c r="I2794" s="65"/>
      <c r="J2794" s="65"/>
      <c r="K2794" s="66"/>
      <c r="L2794" s="66"/>
      <c r="M2794" s="65"/>
      <c r="N2794" s="65"/>
      <c r="O2794" s="65"/>
      <c r="P2794" s="66"/>
      <c r="Q2794" s="65"/>
      <c r="R2794" s="65"/>
      <c r="S2794" s="68"/>
      <c r="T2794" s="68"/>
      <c r="U2794" s="69"/>
      <c r="V2794" s="69"/>
      <c r="W2794" s="69"/>
      <c r="X2794" s="70"/>
      <c r="Y2794" s="65"/>
    </row>
    <row r="2795">
      <c r="A2795" s="72"/>
      <c r="B2795" s="65"/>
      <c r="C2795" s="72"/>
      <c r="D2795" s="72"/>
      <c r="E2795" s="72"/>
      <c r="F2795" s="65"/>
      <c r="G2795" s="65"/>
      <c r="H2795" s="65"/>
      <c r="I2795" s="65"/>
      <c r="J2795" s="65"/>
      <c r="K2795" s="66"/>
      <c r="L2795" s="66"/>
      <c r="M2795" s="65"/>
      <c r="N2795" s="65"/>
      <c r="O2795" s="65"/>
      <c r="P2795" s="65"/>
      <c r="Q2795" s="65"/>
      <c r="R2795" s="65"/>
      <c r="S2795" s="68"/>
      <c r="T2795" s="68"/>
      <c r="U2795" s="69"/>
      <c r="V2795" s="69"/>
      <c r="W2795" s="69"/>
      <c r="X2795" s="70"/>
      <c r="Y2795" s="65"/>
    </row>
    <row r="2796">
      <c r="A2796" s="65"/>
      <c r="B2796" s="65"/>
      <c r="C2796" s="65"/>
      <c r="D2796" s="65"/>
      <c r="E2796" s="65"/>
      <c r="F2796" s="65"/>
      <c r="G2796" s="65"/>
      <c r="H2796" s="65"/>
      <c r="I2796" s="65"/>
      <c r="J2796" s="65"/>
      <c r="K2796" s="66"/>
      <c r="L2796" s="66"/>
      <c r="M2796" s="65"/>
      <c r="N2796" s="65"/>
      <c r="O2796" s="65"/>
      <c r="P2796" s="65"/>
      <c r="Q2796" s="65"/>
      <c r="R2796" s="65"/>
      <c r="S2796" s="68"/>
      <c r="T2796" s="68"/>
      <c r="U2796" s="69"/>
      <c r="V2796" s="69"/>
      <c r="W2796" s="69"/>
      <c r="X2796" s="70"/>
      <c r="Y2796" s="65"/>
    </row>
    <row r="2797">
      <c r="A2797" s="65"/>
      <c r="B2797" s="65"/>
      <c r="C2797" s="65"/>
      <c r="D2797" s="65"/>
      <c r="E2797" s="65"/>
      <c r="F2797" s="65"/>
      <c r="G2797" s="65"/>
      <c r="H2797" s="65"/>
      <c r="I2797" s="65"/>
      <c r="J2797" s="65"/>
      <c r="K2797" s="66"/>
      <c r="L2797" s="66"/>
      <c r="M2797" s="65"/>
      <c r="N2797" s="65"/>
      <c r="O2797" s="65"/>
      <c r="P2797" s="66"/>
      <c r="Q2797" s="65"/>
      <c r="R2797" s="65"/>
      <c r="S2797" s="68"/>
      <c r="T2797" s="68"/>
      <c r="U2797" s="69"/>
      <c r="V2797" s="69"/>
      <c r="W2797" s="69"/>
      <c r="X2797" s="70"/>
      <c r="Y2797" s="65"/>
    </row>
    <row r="2798">
      <c r="A2798" s="65"/>
      <c r="B2798" s="65"/>
      <c r="C2798" s="65"/>
      <c r="D2798" s="65"/>
      <c r="E2798" s="65"/>
      <c r="F2798" s="65"/>
      <c r="G2798" s="65"/>
      <c r="H2798" s="65"/>
      <c r="I2798" s="65"/>
      <c r="J2798" s="65"/>
      <c r="K2798" s="66"/>
      <c r="L2798" s="66"/>
      <c r="M2798" s="65"/>
      <c r="N2798" s="65"/>
      <c r="O2798" s="65"/>
      <c r="P2798" s="66"/>
      <c r="Q2798" s="65"/>
      <c r="R2798" s="65"/>
      <c r="S2798" s="68"/>
      <c r="T2798" s="68"/>
      <c r="U2798" s="69"/>
      <c r="V2798" s="69"/>
      <c r="W2798" s="69"/>
      <c r="X2798" s="70"/>
      <c r="Y2798" s="65"/>
    </row>
    <row r="2799">
      <c r="A2799" s="72"/>
      <c r="B2799" s="65"/>
      <c r="C2799" s="72"/>
      <c r="D2799" s="72"/>
      <c r="E2799" s="72"/>
      <c r="F2799" s="65"/>
      <c r="G2799" s="65"/>
      <c r="H2799" s="65"/>
      <c r="I2799" s="65"/>
      <c r="J2799" s="65"/>
      <c r="K2799" s="66"/>
      <c r="L2799" s="66"/>
      <c r="M2799" s="65"/>
      <c r="N2799" s="65"/>
      <c r="O2799" s="65"/>
      <c r="P2799" s="66"/>
      <c r="Q2799" s="65"/>
      <c r="R2799" s="65"/>
      <c r="S2799" s="68"/>
      <c r="T2799" s="68"/>
      <c r="U2799" s="69"/>
      <c r="V2799" s="69"/>
      <c r="W2799" s="69"/>
      <c r="X2799" s="70"/>
      <c r="Y2799" s="65"/>
    </row>
    <row r="2800">
      <c r="A2800" s="65"/>
      <c r="B2800" s="65"/>
      <c r="C2800" s="65"/>
      <c r="D2800" s="65"/>
      <c r="E2800" s="65"/>
      <c r="F2800" s="65"/>
      <c r="G2800" s="65"/>
      <c r="H2800" s="65"/>
      <c r="I2800" s="65"/>
      <c r="J2800" s="65"/>
      <c r="K2800" s="66"/>
      <c r="L2800" s="66"/>
      <c r="M2800" s="65"/>
      <c r="N2800" s="65"/>
      <c r="O2800" s="65"/>
      <c r="P2800" s="66"/>
      <c r="Q2800" s="65"/>
      <c r="R2800" s="65"/>
      <c r="S2800" s="68"/>
      <c r="T2800" s="68"/>
      <c r="U2800" s="69"/>
      <c r="V2800" s="69"/>
      <c r="W2800" s="69"/>
      <c r="X2800" s="70"/>
      <c r="Y2800" s="65"/>
    </row>
    <row r="2801">
      <c r="A2801" s="65"/>
      <c r="B2801" s="65"/>
      <c r="C2801" s="65"/>
      <c r="D2801" s="65"/>
      <c r="E2801" s="65"/>
      <c r="F2801" s="65"/>
      <c r="G2801" s="65"/>
      <c r="H2801" s="65"/>
      <c r="I2801" s="65"/>
      <c r="J2801" s="65"/>
      <c r="K2801" s="66"/>
      <c r="L2801" s="66"/>
      <c r="M2801" s="65"/>
      <c r="N2801" s="65"/>
      <c r="O2801" s="65"/>
      <c r="P2801" s="66"/>
      <c r="Q2801" s="65"/>
      <c r="R2801" s="65"/>
      <c r="S2801" s="68"/>
      <c r="T2801" s="68"/>
      <c r="U2801" s="69"/>
      <c r="V2801" s="69"/>
      <c r="W2801" s="69"/>
      <c r="X2801" s="70"/>
      <c r="Y2801" s="65"/>
    </row>
    <row r="2802">
      <c r="A2802" s="65"/>
      <c r="B2802" s="65"/>
      <c r="C2802" s="65"/>
      <c r="D2802" s="65"/>
      <c r="E2802" s="65"/>
      <c r="F2802" s="65"/>
      <c r="G2802" s="65"/>
      <c r="H2802" s="65"/>
      <c r="I2802" s="65"/>
      <c r="J2802" s="65"/>
      <c r="K2802" s="66"/>
      <c r="L2802" s="66"/>
      <c r="M2802" s="65"/>
      <c r="N2802" s="65"/>
      <c r="O2802" s="65"/>
      <c r="P2802" s="65"/>
      <c r="Q2802" s="65"/>
      <c r="R2802" s="65"/>
      <c r="S2802" s="68"/>
      <c r="T2802" s="68"/>
      <c r="U2802" s="69"/>
      <c r="V2802" s="69"/>
      <c r="W2802" s="69"/>
      <c r="X2802" s="70"/>
      <c r="Y2802" s="65"/>
    </row>
    <row r="2803">
      <c r="A2803" s="73"/>
      <c r="B2803" s="65"/>
      <c r="C2803" s="72"/>
      <c r="D2803" s="72"/>
      <c r="E2803" s="72"/>
      <c r="F2803" s="65"/>
      <c r="G2803" s="65"/>
      <c r="H2803" s="65"/>
      <c r="I2803" s="65"/>
      <c r="J2803" s="65"/>
      <c r="K2803" s="66"/>
      <c r="L2803" s="66"/>
      <c r="M2803" s="65"/>
      <c r="N2803" s="65"/>
      <c r="O2803" s="65"/>
      <c r="P2803" s="65"/>
      <c r="Q2803" s="65"/>
      <c r="R2803" s="65"/>
      <c r="S2803" s="68"/>
      <c r="T2803" s="68"/>
      <c r="U2803" s="69"/>
      <c r="V2803" s="69"/>
      <c r="W2803" s="69"/>
      <c r="X2803" s="70"/>
      <c r="Y2803" s="65"/>
    </row>
    <row r="2804">
      <c r="A2804" s="73"/>
      <c r="B2804" s="65"/>
      <c r="C2804" s="72"/>
      <c r="D2804" s="72"/>
      <c r="E2804" s="72"/>
      <c r="F2804" s="65"/>
      <c r="G2804" s="65"/>
      <c r="H2804" s="65"/>
      <c r="I2804" s="65"/>
      <c r="J2804" s="65"/>
      <c r="K2804" s="66"/>
      <c r="L2804" s="66"/>
      <c r="M2804" s="65"/>
      <c r="N2804" s="65"/>
      <c r="O2804" s="65"/>
      <c r="P2804" s="66"/>
      <c r="Q2804" s="65"/>
      <c r="R2804" s="65"/>
      <c r="S2804" s="68"/>
      <c r="T2804" s="68"/>
      <c r="U2804" s="69"/>
      <c r="V2804" s="69"/>
      <c r="W2804" s="69"/>
      <c r="X2804" s="70"/>
      <c r="Y2804" s="65"/>
    </row>
    <row r="2805">
      <c r="A2805" s="65"/>
      <c r="B2805" s="65"/>
      <c r="C2805" s="65"/>
      <c r="D2805" s="65"/>
      <c r="E2805" s="65"/>
      <c r="F2805" s="65"/>
      <c r="G2805" s="65"/>
      <c r="H2805" s="65"/>
      <c r="I2805" s="65"/>
      <c r="J2805" s="65"/>
      <c r="K2805" s="66"/>
      <c r="L2805" s="66"/>
      <c r="M2805" s="65"/>
      <c r="N2805" s="65"/>
      <c r="O2805" s="65"/>
      <c r="P2805" s="65"/>
      <c r="Q2805" s="65"/>
      <c r="R2805" s="65"/>
      <c r="S2805" s="68"/>
      <c r="T2805" s="68"/>
      <c r="U2805" s="69"/>
      <c r="V2805" s="69"/>
      <c r="W2805" s="69"/>
      <c r="X2805" s="70"/>
      <c r="Y2805" s="65"/>
    </row>
    <row r="2806">
      <c r="A2806" s="65"/>
      <c r="B2806" s="65"/>
      <c r="C2806" s="65"/>
      <c r="D2806" s="65"/>
      <c r="E2806" s="65"/>
      <c r="F2806" s="65"/>
      <c r="G2806" s="65"/>
      <c r="H2806" s="65"/>
      <c r="I2806" s="65"/>
      <c r="J2806" s="65"/>
      <c r="K2806" s="66"/>
      <c r="L2806" s="66"/>
      <c r="M2806" s="65"/>
      <c r="N2806" s="65"/>
      <c r="O2806" s="65"/>
      <c r="P2806" s="65"/>
      <c r="Q2806" s="65"/>
      <c r="R2806" s="65"/>
      <c r="S2806" s="68"/>
      <c r="T2806" s="68"/>
      <c r="U2806" s="69"/>
      <c r="V2806" s="69"/>
      <c r="W2806" s="69"/>
      <c r="X2806" s="70"/>
      <c r="Y2806" s="65"/>
    </row>
    <row r="2807">
      <c r="A2807" s="65"/>
      <c r="B2807" s="65"/>
      <c r="C2807" s="65"/>
      <c r="D2807" s="65"/>
      <c r="E2807" s="65"/>
      <c r="F2807" s="65"/>
      <c r="G2807" s="65"/>
      <c r="H2807" s="65"/>
      <c r="I2807" s="65"/>
      <c r="J2807" s="65"/>
      <c r="K2807" s="66"/>
      <c r="L2807" s="66"/>
      <c r="M2807" s="65"/>
      <c r="N2807" s="65"/>
      <c r="O2807" s="65"/>
      <c r="P2807" s="65"/>
      <c r="Q2807" s="65"/>
      <c r="R2807" s="65"/>
      <c r="S2807" s="68"/>
      <c r="T2807" s="68"/>
      <c r="U2807" s="69"/>
      <c r="V2807" s="69"/>
      <c r="W2807" s="69"/>
      <c r="X2807" s="70"/>
      <c r="Y2807" s="65"/>
    </row>
    <row r="2808">
      <c r="A2808" s="65"/>
      <c r="B2808" s="65"/>
      <c r="C2808" s="65"/>
      <c r="D2808" s="65"/>
      <c r="E2808" s="65"/>
      <c r="F2808" s="65"/>
      <c r="G2808" s="65"/>
      <c r="H2808" s="65"/>
      <c r="I2808" s="65"/>
      <c r="J2808" s="65"/>
      <c r="K2808" s="66"/>
      <c r="L2808" s="66"/>
      <c r="M2808" s="65"/>
      <c r="N2808" s="65"/>
      <c r="O2808" s="65"/>
      <c r="P2808" s="66"/>
      <c r="Q2808" s="65"/>
      <c r="R2808" s="65"/>
      <c r="S2808" s="68"/>
      <c r="T2808" s="68"/>
      <c r="U2808" s="69"/>
      <c r="V2808" s="69"/>
      <c r="W2808" s="69"/>
      <c r="X2808" s="70"/>
      <c r="Y2808" s="65"/>
    </row>
    <row r="2809">
      <c r="A2809" s="65"/>
      <c r="B2809" s="65"/>
      <c r="C2809" s="65"/>
      <c r="D2809" s="65"/>
      <c r="E2809" s="65"/>
      <c r="F2809" s="65"/>
      <c r="G2809" s="65"/>
      <c r="H2809" s="65"/>
      <c r="I2809" s="65"/>
      <c r="J2809" s="65"/>
      <c r="K2809" s="66"/>
      <c r="L2809" s="66"/>
      <c r="M2809" s="65"/>
      <c r="N2809" s="65"/>
      <c r="O2809" s="65"/>
      <c r="P2809" s="66"/>
      <c r="Q2809" s="65"/>
      <c r="R2809" s="65"/>
      <c r="S2809" s="68"/>
      <c r="T2809" s="68"/>
      <c r="U2809" s="69"/>
      <c r="V2809" s="69"/>
      <c r="W2809" s="69"/>
      <c r="X2809" s="70"/>
      <c r="Y2809" s="65"/>
    </row>
    <row r="2810">
      <c r="A2810" s="72"/>
      <c r="B2810" s="65"/>
      <c r="C2810" s="72"/>
      <c r="D2810" s="72"/>
      <c r="E2810" s="72"/>
      <c r="F2810" s="65"/>
      <c r="G2810" s="65"/>
      <c r="H2810" s="65"/>
      <c r="I2810" s="65"/>
      <c r="J2810" s="65"/>
      <c r="K2810" s="66"/>
      <c r="L2810" s="66"/>
      <c r="M2810" s="65"/>
      <c r="N2810" s="65"/>
      <c r="O2810" s="65"/>
      <c r="P2810" s="66"/>
      <c r="Q2810" s="65"/>
      <c r="R2810" s="65"/>
      <c r="S2810" s="68"/>
      <c r="T2810" s="68"/>
      <c r="U2810" s="69"/>
      <c r="V2810" s="69"/>
      <c r="W2810" s="69"/>
      <c r="X2810" s="70"/>
      <c r="Y2810" s="65"/>
    </row>
    <row r="2811">
      <c r="A2811" s="73"/>
      <c r="B2811" s="65"/>
      <c r="C2811" s="72"/>
      <c r="D2811" s="72"/>
      <c r="E2811" s="72"/>
      <c r="F2811" s="65"/>
      <c r="G2811" s="65"/>
      <c r="H2811" s="65"/>
      <c r="I2811" s="65"/>
      <c r="J2811" s="65"/>
      <c r="K2811" s="66"/>
      <c r="L2811" s="66"/>
      <c r="M2811" s="65"/>
      <c r="N2811" s="65"/>
      <c r="O2811" s="65"/>
      <c r="P2811" s="65"/>
      <c r="Q2811" s="65"/>
      <c r="R2811" s="65"/>
      <c r="S2811" s="68"/>
      <c r="T2811" s="68"/>
      <c r="U2811" s="69"/>
      <c r="V2811" s="69"/>
      <c r="W2811" s="69"/>
      <c r="X2811" s="70"/>
      <c r="Y2811" s="65"/>
    </row>
    <row r="2812">
      <c r="A2812" s="65"/>
      <c r="B2812" s="65"/>
      <c r="C2812" s="65"/>
      <c r="D2812" s="65"/>
      <c r="E2812" s="65"/>
      <c r="F2812" s="65"/>
      <c r="G2812" s="65"/>
      <c r="H2812" s="65"/>
      <c r="I2812" s="65"/>
      <c r="J2812" s="65"/>
      <c r="K2812" s="66"/>
      <c r="L2812" s="66"/>
      <c r="M2812" s="65"/>
      <c r="N2812" s="65"/>
      <c r="O2812" s="65"/>
      <c r="P2812" s="66"/>
      <c r="Q2812" s="65"/>
      <c r="R2812" s="65"/>
      <c r="S2812" s="68"/>
      <c r="T2812" s="68"/>
      <c r="U2812" s="69"/>
      <c r="V2812" s="69"/>
      <c r="W2812" s="69"/>
      <c r="X2812" s="70"/>
      <c r="Y2812" s="65"/>
    </row>
    <row r="2813">
      <c r="A2813" s="65"/>
      <c r="B2813" s="65"/>
      <c r="C2813" s="65"/>
      <c r="D2813" s="65"/>
      <c r="E2813" s="65"/>
      <c r="F2813" s="65"/>
      <c r="G2813" s="65"/>
      <c r="H2813" s="65"/>
      <c r="I2813" s="65"/>
      <c r="J2813" s="65"/>
      <c r="K2813" s="66"/>
      <c r="L2813" s="66"/>
      <c r="M2813" s="65"/>
      <c r="N2813" s="65"/>
      <c r="O2813" s="65"/>
      <c r="P2813" s="66"/>
      <c r="Q2813" s="65"/>
      <c r="R2813" s="65"/>
      <c r="S2813" s="68"/>
      <c r="T2813" s="68"/>
      <c r="U2813" s="69"/>
      <c r="V2813" s="69"/>
      <c r="W2813" s="69"/>
      <c r="X2813" s="70"/>
      <c r="Y2813" s="65"/>
    </row>
    <row r="2814">
      <c r="A2814" s="65"/>
      <c r="B2814" s="65"/>
      <c r="C2814" s="65"/>
      <c r="D2814" s="65"/>
      <c r="E2814" s="65"/>
      <c r="F2814" s="65"/>
      <c r="G2814" s="65"/>
      <c r="H2814" s="65"/>
      <c r="I2814" s="65"/>
      <c r="J2814" s="65"/>
      <c r="K2814" s="66"/>
      <c r="L2814" s="66"/>
      <c r="M2814" s="65"/>
      <c r="N2814" s="65"/>
      <c r="O2814" s="65"/>
      <c r="P2814" s="66"/>
      <c r="Q2814" s="65"/>
      <c r="R2814" s="65"/>
      <c r="S2814" s="68"/>
      <c r="T2814" s="68"/>
      <c r="U2814" s="69"/>
      <c r="V2814" s="69"/>
      <c r="W2814" s="69"/>
      <c r="X2814" s="70"/>
      <c r="Y2814" s="65"/>
    </row>
    <row r="2815">
      <c r="A2815" s="72"/>
      <c r="B2815" s="65"/>
      <c r="C2815" s="72"/>
      <c r="D2815" s="72"/>
      <c r="E2815" s="72"/>
      <c r="F2815" s="65"/>
      <c r="G2815" s="65"/>
      <c r="H2815" s="65"/>
      <c r="I2815" s="65"/>
      <c r="J2815" s="65"/>
      <c r="K2815" s="66"/>
      <c r="L2815" s="66"/>
      <c r="M2815" s="65"/>
      <c r="N2815" s="65"/>
      <c r="O2815" s="65"/>
      <c r="P2815" s="66"/>
      <c r="Q2815" s="65"/>
      <c r="R2815" s="65"/>
      <c r="S2815" s="77"/>
      <c r="T2815" s="77"/>
      <c r="U2815" s="78"/>
      <c r="V2815" s="78"/>
      <c r="W2815" s="78"/>
      <c r="X2815" s="72"/>
      <c r="Y2815" s="72"/>
    </row>
    <row r="2816">
      <c r="A2816" s="72"/>
      <c r="B2816" s="65"/>
      <c r="C2816" s="72"/>
      <c r="D2816" s="72"/>
      <c r="E2816" s="72"/>
      <c r="F2816" s="65"/>
      <c r="G2816" s="65"/>
      <c r="H2816" s="65"/>
      <c r="I2816" s="65"/>
      <c r="J2816" s="65"/>
      <c r="K2816" s="66"/>
      <c r="L2816" s="66"/>
      <c r="M2816" s="65"/>
      <c r="N2816" s="65"/>
      <c r="O2816" s="65"/>
      <c r="P2816" s="65"/>
      <c r="Q2816" s="65"/>
      <c r="R2816" s="65"/>
      <c r="S2816" s="68"/>
      <c r="T2816" s="68"/>
      <c r="U2816" s="69"/>
      <c r="V2816" s="69"/>
      <c r="W2816" s="69"/>
      <c r="X2816" s="70"/>
      <c r="Y2816" s="65"/>
    </row>
    <row r="2817">
      <c r="A2817" s="72"/>
      <c r="B2817" s="65"/>
      <c r="C2817" s="72"/>
      <c r="D2817" s="72"/>
      <c r="E2817" s="72"/>
      <c r="F2817" s="65"/>
      <c r="G2817" s="65"/>
      <c r="H2817" s="65"/>
      <c r="I2817" s="65"/>
      <c r="J2817" s="65"/>
      <c r="K2817" s="66"/>
      <c r="L2817" s="66"/>
      <c r="M2817" s="65"/>
      <c r="N2817" s="65"/>
      <c r="O2817" s="65"/>
      <c r="P2817" s="65"/>
      <c r="Q2817" s="65"/>
      <c r="R2817" s="65"/>
      <c r="S2817" s="68"/>
      <c r="T2817" s="68"/>
      <c r="U2817" s="69"/>
      <c r="V2817" s="69"/>
      <c r="W2817" s="69"/>
      <c r="X2817" s="70"/>
      <c r="Y2817" s="65"/>
    </row>
    <row r="2818">
      <c r="A2818" s="73"/>
      <c r="B2818" s="65"/>
      <c r="C2818" s="72"/>
      <c r="D2818" s="72"/>
      <c r="E2818" s="72"/>
      <c r="F2818" s="65"/>
      <c r="G2818" s="65"/>
      <c r="H2818" s="65"/>
      <c r="I2818" s="65"/>
      <c r="J2818" s="65"/>
      <c r="K2818" s="66"/>
      <c r="L2818" s="66"/>
      <c r="M2818" s="65"/>
      <c r="N2818" s="65"/>
      <c r="O2818" s="65"/>
      <c r="P2818" s="65"/>
      <c r="Q2818" s="65"/>
      <c r="R2818" s="65"/>
      <c r="S2818" s="68"/>
      <c r="T2818" s="68"/>
      <c r="U2818" s="69"/>
      <c r="V2818" s="69"/>
      <c r="W2818" s="69"/>
      <c r="X2818" s="70"/>
      <c r="Y2818" s="65"/>
    </row>
    <row r="2819">
      <c r="A2819" s="65"/>
      <c r="B2819" s="65"/>
      <c r="C2819" s="65"/>
      <c r="D2819" s="65"/>
      <c r="E2819" s="65"/>
      <c r="F2819" s="65"/>
      <c r="G2819" s="65"/>
      <c r="H2819" s="65"/>
      <c r="I2819" s="65"/>
      <c r="J2819" s="65"/>
      <c r="K2819" s="66"/>
      <c r="L2819" s="66"/>
      <c r="M2819" s="65"/>
      <c r="N2819" s="65"/>
      <c r="O2819" s="65"/>
      <c r="P2819" s="66"/>
      <c r="Q2819" s="65"/>
      <c r="R2819" s="65"/>
      <c r="S2819" s="68"/>
      <c r="T2819" s="68"/>
      <c r="U2819" s="69"/>
      <c r="V2819" s="69"/>
      <c r="W2819" s="69"/>
      <c r="X2819" s="70"/>
      <c r="Y2819" s="65"/>
    </row>
    <row r="2820">
      <c r="A2820" s="73"/>
      <c r="B2820" s="65"/>
      <c r="C2820" s="72"/>
      <c r="D2820" s="72"/>
      <c r="E2820" s="72"/>
      <c r="F2820" s="65"/>
      <c r="G2820" s="65"/>
      <c r="H2820" s="65"/>
      <c r="I2820" s="65"/>
      <c r="J2820" s="65"/>
      <c r="K2820" s="66"/>
      <c r="L2820" s="66"/>
      <c r="M2820" s="65"/>
      <c r="N2820" s="65"/>
      <c r="O2820" s="65"/>
      <c r="P2820" s="66"/>
      <c r="Q2820" s="65"/>
      <c r="R2820" s="65"/>
      <c r="S2820" s="68"/>
      <c r="T2820" s="68"/>
      <c r="U2820" s="69"/>
      <c r="V2820" s="69"/>
      <c r="W2820" s="69"/>
      <c r="X2820" s="70"/>
      <c r="Y2820" s="65"/>
    </row>
    <row r="2821">
      <c r="A2821" s="73"/>
      <c r="B2821" s="65"/>
      <c r="C2821" s="72"/>
      <c r="D2821" s="72"/>
      <c r="E2821" s="72"/>
      <c r="F2821" s="65"/>
      <c r="G2821" s="65"/>
      <c r="H2821" s="65"/>
      <c r="I2821" s="65"/>
      <c r="J2821" s="65"/>
      <c r="K2821" s="66"/>
      <c r="L2821" s="66"/>
      <c r="M2821" s="65"/>
      <c r="N2821" s="65"/>
      <c r="O2821" s="65"/>
      <c r="P2821" s="65"/>
      <c r="Q2821" s="65"/>
      <c r="R2821" s="65"/>
      <c r="S2821" s="68"/>
      <c r="T2821" s="68"/>
      <c r="U2821" s="69"/>
      <c r="V2821" s="69"/>
      <c r="W2821" s="69"/>
      <c r="X2821" s="70"/>
      <c r="Y2821" s="65"/>
    </row>
    <row r="2822">
      <c r="A2822" s="73"/>
      <c r="B2822" s="65"/>
      <c r="C2822" s="72"/>
      <c r="D2822" s="72"/>
      <c r="E2822" s="72"/>
      <c r="F2822" s="65"/>
      <c r="G2822" s="65"/>
      <c r="H2822" s="65"/>
      <c r="I2822" s="65"/>
      <c r="J2822" s="65"/>
      <c r="K2822" s="66"/>
      <c r="L2822" s="66"/>
      <c r="M2822" s="65"/>
      <c r="N2822" s="65"/>
      <c r="O2822" s="65"/>
      <c r="P2822" s="65"/>
      <c r="Q2822" s="65"/>
      <c r="R2822" s="65"/>
      <c r="S2822" s="68"/>
      <c r="T2822" s="68"/>
      <c r="U2822" s="69"/>
      <c r="V2822" s="69"/>
      <c r="W2822" s="69"/>
      <c r="X2822" s="70"/>
      <c r="Y2822" s="65"/>
    </row>
    <row r="2823">
      <c r="A2823" s="65"/>
      <c r="B2823" s="65"/>
      <c r="C2823" s="65"/>
      <c r="D2823" s="65"/>
      <c r="E2823" s="65"/>
      <c r="F2823" s="65"/>
      <c r="G2823" s="65"/>
      <c r="H2823" s="65"/>
      <c r="I2823" s="65"/>
      <c r="J2823" s="65"/>
      <c r="K2823" s="66"/>
      <c r="L2823" s="66"/>
      <c r="M2823" s="65"/>
      <c r="N2823" s="65"/>
      <c r="O2823" s="65"/>
      <c r="P2823" s="65"/>
      <c r="Q2823" s="65"/>
      <c r="R2823" s="65"/>
      <c r="S2823" s="68"/>
      <c r="T2823" s="68"/>
      <c r="U2823" s="69"/>
      <c r="V2823" s="69"/>
      <c r="W2823" s="69"/>
      <c r="X2823" s="70"/>
      <c r="Y2823" s="65"/>
    </row>
    <row r="2824">
      <c r="A2824" s="72"/>
      <c r="B2824" s="65"/>
      <c r="C2824" s="72"/>
      <c r="D2824" s="72"/>
      <c r="E2824" s="72"/>
      <c r="F2824" s="65"/>
      <c r="G2824" s="65"/>
      <c r="H2824" s="65"/>
      <c r="I2824" s="65"/>
      <c r="J2824" s="65"/>
      <c r="K2824" s="66"/>
      <c r="L2824" s="66"/>
      <c r="M2824" s="65"/>
      <c r="N2824" s="65"/>
      <c r="O2824" s="65"/>
      <c r="P2824" s="65"/>
      <c r="Q2824" s="65"/>
      <c r="R2824" s="65"/>
      <c r="S2824" s="68"/>
      <c r="T2824" s="68"/>
      <c r="U2824" s="69"/>
      <c r="V2824" s="69"/>
      <c r="W2824" s="69"/>
      <c r="X2824" s="70"/>
      <c r="Y2824" s="65"/>
    </row>
    <row r="2825">
      <c r="A2825" s="65"/>
      <c r="B2825" s="65"/>
      <c r="C2825" s="65"/>
      <c r="D2825" s="65"/>
      <c r="E2825" s="65"/>
      <c r="F2825" s="65"/>
      <c r="G2825" s="65"/>
      <c r="H2825" s="65"/>
      <c r="I2825" s="65"/>
      <c r="J2825" s="65"/>
      <c r="K2825" s="66"/>
      <c r="L2825" s="66"/>
      <c r="M2825" s="65"/>
      <c r="N2825" s="65"/>
      <c r="O2825" s="65"/>
      <c r="P2825" s="66"/>
      <c r="Q2825" s="65"/>
      <c r="R2825" s="65"/>
      <c r="S2825" s="68"/>
      <c r="T2825" s="68"/>
      <c r="U2825" s="69"/>
      <c r="V2825" s="69"/>
      <c r="W2825" s="69"/>
      <c r="X2825" s="70"/>
      <c r="Y2825" s="65"/>
    </row>
    <row r="2826">
      <c r="A2826" s="72"/>
      <c r="B2826" s="65"/>
      <c r="C2826" s="72"/>
      <c r="D2826" s="72"/>
      <c r="E2826" s="72"/>
      <c r="F2826" s="65"/>
      <c r="G2826" s="65"/>
      <c r="H2826" s="65"/>
      <c r="I2826" s="65"/>
      <c r="J2826" s="65"/>
      <c r="K2826" s="66"/>
      <c r="L2826" s="66"/>
      <c r="M2826" s="65"/>
      <c r="N2826" s="65"/>
      <c r="O2826" s="65"/>
      <c r="P2826" s="66"/>
      <c r="Q2826" s="65"/>
      <c r="R2826" s="65"/>
      <c r="S2826" s="68"/>
      <c r="T2826" s="68"/>
      <c r="U2826" s="69"/>
      <c r="V2826" s="69"/>
      <c r="W2826" s="69"/>
      <c r="X2826" s="70"/>
      <c r="Y2826" s="65"/>
    </row>
    <row r="2827">
      <c r="A2827" s="73"/>
      <c r="B2827" s="65"/>
      <c r="C2827" s="72"/>
      <c r="D2827" s="72"/>
      <c r="E2827" s="72"/>
      <c r="F2827" s="65"/>
      <c r="G2827" s="65"/>
      <c r="H2827" s="65"/>
      <c r="I2827" s="65"/>
      <c r="J2827" s="65"/>
      <c r="K2827" s="66"/>
      <c r="L2827" s="66"/>
      <c r="M2827" s="65"/>
      <c r="N2827" s="65"/>
      <c r="O2827" s="65"/>
      <c r="P2827" s="65"/>
      <c r="Q2827" s="65"/>
      <c r="R2827" s="65"/>
      <c r="S2827" s="68"/>
      <c r="T2827" s="68"/>
      <c r="U2827" s="69"/>
      <c r="V2827" s="69"/>
      <c r="W2827" s="69"/>
      <c r="X2827" s="70"/>
      <c r="Y2827" s="65"/>
    </row>
    <row r="2828">
      <c r="A2828" s="65"/>
      <c r="B2828" s="65"/>
      <c r="C2828" s="65"/>
      <c r="D2828" s="65"/>
      <c r="E2828" s="65"/>
      <c r="F2828" s="65"/>
      <c r="G2828" s="65"/>
      <c r="H2828" s="65"/>
      <c r="I2828" s="65"/>
      <c r="J2828" s="65"/>
      <c r="K2828" s="66"/>
      <c r="L2828" s="66"/>
      <c r="M2828" s="65"/>
      <c r="N2828" s="65"/>
      <c r="O2828" s="65"/>
      <c r="P2828" s="66"/>
      <c r="Q2828" s="65"/>
      <c r="R2828" s="65"/>
      <c r="S2828" s="68"/>
      <c r="T2828" s="68"/>
      <c r="U2828" s="69"/>
      <c r="V2828" s="69"/>
      <c r="W2828" s="69"/>
      <c r="X2828" s="70"/>
      <c r="Y2828" s="65"/>
    </row>
    <row r="2829">
      <c r="A2829" s="65"/>
      <c r="B2829" s="65"/>
      <c r="C2829" s="65"/>
      <c r="D2829" s="65"/>
      <c r="E2829" s="65"/>
      <c r="F2829" s="65"/>
      <c r="G2829" s="65"/>
      <c r="H2829" s="65"/>
      <c r="I2829" s="65"/>
      <c r="J2829" s="65"/>
      <c r="K2829" s="66"/>
      <c r="L2829" s="66"/>
      <c r="M2829" s="65"/>
      <c r="N2829" s="65"/>
      <c r="O2829" s="65"/>
      <c r="P2829" s="65"/>
      <c r="Q2829" s="65"/>
      <c r="R2829" s="65"/>
      <c r="S2829" s="68"/>
      <c r="T2829" s="68"/>
      <c r="U2829" s="69"/>
      <c r="V2829" s="69"/>
      <c r="W2829" s="69"/>
      <c r="X2829" s="70"/>
      <c r="Y2829" s="65"/>
    </row>
    <row r="2830">
      <c r="A2830" s="65"/>
      <c r="B2830" s="65"/>
      <c r="C2830" s="65"/>
      <c r="D2830" s="65"/>
      <c r="E2830" s="65"/>
      <c r="F2830" s="65"/>
      <c r="G2830" s="65"/>
      <c r="H2830" s="65"/>
      <c r="I2830" s="65"/>
      <c r="J2830" s="65"/>
      <c r="K2830" s="66"/>
      <c r="L2830" s="66"/>
      <c r="M2830" s="65"/>
      <c r="N2830" s="65"/>
      <c r="O2830" s="65"/>
      <c r="P2830" s="66"/>
      <c r="Q2830" s="65"/>
      <c r="R2830" s="65"/>
      <c r="S2830" s="68"/>
      <c r="T2830" s="68"/>
      <c r="U2830" s="69"/>
      <c r="V2830" s="69"/>
      <c r="W2830" s="69"/>
      <c r="X2830" s="70"/>
      <c r="Y2830" s="65"/>
    </row>
    <row r="2831">
      <c r="A2831" s="65"/>
      <c r="B2831" s="65"/>
      <c r="C2831" s="65"/>
      <c r="D2831" s="65"/>
      <c r="E2831" s="65"/>
      <c r="F2831" s="65"/>
      <c r="G2831" s="65"/>
      <c r="H2831" s="65"/>
      <c r="I2831" s="65"/>
      <c r="J2831" s="65"/>
      <c r="K2831" s="66"/>
      <c r="L2831" s="66"/>
      <c r="M2831" s="65"/>
      <c r="N2831" s="65"/>
      <c r="O2831" s="65"/>
      <c r="P2831" s="65"/>
      <c r="Q2831" s="65"/>
      <c r="R2831" s="65"/>
      <c r="S2831" s="68"/>
      <c r="T2831" s="68"/>
      <c r="U2831" s="69"/>
      <c r="V2831" s="69"/>
      <c r="W2831" s="69"/>
      <c r="X2831" s="70"/>
      <c r="Y2831" s="65"/>
    </row>
    <row r="2832">
      <c r="A2832" s="65"/>
      <c r="B2832" s="65"/>
      <c r="C2832" s="65"/>
      <c r="D2832" s="65"/>
      <c r="E2832" s="65"/>
      <c r="F2832" s="65"/>
      <c r="G2832" s="65"/>
      <c r="H2832" s="65"/>
      <c r="I2832" s="65"/>
      <c r="J2832" s="65"/>
      <c r="K2832" s="66"/>
      <c r="L2832" s="66"/>
      <c r="M2832" s="65"/>
      <c r="N2832" s="65"/>
      <c r="O2832" s="65"/>
      <c r="P2832" s="66"/>
      <c r="Q2832" s="65"/>
      <c r="R2832" s="65"/>
      <c r="S2832" s="68"/>
      <c r="T2832" s="68"/>
      <c r="U2832" s="69"/>
      <c r="V2832" s="69"/>
      <c r="W2832" s="69"/>
      <c r="X2832" s="70"/>
      <c r="Y2832" s="65"/>
    </row>
    <row r="2833">
      <c r="A2833" s="65"/>
      <c r="B2833" s="65"/>
      <c r="C2833" s="65"/>
      <c r="D2833" s="65"/>
      <c r="E2833" s="65"/>
      <c r="F2833" s="65"/>
      <c r="G2833" s="65"/>
      <c r="H2833" s="65"/>
      <c r="I2833" s="65"/>
      <c r="J2833" s="65"/>
      <c r="K2833" s="66"/>
      <c r="L2833" s="66"/>
      <c r="M2833" s="65"/>
      <c r="N2833" s="65"/>
      <c r="O2833" s="65"/>
      <c r="P2833" s="66"/>
      <c r="Q2833" s="65"/>
      <c r="R2833" s="65"/>
      <c r="S2833" s="68"/>
      <c r="T2833" s="68"/>
      <c r="U2833" s="69"/>
      <c r="V2833" s="69"/>
      <c r="W2833" s="69"/>
      <c r="X2833" s="70"/>
      <c r="Y2833" s="65"/>
    </row>
    <row r="2834">
      <c r="A2834" s="65"/>
      <c r="B2834" s="65"/>
      <c r="C2834" s="65"/>
      <c r="D2834" s="65"/>
      <c r="E2834" s="65"/>
      <c r="F2834" s="65"/>
      <c r="G2834" s="65"/>
      <c r="H2834" s="65"/>
      <c r="I2834" s="65"/>
      <c r="J2834" s="65"/>
      <c r="K2834" s="66"/>
      <c r="L2834" s="66"/>
      <c r="M2834" s="65"/>
      <c r="N2834" s="65"/>
      <c r="O2834" s="65"/>
      <c r="P2834" s="66"/>
      <c r="Q2834" s="65"/>
      <c r="R2834" s="65"/>
      <c r="S2834" s="76"/>
      <c r="T2834" s="76"/>
      <c r="U2834" s="72"/>
      <c r="V2834" s="72"/>
      <c r="W2834" s="72"/>
      <c r="X2834" s="66"/>
      <c r="Y2834" s="72"/>
    </row>
    <row r="2835">
      <c r="A2835" s="65"/>
      <c r="B2835" s="65"/>
      <c r="C2835" s="65"/>
      <c r="D2835" s="65"/>
      <c r="E2835" s="65"/>
      <c r="F2835" s="65"/>
      <c r="G2835" s="65"/>
      <c r="H2835" s="65"/>
      <c r="I2835" s="65"/>
      <c r="J2835" s="65"/>
      <c r="K2835" s="66"/>
      <c r="L2835" s="66"/>
      <c r="M2835" s="65"/>
      <c r="N2835" s="65"/>
      <c r="O2835" s="65"/>
      <c r="P2835" s="66"/>
      <c r="Q2835" s="65"/>
      <c r="R2835" s="65"/>
      <c r="S2835" s="68"/>
      <c r="T2835" s="68"/>
      <c r="U2835" s="69"/>
      <c r="V2835" s="69"/>
      <c r="W2835" s="69"/>
      <c r="X2835" s="70"/>
      <c r="Y2835" s="65"/>
    </row>
    <row r="2836">
      <c r="A2836" s="65"/>
      <c r="B2836" s="65"/>
      <c r="C2836" s="65"/>
      <c r="D2836" s="65"/>
      <c r="E2836" s="65"/>
      <c r="F2836" s="65"/>
      <c r="G2836" s="65"/>
      <c r="H2836" s="65"/>
      <c r="I2836" s="65"/>
      <c r="J2836" s="65"/>
      <c r="K2836" s="66"/>
      <c r="L2836" s="66"/>
      <c r="M2836" s="65"/>
      <c r="N2836" s="65"/>
      <c r="O2836" s="65"/>
      <c r="P2836" s="66"/>
      <c r="Q2836" s="65"/>
      <c r="R2836" s="65"/>
      <c r="S2836" s="68"/>
      <c r="T2836" s="68"/>
      <c r="U2836" s="69"/>
      <c r="V2836" s="69"/>
      <c r="W2836" s="69"/>
      <c r="X2836" s="70"/>
      <c r="Y2836" s="65"/>
    </row>
    <row r="2837">
      <c r="A2837" s="65"/>
      <c r="B2837" s="65"/>
      <c r="C2837" s="65"/>
      <c r="D2837" s="65"/>
      <c r="E2837" s="65"/>
      <c r="F2837" s="65"/>
      <c r="G2837" s="65"/>
      <c r="H2837" s="65"/>
      <c r="I2837" s="65"/>
      <c r="J2837" s="65"/>
      <c r="K2837" s="66"/>
      <c r="L2837" s="66"/>
      <c r="M2837" s="65"/>
      <c r="N2837" s="65"/>
      <c r="O2837" s="65"/>
      <c r="P2837" s="65"/>
      <c r="Q2837" s="65"/>
      <c r="R2837" s="65"/>
      <c r="S2837" s="68"/>
      <c r="T2837" s="68"/>
      <c r="U2837" s="69"/>
      <c r="V2837" s="69"/>
      <c r="W2837" s="69"/>
      <c r="X2837" s="70"/>
      <c r="Y2837" s="65"/>
    </row>
    <row r="2838">
      <c r="A2838" s="72"/>
      <c r="B2838" s="65"/>
      <c r="C2838" s="72"/>
      <c r="D2838" s="72"/>
      <c r="E2838" s="72"/>
      <c r="F2838" s="65"/>
      <c r="G2838" s="65"/>
      <c r="H2838" s="65"/>
      <c r="I2838" s="65"/>
      <c r="J2838" s="65"/>
      <c r="K2838" s="66"/>
      <c r="L2838" s="66"/>
      <c r="M2838" s="65"/>
      <c r="N2838" s="65"/>
      <c r="O2838" s="65"/>
      <c r="P2838" s="66"/>
      <c r="Q2838" s="65"/>
      <c r="R2838" s="65"/>
      <c r="S2838" s="68"/>
      <c r="T2838" s="68"/>
      <c r="U2838" s="69"/>
      <c r="V2838" s="69"/>
      <c r="W2838" s="69"/>
      <c r="X2838" s="70"/>
      <c r="Y2838" s="65"/>
    </row>
    <row r="2839">
      <c r="A2839" s="72"/>
      <c r="B2839" s="65"/>
      <c r="C2839" s="72"/>
      <c r="D2839" s="72"/>
      <c r="E2839" s="72"/>
      <c r="F2839" s="65"/>
      <c r="G2839" s="65"/>
      <c r="H2839" s="65"/>
      <c r="I2839" s="65"/>
      <c r="J2839" s="65"/>
      <c r="K2839" s="66"/>
      <c r="L2839" s="66"/>
      <c r="M2839" s="65"/>
      <c r="N2839" s="65"/>
      <c r="O2839" s="65"/>
      <c r="P2839" s="66"/>
      <c r="Q2839" s="65"/>
      <c r="R2839" s="65"/>
      <c r="S2839" s="68"/>
      <c r="T2839" s="68"/>
      <c r="U2839" s="69"/>
      <c r="V2839" s="69"/>
      <c r="W2839" s="69"/>
      <c r="X2839" s="70"/>
      <c r="Y2839" s="65"/>
    </row>
    <row r="2840">
      <c r="A2840" s="65"/>
      <c r="B2840" s="65"/>
      <c r="C2840" s="65"/>
      <c r="D2840" s="65"/>
      <c r="E2840" s="65"/>
      <c r="F2840" s="65"/>
      <c r="G2840" s="65"/>
      <c r="H2840" s="65"/>
      <c r="I2840" s="65"/>
      <c r="J2840" s="65"/>
      <c r="K2840" s="66"/>
      <c r="L2840" s="66"/>
      <c r="M2840" s="65"/>
      <c r="N2840" s="65"/>
      <c r="O2840" s="65"/>
      <c r="P2840" s="65"/>
      <c r="Q2840" s="65"/>
      <c r="R2840" s="65"/>
      <c r="S2840" s="68"/>
      <c r="T2840" s="68"/>
      <c r="U2840" s="69"/>
      <c r="V2840" s="69"/>
      <c r="W2840" s="69"/>
      <c r="X2840" s="70"/>
      <c r="Y2840" s="65"/>
    </row>
    <row r="2841">
      <c r="A2841" s="65"/>
      <c r="B2841" s="65"/>
      <c r="C2841" s="65"/>
      <c r="D2841" s="65"/>
      <c r="E2841" s="65"/>
      <c r="F2841" s="65"/>
      <c r="G2841" s="65"/>
      <c r="H2841" s="65"/>
      <c r="I2841" s="65"/>
      <c r="J2841" s="65"/>
      <c r="K2841" s="66"/>
      <c r="L2841" s="66"/>
      <c r="M2841" s="65"/>
      <c r="N2841" s="65"/>
      <c r="O2841" s="65"/>
      <c r="P2841" s="65"/>
      <c r="Q2841" s="65"/>
      <c r="R2841" s="65"/>
      <c r="S2841" s="80"/>
      <c r="T2841" s="77"/>
      <c r="U2841" s="79"/>
      <c r="V2841" s="79"/>
      <c r="W2841" s="78"/>
      <c r="X2841" s="66"/>
      <c r="Y2841" s="72"/>
    </row>
    <row r="2842">
      <c r="A2842" s="73"/>
      <c r="B2842" s="65"/>
      <c r="C2842" s="72"/>
      <c r="D2842" s="72"/>
      <c r="E2842" s="72"/>
      <c r="F2842" s="65"/>
      <c r="G2842" s="65"/>
      <c r="H2842" s="65"/>
      <c r="I2842" s="65"/>
      <c r="J2842" s="65"/>
      <c r="K2842" s="66"/>
      <c r="L2842" s="66"/>
      <c r="M2842" s="65"/>
      <c r="N2842" s="65"/>
      <c r="O2842" s="65"/>
      <c r="P2842" s="65"/>
      <c r="Q2842" s="65"/>
      <c r="R2842" s="65"/>
      <c r="S2842" s="68"/>
      <c r="T2842" s="68"/>
      <c r="U2842" s="69"/>
      <c r="V2842" s="69"/>
      <c r="W2842" s="69"/>
      <c r="X2842" s="70"/>
      <c r="Y2842" s="65"/>
    </row>
    <row r="2843">
      <c r="A2843" s="65"/>
      <c r="B2843" s="65"/>
      <c r="C2843" s="65"/>
      <c r="D2843" s="65"/>
      <c r="E2843" s="65"/>
      <c r="F2843" s="65"/>
      <c r="G2843" s="65"/>
      <c r="H2843" s="65"/>
      <c r="I2843" s="65"/>
      <c r="J2843" s="65"/>
      <c r="K2843" s="66"/>
      <c r="L2843" s="66"/>
      <c r="M2843" s="65"/>
      <c r="N2843" s="65"/>
      <c r="O2843" s="65"/>
      <c r="P2843" s="65"/>
      <c r="Q2843" s="65"/>
      <c r="R2843" s="65"/>
      <c r="S2843" s="68"/>
      <c r="T2843" s="68"/>
      <c r="U2843" s="69"/>
      <c r="V2843" s="69"/>
      <c r="W2843" s="69"/>
      <c r="X2843" s="70"/>
      <c r="Y2843" s="65"/>
    </row>
    <row r="2844">
      <c r="A2844" s="65"/>
      <c r="B2844" s="65"/>
      <c r="C2844" s="65"/>
      <c r="D2844" s="65"/>
      <c r="E2844" s="65"/>
      <c r="F2844" s="65"/>
      <c r="G2844" s="65"/>
      <c r="H2844" s="65"/>
      <c r="I2844" s="65"/>
      <c r="J2844" s="65"/>
      <c r="K2844" s="66"/>
      <c r="L2844" s="66"/>
      <c r="M2844" s="65"/>
      <c r="N2844" s="65"/>
      <c r="O2844" s="65"/>
      <c r="P2844" s="66"/>
      <c r="Q2844" s="65"/>
      <c r="R2844" s="65"/>
      <c r="S2844" s="68"/>
      <c r="T2844" s="68"/>
      <c r="U2844" s="69"/>
      <c r="V2844" s="69"/>
      <c r="W2844" s="69"/>
      <c r="X2844" s="70"/>
      <c r="Y2844" s="65"/>
    </row>
    <row r="2845">
      <c r="A2845" s="65"/>
      <c r="B2845" s="65"/>
      <c r="C2845" s="65"/>
      <c r="D2845" s="65"/>
      <c r="E2845" s="65"/>
      <c r="F2845" s="65"/>
      <c r="G2845" s="65"/>
      <c r="H2845" s="65"/>
      <c r="I2845" s="65"/>
      <c r="J2845" s="65"/>
      <c r="K2845" s="66"/>
      <c r="L2845" s="66"/>
      <c r="M2845" s="65"/>
      <c r="N2845" s="65"/>
      <c r="O2845" s="65"/>
      <c r="P2845" s="65"/>
      <c r="Q2845" s="65"/>
      <c r="R2845" s="65"/>
      <c r="S2845" s="68"/>
      <c r="T2845" s="68"/>
      <c r="U2845" s="69"/>
      <c r="V2845" s="69"/>
      <c r="W2845" s="69"/>
      <c r="X2845" s="70"/>
      <c r="Y2845" s="65"/>
    </row>
    <row r="2846">
      <c r="A2846" s="65"/>
      <c r="B2846" s="65"/>
      <c r="C2846" s="65"/>
      <c r="D2846" s="65"/>
      <c r="E2846" s="65"/>
      <c r="F2846" s="65"/>
      <c r="G2846" s="65"/>
      <c r="H2846" s="65"/>
      <c r="I2846" s="65"/>
      <c r="J2846" s="65"/>
      <c r="K2846" s="66"/>
      <c r="L2846" s="66"/>
      <c r="M2846" s="65"/>
      <c r="N2846" s="65"/>
      <c r="O2846" s="65"/>
      <c r="P2846" s="65"/>
      <c r="Q2846" s="65"/>
      <c r="R2846" s="65"/>
      <c r="S2846" s="68"/>
      <c r="T2846" s="68"/>
      <c r="U2846" s="69"/>
      <c r="V2846" s="69"/>
      <c r="W2846" s="69"/>
      <c r="X2846" s="70"/>
      <c r="Y2846" s="65"/>
    </row>
    <row r="2847">
      <c r="A2847" s="72"/>
      <c r="B2847" s="65"/>
      <c r="C2847" s="72"/>
      <c r="D2847" s="72"/>
      <c r="E2847" s="72"/>
      <c r="F2847" s="65"/>
      <c r="G2847" s="65"/>
      <c r="H2847" s="65"/>
      <c r="I2847" s="65"/>
      <c r="J2847" s="65"/>
      <c r="K2847" s="66"/>
      <c r="L2847" s="66"/>
      <c r="M2847" s="65"/>
      <c r="N2847" s="65"/>
      <c r="O2847" s="65"/>
      <c r="P2847" s="65"/>
      <c r="Q2847" s="65"/>
      <c r="R2847" s="65"/>
      <c r="S2847" s="68"/>
      <c r="T2847" s="68"/>
      <c r="U2847" s="69"/>
      <c r="V2847" s="69"/>
      <c r="W2847" s="69"/>
      <c r="X2847" s="70"/>
      <c r="Y2847" s="65"/>
    </row>
    <row r="2848">
      <c r="A2848" s="72"/>
      <c r="B2848" s="65"/>
      <c r="C2848" s="72"/>
      <c r="D2848" s="72"/>
      <c r="E2848" s="72"/>
      <c r="F2848" s="65"/>
      <c r="G2848" s="65"/>
      <c r="H2848" s="65"/>
      <c r="I2848" s="65"/>
      <c r="J2848" s="65"/>
      <c r="K2848" s="66"/>
      <c r="L2848" s="66"/>
      <c r="M2848" s="65"/>
      <c r="N2848" s="65"/>
      <c r="O2848" s="65"/>
      <c r="P2848" s="66"/>
      <c r="Q2848" s="65"/>
      <c r="R2848" s="65"/>
      <c r="S2848" s="68"/>
      <c r="T2848" s="68"/>
      <c r="U2848" s="69"/>
      <c r="V2848" s="69"/>
      <c r="W2848" s="69"/>
      <c r="X2848" s="70"/>
      <c r="Y2848" s="65"/>
    </row>
    <row r="2849">
      <c r="A2849" s="72"/>
      <c r="B2849" s="65"/>
      <c r="C2849" s="72"/>
      <c r="D2849" s="72"/>
      <c r="E2849" s="72"/>
      <c r="F2849" s="65"/>
      <c r="G2849" s="65"/>
      <c r="H2849" s="65"/>
      <c r="I2849" s="65"/>
      <c r="J2849" s="65"/>
      <c r="K2849" s="66"/>
      <c r="L2849" s="66"/>
      <c r="M2849" s="65"/>
      <c r="N2849" s="65"/>
      <c r="O2849" s="65"/>
      <c r="P2849" s="66"/>
      <c r="Q2849" s="65"/>
      <c r="R2849" s="65"/>
      <c r="S2849" s="68"/>
      <c r="T2849" s="68"/>
      <c r="U2849" s="69"/>
      <c r="V2849" s="69"/>
      <c r="W2849" s="69"/>
      <c r="X2849" s="70"/>
      <c r="Y2849" s="65"/>
    </row>
    <row r="2850">
      <c r="A2850" s="65"/>
      <c r="B2850" s="65"/>
      <c r="C2850" s="65"/>
      <c r="D2850" s="65"/>
      <c r="E2850" s="65"/>
      <c r="F2850" s="65"/>
      <c r="G2850" s="65"/>
      <c r="H2850" s="65"/>
      <c r="I2850" s="65"/>
      <c r="J2850" s="65"/>
      <c r="K2850" s="66"/>
      <c r="L2850" s="66"/>
      <c r="M2850" s="65"/>
      <c r="N2850" s="65"/>
      <c r="O2850" s="65"/>
      <c r="P2850" s="66"/>
      <c r="Q2850" s="65"/>
      <c r="R2850" s="65"/>
      <c r="S2850" s="68"/>
      <c r="T2850" s="68"/>
      <c r="U2850" s="69"/>
      <c r="V2850" s="69"/>
      <c r="W2850" s="69"/>
      <c r="X2850" s="70"/>
      <c r="Y2850" s="65"/>
    </row>
    <row r="2851">
      <c r="A2851" s="65"/>
      <c r="B2851" s="65"/>
      <c r="C2851" s="65"/>
      <c r="D2851" s="65"/>
      <c r="E2851" s="65"/>
      <c r="F2851" s="65"/>
      <c r="G2851" s="65"/>
      <c r="H2851" s="65"/>
      <c r="I2851" s="65"/>
      <c r="J2851" s="65"/>
      <c r="K2851" s="66"/>
      <c r="L2851" s="66"/>
      <c r="M2851" s="65"/>
      <c r="N2851" s="65"/>
      <c r="O2851" s="65"/>
      <c r="P2851" s="65"/>
      <c r="Q2851" s="65"/>
      <c r="R2851" s="65"/>
      <c r="S2851" s="68"/>
      <c r="T2851" s="68"/>
      <c r="U2851" s="69"/>
      <c r="V2851" s="69"/>
      <c r="W2851" s="69"/>
      <c r="X2851" s="70"/>
      <c r="Y2851" s="65"/>
    </row>
    <row r="2852">
      <c r="A2852" s="65"/>
      <c r="B2852" s="65"/>
      <c r="C2852" s="65"/>
      <c r="D2852" s="65"/>
      <c r="E2852" s="65"/>
      <c r="F2852" s="65"/>
      <c r="G2852" s="65"/>
      <c r="H2852" s="65"/>
      <c r="I2852" s="65"/>
      <c r="J2852" s="65"/>
      <c r="K2852" s="66"/>
      <c r="L2852" s="66"/>
      <c r="M2852" s="65"/>
      <c r="N2852" s="65"/>
      <c r="O2852" s="65"/>
      <c r="P2852" s="66"/>
      <c r="Q2852" s="65"/>
      <c r="R2852" s="65"/>
      <c r="S2852" s="68"/>
      <c r="T2852" s="68"/>
      <c r="U2852" s="69"/>
      <c r="V2852" s="69"/>
      <c r="W2852" s="69"/>
      <c r="X2852" s="70"/>
      <c r="Y2852" s="65"/>
    </row>
    <row r="2853">
      <c r="A2853" s="72"/>
      <c r="B2853" s="65"/>
      <c r="C2853" s="72"/>
      <c r="D2853" s="72"/>
      <c r="E2853" s="72"/>
      <c r="F2853" s="65"/>
      <c r="G2853" s="65"/>
      <c r="H2853" s="65"/>
      <c r="I2853" s="65"/>
      <c r="J2853" s="65"/>
      <c r="K2853" s="66"/>
      <c r="L2853" s="66"/>
      <c r="M2853" s="65"/>
      <c r="N2853" s="65"/>
      <c r="O2853" s="65"/>
      <c r="P2853" s="65"/>
      <c r="Q2853" s="65"/>
      <c r="R2853" s="65"/>
      <c r="S2853" s="68"/>
      <c r="T2853" s="68"/>
      <c r="U2853" s="69"/>
      <c r="V2853" s="69"/>
      <c r="W2853" s="69"/>
      <c r="X2853" s="70"/>
      <c r="Y2853" s="65"/>
    </row>
    <row r="2854">
      <c r="A2854" s="72"/>
      <c r="B2854" s="65"/>
      <c r="C2854" s="72"/>
      <c r="D2854" s="72"/>
      <c r="E2854" s="72"/>
      <c r="F2854" s="65"/>
      <c r="G2854" s="65"/>
      <c r="H2854" s="65"/>
      <c r="I2854" s="65"/>
      <c r="J2854" s="65"/>
      <c r="K2854" s="66"/>
      <c r="L2854" s="66"/>
      <c r="M2854" s="65"/>
      <c r="N2854" s="65"/>
      <c r="O2854" s="65"/>
      <c r="P2854" s="65"/>
      <c r="Q2854" s="65"/>
      <c r="R2854" s="65"/>
      <c r="S2854" s="68"/>
      <c r="T2854" s="68"/>
      <c r="U2854" s="69"/>
      <c r="V2854" s="69"/>
      <c r="W2854" s="69"/>
      <c r="X2854" s="70"/>
      <c r="Y2854" s="65"/>
    </row>
    <row r="2855">
      <c r="A2855" s="65"/>
      <c r="B2855" s="65"/>
      <c r="C2855" s="65"/>
      <c r="D2855" s="65"/>
      <c r="E2855" s="65"/>
      <c r="F2855" s="65"/>
      <c r="G2855" s="65"/>
      <c r="H2855" s="65"/>
      <c r="I2855" s="65"/>
      <c r="J2855" s="65"/>
      <c r="K2855" s="66"/>
      <c r="L2855" s="66"/>
      <c r="M2855" s="65"/>
      <c r="N2855" s="65"/>
      <c r="O2855" s="65"/>
      <c r="P2855" s="66"/>
      <c r="Q2855" s="65"/>
      <c r="R2855" s="65"/>
      <c r="S2855" s="68"/>
      <c r="T2855" s="68"/>
      <c r="U2855" s="69"/>
      <c r="V2855" s="69"/>
      <c r="W2855" s="69"/>
      <c r="X2855" s="70"/>
      <c r="Y2855" s="65"/>
    </row>
    <row r="2856">
      <c r="A2856" s="73"/>
      <c r="B2856" s="65"/>
      <c r="C2856" s="72"/>
      <c r="D2856" s="72"/>
      <c r="E2856" s="72"/>
      <c r="F2856" s="65"/>
      <c r="G2856" s="65"/>
      <c r="H2856" s="65"/>
      <c r="I2856" s="65"/>
      <c r="J2856" s="65"/>
      <c r="K2856" s="66"/>
      <c r="L2856" s="66"/>
      <c r="M2856" s="65"/>
      <c r="N2856" s="65"/>
      <c r="O2856" s="65"/>
      <c r="P2856" s="66"/>
      <c r="Q2856" s="65"/>
      <c r="R2856" s="65"/>
      <c r="S2856" s="68"/>
      <c r="T2856" s="68"/>
      <c r="U2856" s="69"/>
      <c r="V2856" s="69"/>
      <c r="W2856" s="69"/>
      <c r="X2856" s="70"/>
      <c r="Y2856" s="65"/>
    </row>
    <row r="2857">
      <c r="A2857" s="65"/>
      <c r="B2857" s="65"/>
      <c r="C2857" s="65"/>
      <c r="D2857" s="65"/>
      <c r="E2857" s="65"/>
      <c r="F2857" s="65"/>
      <c r="G2857" s="65"/>
      <c r="H2857" s="65"/>
      <c r="I2857" s="65"/>
      <c r="J2857" s="65"/>
      <c r="K2857" s="66"/>
      <c r="L2857" s="66"/>
      <c r="M2857" s="65"/>
      <c r="N2857" s="65"/>
      <c r="O2857" s="65"/>
      <c r="P2857" s="65"/>
      <c r="Q2857" s="65"/>
      <c r="R2857" s="65"/>
      <c r="S2857" s="68"/>
      <c r="T2857" s="68"/>
      <c r="U2857" s="69"/>
      <c r="V2857" s="69"/>
      <c r="W2857" s="69"/>
      <c r="X2857" s="70"/>
      <c r="Y2857" s="65"/>
    </row>
    <row r="2858">
      <c r="A2858" s="65"/>
      <c r="B2858" s="65"/>
      <c r="C2858" s="65"/>
      <c r="D2858" s="65"/>
      <c r="E2858" s="65"/>
      <c r="F2858" s="65"/>
      <c r="G2858" s="65"/>
      <c r="H2858" s="65"/>
      <c r="I2858" s="65"/>
      <c r="J2858" s="65"/>
      <c r="K2858" s="66"/>
      <c r="L2858" s="66"/>
      <c r="M2858" s="65"/>
      <c r="N2858" s="65"/>
      <c r="O2858" s="65"/>
      <c r="P2858" s="66"/>
      <c r="Q2858" s="65"/>
      <c r="R2858" s="65"/>
      <c r="S2858" s="68"/>
      <c r="T2858" s="68"/>
      <c r="U2858" s="69"/>
      <c r="V2858" s="69"/>
      <c r="W2858" s="69"/>
      <c r="X2858" s="70"/>
      <c r="Y2858" s="65"/>
    </row>
    <row r="2859">
      <c r="A2859" s="65"/>
      <c r="B2859" s="65"/>
      <c r="C2859" s="65"/>
      <c r="D2859" s="65"/>
      <c r="E2859" s="65"/>
      <c r="F2859" s="65"/>
      <c r="G2859" s="65"/>
      <c r="H2859" s="65"/>
      <c r="I2859" s="65"/>
      <c r="J2859" s="65"/>
      <c r="K2859" s="66"/>
      <c r="L2859" s="66"/>
      <c r="M2859" s="65"/>
      <c r="N2859" s="65"/>
      <c r="O2859" s="65"/>
      <c r="P2859" s="65"/>
      <c r="Q2859" s="65"/>
      <c r="R2859" s="65"/>
      <c r="S2859" s="68"/>
      <c r="T2859" s="68"/>
      <c r="U2859" s="69"/>
      <c r="V2859" s="69"/>
      <c r="W2859" s="69"/>
      <c r="X2859" s="70"/>
      <c r="Y2859" s="65"/>
    </row>
    <row r="2860">
      <c r="A2860" s="72"/>
      <c r="B2860" s="65"/>
      <c r="C2860" s="72"/>
      <c r="D2860" s="72"/>
      <c r="E2860" s="72"/>
      <c r="F2860" s="65"/>
      <c r="G2860" s="65"/>
      <c r="H2860" s="65"/>
      <c r="I2860" s="65"/>
      <c r="J2860" s="65"/>
      <c r="K2860" s="66"/>
      <c r="L2860" s="66"/>
      <c r="M2860" s="65"/>
      <c r="N2860" s="65"/>
      <c r="O2860" s="65"/>
      <c r="P2860" s="66"/>
      <c r="Q2860" s="65"/>
      <c r="R2860" s="65"/>
      <c r="S2860" s="68"/>
      <c r="T2860" s="68"/>
      <c r="U2860" s="69"/>
      <c r="V2860" s="69"/>
      <c r="W2860" s="69"/>
      <c r="X2860" s="70"/>
      <c r="Y2860" s="65"/>
    </row>
    <row r="2861">
      <c r="A2861" s="72"/>
      <c r="B2861" s="65"/>
      <c r="C2861" s="72"/>
      <c r="D2861" s="72"/>
      <c r="E2861" s="72"/>
      <c r="F2861" s="65"/>
      <c r="G2861" s="65"/>
      <c r="H2861" s="65"/>
      <c r="I2861" s="65"/>
      <c r="J2861" s="65"/>
      <c r="K2861" s="66"/>
      <c r="L2861" s="66"/>
      <c r="M2861" s="65"/>
      <c r="N2861" s="65"/>
      <c r="O2861" s="65"/>
      <c r="P2861" s="65"/>
      <c r="Q2861" s="65"/>
      <c r="R2861" s="65"/>
      <c r="S2861" s="68"/>
      <c r="T2861" s="68"/>
      <c r="U2861" s="69"/>
      <c r="V2861" s="69"/>
      <c r="W2861" s="69"/>
      <c r="X2861" s="70"/>
      <c r="Y2861" s="65"/>
    </row>
    <row r="2862">
      <c r="A2862" s="73"/>
      <c r="B2862" s="65"/>
      <c r="C2862" s="72"/>
      <c r="D2862" s="72"/>
      <c r="E2862" s="72"/>
      <c r="F2862" s="65"/>
      <c r="G2862" s="65"/>
      <c r="H2862" s="65"/>
      <c r="I2862" s="65"/>
      <c r="J2862" s="65"/>
      <c r="K2862" s="66"/>
      <c r="L2862" s="66"/>
      <c r="M2862" s="65"/>
      <c r="N2862" s="65"/>
      <c r="O2862" s="65"/>
      <c r="P2862" s="66"/>
      <c r="Q2862" s="65"/>
      <c r="R2862" s="65"/>
      <c r="S2862" s="68"/>
      <c r="T2862" s="68"/>
      <c r="U2862" s="69"/>
      <c r="V2862" s="69"/>
      <c r="W2862" s="69"/>
      <c r="X2862" s="70"/>
      <c r="Y2862" s="65"/>
    </row>
    <row r="2863">
      <c r="A2863" s="73"/>
      <c r="B2863" s="65"/>
      <c r="C2863" s="72"/>
      <c r="D2863" s="72"/>
      <c r="E2863" s="72"/>
      <c r="F2863" s="65"/>
      <c r="G2863" s="65"/>
      <c r="H2863" s="65"/>
      <c r="I2863" s="65"/>
      <c r="J2863" s="65"/>
      <c r="K2863" s="66"/>
      <c r="L2863" s="66"/>
      <c r="M2863" s="65"/>
      <c r="N2863" s="65"/>
      <c r="O2863" s="65"/>
      <c r="P2863" s="66"/>
      <c r="Q2863" s="65"/>
      <c r="R2863" s="65"/>
      <c r="S2863" s="68"/>
      <c r="T2863" s="68"/>
      <c r="U2863" s="69"/>
      <c r="V2863" s="69"/>
      <c r="W2863" s="69"/>
      <c r="X2863" s="70"/>
      <c r="Y2863" s="65"/>
    </row>
    <row r="2864">
      <c r="A2864" s="65"/>
      <c r="B2864" s="65"/>
      <c r="C2864" s="65"/>
      <c r="D2864" s="65"/>
      <c r="E2864" s="65"/>
      <c r="F2864" s="65"/>
      <c r="G2864" s="65"/>
      <c r="H2864" s="65"/>
      <c r="I2864" s="65"/>
      <c r="J2864" s="65"/>
      <c r="K2864" s="66"/>
      <c r="L2864" s="66"/>
      <c r="M2864" s="65"/>
      <c r="N2864" s="65"/>
      <c r="O2864" s="65"/>
      <c r="P2864" s="65"/>
      <c r="Q2864" s="65"/>
      <c r="R2864" s="65"/>
      <c r="S2864" s="68"/>
      <c r="T2864" s="68"/>
      <c r="U2864" s="69"/>
      <c r="V2864" s="69"/>
      <c r="W2864" s="69"/>
      <c r="X2864" s="70"/>
      <c r="Y2864" s="65"/>
    </row>
    <row r="2865">
      <c r="A2865" s="65"/>
      <c r="B2865" s="65"/>
      <c r="C2865" s="65"/>
      <c r="D2865" s="65"/>
      <c r="E2865" s="65"/>
      <c r="F2865" s="65"/>
      <c r="G2865" s="65"/>
      <c r="H2865" s="65"/>
      <c r="I2865" s="65"/>
      <c r="J2865" s="65"/>
      <c r="K2865" s="66"/>
      <c r="L2865" s="66"/>
      <c r="M2865" s="65"/>
      <c r="N2865" s="65"/>
      <c r="O2865" s="65"/>
      <c r="P2865" s="65"/>
      <c r="Q2865" s="65"/>
      <c r="R2865" s="65"/>
      <c r="S2865" s="68"/>
      <c r="T2865" s="68"/>
      <c r="U2865" s="69"/>
      <c r="V2865" s="69"/>
      <c r="W2865" s="69"/>
      <c r="X2865" s="70"/>
      <c r="Y2865" s="65"/>
    </row>
    <row r="2866">
      <c r="A2866" s="65"/>
      <c r="B2866" s="65"/>
      <c r="C2866" s="65"/>
      <c r="D2866" s="65"/>
      <c r="E2866" s="65"/>
      <c r="F2866" s="65"/>
      <c r="G2866" s="65"/>
      <c r="H2866" s="65"/>
      <c r="I2866" s="65"/>
      <c r="J2866" s="65"/>
      <c r="K2866" s="66"/>
      <c r="L2866" s="66"/>
      <c r="M2866" s="65"/>
      <c r="N2866" s="65"/>
      <c r="O2866" s="65"/>
      <c r="P2866" s="65"/>
      <c r="Q2866" s="65"/>
      <c r="R2866" s="65"/>
      <c r="S2866" s="68"/>
      <c r="T2866" s="68"/>
      <c r="U2866" s="69"/>
      <c r="V2866" s="69"/>
      <c r="W2866" s="69"/>
      <c r="X2866" s="70"/>
      <c r="Y2866" s="65"/>
    </row>
    <row r="2867">
      <c r="A2867" s="72"/>
      <c r="B2867" s="65"/>
      <c r="C2867" s="72"/>
      <c r="D2867" s="72"/>
      <c r="E2867" s="72"/>
      <c r="F2867" s="65"/>
      <c r="G2867" s="65"/>
      <c r="H2867" s="65"/>
      <c r="I2867" s="65"/>
      <c r="J2867" s="65"/>
      <c r="K2867" s="66"/>
      <c r="L2867" s="66"/>
      <c r="M2867" s="65"/>
      <c r="N2867" s="65"/>
      <c r="O2867" s="65"/>
      <c r="P2867" s="66"/>
      <c r="Q2867" s="65"/>
      <c r="R2867" s="65"/>
      <c r="S2867" s="68"/>
      <c r="T2867" s="68"/>
      <c r="U2867" s="69"/>
      <c r="V2867" s="69"/>
      <c r="W2867" s="69"/>
      <c r="X2867" s="70"/>
      <c r="Y2867" s="65"/>
    </row>
    <row r="2868">
      <c r="A2868" s="65"/>
      <c r="B2868" s="65"/>
      <c r="C2868" s="65"/>
      <c r="D2868" s="65"/>
      <c r="E2868" s="65"/>
      <c r="F2868" s="65"/>
      <c r="G2868" s="65"/>
      <c r="H2868" s="65"/>
      <c r="I2868" s="65"/>
      <c r="J2868" s="65"/>
      <c r="K2868" s="66"/>
      <c r="L2868" s="66"/>
      <c r="M2868" s="65"/>
      <c r="N2868" s="65"/>
      <c r="O2868" s="65"/>
      <c r="P2868" s="66"/>
      <c r="Q2868" s="65"/>
      <c r="R2868" s="65"/>
      <c r="S2868" s="68"/>
      <c r="T2868" s="68"/>
      <c r="U2868" s="69"/>
      <c r="V2868" s="69"/>
      <c r="W2868" s="69"/>
      <c r="X2868" s="70"/>
      <c r="Y2868" s="65"/>
    </row>
    <row r="2869">
      <c r="A2869" s="65"/>
      <c r="B2869" s="65"/>
      <c r="C2869" s="65"/>
      <c r="D2869" s="65"/>
      <c r="E2869" s="65"/>
      <c r="F2869" s="65"/>
      <c r="G2869" s="65"/>
      <c r="H2869" s="65"/>
      <c r="I2869" s="65"/>
      <c r="J2869" s="65"/>
      <c r="K2869" s="66"/>
      <c r="L2869" s="66"/>
      <c r="M2869" s="65"/>
      <c r="N2869" s="65"/>
      <c r="O2869" s="65"/>
      <c r="P2869" s="65"/>
      <c r="Q2869" s="65"/>
      <c r="R2869" s="65"/>
      <c r="S2869" s="68"/>
      <c r="T2869" s="68"/>
      <c r="U2869" s="69"/>
      <c r="V2869" s="69"/>
      <c r="W2869" s="69"/>
      <c r="X2869" s="70"/>
      <c r="Y2869" s="65"/>
    </row>
    <row r="2870">
      <c r="A2870" s="65"/>
      <c r="B2870" s="65"/>
      <c r="C2870" s="65"/>
      <c r="D2870" s="65"/>
      <c r="E2870" s="65"/>
      <c r="F2870" s="65"/>
      <c r="G2870" s="65"/>
      <c r="H2870" s="65"/>
      <c r="I2870" s="65"/>
      <c r="J2870" s="65"/>
      <c r="K2870" s="66"/>
      <c r="L2870" s="66"/>
      <c r="M2870" s="65"/>
      <c r="N2870" s="65"/>
      <c r="O2870" s="65"/>
      <c r="P2870" s="65"/>
      <c r="Q2870" s="65"/>
      <c r="R2870" s="65"/>
      <c r="S2870" s="68"/>
      <c r="T2870" s="68"/>
      <c r="U2870" s="69"/>
      <c r="V2870" s="69"/>
      <c r="W2870" s="69"/>
      <c r="X2870" s="70"/>
      <c r="Y2870" s="65"/>
    </row>
    <row r="2871">
      <c r="A2871" s="72"/>
      <c r="B2871" s="65"/>
      <c r="C2871" s="72"/>
      <c r="D2871" s="72"/>
      <c r="E2871" s="72"/>
      <c r="F2871" s="65"/>
      <c r="G2871" s="65"/>
      <c r="H2871" s="65"/>
      <c r="I2871" s="65"/>
      <c r="J2871" s="65"/>
      <c r="K2871" s="66"/>
      <c r="L2871" s="66"/>
      <c r="M2871" s="65"/>
      <c r="N2871" s="65"/>
      <c r="O2871" s="65"/>
      <c r="P2871" s="66"/>
      <c r="Q2871" s="65"/>
      <c r="R2871" s="65"/>
      <c r="S2871" s="68"/>
      <c r="T2871" s="68"/>
      <c r="U2871" s="69"/>
      <c r="V2871" s="69"/>
      <c r="W2871" s="69"/>
      <c r="X2871" s="70"/>
      <c r="Y2871" s="65"/>
    </row>
    <row r="2872">
      <c r="A2872" s="65"/>
      <c r="B2872" s="65"/>
      <c r="C2872" s="65"/>
      <c r="D2872" s="65"/>
      <c r="E2872" s="65"/>
      <c r="F2872" s="65"/>
      <c r="G2872" s="65"/>
      <c r="H2872" s="65"/>
      <c r="I2872" s="65"/>
      <c r="J2872" s="65"/>
      <c r="K2872" s="66"/>
      <c r="L2872" s="66"/>
      <c r="M2872" s="65"/>
      <c r="N2872" s="65"/>
      <c r="O2872" s="65"/>
      <c r="P2872" s="66"/>
      <c r="Q2872" s="65"/>
      <c r="R2872" s="65"/>
      <c r="S2872" s="68"/>
      <c r="T2872" s="68"/>
      <c r="U2872" s="69"/>
      <c r="V2872" s="69"/>
      <c r="W2872" s="69"/>
      <c r="X2872" s="70"/>
      <c r="Y2872" s="65"/>
    </row>
    <row r="2873">
      <c r="A2873" s="72"/>
      <c r="B2873" s="65"/>
      <c r="C2873" s="72"/>
      <c r="D2873" s="72"/>
      <c r="E2873" s="72"/>
      <c r="F2873" s="65"/>
      <c r="G2873" s="65"/>
      <c r="H2873" s="65"/>
      <c r="I2873" s="65"/>
      <c r="J2873" s="65"/>
      <c r="K2873" s="66"/>
      <c r="L2873" s="66"/>
      <c r="M2873" s="65"/>
      <c r="N2873" s="65"/>
      <c r="O2873" s="65"/>
      <c r="P2873" s="66"/>
      <c r="Q2873" s="65"/>
      <c r="R2873" s="65"/>
      <c r="S2873" s="68"/>
      <c r="T2873" s="68"/>
      <c r="U2873" s="69"/>
      <c r="V2873" s="69"/>
      <c r="W2873" s="69"/>
      <c r="X2873" s="70"/>
      <c r="Y2873" s="65"/>
    </row>
    <row r="2874">
      <c r="A2874" s="72"/>
      <c r="B2874" s="65"/>
      <c r="C2874" s="72"/>
      <c r="D2874" s="72"/>
      <c r="E2874" s="72"/>
      <c r="F2874" s="65"/>
      <c r="G2874" s="65"/>
      <c r="H2874" s="65"/>
      <c r="I2874" s="65"/>
      <c r="J2874" s="65"/>
      <c r="K2874" s="66"/>
      <c r="L2874" s="66"/>
      <c r="M2874" s="65"/>
      <c r="N2874" s="65"/>
      <c r="O2874" s="65"/>
      <c r="P2874" s="66"/>
      <c r="Q2874" s="65"/>
      <c r="R2874" s="65"/>
      <c r="S2874" s="68"/>
      <c r="T2874" s="68"/>
      <c r="U2874" s="69"/>
      <c r="V2874" s="69"/>
      <c r="W2874" s="69"/>
      <c r="X2874" s="70"/>
      <c r="Y2874" s="65"/>
    </row>
    <row r="2875">
      <c r="A2875" s="65"/>
      <c r="B2875" s="65"/>
      <c r="C2875" s="65"/>
      <c r="D2875" s="65"/>
      <c r="E2875" s="65"/>
      <c r="F2875" s="65"/>
      <c r="G2875" s="65"/>
      <c r="H2875" s="65"/>
      <c r="I2875" s="65"/>
      <c r="J2875" s="65"/>
      <c r="K2875" s="66"/>
      <c r="L2875" s="66"/>
      <c r="M2875" s="65"/>
      <c r="N2875" s="65"/>
      <c r="O2875" s="65"/>
      <c r="P2875" s="65"/>
      <c r="Q2875" s="65"/>
      <c r="R2875" s="65"/>
      <c r="S2875" s="68"/>
      <c r="T2875" s="68"/>
      <c r="U2875" s="69"/>
      <c r="V2875" s="69"/>
      <c r="W2875" s="69"/>
      <c r="X2875" s="70"/>
      <c r="Y2875" s="65"/>
    </row>
    <row r="2876">
      <c r="A2876" s="73"/>
      <c r="B2876" s="65"/>
      <c r="C2876" s="72"/>
      <c r="D2876" s="72"/>
      <c r="E2876" s="72"/>
      <c r="F2876" s="65"/>
      <c r="G2876" s="65"/>
      <c r="H2876" s="65"/>
      <c r="I2876" s="65"/>
      <c r="J2876" s="65"/>
      <c r="K2876" s="66"/>
      <c r="L2876" s="66"/>
      <c r="M2876" s="65"/>
      <c r="N2876" s="65"/>
      <c r="O2876" s="65"/>
      <c r="P2876" s="65"/>
      <c r="Q2876" s="65"/>
      <c r="R2876" s="65"/>
      <c r="S2876" s="68"/>
      <c r="T2876" s="68"/>
      <c r="U2876" s="69"/>
      <c r="V2876" s="69"/>
      <c r="W2876" s="69"/>
      <c r="X2876" s="70"/>
      <c r="Y2876" s="65"/>
    </row>
    <row r="2877">
      <c r="A2877" s="65"/>
      <c r="B2877" s="65"/>
      <c r="C2877" s="65"/>
      <c r="D2877" s="65"/>
      <c r="E2877" s="65"/>
      <c r="F2877" s="65"/>
      <c r="G2877" s="65"/>
      <c r="H2877" s="65"/>
      <c r="I2877" s="65"/>
      <c r="J2877" s="65"/>
      <c r="K2877" s="66"/>
      <c r="L2877" s="66"/>
      <c r="M2877" s="65"/>
      <c r="N2877" s="65"/>
      <c r="O2877" s="65"/>
      <c r="P2877" s="66"/>
      <c r="Q2877" s="65"/>
      <c r="R2877" s="65"/>
      <c r="S2877" s="68"/>
      <c r="T2877" s="68"/>
      <c r="U2877" s="69"/>
      <c r="V2877" s="69"/>
      <c r="W2877" s="69"/>
      <c r="X2877" s="70"/>
      <c r="Y2877" s="65"/>
    </row>
    <row r="2878">
      <c r="A2878" s="65"/>
      <c r="B2878" s="65"/>
      <c r="C2878" s="65"/>
      <c r="D2878" s="65"/>
      <c r="E2878" s="65"/>
      <c r="F2878" s="65"/>
      <c r="G2878" s="65"/>
      <c r="H2878" s="65"/>
      <c r="I2878" s="65"/>
      <c r="J2878" s="65"/>
      <c r="K2878" s="66"/>
      <c r="L2878" s="66"/>
      <c r="M2878" s="65"/>
      <c r="N2878" s="65"/>
      <c r="O2878" s="65"/>
      <c r="P2878" s="65"/>
      <c r="Q2878" s="65"/>
      <c r="R2878" s="65"/>
      <c r="S2878" s="68"/>
      <c r="T2878" s="68"/>
      <c r="U2878" s="69"/>
      <c r="V2878" s="69"/>
      <c r="W2878" s="69"/>
      <c r="X2878" s="70"/>
      <c r="Y2878" s="65"/>
    </row>
    <row r="2879">
      <c r="A2879" s="73"/>
      <c r="B2879" s="65"/>
      <c r="C2879" s="72"/>
      <c r="D2879" s="72"/>
      <c r="E2879" s="72"/>
      <c r="F2879" s="65"/>
      <c r="G2879" s="65"/>
      <c r="H2879" s="65"/>
      <c r="I2879" s="65"/>
      <c r="J2879" s="65"/>
      <c r="K2879" s="66"/>
      <c r="L2879" s="66"/>
      <c r="M2879" s="65"/>
      <c r="N2879" s="65"/>
      <c r="O2879" s="65"/>
      <c r="P2879" s="65"/>
      <c r="Q2879" s="65"/>
      <c r="R2879" s="65"/>
      <c r="S2879" s="68"/>
      <c r="T2879" s="68"/>
      <c r="U2879" s="69"/>
      <c r="V2879" s="69"/>
      <c r="W2879" s="69"/>
      <c r="X2879" s="70"/>
      <c r="Y2879" s="65"/>
    </row>
    <row r="2880">
      <c r="A2880" s="72"/>
      <c r="B2880" s="65"/>
      <c r="C2880" s="72"/>
      <c r="D2880" s="72"/>
      <c r="E2880" s="72"/>
      <c r="F2880" s="65"/>
      <c r="G2880" s="65"/>
      <c r="H2880" s="65"/>
      <c r="I2880" s="65"/>
      <c r="J2880" s="65"/>
      <c r="K2880" s="66"/>
      <c r="L2880" s="66"/>
      <c r="M2880" s="65"/>
      <c r="N2880" s="65"/>
      <c r="O2880" s="65"/>
      <c r="P2880" s="65"/>
      <c r="Q2880" s="65"/>
      <c r="R2880" s="65"/>
      <c r="S2880" s="68"/>
      <c r="T2880" s="68"/>
      <c r="U2880" s="69"/>
      <c r="V2880" s="69"/>
      <c r="W2880" s="69"/>
      <c r="X2880" s="70"/>
      <c r="Y2880" s="65"/>
    </row>
    <row r="2881">
      <c r="A2881" s="73"/>
      <c r="B2881" s="65"/>
      <c r="C2881" s="72"/>
      <c r="D2881" s="72"/>
      <c r="E2881" s="72"/>
      <c r="F2881" s="65"/>
      <c r="G2881" s="65"/>
      <c r="H2881" s="65"/>
      <c r="I2881" s="65"/>
      <c r="J2881" s="65"/>
      <c r="K2881" s="66"/>
      <c r="L2881" s="66"/>
      <c r="M2881" s="65"/>
      <c r="N2881" s="65"/>
      <c r="O2881" s="65"/>
      <c r="P2881" s="65"/>
      <c r="Q2881" s="65"/>
      <c r="R2881" s="65"/>
      <c r="S2881" s="68"/>
      <c r="T2881" s="68"/>
      <c r="U2881" s="69"/>
      <c r="V2881" s="69"/>
      <c r="W2881" s="69"/>
      <c r="X2881" s="70"/>
      <c r="Y2881" s="65"/>
    </row>
    <row r="2882">
      <c r="A2882" s="65"/>
      <c r="B2882" s="65"/>
      <c r="C2882" s="65"/>
      <c r="D2882" s="65"/>
      <c r="E2882" s="65"/>
      <c r="F2882" s="65"/>
      <c r="G2882" s="65"/>
      <c r="H2882" s="65"/>
      <c r="I2882" s="65"/>
      <c r="J2882" s="65"/>
      <c r="K2882" s="66"/>
      <c r="L2882" s="66"/>
      <c r="M2882" s="65"/>
      <c r="N2882" s="65"/>
      <c r="O2882" s="65"/>
      <c r="P2882" s="66"/>
      <c r="Q2882" s="65"/>
      <c r="R2882" s="65"/>
      <c r="S2882" s="68"/>
      <c r="T2882" s="68"/>
      <c r="U2882" s="69"/>
      <c r="V2882" s="69"/>
      <c r="W2882" s="69"/>
      <c r="X2882" s="70"/>
      <c r="Y2882" s="65"/>
    </row>
    <row r="2883">
      <c r="A2883" s="72"/>
      <c r="B2883" s="65"/>
      <c r="C2883" s="72"/>
      <c r="D2883" s="72"/>
      <c r="E2883" s="72"/>
      <c r="F2883" s="65"/>
      <c r="G2883" s="65"/>
      <c r="H2883" s="65"/>
      <c r="I2883" s="65"/>
      <c r="J2883" s="65"/>
      <c r="K2883" s="66"/>
      <c r="L2883" s="66"/>
      <c r="M2883" s="65"/>
      <c r="N2883" s="65"/>
      <c r="O2883" s="65"/>
      <c r="P2883" s="66"/>
      <c r="Q2883" s="65"/>
      <c r="R2883" s="65"/>
      <c r="S2883" s="68"/>
      <c r="T2883" s="68"/>
      <c r="U2883" s="69"/>
      <c r="V2883" s="69"/>
      <c r="W2883" s="69"/>
      <c r="X2883" s="70"/>
      <c r="Y2883" s="65"/>
    </row>
    <row r="2884">
      <c r="A2884" s="65"/>
      <c r="B2884" s="65"/>
      <c r="C2884" s="65"/>
      <c r="D2884" s="65"/>
      <c r="E2884" s="65"/>
      <c r="F2884" s="65"/>
      <c r="G2884" s="65"/>
      <c r="H2884" s="65"/>
      <c r="I2884" s="65"/>
      <c r="J2884" s="65"/>
      <c r="K2884" s="66"/>
      <c r="L2884" s="66"/>
      <c r="M2884" s="65"/>
      <c r="N2884" s="65"/>
      <c r="O2884" s="65"/>
      <c r="P2884" s="66"/>
      <c r="Q2884" s="65"/>
      <c r="R2884" s="65"/>
      <c r="S2884" s="68"/>
      <c r="T2884" s="68"/>
      <c r="U2884" s="69"/>
      <c r="V2884" s="69"/>
      <c r="W2884" s="69"/>
      <c r="X2884" s="70"/>
      <c r="Y2884" s="65"/>
    </row>
    <row r="2885">
      <c r="A2885" s="65"/>
      <c r="B2885" s="65"/>
      <c r="C2885" s="65"/>
      <c r="D2885" s="65"/>
      <c r="E2885" s="65"/>
      <c r="F2885" s="65"/>
      <c r="G2885" s="65"/>
      <c r="H2885" s="65"/>
      <c r="I2885" s="65"/>
      <c r="J2885" s="65"/>
      <c r="K2885" s="66"/>
      <c r="L2885" s="66"/>
      <c r="M2885" s="65"/>
      <c r="N2885" s="65"/>
      <c r="O2885" s="65"/>
      <c r="P2885" s="65"/>
      <c r="Q2885" s="65"/>
      <c r="R2885" s="65"/>
      <c r="S2885" s="68"/>
      <c r="T2885" s="68"/>
      <c r="U2885" s="69"/>
      <c r="V2885" s="69"/>
      <c r="W2885" s="69"/>
      <c r="X2885" s="70"/>
      <c r="Y2885" s="65"/>
    </row>
    <row r="2886">
      <c r="A2886" s="72"/>
      <c r="B2886" s="65"/>
      <c r="C2886" s="72"/>
      <c r="D2886" s="72"/>
      <c r="E2886" s="72"/>
      <c r="F2886" s="65"/>
      <c r="G2886" s="65"/>
      <c r="H2886" s="65"/>
      <c r="I2886" s="65"/>
      <c r="J2886" s="65"/>
      <c r="K2886" s="66"/>
      <c r="L2886" s="66"/>
      <c r="M2886" s="65"/>
      <c r="N2886" s="65"/>
      <c r="O2886" s="65"/>
      <c r="P2886" s="65"/>
      <c r="Q2886" s="65"/>
      <c r="R2886" s="65"/>
      <c r="S2886" s="68"/>
      <c r="T2886" s="68"/>
      <c r="U2886" s="69"/>
      <c r="V2886" s="69"/>
      <c r="W2886" s="69"/>
      <c r="X2886" s="70"/>
      <c r="Y2886" s="65"/>
    </row>
    <row r="2887">
      <c r="A2887" s="72"/>
      <c r="B2887" s="65"/>
      <c r="C2887" s="72"/>
      <c r="D2887" s="72"/>
      <c r="E2887" s="72"/>
      <c r="F2887" s="65"/>
      <c r="G2887" s="65"/>
      <c r="H2887" s="65"/>
      <c r="I2887" s="65"/>
      <c r="J2887" s="65"/>
      <c r="K2887" s="66"/>
      <c r="L2887" s="66"/>
      <c r="M2887" s="65"/>
      <c r="N2887" s="65"/>
      <c r="O2887" s="65"/>
      <c r="P2887" s="65"/>
      <c r="Q2887" s="65"/>
      <c r="R2887" s="65"/>
      <c r="S2887" s="68"/>
      <c r="T2887" s="68"/>
      <c r="U2887" s="69"/>
      <c r="V2887" s="69"/>
      <c r="W2887" s="69"/>
      <c r="X2887" s="70"/>
      <c r="Y2887" s="65"/>
    </row>
    <row r="2888">
      <c r="A2888" s="65"/>
      <c r="B2888" s="65"/>
      <c r="C2888" s="65"/>
      <c r="D2888" s="65"/>
      <c r="E2888" s="65"/>
      <c r="F2888" s="65"/>
      <c r="G2888" s="65"/>
      <c r="H2888" s="65"/>
      <c r="I2888" s="65"/>
      <c r="J2888" s="65"/>
      <c r="K2888" s="66"/>
      <c r="L2888" s="66"/>
      <c r="M2888" s="65"/>
      <c r="N2888" s="65"/>
      <c r="O2888" s="65"/>
      <c r="P2888" s="65"/>
      <c r="Q2888" s="65"/>
      <c r="R2888" s="65"/>
      <c r="S2888" s="68"/>
      <c r="T2888" s="68"/>
      <c r="U2888" s="69"/>
      <c r="V2888" s="69"/>
      <c r="W2888" s="69"/>
      <c r="X2888" s="70"/>
      <c r="Y2888" s="65"/>
    </row>
    <row r="2889">
      <c r="A2889" s="73"/>
      <c r="B2889" s="65"/>
      <c r="C2889" s="72"/>
      <c r="D2889" s="72"/>
      <c r="E2889" s="72"/>
      <c r="F2889" s="65"/>
      <c r="G2889" s="65"/>
      <c r="H2889" s="65"/>
      <c r="I2889" s="65"/>
      <c r="J2889" s="65"/>
      <c r="K2889" s="66"/>
      <c r="L2889" s="66"/>
      <c r="M2889" s="65"/>
      <c r="N2889" s="65"/>
      <c r="O2889" s="65"/>
      <c r="P2889" s="65"/>
      <c r="Q2889" s="65"/>
      <c r="R2889" s="65"/>
      <c r="S2889" s="68"/>
      <c r="T2889" s="68"/>
      <c r="U2889" s="69"/>
      <c r="V2889" s="69"/>
      <c r="W2889" s="69"/>
      <c r="X2889" s="70"/>
      <c r="Y2889" s="65"/>
    </row>
    <row r="2890">
      <c r="A2890" s="65"/>
      <c r="B2890" s="65"/>
      <c r="C2890" s="65"/>
      <c r="D2890" s="65"/>
      <c r="E2890" s="65"/>
      <c r="F2890" s="65"/>
      <c r="G2890" s="65"/>
      <c r="H2890" s="65"/>
      <c r="I2890" s="65"/>
      <c r="J2890" s="65"/>
      <c r="K2890" s="66"/>
      <c r="L2890" s="66"/>
      <c r="M2890" s="65"/>
      <c r="N2890" s="65"/>
      <c r="O2890" s="65"/>
      <c r="P2890" s="65"/>
      <c r="Q2890" s="65"/>
      <c r="R2890" s="65"/>
      <c r="S2890" s="68"/>
      <c r="T2890" s="68"/>
      <c r="U2890" s="69"/>
      <c r="V2890" s="69"/>
      <c r="W2890" s="69"/>
      <c r="X2890" s="70"/>
      <c r="Y2890" s="65"/>
    </row>
    <row r="2891">
      <c r="A2891" s="65"/>
      <c r="B2891" s="65"/>
      <c r="C2891" s="65"/>
      <c r="D2891" s="65"/>
      <c r="E2891" s="65"/>
      <c r="F2891" s="65"/>
      <c r="G2891" s="65"/>
      <c r="H2891" s="65"/>
      <c r="I2891" s="65"/>
      <c r="J2891" s="65"/>
      <c r="K2891" s="66"/>
      <c r="L2891" s="66"/>
      <c r="M2891" s="65"/>
      <c r="N2891" s="65"/>
      <c r="O2891" s="65"/>
      <c r="P2891" s="66"/>
      <c r="Q2891" s="65"/>
      <c r="R2891" s="65"/>
      <c r="S2891" s="68"/>
      <c r="T2891" s="68"/>
      <c r="U2891" s="69"/>
      <c r="V2891" s="69"/>
      <c r="W2891" s="69"/>
      <c r="X2891" s="70"/>
      <c r="Y2891" s="65"/>
    </row>
    <row r="2892">
      <c r="A2892" s="65"/>
      <c r="B2892" s="65"/>
      <c r="C2892" s="65"/>
      <c r="D2892" s="65"/>
      <c r="E2892" s="65"/>
      <c r="F2892" s="65"/>
      <c r="G2892" s="65"/>
      <c r="H2892" s="65"/>
      <c r="I2892" s="65"/>
      <c r="J2892" s="65"/>
      <c r="K2892" s="66"/>
      <c r="L2892" s="66"/>
      <c r="M2892" s="65"/>
      <c r="N2892" s="65"/>
      <c r="O2892" s="65"/>
      <c r="P2892" s="66"/>
      <c r="Q2892" s="65"/>
      <c r="R2892" s="65"/>
      <c r="S2892" s="68"/>
      <c r="T2892" s="68"/>
      <c r="U2892" s="69"/>
      <c r="V2892" s="69"/>
      <c r="W2892" s="69"/>
      <c r="X2892" s="70"/>
      <c r="Y2892" s="65"/>
    </row>
    <row r="2893">
      <c r="A2893" s="65"/>
      <c r="B2893" s="65"/>
      <c r="C2893" s="65"/>
      <c r="D2893" s="65"/>
      <c r="E2893" s="65"/>
      <c r="F2893" s="65"/>
      <c r="G2893" s="65"/>
      <c r="H2893" s="65"/>
      <c r="I2893" s="65"/>
      <c r="J2893" s="65"/>
      <c r="K2893" s="66"/>
      <c r="L2893" s="66"/>
      <c r="M2893" s="65"/>
      <c r="N2893" s="65"/>
      <c r="O2893" s="65"/>
      <c r="P2893" s="66"/>
      <c r="Q2893" s="65"/>
      <c r="R2893" s="65"/>
      <c r="S2893" s="68"/>
      <c r="T2893" s="68"/>
      <c r="U2893" s="69"/>
      <c r="V2893" s="69"/>
      <c r="W2893" s="69"/>
      <c r="X2893" s="70"/>
      <c r="Y2893" s="65"/>
    </row>
    <row r="2894">
      <c r="A2894" s="73"/>
      <c r="B2894" s="65"/>
      <c r="C2894" s="72"/>
      <c r="D2894" s="72"/>
      <c r="E2894" s="72"/>
      <c r="F2894" s="65"/>
      <c r="G2894" s="65"/>
      <c r="H2894" s="65"/>
      <c r="I2894" s="65"/>
      <c r="J2894" s="65"/>
      <c r="K2894" s="66"/>
      <c r="L2894" s="66"/>
      <c r="M2894" s="65"/>
      <c r="N2894" s="65"/>
      <c r="O2894" s="65"/>
      <c r="P2894" s="66"/>
      <c r="Q2894" s="65"/>
      <c r="R2894" s="65"/>
      <c r="S2894" s="68"/>
      <c r="T2894" s="68"/>
      <c r="U2894" s="69"/>
      <c r="V2894" s="69"/>
      <c r="W2894" s="69"/>
      <c r="X2894" s="70"/>
      <c r="Y2894" s="65"/>
    </row>
    <row r="2895">
      <c r="A2895" s="65"/>
      <c r="B2895" s="65"/>
      <c r="C2895" s="65"/>
      <c r="D2895" s="65"/>
      <c r="E2895" s="65"/>
      <c r="F2895" s="65"/>
      <c r="G2895" s="65"/>
      <c r="H2895" s="65"/>
      <c r="I2895" s="65"/>
      <c r="J2895" s="65"/>
      <c r="K2895" s="66"/>
      <c r="L2895" s="66"/>
      <c r="M2895" s="65"/>
      <c r="N2895" s="65"/>
      <c r="O2895" s="65"/>
      <c r="P2895" s="66"/>
      <c r="Q2895" s="65"/>
      <c r="R2895" s="65"/>
      <c r="S2895" s="68"/>
      <c r="T2895" s="68"/>
      <c r="U2895" s="69"/>
      <c r="V2895" s="69"/>
      <c r="W2895" s="69"/>
      <c r="X2895" s="70"/>
      <c r="Y2895" s="65"/>
    </row>
    <row r="2896">
      <c r="A2896" s="72"/>
      <c r="B2896" s="65"/>
      <c r="C2896" s="72"/>
      <c r="D2896" s="72"/>
      <c r="E2896" s="72"/>
      <c r="F2896" s="65"/>
      <c r="G2896" s="65"/>
      <c r="H2896" s="65"/>
      <c r="I2896" s="65"/>
      <c r="J2896" s="65"/>
      <c r="K2896" s="66"/>
      <c r="L2896" s="66"/>
      <c r="M2896" s="65"/>
      <c r="N2896" s="65"/>
      <c r="O2896" s="65"/>
      <c r="P2896" s="65"/>
      <c r="Q2896" s="65"/>
      <c r="R2896" s="65"/>
      <c r="S2896" s="68"/>
      <c r="T2896" s="68"/>
      <c r="U2896" s="69"/>
      <c r="V2896" s="69"/>
      <c r="W2896" s="69"/>
      <c r="X2896" s="70"/>
      <c r="Y2896" s="65"/>
    </row>
    <row r="2897">
      <c r="A2897" s="65"/>
      <c r="B2897" s="65"/>
      <c r="C2897" s="65"/>
      <c r="D2897" s="65"/>
      <c r="E2897" s="65"/>
      <c r="F2897" s="65"/>
      <c r="G2897" s="65"/>
      <c r="H2897" s="65"/>
      <c r="I2897" s="65"/>
      <c r="J2897" s="65"/>
      <c r="K2897" s="66"/>
      <c r="L2897" s="66"/>
      <c r="M2897" s="65"/>
      <c r="N2897" s="65"/>
      <c r="O2897" s="65"/>
      <c r="P2897" s="66"/>
      <c r="Q2897" s="65"/>
      <c r="R2897" s="65"/>
      <c r="S2897" s="68"/>
      <c r="T2897" s="68"/>
      <c r="U2897" s="69"/>
      <c r="V2897" s="69"/>
      <c r="W2897" s="69"/>
      <c r="X2897" s="70"/>
      <c r="Y2897" s="65"/>
    </row>
    <row r="2898">
      <c r="A2898" s="72"/>
      <c r="B2898" s="65"/>
      <c r="C2898" s="72"/>
      <c r="D2898" s="72"/>
      <c r="E2898" s="72"/>
      <c r="F2898" s="65"/>
      <c r="G2898" s="65"/>
      <c r="H2898" s="65"/>
      <c r="I2898" s="65"/>
      <c r="J2898" s="65"/>
      <c r="K2898" s="66"/>
      <c r="L2898" s="66"/>
      <c r="M2898" s="65"/>
      <c r="N2898" s="65"/>
      <c r="O2898" s="65"/>
      <c r="P2898" s="66"/>
      <c r="Q2898" s="65"/>
      <c r="R2898" s="65"/>
      <c r="S2898" s="68"/>
      <c r="T2898" s="68"/>
      <c r="U2898" s="69"/>
      <c r="V2898" s="69"/>
      <c r="W2898" s="69"/>
      <c r="X2898" s="70"/>
      <c r="Y2898" s="65"/>
    </row>
    <row r="2899">
      <c r="A2899" s="73"/>
      <c r="B2899" s="65"/>
      <c r="C2899" s="72"/>
      <c r="D2899" s="72"/>
      <c r="E2899" s="72"/>
      <c r="F2899" s="65"/>
      <c r="G2899" s="65"/>
      <c r="H2899" s="65"/>
      <c r="I2899" s="65"/>
      <c r="J2899" s="65"/>
      <c r="K2899" s="66"/>
      <c r="L2899" s="66"/>
      <c r="M2899" s="65"/>
      <c r="N2899" s="65"/>
      <c r="O2899" s="65"/>
      <c r="P2899" s="65"/>
      <c r="Q2899" s="65"/>
      <c r="R2899" s="65"/>
      <c r="S2899" s="68"/>
      <c r="T2899" s="68"/>
      <c r="U2899" s="69"/>
      <c r="V2899" s="69"/>
      <c r="W2899" s="69"/>
      <c r="X2899" s="70"/>
      <c r="Y2899" s="65"/>
    </row>
    <row r="2900">
      <c r="A2900" s="72"/>
      <c r="B2900" s="65"/>
      <c r="C2900" s="72"/>
      <c r="D2900" s="72"/>
      <c r="E2900" s="72"/>
      <c r="F2900" s="65"/>
      <c r="G2900" s="65"/>
      <c r="H2900" s="65"/>
      <c r="I2900" s="65"/>
      <c r="J2900" s="65"/>
      <c r="K2900" s="66"/>
      <c r="L2900" s="66"/>
      <c r="M2900" s="65"/>
      <c r="N2900" s="65"/>
      <c r="O2900" s="65"/>
      <c r="P2900" s="66"/>
      <c r="Q2900" s="65"/>
      <c r="R2900" s="65"/>
      <c r="S2900" s="68"/>
      <c r="T2900" s="68"/>
      <c r="U2900" s="69"/>
      <c r="V2900" s="69"/>
      <c r="W2900" s="69"/>
      <c r="X2900" s="70"/>
      <c r="Y2900" s="65"/>
    </row>
    <row r="2901">
      <c r="A2901" s="65"/>
      <c r="B2901" s="65"/>
      <c r="C2901" s="65"/>
      <c r="D2901" s="65"/>
      <c r="E2901" s="65"/>
      <c r="F2901" s="65"/>
      <c r="G2901" s="65"/>
      <c r="H2901" s="65"/>
      <c r="I2901" s="65"/>
      <c r="J2901" s="65"/>
      <c r="K2901" s="66"/>
      <c r="L2901" s="66"/>
      <c r="M2901" s="65"/>
      <c r="N2901" s="65"/>
      <c r="O2901" s="65"/>
      <c r="P2901" s="66"/>
      <c r="Q2901" s="65"/>
      <c r="R2901" s="65"/>
      <c r="S2901" s="68"/>
      <c r="T2901" s="68"/>
      <c r="U2901" s="69"/>
      <c r="V2901" s="69"/>
      <c r="W2901" s="69"/>
      <c r="X2901" s="70"/>
      <c r="Y2901" s="65"/>
    </row>
    <row r="2902">
      <c r="A2902" s="72"/>
      <c r="B2902" s="65"/>
      <c r="C2902" s="72"/>
      <c r="D2902" s="72"/>
      <c r="E2902" s="72"/>
      <c r="F2902" s="65"/>
      <c r="G2902" s="65"/>
      <c r="H2902" s="65"/>
      <c r="I2902" s="65"/>
      <c r="J2902" s="65"/>
      <c r="K2902" s="66"/>
      <c r="L2902" s="66"/>
      <c r="M2902" s="65"/>
      <c r="N2902" s="65"/>
      <c r="O2902" s="65"/>
      <c r="P2902" s="66"/>
      <c r="Q2902" s="65"/>
      <c r="R2902" s="65"/>
      <c r="S2902" s="68"/>
      <c r="T2902" s="68"/>
      <c r="U2902" s="69"/>
      <c r="V2902" s="69"/>
      <c r="W2902" s="69"/>
      <c r="X2902" s="70"/>
      <c r="Y2902" s="65"/>
    </row>
    <row r="2903">
      <c r="A2903" s="72"/>
      <c r="B2903" s="65"/>
      <c r="C2903" s="72"/>
      <c r="D2903" s="72"/>
      <c r="E2903" s="72"/>
      <c r="F2903" s="65"/>
      <c r="G2903" s="65"/>
      <c r="H2903" s="65"/>
      <c r="I2903" s="65"/>
      <c r="J2903" s="65"/>
      <c r="K2903" s="66"/>
      <c r="L2903" s="66"/>
      <c r="M2903" s="65"/>
      <c r="N2903" s="65"/>
      <c r="O2903" s="65"/>
      <c r="P2903" s="66"/>
      <c r="Q2903" s="65"/>
      <c r="R2903" s="65"/>
      <c r="S2903" s="68"/>
      <c r="T2903" s="68"/>
      <c r="U2903" s="69"/>
      <c r="V2903" s="69"/>
      <c r="W2903" s="69"/>
      <c r="X2903" s="70"/>
      <c r="Y2903" s="65"/>
    </row>
    <row r="2904">
      <c r="A2904" s="65"/>
      <c r="B2904" s="65"/>
      <c r="C2904" s="65"/>
      <c r="D2904" s="65"/>
      <c r="E2904" s="65"/>
      <c r="F2904" s="65"/>
      <c r="G2904" s="65"/>
      <c r="H2904" s="65"/>
      <c r="I2904" s="65"/>
      <c r="J2904" s="65"/>
      <c r="K2904" s="66"/>
      <c r="L2904" s="66"/>
      <c r="M2904" s="65"/>
      <c r="N2904" s="65"/>
      <c r="O2904" s="65"/>
      <c r="P2904" s="66"/>
      <c r="Q2904" s="65"/>
      <c r="R2904" s="65"/>
      <c r="S2904" s="68"/>
      <c r="T2904" s="68"/>
      <c r="U2904" s="69"/>
      <c r="V2904" s="69"/>
      <c r="W2904" s="69"/>
      <c r="X2904" s="70"/>
      <c r="Y2904" s="65"/>
    </row>
    <row r="2905">
      <c r="A2905" s="65"/>
      <c r="B2905" s="65"/>
      <c r="C2905" s="65"/>
      <c r="D2905" s="65"/>
      <c r="E2905" s="65"/>
      <c r="F2905" s="65"/>
      <c r="G2905" s="65"/>
      <c r="H2905" s="65"/>
      <c r="I2905" s="65"/>
      <c r="J2905" s="65"/>
      <c r="K2905" s="66"/>
      <c r="L2905" s="66"/>
      <c r="M2905" s="65"/>
      <c r="N2905" s="65"/>
      <c r="O2905" s="65"/>
      <c r="P2905" s="65"/>
      <c r="Q2905" s="65"/>
      <c r="R2905" s="65"/>
      <c r="S2905" s="77"/>
      <c r="T2905" s="77"/>
      <c r="U2905" s="79"/>
      <c r="V2905" s="79"/>
      <c r="W2905" s="78"/>
      <c r="X2905" s="69"/>
      <c r="Y2905" s="72"/>
    </row>
    <row r="2906">
      <c r="A2906" s="65"/>
      <c r="B2906" s="65"/>
      <c r="C2906" s="65"/>
      <c r="D2906" s="65"/>
      <c r="E2906" s="65"/>
      <c r="F2906" s="65"/>
      <c r="G2906" s="65"/>
      <c r="H2906" s="65"/>
      <c r="I2906" s="65"/>
      <c r="J2906" s="65"/>
      <c r="K2906" s="66"/>
      <c r="L2906" s="66"/>
      <c r="M2906" s="65"/>
      <c r="N2906" s="65"/>
      <c r="O2906" s="65"/>
      <c r="P2906" s="66"/>
      <c r="Q2906" s="65"/>
      <c r="R2906" s="65"/>
      <c r="S2906" s="68"/>
      <c r="T2906" s="68"/>
      <c r="U2906" s="69"/>
      <c r="V2906" s="69"/>
      <c r="W2906" s="69"/>
      <c r="X2906" s="70"/>
      <c r="Y2906" s="65"/>
    </row>
    <row r="2907">
      <c r="A2907" s="65"/>
      <c r="B2907" s="65"/>
      <c r="C2907" s="65"/>
      <c r="D2907" s="65"/>
      <c r="E2907" s="65"/>
      <c r="F2907" s="65"/>
      <c r="G2907" s="65"/>
      <c r="H2907" s="65"/>
      <c r="I2907" s="65"/>
      <c r="J2907" s="65"/>
      <c r="K2907" s="66"/>
      <c r="L2907" s="66"/>
      <c r="M2907" s="65"/>
      <c r="N2907" s="65"/>
      <c r="O2907" s="65"/>
      <c r="P2907" s="66"/>
      <c r="Q2907" s="65"/>
      <c r="R2907" s="65"/>
      <c r="S2907" s="68"/>
      <c r="T2907" s="68"/>
      <c r="U2907" s="69"/>
      <c r="V2907" s="69"/>
      <c r="W2907" s="69"/>
      <c r="X2907" s="70"/>
      <c r="Y2907" s="65"/>
    </row>
    <row r="2908">
      <c r="A2908" s="65"/>
      <c r="B2908" s="65"/>
      <c r="C2908" s="65"/>
      <c r="D2908" s="65"/>
      <c r="E2908" s="65"/>
      <c r="F2908" s="65"/>
      <c r="G2908" s="65"/>
      <c r="H2908" s="65"/>
      <c r="I2908" s="65"/>
      <c r="J2908" s="65"/>
      <c r="K2908" s="66"/>
      <c r="L2908" s="66"/>
      <c r="M2908" s="65"/>
      <c r="N2908" s="65"/>
      <c r="O2908" s="65"/>
      <c r="P2908" s="65"/>
      <c r="Q2908" s="65"/>
      <c r="R2908" s="65"/>
      <c r="S2908" s="68"/>
      <c r="T2908" s="68"/>
      <c r="U2908" s="69"/>
      <c r="V2908" s="69"/>
      <c r="W2908" s="69"/>
      <c r="X2908" s="70"/>
      <c r="Y2908" s="65"/>
    </row>
    <row r="2909">
      <c r="A2909" s="65"/>
      <c r="B2909" s="65"/>
      <c r="C2909" s="65"/>
      <c r="D2909" s="65"/>
      <c r="E2909" s="65"/>
      <c r="F2909" s="65"/>
      <c r="G2909" s="65"/>
      <c r="H2909" s="65"/>
      <c r="I2909" s="65"/>
      <c r="J2909" s="65"/>
      <c r="K2909" s="66"/>
      <c r="L2909" s="66"/>
      <c r="M2909" s="65"/>
      <c r="N2909" s="65"/>
      <c r="O2909" s="65"/>
      <c r="P2909" s="66"/>
      <c r="Q2909" s="65"/>
      <c r="R2909" s="65"/>
      <c r="S2909" s="68"/>
      <c r="T2909" s="68"/>
      <c r="U2909" s="69"/>
      <c r="V2909" s="69"/>
      <c r="W2909" s="69"/>
      <c r="X2909" s="70"/>
      <c r="Y2909" s="65"/>
    </row>
    <row r="2910">
      <c r="A2910" s="72"/>
      <c r="B2910" s="65"/>
      <c r="C2910" s="72"/>
      <c r="D2910" s="72"/>
      <c r="E2910" s="72"/>
      <c r="F2910" s="65"/>
      <c r="G2910" s="65"/>
      <c r="H2910" s="65"/>
      <c r="I2910" s="65"/>
      <c r="J2910" s="65"/>
      <c r="K2910" s="66"/>
      <c r="L2910" s="66"/>
      <c r="M2910" s="65"/>
      <c r="N2910" s="65"/>
      <c r="O2910" s="65"/>
      <c r="P2910" s="66"/>
      <c r="Q2910" s="65"/>
      <c r="R2910" s="65"/>
      <c r="S2910" s="68"/>
      <c r="T2910" s="68"/>
      <c r="U2910" s="69"/>
      <c r="V2910" s="69"/>
      <c r="W2910" s="69"/>
      <c r="X2910" s="70"/>
      <c r="Y2910" s="65"/>
    </row>
    <row r="2911">
      <c r="A2911" s="65"/>
      <c r="B2911" s="65"/>
      <c r="C2911" s="65"/>
      <c r="D2911" s="65"/>
      <c r="E2911" s="65"/>
      <c r="F2911" s="65"/>
      <c r="G2911" s="65"/>
      <c r="H2911" s="65"/>
      <c r="I2911" s="65"/>
      <c r="J2911" s="65"/>
      <c r="K2911" s="66"/>
      <c r="L2911" s="66"/>
      <c r="M2911" s="65"/>
      <c r="N2911" s="65"/>
      <c r="O2911" s="65"/>
      <c r="P2911" s="65"/>
      <c r="Q2911" s="65"/>
      <c r="R2911" s="65"/>
      <c r="S2911" s="76"/>
      <c r="T2911" s="76"/>
      <c r="U2911" s="72"/>
      <c r="V2911" s="72"/>
      <c r="W2911" s="72"/>
      <c r="X2911" s="70"/>
      <c r="Y2911" s="72"/>
    </row>
    <row r="2912">
      <c r="A2912" s="65"/>
      <c r="B2912" s="65"/>
      <c r="C2912" s="65"/>
      <c r="D2912" s="65"/>
      <c r="E2912" s="65"/>
      <c r="F2912" s="65"/>
      <c r="G2912" s="65"/>
      <c r="H2912" s="65"/>
      <c r="I2912" s="65"/>
      <c r="J2912" s="65"/>
      <c r="K2912" s="66"/>
      <c r="L2912" s="66"/>
      <c r="M2912" s="65"/>
      <c r="N2912" s="65"/>
      <c r="O2912" s="65"/>
      <c r="P2912" s="66"/>
      <c r="Q2912" s="65"/>
      <c r="R2912" s="65"/>
      <c r="S2912" s="68"/>
      <c r="T2912" s="68"/>
      <c r="U2912" s="69"/>
      <c r="V2912" s="69"/>
      <c r="W2912" s="69"/>
      <c r="X2912" s="70"/>
      <c r="Y2912" s="65"/>
    </row>
    <row r="2913">
      <c r="A2913" s="65"/>
      <c r="B2913" s="65"/>
      <c r="C2913" s="65"/>
      <c r="D2913" s="65"/>
      <c r="E2913" s="65"/>
      <c r="F2913" s="65"/>
      <c r="G2913" s="65"/>
      <c r="H2913" s="65"/>
      <c r="I2913" s="65"/>
      <c r="J2913" s="65"/>
      <c r="K2913" s="66"/>
      <c r="L2913" s="66"/>
      <c r="M2913" s="65"/>
      <c r="N2913" s="65"/>
      <c r="O2913" s="65"/>
      <c r="P2913" s="66"/>
      <c r="Q2913" s="65"/>
      <c r="R2913" s="65"/>
      <c r="S2913" s="80"/>
      <c r="T2913" s="77"/>
      <c r="U2913" s="79"/>
      <c r="V2913" s="79"/>
      <c r="W2913" s="78"/>
      <c r="X2913" s="69"/>
      <c r="Y2913" s="72"/>
    </row>
    <row r="2914">
      <c r="A2914" s="65"/>
      <c r="B2914" s="65"/>
      <c r="C2914" s="65"/>
      <c r="D2914" s="65"/>
      <c r="E2914" s="65"/>
      <c r="F2914" s="65"/>
      <c r="G2914" s="65"/>
      <c r="H2914" s="65"/>
      <c r="I2914" s="65"/>
      <c r="J2914" s="65"/>
      <c r="K2914" s="66"/>
      <c r="L2914" s="66"/>
      <c r="M2914" s="65"/>
      <c r="N2914" s="65"/>
      <c r="O2914" s="65"/>
      <c r="P2914" s="66"/>
      <c r="Q2914" s="65"/>
      <c r="R2914" s="65"/>
      <c r="S2914" s="68"/>
      <c r="T2914" s="68"/>
      <c r="U2914" s="69"/>
      <c r="V2914" s="69"/>
      <c r="W2914" s="69"/>
      <c r="X2914" s="70"/>
      <c r="Y2914" s="65"/>
    </row>
    <row r="2915">
      <c r="A2915" s="65"/>
      <c r="B2915" s="65"/>
      <c r="C2915" s="65"/>
      <c r="D2915" s="65"/>
      <c r="E2915" s="65"/>
      <c r="F2915" s="65"/>
      <c r="G2915" s="65"/>
      <c r="H2915" s="65"/>
      <c r="I2915" s="65"/>
      <c r="J2915" s="65"/>
      <c r="K2915" s="66"/>
      <c r="L2915" s="66"/>
      <c r="M2915" s="65"/>
      <c r="N2915" s="65"/>
      <c r="O2915" s="65"/>
      <c r="P2915" s="66"/>
      <c r="Q2915" s="65"/>
      <c r="R2915" s="65"/>
      <c r="S2915" s="68"/>
      <c r="T2915" s="68"/>
      <c r="U2915" s="69"/>
      <c r="V2915" s="69"/>
      <c r="W2915" s="69"/>
      <c r="X2915" s="70"/>
      <c r="Y2915" s="65"/>
    </row>
    <row r="2916">
      <c r="A2916" s="65"/>
      <c r="B2916" s="65"/>
      <c r="C2916" s="65"/>
      <c r="D2916" s="65"/>
      <c r="E2916" s="65"/>
      <c r="F2916" s="65"/>
      <c r="G2916" s="65"/>
      <c r="H2916" s="65"/>
      <c r="I2916" s="65"/>
      <c r="J2916" s="65"/>
      <c r="K2916" s="66"/>
      <c r="L2916" s="66"/>
      <c r="M2916" s="65"/>
      <c r="N2916" s="65"/>
      <c r="O2916" s="65"/>
      <c r="P2916" s="65"/>
      <c r="Q2916" s="65"/>
      <c r="R2916" s="65"/>
      <c r="S2916" s="68"/>
      <c r="T2916" s="68"/>
      <c r="U2916" s="69"/>
      <c r="V2916" s="69"/>
      <c r="W2916" s="69"/>
      <c r="X2916" s="69"/>
      <c r="Y2916" s="65"/>
    </row>
    <row r="2917">
      <c r="A2917" s="65"/>
      <c r="B2917" s="65"/>
      <c r="C2917" s="65"/>
      <c r="D2917" s="65"/>
      <c r="E2917" s="65"/>
      <c r="F2917" s="65"/>
      <c r="G2917" s="65"/>
      <c r="H2917" s="65"/>
      <c r="I2917" s="65"/>
      <c r="J2917" s="65"/>
      <c r="K2917" s="66"/>
      <c r="L2917" s="66"/>
      <c r="M2917" s="65"/>
      <c r="N2917" s="65"/>
      <c r="O2917" s="65"/>
      <c r="P2917" s="66"/>
      <c r="Q2917" s="65"/>
      <c r="R2917" s="65"/>
      <c r="S2917" s="68"/>
      <c r="T2917" s="68"/>
      <c r="U2917" s="69"/>
      <c r="V2917" s="69"/>
      <c r="W2917" s="69"/>
      <c r="X2917" s="70"/>
      <c r="Y2917" s="65"/>
    </row>
    <row r="2918">
      <c r="A2918" s="65"/>
      <c r="B2918" s="65"/>
      <c r="C2918" s="65"/>
      <c r="D2918" s="65"/>
      <c r="E2918" s="65"/>
      <c r="F2918" s="65"/>
      <c r="G2918" s="65"/>
      <c r="H2918" s="65"/>
      <c r="I2918" s="65"/>
      <c r="J2918" s="65"/>
      <c r="K2918" s="66"/>
      <c r="L2918" s="66"/>
      <c r="M2918" s="65"/>
      <c r="N2918" s="65"/>
      <c r="O2918" s="65"/>
      <c r="P2918" s="66"/>
      <c r="Q2918" s="65"/>
      <c r="R2918" s="65"/>
      <c r="S2918" s="68"/>
      <c r="T2918" s="68"/>
      <c r="U2918" s="69"/>
      <c r="V2918" s="69"/>
      <c r="W2918" s="69"/>
      <c r="X2918" s="70"/>
      <c r="Y2918" s="65"/>
    </row>
    <row r="2919">
      <c r="A2919" s="73"/>
      <c r="B2919" s="65"/>
      <c r="C2919" s="72"/>
      <c r="D2919" s="72"/>
      <c r="E2919" s="72"/>
      <c r="F2919" s="65"/>
      <c r="G2919" s="65"/>
      <c r="H2919" s="65"/>
      <c r="I2919" s="65"/>
      <c r="J2919" s="65"/>
      <c r="K2919" s="66"/>
      <c r="L2919" s="66"/>
      <c r="M2919" s="65"/>
      <c r="N2919" s="65"/>
      <c r="O2919" s="65"/>
      <c r="P2919" s="66"/>
      <c r="Q2919" s="65"/>
      <c r="R2919" s="65"/>
      <c r="S2919" s="68"/>
      <c r="T2919" s="68"/>
      <c r="U2919" s="69"/>
      <c r="V2919" s="69"/>
      <c r="W2919" s="69"/>
      <c r="X2919" s="70"/>
      <c r="Y2919" s="65"/>
    </row>
    <row r="2920">
      <c r="A2920" s="65"/>
      <c r="B2920" s="65"/>
      <c r="C2920" s="65"/>
      <c r="D2920" s="65"/>
      <c r="E2920" s="65"/>
      <c r="F2920" s="65"/>
      <c r="G2920" s="65"/>
      <c r="H2920" s="65"/>
      <c r="I2920" s="65"/>
      <c r="J2920" s="65"/>
      <c r="K2920" s="66"/>
      <c r="L2920" s="66"/>
      <c r="M2920" s="65"/>
      <c r="N2920" s="65"/>
      <c r="O2920" s="65"/>
      <c r="P2920" s="65"/>
      <c r="Q2920" s="65"/>
      <c r="R2920" s="65"/>
      <c r="S2920" s="68"/>
      <c r="T2920" s="68"/>
      <c r="U2920" s="69"/>
      <c r="V2920" s="69"/>
      <c r="W2920" s="69"/>
      <c r="X2920" s="70"/>
      <c r="Y2920" s="65"/>
    </row>
    <row r="2921">
      <c r="A2921" s="73"/>
      <c r="B2921" s="65"/>
      <c r="C2921" s="72"/>
      <c r="D2921" s="72"/>
      <c r="E2921" s="72"/>
      <c r="F2921" s="65"/>
      <c r="G2921" s="65"/>
      <c r="H2921" s="65"/>
      <c r="I2921" s="65"/>
      <c r="J2921" s="65"/>
      <c r="K2921" s="66"/>
      <c r="L2921" s="66"/>
      <c r="M2921" s="65"/>
      <c r="N2921" s="65"/>
      <c r="O2921" s="65"/>
      <c r="P2921" s="66"/>
      <c r="Q2921" s="65"/>
      <c r="R2921" s="65"/>
      <c r="S2921" s="77"/>
      <c r="T2921" s="77"/>
      <c r="U2921" s="78"/>
      <c r="V2921" s="78"/>
      <c r="W2921" s="78"/>
      <c r="X2921" s="72"/>
      <c r="Y2921" s="72"/>
    </row>
    <row r="2922">
      <c r="A2922" s="65"/>
      <c r="B2922" s="65"/>
      <c r="C2922" s="65"/>
      <c r="D2922" s="65"/>
      <c r="E2922" s="65"/>
      <c r="F2922" s="65"/>
      <c r="G2922" s="65"/>
      <c r="H2922" s="65"/>
      <c r="I2922" s="65"/>
      <c r="J2922" s="65"/>
      <c r="K2922" s="66"/>
      <c r="L2922" s="66"/>
      <c r="M2922" s="65"/>
      <c r="N2922" s="65"/>
      <c r="O2922" s="65"/>
      <c r="P2922" s="66"/>
      <c r="Q2922" s="65"/>
      <c r="R2922" s="65"/>
      <c r="S2922" s="68"/>
      <c r="T2922" s="68"/>
      <c r="U2922" s="69"/>
      <c r="V2922" s="69"/>
      <c r="W2922" s="69"/>
      <c r="X2922" s="69"/>
      <c r="Y2922" s="65"/>
    </row>
    <row r="2923">
      <c r="A2923" s="65"/>
      <c r="B2923" s="65"/>
      <c r="C2923" s="65"/>
      <c r="D2923" s="65"/>
      <c r="E2923" s="65"/>
      <c r="F2923" s="65"/>
      <c r="G2923" s="65"/>
      <c r="H2923" s="65"/>
      <c r="I2923" s="65"/>
      <c r="J2923" s="65"/>
      <c r="K2923" s="66"/>
      <c r="L2923" s="66"/>
      <c r="M2923" s="65"/>
      <c r="N2923" s="65"/>
      <c r="O2923" s="65"/>
      <c r="P2923" s="65"/>
      <c r="Q2923" s="65"/>
      <c r="R2923" s="65"/>
      <c r="S2923" s="68"/>
      <c r="T2923" s="68"/>
      <c r="U2923" s="69"/>
      <c r="V2923" s="69"/>
      <c r="W2923" s="69"/>
      <c r="X2923" s="70"/>
      <c r="Y2923" s="65"/>
    </row>
    <row r="2924">
      <c r="A2924" s="65"/>
      <c r="B2924" s="65"/>
      <c r="C2924" s="65"/>
      <c r="D2924" s="65"/>
      <c r="E2924" s="65"/>
      <c r="F2924" s="65"/>
      <c r="G2924" s="65"/>
      <c r="H2924" s="65"/>
      <c r="I2924" s="65"/>
      <c r="J2924" s="65"/>
      <c r="K2924" s="66"/>
      <c r="L2924" s="66"/>
      <c r="M2924" s="65"/>
      <c r="N2924" s="65"/>
      <c r="O2924" s="65"/>
      <c r="P2924" s="66"/>
      <c r="Q2924" s="65"/>
      <c r="R2924" s="65"/>
      <c r="S2924" s="68"/>
      <c r="T2924" s="68"/>
      <c r="U2924" s="69"/>
      <c r="V2924" s="69"/>
      <c r="W2924" s="69"/>
      <c r="X2924" s="70"/>
      <c r="Y2924" s="65"/>
    </row>
    <row r="2925">
      <c r="A2925" s="65"/>
      <c r="B2925" s="65"/>
      <c r="C2925" s="65"/>
      <c r="D2925" s="65"/>
      <c r="E2925" s="65"/>
      <c r="F2925" s="65"/>
      <c r="G2925" s="65"/>
      <c r="H2925" s="65"/>
      <c r="I2925" s="65"/>
      <c r="J2925" s="65"/>
      <c r="K2925" s="66"/>
      <c r="L2925" s="66"/>
      <c r="M2925" s="65"/>
      <c r="N2925" s="65"/>
      <c r="O2925" s="65"/>
      <c r="P2925" s="65"/>
      <c r="Q2925" s="65"/>
      <c r="R2925" s="65"/>
      <c r="S2925" s="68"/>
      <c r="T2925" s="68"/>
      <c r="U2925" s="69"/>
      <c r="V2925" s="69"/>
      <c r="W2925" s="69"/>
      <c r="X2925" s="70"/>
      <c r="Y2925" s="65"/>
    </row>
    <row r="2926">
      <c r="A2926" s="65"/>
      <c r="B2926" s="65"/>
      <c r="C2926" s="65"/>
      <c r="D2926" s="65"/>
      <c r="E2926" s="65"/>
      <c r="F2926" s="65"/>
      <c r="G2926" s="65"/>
      <c r="H2926" s="65"/>
      <c r="I2926" s="65"/>
      <c r="J2926" s="65"/>
      <c r="K2926" s="66"/>
      <c r="L2926" s="66"/>
      <c r="M2926" s="65"/>
      <c r="N2926" s="65"/>
      <c r="O2926" s="65"/>
      <c r="P2926" s="66"/>
      <c r="Q2926" s="65"/>
      <c r="R2926" s="65"/>
      <c r="S2926" s="68"/>
      <c r="T2926" s="68"/>
      <c r="U2926" s="69"/>
      <c r="V2926" s="69"/>
      <c r="W2926" s="69"/>
      <c r="X2926" s="70"/>
      <c r="Y2926" s="65"/>
    </row>
    <row r="2927">
      <c r="A2927" s="65"/>
      <c r="B2927" s="65"/>
      <c r="C2927" s="65"/>
      <c r="D2927" s="65"/>
      <c r="E2927" s="65"/>
      <c r="F2927" s="65"/>
      <c r="G2927" s="65"/>
      <c r="H2927" s="65"/>
      <c r="I2927" s="65"/>
      <c r="J2927" s="65"/>
      <c r="K2927" s="66"/>
      <c r="L2927" s="66"/>
      <c r="M2927" s="65"/>
      <c r="N2927" s="65"/>
      <c r="O2927" s="65"/>
      <c r="P2927" s="66"/>
      <c r="Q2927" s="65"/>
      <c r="R2927" s="65"/>
      <c r="S2927" s="68"/>
      <c r="T2927" s="68"/>
      <c r="U2927" s="69"/>
      <c r="V2927" s="69"/>
      <c r="W2927" s="69"/>
      <c r="X2927" s="70"/>
      <c r="Y2927" s="65"/>
    </row>
    <row r="2928">
      <c r="A2928" s="72"/>
      <c r="B2928" s="65"/>
      <c r="C2928" s="72"/>
      <c r="D2928" s="72"/>
      <c r="E2928" s="72"/>
      <c r="F2928" s="65"/>
      <c r="G2928" s="65"/>
      <c r="H2928" s="65"/>
      <c r="I2928" s="65"/>
      <c r="J2928" s="65"/>
      <c r="K2928" s="66"/>
      <c r="L2928" s="66"/>
      <c r="M2928" s="65"/>
      <c r="N2928" s="65"/>
      <c r="O2928" s="65"/>
      <c r="P2928" s="65"/>
      <c r="Q2928" s="65"/>
      <c r="R2928" s="65"/>
      <c r="S2928" s="68"/>
      <c r="T2928" s="68"/>
      <c r="U2928" s="69"/>
      <c r="V2928" s="69"/>
      <c r="W2928" s="69"/>
      <c r="X2928" s="70"/>
      <c r="Y2928" s="65"/>
    </row>
    <row r="2929">
      <c r="A2929" s="65"/>
      <c r="B2929" s="65"/>
      <c r="C2929" s="65"/>
      <c r="D2929" s="65"/>
      <c r="E2929" s="65"/>
      <c r="F2929" s="65"/>
      <c r="G2929" s="65"/>
      <c r="H2929" s="65"/>
      <c r="I2929" s="65"/>
      <c r="J2929" s="65"/>
      <c r="K2929" s="66"/>
      <c r="L2929" s="66"/>
      <c r="M2929" s="65"/>
      <c r="N2929" s="65"/>
      <c r="O2929" s="65"/>
      <c r="P2929" s="66"/>
      <c r="Q2929" s="65"/>
      <c r="R2929" s="65"/>
      <c r="S2929" s="68"/>
      <c r="T2929" s="68"/>
      <c r="U2929" s="69"/>
      <c r="V2929" s="69"/>
      <c r="W2929" s="69"/>
      <c r="X2929" s="70"/>
      <c r="Y2929" s="65"/>
    </row>
    <row r="2930">
      <c r="A2930" s="73"/>
      <c r="B2930" s="65"/>
      <c r="C2930" s="72"/>
      <c r="D2930" s="72"/>
      <c r="E2930" s="72"/>
      <c r="F2930" s="65"/>
      <c r="G2930" s="65"/>
      <c r="H2930" s="65"/>
      <c r="I2930" s="65"/>
      <c r="J2930" s="65"/>
      <c r="K2930" s="66"/>
      <c r="L2930" s="66"/>
      <c r="M2930" s="65"/>
      <c r="N2930" s="65"/>
      <c r="O2930" s="65"/>
      <c r="P2930" s="66"/>
      <c r="Q2930" s="65"/>
      <c r="R2930" s="65"/>
      <c r="S2930" s="68"/>
      <c r="T2930" s="68"/>
      <c r="U2930" s="69"/>
      <c r="V2930" s="69"/>
      <c r="W2930" s="69"/>
      <c r="X2930" s="70"/>
      <c r="Y2930" s="65"/>
    </row>
    <row r="2931">
      <c r="A2931" s="65"/>
      <c r="B2931" s="65"/>
      <c r="C2931" s="65"/>
      <c r="D2931" s="65"/>
      <c r="E2931" s="65"/>
      <c r="F2931" s="65"/>
      <c r="G2931" s="65"/>
      <c r="H2931" s="65"/>
      <c r="I2931" s="65"/>
      <c r="J2931" s="65"/>
      <c r="K2931" s="66"/>
      <c r="L2931" s="66"/>
      <c r="M2931" s="65"/>
      <c r="N2931" s="65"/>
      <c r="O2931" s="65"/>
      <c r="P2931" s="66"/>
      <c r="Q2931" s="65"/>
      <c r="R2931" s="65"/>
      <c r="S2931" s="68"/>
      <c r="T2931" s="68"/>
      <c r="U2931" s="69"/>
      <c r="V2931" s="69"/>
      <c r="W2931" s="69"/>
      <c r="X2931" s="70"/>
      <c r="Y2931" s="65"/>
    </row>
    <row r="2932">
      <c r="A2932" s="65"/>
      <c r="B2932" s="65"/>
      <c r="C2932" s="65"/>
      <c r="D2932" s="65"/>
      <c r="E2932" s="65"/>
      <c r="F2932" s="65"/>
      <c r="G2932" s="65"/>
      <c r="H2932" s="65"/>
      <c r="I2932" s="65"/>
      <c r="J2932" s="65"/>
      <c r="K2932" s="66"/>
      <c r="L2932" s="66"/>
      <c r="M2932" s="65"/>
      <c r="N2932" s="65"/>
      <c r="O2932" s="65"/>
      <c r="P2932" s="66"/>
      <c r="Q2932" s="65"/>
      <c r="R2932" s="65"/>
      <c r="S2932" s="68"/>
      <c r="T2932" s="68"/>
      <c r="U2932" s="69"/>
      <c r="V2932" s="69"/>
      <c r="W2932" s="69"/>
      <c r="X2932" s="70"/>
      <c r="Y2932" s="65"/>
    </row>
    <row r="2933">
      <c r="A2933" s="65"/>
      <c r="B2933" s="65"/>
      <c r="C2933" s="65"/>
      <c r="D2933" s="65"/>
      <c r="E2933" s="65"/>
      <c r="F2933" s="65"/>
      <c r="G2933" s="65"/>
      <c r="H2933" s="65"/>
      <c r="I2933" s="65"/>
      <c r="J2933" s="65"/>
      <c r="K2933" s="66"/>
      <c r="L2933" s="66"/>
      <c r="M2933" s="65"/>
      <c r="N2933" s="65"/>
      <c r="O2933" s="65"/>
      <c r="P2933" s="65"/>
      <c r="Q2933" s="65"/>
      <c r="R2933" s="65"/>
      <c r="S2933" s="68"/>
      <c r="T2933" s="68"/>
      <c r="U2933" s="69"/>
      <c r="V2933" s="69"/>
      <c r="W2933" s="69"/>
      <c r="X2933" s="70"/>
      <c r="Y2933" s="65"/>
    </row>
    <row r="2934">
      <c r="A2934" s="73"/>
      <c r="B2934" s="65"/>
      <c r="C2934" s="72"/>
      <c r="D2934" s="72"/>
      <c r="E2934" s="72"/>
      <c r="F2934" s="65"/>
      <c r="G2934" s="65"/>
      <c r="H2934" s="65"/>
      <c r="I2934" s="65"/>
      <c r="J2934" s="65"/>
      <c r="K2934" s="66"/>
      <c r="L2934" s="66"/>
      <c r="M2934" s="65"/>
      <c r="N2934" s="65"/>
      <c r="O2934" s="65"/>
      <c r="P2934" s="66"/>
      <c r="Q2934" s="65"/>
      <c r="R2934" s="65"/>
      <c r="S2934" s="68"/>
      <c r="T2934" s="68"/>
      <c r="U2934" s="69"/>
      <c r="V2934" s="69"/>
      <c r="W2934" s="69"/>
      <c r="X2934" s="70"/>
      <c r="Y2934" s="65"/>
    </row>
    <row r="2935">
      <c r="A2935" s="65"/>
      <c r="B2935" s="65"/>
      <c r="C2935" s="65"/>
      <c r="D2935" s="65"/>
      <c r="E2935" s="65"/>
      <c r="F2935" s="65"/>
      <c r="G2935" s="65"/>
      <c r="H2935" s="65"/>
      <c r="I2935" s="65"/>
      <c r="J2935" s="65"/>
      <c r="K2935" s="66"/>
      <c r="L2935" s="66"/>
      <c r="M2935" s="65"/>
      <c r="N2935" s="65"/>
      <c r="O2935" s="65"/>
      <c r="P2935" s="65"/>
      <c r="Q2935" s="65"/>
      <c r="R2935" s="65"/>
      <c r="S2935" s="68"/>
      <c r="T2935" s="68"/>
      <c r="U2935" s="69"/>
      <c r="V2935" s="69"/>
      <c r="W2935" s="69"/>
      <c r="X2935" s="70"/>
      <c r="Y2935" s="65"/>
    </row>
    <row r="2936">
      <c r="A2936" s="65"/>
      <c r="B2936" s="65"/>
      <c r="C2936" s="65"/>
      <c r="D2936" s="65"/>
      <c r="E2936" s="65"/>
      <c r="F2936" s="65"/>
      <c r="G2936" s="65"/>
      <c r="H2936" s="65"/>
      <c r="I2936" s="65"/>
      <c r="J2936" s="65"/>
      <c r="K2936" s="66"/>
      <c r="L2936" s="66"/>
      <c r="M2936" s="65"/>
      <c r="N2936" s="65"/>
      <c r="O2936" s="65"/>
      <c r="P2936" s="66"/>
      <c r="Q2936" s="65"/>
      <c r="R2936" s="65"/>
      <c r="S2936" s="68"/>
      <c r="T2936" s="68"/>
      <c r="U2936" s="69"/>
      <c r="V2936" s="69"/>
      <c r="W2936" s="69"/>
      <c r="X2936" s="69"/>
      <c r="Y2936" s="65"/>
    </row>
    <row r="2937">
      <c r="A2937" s="65"/>
      <c r="B2937" s="65"/>
      <c r="C2937" s="65"/>
      <c r="D2937" s="65"/>
      <c r="E2937" s="65"/>
      <c r="F2937" s="65"/>
      <c r="G2937" s="65"/>
      <c r="H2937" s="65"/>
      <c r="I2937" s="65"/>
      <c r="J2937" s="65"/>
      <c r="K2937" s="66"/>
      <c r="L2937" s="66"/>
      <c r="M2937" s="65"/>
      <c r="N2937" s="65"/>
      <c r="O2937" s="65"/>
      <c r="P2937" s="65"/>
      <c r="Q2937" s="65"/>
      <c r="R2937" s="65"/>
      <c r="S2937" s="68"/>
      <c r="T2937" s="68"/>
      <c r="U2937" s="69"/>
      <c r="V2937" s="69"/>
      <c r="W2937" s="69"/>
      <c r="X2937" s="70"/>
      <c r="Y2937" s="65"/>
    </row>
    <row r="2938">
      <c r="A2938" s="65"/>
      <c r="B2938" s="65"/>
      <c r="C2938" s="65"/>
      <c r="D2938" s="65"/>
      <c r="E2938" s="65"/>
      <c r="F2938" s="65"/>
      <c r="G2938" s="65"/>
      <c r="H2938" s="65"/>
      <c r="I2938" s="65"/>
      <c r="J2938" s="65"/>
      <c r="K2938" s="66"/>
      <c r="L2938" s="66"/>
      <c r="M2938" s="65"/>
      <c r="N2938" s="65"/>
      <c r="O2938" s="65"/>
      <c r="P2938" s="66"/>
      <c r="Q2938" s="65"/>
      <c r="R2938" s="65"/>
      <c r="S2938" s="68"/>
      <c r="T2938" s="68"/>
      <c r="U2938" s="69"/>
      <c r="V2938" s="69"/>
      <c r="W2938" s="69"/>
      <c r="X2938" s="70"/>
      <c r="Y2938" s="65"/>
    </row>
    <row r="2939">
      <c r="A2939" s="65"/>
      <c r="B2939" s="65"/>
      <c r="C2939" s="65"/>
      <c r="D2939" s="65"/>
      <c r="E2939" s="65"/>
      <c r="F2939" s="65"/>
      <c r="G2939" s="65"/>
      <c r="H2939" s="65"/>
      <c r="I2939" s="65"/>
      <c r="J2939" s="65"/>
      <c r="K2939" s="66"/>
      <c r="L2939" s="66"/>
      <c r="M2939" s="65"/>
      <c r="N2939" s="65"/>
      <c r="O2939" s="65"/>
      <c r="P2939" s="65"/>
      <c r="Q2939" s="65"/>
      <c r="R2939" s="65"/>
      <c r="S2939" s="68"/>
      <c r="T2939" s="68"/>
      <c r="U2939" s="69"/>
      <c r="V2939" s="69"/>
      <c r="W2939" s="69"/>
      <c r="X2939" s="70"/>
      <c r="Y2939" s="65"/>
    </row>
    <row r="2940">
      <c r="A2940" s="65"/>
      <c r="B2940" s="65"/>
      <c r="C2940" s="65"/>
      <c r="D2940" s="65"/>
      <c r="E2940" s="65"/>
      <c r="F2940" s="65"/>
      <c r="G2940" s="65"/>
      <c r="H2940" s="65"/>
      <c r="I2940" s="65"/>
      <c r="J2940" s="65"/>
      <c r="K2940" s="66"/>
      <c r="L2940" s="66"/>
      <c r="M2940" s="65"/>
      <c r="N2940" s="65"/>
      <c r="O2940" s="65"/>
      <c r="P2940" s="65"/>
      <c r="Q2940" s="65"/>
      <c r="R2940" s="65"/>
      <c r="S2940" s="68"/>
      <c r="T2940" s="68"/>
      <c r="U2940" s="69"/>
      <c r="V2940" s="69"/>
      <c r="W2940" s="69"/>
      <c r="X2940" s="70"/>
      <c r="Y2940" s="65"/>
    </row>
    <row r="2941">
      <c r="A2941" s="72"/>
      <c r="B2941" s="65"/>
      <c r="C2941" s="72"/>
      <c r="D2941" s="72"/>
      <c r="E2941" s="72"/>
      <c r="F2941" s="65"/>
      <c r="G2941" s="65"/>
      <c r="H2941" s="65"/>
      <c r="I2941" s="65"/>
      <c r="J2941" s="65"/>
      <c r="K2941" s="66"/>
      <c r="L2941" s="66"/>
      <c r="M2941" s="65"/>
      <c r="N2941" s="65"/>
      <c r="O2941" s="65"/>
      <c r="P2941" s="66"/>
      <c r="Q2941" s="65"/>
      <c r="R2941" s="65"/>
      <c r="S2941" s="68"/>
      <c r="T2941" s="68"/>
      <c r="U2941" s="69"/>
      <c r="V2941" s="69"/>
      <c r="W2941" s="69"/>
      <c r="X2941" s="70"/>
      <c r="Y2941" s="65"/>
    </row>
    <row r="2942">
      <c r="A2942" s="65"/>
      <c r="B2942" s="65"/>
      <c r="C2942" s="65"/>
      <c r="D2942" s="65"/>
      <c r="E2942" s="65"/>
      <c r="F2942" s="65"/>
      <c r="G2942" s="65"/>
      <c r="H2942" s="65"/>
      <c r="I2942" s="65"/>
      <c r="J2942" s="65"/>
      <c r="K2942" s="66"/>
      <c r="L2942" s="66"/>
      <c r="M2942" s="65"/>
      <c r="N2942" s="65"/>
      <c r="O2942" s="65"/>
      <c r="P2942" s="65"/>
      <c r="Q2942" s="65"/>
      <c r="R2942" s="65"/>
      <c r="S2942" s="68"/>
      <c r="T2942" s="68"/>
      <c r="U2942" s="69"/>
      <c r="V2942" s="69"/>
      <c r="W2942" s="69"/>
      <c r="X2942" s="70"/>
      <c r="Y2942" s="65"/>
    </row>
    <row r="2943">
      <c r="A2943" s="65"/>
      <c r="B2943" s="65"/>
      <c r="C2943" s="65"/>
      <c r="D2943" s="65"/>
      <c r="E2943" s="65"/>
      <c r="F2943" s="65"/>
      <c r="G2943" s="65"/>
      <c r="H2943" s="65"/>
      <c r="I2943" s="65"/>
      <c r="J2943" s="65"/>
      <c r="K2943" s="66"/>
      <c r="L2943" s="66"/>
      <c r="M2943" s="65"/>
      <c r="N2943" s="65"/>
      <c r="O2943" s="65"/>
      <c r="P2943" s="65"/>
      <c r="Q2943" s="65"/>
      <c r="R2943" s="65"/>
      <c r="S2943" s="68"/>
      <c r="T2943" s="68"/>
      <c r="U2943" s="69"/>
      <c r="V2943" s="69"/>
      <c r="W2943" s="69"/>
      <c r="X2943" s="70"/>
      <c r="Y2943" s="65"/>
    </row>
    <row r="2944">
      <c r="A2944" s="65"/>
      <c r="B2944" s="65"/>
      <c r="C2944" s="65"/>
      <c r="D2944" s="65"/>
      <c r="E2944" s="65"/>
      <c r="F2944" s="65"/>
      <c r="G2944" s="65"/>
      <c r="H2944" s="65"/>
      <c r="I2944" s="65"/>
      <c r="J2944" s="65"/>
      <c r="K2944" s="66"/>
      <c r="L2944" s="66"/>
      <c r="M2944" s="65"/>
      <c r="N2944" s="65"/>
      <c r="O2944" s="65"/>
      <c r="P2944" s="66"/>
      <c r="Q2944" s="65"/>
      <c r="R2944" s="65"/>
      <c r="S2944" s="68"/>
      <c r="T2944" s="68"/>
      <c r="U2944" s="69"/>
      <c r="V2944" s="69"/>
      <c r="W2944" s="69"/>
      <c r="X2944" s="70"/>
      <c r="Y2944" s="65"/>
    </row>
    <row r="2945">
      <c r="A2945" s="73"/>
      <c r="B2945" s="65"/>
      <c r="C2945" s="72"/>
      <c r="D2945" s="72"/>
      <c r="E2945" s="72"/>
      <c r="F2945" s="65"/>
      <c r="G2945" s="65"/>
      <c r="H2945" s="65"/>
      <c r="I2945" s="65"/>
      <c r="J2945" s="65"/>
      <c r="K2945" s="66"/>
      <c r="L2945" s="66"/>
      <c r="M2945" s="65"/>
      <c r="N2945" s="65"/>
      <c r="O2945" s="65"/>
      <c r="P2945" s="65"/>
      <c r="Q2945" s="65"/>
      <c r="R2945" s="65"/>
      <c r="S2945" s="68"/>
      <c r="T2945" s="68"/>
      <c r="U2945" s="69"/>
      <c r="V2945" s="69"/>
      <c r="W2945" s="69"/>
      <c r="X2945" s="70"/>
      <c r="Y2945" s="65"/>
    </row>
    <row r="2946">
      <c r="A2946" s="65"/>
      <c r="B2946" s="65"/>
      <c r="C2946" s="65"/>
      <c r="D2946" s="65"/>
      <c r="E2946" s="65"/>
      <c r="F2946" s="65"/>
      <c r="G2946" s="65"/>
      <c r="H2946" s="65"/>
      <c r="I2946" s="65"/>
      <c r="J2946" s="65"/>
      <c r="K2946" s="66"/>
      <c r="L2946" s="66"/>
      <c r="M2946" s="65"/>
      <c r="N2946" s="65"/>
      <c r="O2946" s="65"/>
      <c r="P2946" s="65"/>
      <c r="Q2946" s="65"/>
      <c r="R2946" s="65"/>
      <c r="S2946" s="68"/>
      <c r="T2946" s="68"/>
      <c r="U2946" s="69"/>
      <c r="V2946" s="69"/>
      <c r="W2946" s="69"/>
      <c r="X2946" s="70"/>
      <c r="Y2946" s="65"/>
    </row>
    <row r="2947">
      <c r="A2947" s="65"/>
      <c r="B2947" s="65"/>
      <c r="C2947" s="65"/>
      <c r="D2947" s="65"/>
      <c r="E2947" s="65"/>
      <c r="F2947" s="65"/>
      <c r="G2947" s="65"/>
      <c r="H2947" s="65"/>
      <c r="I2947" s="65"/>
      <c r="J2947" s="65"/>
      <c r="K2947" s="66"/>
      <c r="L2947" s="66"/>
      <c r="M2947" s="65"/>
      <c r="N2947" s="65"/>
      <c r="O2947" s="65"/>
      <c r="P2947" s="65"/>
      <c r="Q2947" s="65"/>
      <c r="R2947" s="65"/>
      <c r="S2947" s="68"/>
      <c r="T2947" s="68"/>
      <c r="U2947" s="69"/>
      <c r="V2947" s="69"/>
      <c r="W2947" s="69"/>
      <c r="X2947" s="70"/>
      <c r="Y2947" s="65"/>
    </row>
    <row r="2948">
      <c r="A2948" s="65"/>
      <c r="B2948" s="65"/>
      <c r="C2948" s="65"/>
      <c r="D2948" s="65"/>
      <c r="E2948" s="65"/>
      <c r="F2948" s="65"/>
      <c r="G2948" s="65"/>
      <c r="H2948" s="65"/>
      <c r="I2948" s="65"/>
      <c r="J2948" s="65"/>
      <c r="K2948" s="66"/>
      <c r="L2948" s="66"/>
      <c r="M2948" s="65"/>
      <c r="N2948" s="65"/>
      <c r="O2948" s="65"/>
      <c r="P2948" s="66"/>
      <c r="Q2948" s="65"/>
      <c r="R2948" s="65"/>
      <c r="S2948" s="68"/>
      <c r="T2948" s="68"/>
      <c r="U2948" s="69"/>
      <c r="V2948" s="69"/>
      <c r="W2948" s="69"/>
      <c r="X2948" s="70"/>
      <c r="Y2948" s="65"/>
    </row>
    <row r="2949">
      <c r="A2949" s="65"/>
      <c r="B2949" s="65"/>
      <c r="C2949" s="65"/>
      <c r="D2949" s="65"/>
      <c r="E2949" s="65"/>
      <c r="F2949" s="65"/>
      <c r="G2949" s="65"/>
      <c r="H2949" s="65"/>
      <c r="I2949" s="65"/>
      <c r="J2949" s="65"/>
      <c r="K2949" s="66"/>
      <c r="L2949" s="66"/>
      <c r="M2949" s="65"/>
      <c r="N2949" s="65"/>
      <c r="O2949" s="65"/>
      <c r="P2949" s="66"/>
      <c r="Q2949" s="65"/>
      <c r="R2949" s="65"/>
      <c r="S2949" s="68"/>
      <c r="T2949" s="68"/>
      <c r="U2949" s="69"/>
      <c r="V2949" s="69"/>
      <c r="W2949" s="69"/>
      <c r="X2949" s="70"/>
      <c r="Y2949" s="65"/>
    </row>
    <row r="2950">
      <c r="A2950" s="65"/>
      <c r="B2950" s="65"/>
      <c r="C2950" s="65"/>
      <c r="D2950" s="65"/>
      <c r="E2950" s="65"/>
      <c r="F2950" s="65"/>
      <c r="G2950" s="65"/>
      <c r="H2950" s="65"/>
      <c r="I2950" s="65"/>
      <c r="J2950" s="65"/>
      <c r="K2950" s="66"/>
      <c r="L2950" s="66"/>
      <c r="M2950" s="65"/>
      <c r="N2950" s="65"/>
      <c r="O2950" s="65"/>
      <c r="P2950" s="65"/>
      <c r="Q2950" s="65"/>
      <c r="R2950" s="65"/>
      <c r="S2950" s="68"/>
      <c r="T2950" s="68"/>
      <c r="U2950" s="69"/>
      <c r="V2950" s="69"/>
      <c r="W2950" s="69"/>
      <c r="X2950" s="70"/>
      <c r="Y2950" s="65"/>
    </row>
    <row r="2951">
      <c r="A2951" s="73"/>
      <c r="B2951" s="65"/>
      <c r="C2951" s="72"/>
      <c r="D2951" s="72"/>
      <c r="E2951" s="72"/>
      <c r="F2951" s="65"/>
      <c r="G2951" s="65"/>
      <c r="H2951" s="65"/>
      <c r="I2951" s="65"/>
      <c r="J2951" s="65"/>
      <c r="K2951" s="66"/>
      <c r="L2951" s="66"/>
      <c r="M2951" s="65"/>
      <c r="N2951" s="65"/>
      <c r="O2951" s="65"/>
      <c r="P2951" s="66"/>
      <c r="Q2951" s="65"/>
      <c r="R2951" s="65"/>
      <c r="S2951" s="68"/>
      <c r="T2951" s="68"/>
      <c r="U2951" s="69"/>
      <c r="V2951" s="69"/>
      <c r="W2951" s="69"/>
      <c r="X2951" s="70"/>
      <c r="Y2951" s="65"/>
    </row>
    <row r="2952">
      <c r="A2952" s="72"/>
      <c r="B2952" s="65"/>
      <c r="C2952" s="72"/>
      <c r="D2952" s="72"/>
      <c r="E2952" s="72"/>
      <c r="F2952" s="65"/>
      <c r="G2952" s="65"/>
      <c r="H2952" s="65"/>
      <c r="I2952" s="65"/>
      <c r="J2952" s="65"/>
      <c r="K2952" s="66"/>
      <c r="L2952" s="66"/>
      <c r="M2952" s="65"/>
      <c r="N2952" s="65"/>
      <c r="O2952" s="65"/>
      <c r="P2952" s="66"/>
      <c r="Q2952" s="65"/>
      <c r="R2952" s="65"/>
      <c r="S2952" s="68"/>
      <c r="T2952" s="68"/>
      <c r="U2952" s="69"/>
      <c r="V2952" s="69"/>
      <c r="W2952" s="69"/>
      <c r="X2952" s="70"/>
      <c r="Y2952" s="65"/>
    </row>
    <row r="2953">
      <c r="A2953" s="65"/>
      <c r="B2953" s="65"/>
      <c r="C2953" s="65"/>
      <c r="D2953" s="65"/>
      <c r="E2953" s="65"/>
      <c r="F2953" s="65"/>
      <c r="G2953" s="65"/>
      <c r="H2953" s="65"/>
      <c r="I2953" s="65"/>
      <c r="J2953" s="65"/>
      <c r="K2953" s="66"/>
      <c r="L2953" s="66"/>
      <c r="M2953" s="65"/>
      <c r="N2953" s="65"/>
      <c r="O2953" s="65"/>
      <c r="P2953" s="66"/>
      <c r="Q2953" s="65"/>
      <c r="R2953" s="65"/>
      <c r="S2953" s="68"/>
      <c r="T2953" s="68"/>
      <c r="U2953" s="69"/>
      <c r="V2953" s="69"/>
      <c r="W2953" s="69"/>
      <c r="X2953" s="70"/>
      <c r="Y2953" s="65"/>
    </row>
    <row r="2954">
      <c r="A2954" s="65"/>
      <c r="B2954" s="65"/>
      <c r="C2954" s="65"/>
      <c r="D2954" s="65"/>
      <c r="E2954" s="65"/>
      <c r="F2954" s="65"/>
      <c r="G2954" s="65"/>
      <c r="H2954" s="65"/>
      <c r="I2954" s="65"/>
      <c r="J2954" s="65"/>
      <c r="K2954" s="66"/>
      <c r="L2954" s="66"/>
      <c r="M2954" s="65"/>
      <c r="N2954" s="65"/>
      <c r="O2954" s="65"/>
      <c r="P2954" s="65"/>
      <c r="Q2954" s="65"/>
      <c r="R2954" s="65"/>
      <c r="S2954" s="68"/>
      <c r="T2954" s="68"/>
      <c r="U2954" s="69"/>
      <c r="V2954" s="69"/>
      <c r="W2954" s="69"/>
      <c r="X2954" s="70"/>
      <c r="Y2954" s="65"/>
    </row>
    <row r="2955">
      <c r="A2955" s="65"/>
      <c r="B2955" s="65"/>
      <c r="C2955" s="65"/>
      <c r="D2955" s="65"/>
      <c r="E2955" s="65"/>
      <c r="F2955" s="65"/>
      <c r="G2955" s="65"/>
      <c r="H2955" s="65"/>
      <c r="I2955" s="65"/>
      <c r="J2955" s="65"/>
      <c r="K2955" s="66"/>
      <c r="L2955" s="66"/>
      <c r="M2955" s="65"/>
      <c r="N2955" s="65"/>
      <c r="O2955" s="65"/>
      <c r="P2955" s="66"/>
      <c r="Q2955" s="65"/>
      <c r="R2955" s="65"/>
      <c r="S2955" s="68"/>
      <c r="T2955" s="68"/>
      <c r="U2955" s="69"/>
      <c r="V2955" s="69"/>
      <c r="W2955" s="69"/>
      <c r="X2955" s="70"/>
      <c r="Y2955" s="65"/>
    </row>
    <row r="2956">
      <c r="A2956" s="72"/>
      <c r="B2956" s="65"/>
      <c r="C2956" s="72"/>
      <c r="D2956" s="72"/>
      <c r="E2956" s="72"/>
      <c r="F2956" s="65"/>
      <c r="G2956" s="65"/>
      <c r="H2956" s="65"/>
      <c r="I2956" s="65"/>
      <c r="J2956" s="65"/>
      <c r="K2956" s="66"/>
      <c r="L2956" s="66"/>
      <c r="M2956" s="65"/>
      <c r="N2956" s="65"/>
      <c r="O2956" s="65"/>
      <c r="P2956" s="65"/>
      <c r="Q2956" s="65"/>
      <c r="R2956" s="65"/>
      <c r="S2956" s="68"/>
      <c r="T2956" s="68"/>
      <c r="U2956" s="69"/>
      <c r="V2956" s="69"/>
      <c r="W2956" s="69"/>
      <c r="X2956" s="70"/>
      <c r="Y2956" s="65"/>
    </row>
    <row r="2957">
      <c r="A2957" s="65"/>
      <c r="B2957" s="65"/>
      <c r="C2957" s="65"/>
      <c r="D2957" s="65"/>
      <c r="E2957" s="65"/>
      <c r="F2957" s="65"/>
      <c r="G2957" s="65"/>
      <c r="H2957" s="65"/>
      <c r="I2957" s="65"/>
      <c r="J2957" s="65"/>
      <c r="K2957" s="66"/>
      <c r="L2957" s="66"/>
      <c r="M2957" s="65"/>
      <c r="N2957" s="65"/>
      <c r="O2957" s="65"/>
      <c r="P2957" s="66"/>
      <c r="Q2957" s="65"/>
      <c r="R2957" s="65"/>
      <c r="S2957" s="68"/>
      <c r="T2957" s="68"/>
      <c r="U2957" s="69"/>
      <c r="V2957" s="69"/>
      <c r="W2957" s="69"/>
      <c r="X2957" s="70"/>
      <c r="Y2957" s="65"/>
    </row>
    <row r="2958">
      <c r="A2958" s="72"/>
      <c r="B2958" s="65"/>
      <c r="C2958" s="72"/>
      <c r="D2958" s="72"/>
      <c r="E2958" s="72"/>
      <c r="F2958" s="65"/>
      <c r="G2958" s="65"/>
      <c r="H2958" s="65"/>
      <c r="I2958" s="65"/>
      <c r="J2958" s="65"/>
      <c r="K2958" s="66"/>
      <c r="L2958" s="66"/>
      <c r="M2958" s="65"/>
      <c r="N2958" s="65"/>
      <c r="O2958" s="65"/>
      <c r="P2958" s="65"/>
      <c r="Q2958" s="65"/>
      <c r="R2958" s="65"/>
      <c r="S2958" s="68"/>
      <c r="T2958" s="68"/>
      <c r="U2958" s="69"/>
      <c r="V2958" s="69"/>
      <c r="W2958" s="69"/>
      <c r="X2958" s="70"/>
      <c r="Y2958" s="65"/>
    </row>
    <row r="2959">
      <c r="A2959" s="65"/>
      <c r="B2959" s="65"/>
      <c r="C2959" s="65"/>
      <c r="D2959" s="65"/>
      <c r="E2959" s="65"/>
      <c r="F2959" s="65"/>
      <c r="G2959" s="65"/>
      <c r="H2959" s="65"/>
      <c r="I2959" s="65"/>
      <c r="J2959" s="65"/>
      <c r="K2959" s="66"/>
      <c r="L2959" s="66"/>
      <c r="M2959" s="65"/>
      <c r="N2959" s="65"/>
      <c r="O2959" s="65"/>
      <c r="P2959" s="65"/>
      <c r="Q2959" s="65"/>
      <c r="R2959" s="65"/>
      <c r="S2959" s="68"/>
      <c r="T2959" s="68"/>
      <c r="U2959" s="69"/>
      <c r="V2959" s="69"/>
      <c r="W2959" s="69"/>
      <c r="X2959" s="70"/>
      <c r="Y2959" s="65"/>
    </row>
    <row r="2960">
      <c r="A2960" s="65"/>
      <c r="B2960" s="65"/>
      <c r="C2960" s="65"/>
      <c r="D2960" s="65"/>
      <c r="E2960" s="65"/>
      <c r="F2960" s="65"/>
      <c r="G2960" s="65"/>
      <c r="H2960" s="65"/>
      <c r="I2960" s="65"/>
      <c r="J2960" s="65"/>
      <c r="K2960" s="66"/>
      <c r="L2960" s="66"/>
      <c r="M2960" s="65"/>
      <c r="N2960" s="65"/>
      <c r="O2960" s="65"/>
      <c r="P2960" s="65"/>
      <c r="Q2960" s="65"/>
      <c r="R2960" s="65"/>
      <c r="S2960" s="68"/>
      <c r="T2960" s="68"/>
      <c r="U2960" s="69"/>
      <c r="V2960" s="69"/>
      <c r="W2960" s="69"/>
      <c r="X2960" s="70"/>
      <c r="Y2960" s="65"/>
    </row>
    <row r="2961">
      <c r="A2961" s="65"/>
      <c r="B2961" s="65"/>
      <c r="C2961" s="65"/>
      <c r="D2961" s="65"/>
      <c r="E2961" s="65"/>
      <c r="F2961" s="65"/>
      <c r="G2961" s="65"/>
      <c r="H2961" s="65"/>
      <c r="I2961" s="65"/>
      <c r="J2961" s="65"/>
      <c r="K2961" s="66"/>
      <c r="L2961" s="66"/>
      <c r="M2961" s="65"/>
      <c r="N2961" s="65"/>
      <c r="O2961" s="65"/>
      <c r="P2961" s="65"/>
      <c r="Q2961" s="65"/>
      <c r="R2961" s="65"/>
      <c r="S2961" s="76"/>
      <c r="T2961" s="77"/>
      <c r="U2961" s="79"/>
      <c r="V2961" s="81"/>
      <c r="W2961" s="79"/>
      <c r="X2961" s="66"/>
      <c r="Y2961" s="72"/>
    </row>
    <row r="2962">
      <c r="A2962" s="65"/>
      <c r="B2962" s="65"/>
      <c r="C2962" s="65"/>
      <c r="D2962" s="65"/>
      <c r="E2962" s="65"/>
      <c r="F2962" s="65"/>
      <c r="G2962" s="65"/>
      <c r="H2962" s="65"/>
      <c r="I2962" s="65"/>
      <c r="J2962" s="65"/>
      <c r="K2962" s="66"/>
      <c r="L2962" s="66"/>
      <c r="M2962" s="65"/>
      <c r="N2962" s="65"/>
      <c r="O2962" s="65"/>
      <c r="P2962" s="65"/>
      <c r="Q2962" s="65"/>
      <c r="R2962" s="65"/>
      <c r="S2962" s="68"/>
      <c r="T2962" s="68"/>
      <c r="U2962" s="69"/>
      <c r="V2962" s="69"/>
      <c r="W2962" s="69"/>
      <c r="X2962" s="70"/>
      <c r="Y2962" s="65"/>
    </row>
    <row r="2963">
      <c r="A2963" s="72"/>
      <c r="B2963" s="65"/>
      <c r="C2963" s="72"/>
      <c r="D2963" s="72"/>
      <c r="E2963" s="72"/>
      <c r="F2963" s="65"/>
      <c r="G2963" s="65"/>
      <c r="H2963" s="65"/>
      <c r="I2963" s="65"/>
      <c r="J2963" s="65"/>
      <c r="K2963" s="66"/>
      <c r="L2963" s="66"/>
      <c r="M2963" s="65"/>
      <c r="N2963" s="65"/>
      <c r="O2963" s="65"/>
      <c r="P2963" s="66"/>
      <c r="Q2963" s="65"/>
      <c r="R2963" s="65"/>
      <c r="S2963" s="68"/>
      <c r="T2963" s="68"/>
      <c r="U2963" s="69"/>
      <c r="V2963" s="69"/>
      <c r="W2963" s="69"/>
      <c r="X2963" s="70"/>
      <c r="Y2963" s="65"/>
    </row>
    <row r="2964">
      <c r="A2964" s="65"/>
      <c r="B2964" s="65"/>
      <c r="C2964" s="65"/>
      <c r="D2964" s="65"/>
      <c r="E2964" s="65"/>
      <c r="F2964" s="65"/>
      <c r="G2964" s="65"/>
      <c r="H2964" s="65"/>
      <c r="I2964" s="65"/>
      <c r="J2964" s="65"/>
      <c r="K2964" s="66"/>
      <c r="L2964" s="66"/>
      <c r="M2964" s="65"/>
      <c r="N2964" s="65"/>
      <c r="O2964" s="65"/>
      <c r="P2964" s="66"/>
      <c r="Q2964" s="65"/>
      <c r="R2964" s="65"/>
      <c r="S2964" s="68"/>
      <c r="T2964" s="68"/>
      <c r="U2964" s="69"/>
      <c r="V2964" s="69"/>
      <c r="W2964" s="69"/>
      <c r="X2964" s="70"/>
      <c r="Y2964" s="65"/>
    </row>
    <row r="2965">
      <c r="A2965" s="72"/>
      <c r="B2965" s="65"/>
      <c r="C2965" s="72"/>
      <c r="D2965" s="72"/>
      <c r="E2965" s="72"/>
      <c r="F2965" s="65"/>
      <c r="G2965" s="65"/>
      <c r="H2965" s="65"/>
      <c r="I2965" s="65"/>
      <c r="J2965" s="65"/>
      <c r="K2965" s="66"/>
      <c r="L2965" s="66"/>
      <c r="M2965" s="65"/>
      <c r="N2965" s="65"/>
      <c r="O2965" s="65"/>
      <c r="P2965" s="66"/>
      <c r="Q2965" s="65"/>
      <c r="R2965" s="65"/>
      <c r="S2965" s="68"/>
      <c r="T2965" s="68"/>
      <c r="U2965" s="69"/>
      <c r="V2965" s="69"/>
      <c r="W2965" s="69"/>
      <c r="X2965" s="70"/>
      <c r="Y2965" s="65"/>
    </row>
    <row r="2966">
      <c r="A2966" s="65"/>
      <c r="B2966" s="65"/>
      <c r="C2966" s="65"/>
      <c r="D2966" s="65"/>
      <c r="E2966" s="65"/>
      <c r="F2966" s="65"/>
      <c r="G2966" s="65"/>
      <c r="H2966" s="65"/>
      <c r="I2966" s="65"/>
      <c r="J2966" s="65"/>
      <c r="K2966" s="66"/>
      <c r="L2966" s="66"/>
      <c r="M2966" s="65"/>
      <c r="N2966" s="65"/>
      <c r="O2966" s="65"/>
      <c r="P2966" s="66"/>
      <c r="Q2966" s="65"/>
      <c r="R2966" s="65"/>
      <c r="S2966" s="68"/>
      <c r="T2966" s="68"/>
      <c r="U2966" s="69"/>
      <c r="V2966" s="69"/>
      <c r="W2966" s="69"/>
      <c r="X2966" s="70"/>
      <c r="Y2966" s="65"/>
    </row>
    <row r="2967">
      <c r="A2967" s="72"/>
      <c r="B2967" s="65"/>
      <c r="C2967" s="72"/>
      <c r="D2967" s="72"/>
      <c r="E2967" s="72"/>
      <c r="F2967" s="65"/>
      <c r="G2967" s="65"/>
      <c r="H2967" s="65"/>
      <c r="I2967" s="65"/>
      <c r="J2967" s="65"/>
      <c r="K2967" s="66"/>
      <c r="L2967" s="66"/>
      <c r="M2967" s="65"/>
      <c r="N2967" s="65"/>
      <c r="O2967" s="65"/>
      <c r="P2967" s="66"/>
      <c r="Q2967" s="65"/>
      <c r="R2967" s="65"/>
      <c r="S2967" s="68"/>
      <c r="T2967" s="68"/>
      <c r="U2967" s="69"/>
      <c r="V2967" s="69"/>
      <c r="W2967" s="69"/>
      <c r="X2967" s="70"/>
      <c r="Y2967" s="65"/>
    </row>
    <row r="2968">
      <c r="A2968" s="73"/>
      <c r="B2968" s="65"/>
      <c r="C2968" s="72"/>
      <c r="D2968" s="72"/>
      <c r="E2968" s="72"/>
      <c r="F2968" s="65"/>
      <c r="G2968" s="65"/>
      <c r="H2968" s="65"/>
      <c r="I2968" s="65"/>
      <c r="J2968" s="65"/>
      <c r="K2968" s="66"/>
      <c r="L2968" s="66"/>
      <c r="M2968" s="65"/>
      <c r="N2968" s="65"/>
      <c r="O2968" s="65"/>
      <c r="P2968" s="66"/>
      <c r="Q2968" s="65"/>
      <c r="R2968" s="65"/>
      <c r="S2968" s="68"/>
      <c r="T2968" s="68"/>
      <c r="U2968" s="69"/>
      <c r="V2968" s="69"/>
      <c r="W2968" s="69"/>
      <c r="X2968" s="70"/>
      <c r="Y2968" s="65"/>
    </row>
    <row r="2969">
      <c r="A2969" s="72"/>
      <c r="B2969" s="65"/>
      <c r="C2969" s="72"/>
      <c r="D2969" s="72"/>
      <c r="E2969" s="72"/>
      <c r="F2969" s="65"/>
      <c r="G2969" s="65"/>
      <c r="H2969" s="65"/>
      <c r="I2969" s="65"/>
      <c r="J2969" s="65"/>
      <c r="K2969" s="66"/>
      <c r="L2969" s="66"/>
      <c r="M2969" s="65"/>
      <c r="N2969" s="65"/>
      <c r="O2969" s="65"/>
      <c r="P2969" s="65"/>
      <c r="Q2969" s="65"/>
      <c r="R2969" s="65"/>
      <c r="S2969" s="68"/>
      <c r="T2969" s="68"/>
      <c r="U2969" s="69"/>
      <c r="V2969" s="69"/>
      <c r="W2969" s="69"/>
      <c r="X2969" s="70"/>
      <c r="Y2969" s="65"/>
    </row>
    <row r="2970">
      <c r="A2970" s="73"/>
      <c r="B2970" s="65"/>
      <c r="C2970" s="72"/>
      <c r="D2970" s="72"/>
      <c r="E2970" s="72"/>
      <c r="F2970" s="65"/>
      <c r="G2970" s="65"/>
      <c r="H2970" s="65"/>
      <c r="I2970" s="65"/>
      <c r="J2970" s="65"/>
      <c r="K2970" s="66"/>
      <c r="L2970" s="66"/>
      <c r="M2970" s="65"/>
      <c r="N2970" s="65"/>
      <c r="O2970" s="65"/>
      <c r="P2970" s="66"/>
      <c r="Q2970" s="65"/>
      <c r="R2970" s="65"/>
      <c r="S2970" s="68"/>
      <c r="T2970" s="68"/>
      <c r="U2970" s="69"/>
      <c r="V2970" s="69"/>
      <c r="W2970" s="69"/>
      <c r="X2970" s="70"/>
      <c r="Y2970" s="65"/>
    </row>
    <row r="2971">
      <c r="A2971" s="65"/>
      <c r="B2971" s="65"/>
      <c r="C2971" s="65"/>
      <c r="D2971" s="65"/>
      <c r="E2971" s="65"/>
      <c r="F2971" s="65"/>
      <c r="G2971" s="65"/>
      <c r="H2971" s="65"/>
      <c r="I2971" s="65"/>
      <c r="J2971" s="65"/>
      <c r="K2971" s="66"/>
      <c r="L2971" s="66"/>
      <c r="M2971" s="65"/>
      <c r="N2971" s="65"/>
      <c r="O2971" s="65"/>
      <c r="P2971" s="65"/>
      <c r="Q2971" s="65"/>
      <c r="R2971" s="65"/>
      <c r="S2971" s="68"/>
      <c r="T2971" s="68"/>
      <c r="U2971" s="69"/>
      <c r="V2971" s="69"/>
      <c r="W2971" s="69"/>
      <c r="X2971" s="70"/>
      <c r="Y2971" s="65"/>
    </row>
    <row r="2972">
      <c r="A2972" s="65"/>
      <c r="B2972" s="65"/>
      <c r="C2972" s="65"/>
      <c r="D2972" s="65"/>
      <c r="E2972" s="65"/>
      <c r="F2972" s="65"/>
      <c r="G2972" s="65"/>
      <c r="H2972" s="65"/>
      <c r="I2972" s="65"/>
      <c r="J2972" s="65"/>
      <c r="K2972" s="66"/>
      <c r="L2972" s="66"/>
      <c r="M2972" s="65"/>
      <c r="N2972" s="65"/>
      <c r="O2972" s="65"/>
      <c r="P2972" s="66"/>
      <c r="Q2972" s="65"/>
      <c r="R2972" s="65"/>
      <c r="S2972" s="68"/>
      <c r="T2972" s="68"/>
      <c r="U2972" s="69"/>
      <c r="V2972" s="69"/>
      <c r="W2972" s="69"/>
      <c r="X2972" s="70"/>
      <c r="Y2972" s="65"/>
    </row>
    <row r="2973">
      <c r="A2973" s="72"/>
      <c r="B2973" s="65"/>
      <c r="C2973" s="72"/>
      <c r="D2973" s="72"/>
      <c r="E2973" s="72"/>
      <c r="F2973" s="65"/>
      <c r="G2973" s="65"/>
      <c r="H2973" s="65"/>
      <c r="I2973" s="65"/>
      <c r="J2973" s="65"/>
      <c r="K2973" s="66"/>
      <c r="L2973" s="66"/>
      <c r="M2973" s="65"/>
      <c r="N2973" s="65"/>
      <c r="O2973" s="65"/>
      <c r="P2973" s="65"/>
      <c r="Q2973" s="65"/>
      <c r="R2973" s="65"/>
      <c r="S2973" s="68"/>
      <c r="T2973" s="68"/>
      <c r="U2973" s="69"/>
      <c r="V2973" s="69"/>
      <c r="W2973" s="69"/>
      <c r="X2973" s="70"/>
      <c r="Y2973" s="65"/>
    </row>
    <row r="2974">
      <c r="A2974" s="65"/>
      <c r="B2974" s="65"/>
      <c r="C2974" s="65"/>
      <c r="D2974" s="65"/>
      <c r="E2974" s="65"/>
      <c r="F2974" s="65"/>
      <c r="G2974" s="65"/>
      <c r="H2974" s="65"/>
      <c r="I2974" s="65"/>
      <c r="J2974" s="65"/>
      <c r="K2974" s="66"/>
      <c r="L2974" s="66"/>
      <c r="M2974" s="65"/>
      <c r="N2974" s="65"/>
      <c r="O2974" s="65"/>
      <c r="P2974" s="65"/>
      <c r="Q2974" s="65"/>
      <c r="R2974" s="65"/>
      <c r="S2974" s="68"/>
      <c r="T2974" s="68"/>
      <c r="U2974" s="69"/>
      <c r="V2974" s="69"/>
      <c r="W2974" s="69"/>
      <c r="X2974" s="70"/>
      <c r="Y2974" s="65"/>
    </row>
    <row r="2975">
      <c r="A2975" s="65"/>
      <c r="B2975" s="65"/>
      <c r="C2975" s="65"/>
      <c r="D2975" s="65"/>
      <c r="E2975" s="65"/>
      <c r="F2975" s="65"/>
      <c r="G2975" s="65"/>
      <c r="H2975" s="65"/>
      <c r="I2975" s="65"/>
      <c r="J2975" s="65"/>
      <c r="K2975" s="66"/>
      <c r="L2975" s="66"/>
      <c r="M2975" s="65"/>
      <c r="N2975" s="65"/>
      <c r="O2975" s="65"/>
      <c r="P2975" s="66"/>
      <c r="Q2975" s="65"/>
      <c r="R2975" s="65"/>
      <c r="S2975" s="68"/>
      <c r="T2975" s="68"/>
      <c r="U2975" s="69"/>
      <c r="V2975" s="69"/>
      <c r="W2975" s="69"/>
      <c r="X2975" s="70"/>
      <c r="Y2975" s="65"/>
    </row>
    <row r="2976">
      <c r="A2976" s="65"/>
      <c r="B2976" s="65"/>
      <c r="C2976" s="65"/>
      <c r="D2976" s="65"/>
      <c r="E2976" s="65"/>
      <c r="F2976" s="65"/>
      <c r="G2976" s="65"/>
      <c r="H2976" s="65"/>
      <c r="I2976" s="65"/>
      <c r="J2976" s="65"/>
      <c r="K2976" s="66"/>
      <c r="L2976" s="66"/>
      <c r="M2976" s="65"/>
      <c r="N2976" s="65"/>
      <c r="O2976" s="65"/>
      <c r="P2976" s="65"/>
      <c r="Q2976" s="65"/>
      <c r="R2976" s="65"/>
      <c r="S2976" s="68"/>
      <c r="T2976" s="68"/>
      <c r="U2976" s="69"/>
      <c r="V2976" s="69"/>
      <c r="W2976" s="69"/>
      <c r="X2976" s="70"/>
      <c r="Y2976" s="65"/>
    </row>
    <row r="2977">
      <c r="A2977" s="65"/>
      <c r="B2977" s="65"/>
      <c r="C2977" s="65"/>
      <c r="D2977" s="65"/>
      <c r="E2977" s="65"/>
      <c r="F2977" s="65"/>
      <c r="G2977" s="65"/>
      <c r="H2977" s="65"/>
      <c r="I2977" s="65"/>
      <c r="J2977" s="65"/>
      <c r="K2977" s="66"/>
      <c r="L2977" s="66"/>
      <c r="M2977" s="65"/>
      <c r="N2977" s="65"/>
      <c r="O2977" s="65"/>
      <c r="P2977" s="65"/>
      <c r="Q2977" s="65"/>
      <c r="R2977" s="65"/>
      <c r="S2977" s="68"/>
      <c r="T2977" s="68"/>
      <c r="U2977" s="69"/>
      <c r="V2977" s="69"/>
      <c r="W2977" s="69"/>
      <c r="X2977" s="70"/>
      <c r="Y2977" s="65"/>
    </row>
    <row r="2978">
      <c r="A2978" s="73"/>
      <c r="B2978" s="65"/>
      <c r="C2978" s="72"/>
      <c r="D2978" s="72"/>
      <c r="E2978" s="72"/>
      <c r="F2978" s="65"/>
      <c r="G2978" s="65"/>
      <c r="H2978" s="65"/>
      <c r="I2978" s="65"/>
      <c r="J2978" s="65"/>
      <c r="K2978" s="66"/>
      <c r="L2978" s="66"/>
      <c r="M2978" s="65"/>
      <c r="N2978" s="65"/>
      <c r="O2978" s="65"/>
      <c r="P2978" s="65"/>
      <c r="Q2978" s="65"/>
      <c r="R2978" s="65"/>
      <c r="S2978" s="68"/>
      <c r="T2978" s="68"/>
      <c r="U2978" s="69"/>
      <c r="V2978" s="69"/>
      <c r="W2978" s="69"/>
      <c r="X2978" s="70"/>
      <c r="Y2978" s="65"/>
    </row>
    <row r="2979">
      <c r="A2979" s="65"/>
      <c r="B2979" s="65"/>
      <c r="C2979" s="65"/>
      <c r="D2979" s="65"/>
      <c r="E2979" s="65"/>
      <c r="F2979" s="65"/>
      <c r="G2979" s="65"/>
      <c r="H2979" s="65"/>
      <c r="I2979" s="65"/>
      <c r="J2979" s="65"/>
      <c r="K2979" s="66"/>
      <c r="L2979" s="66"/>
      <c r="M2979" s="65"/>
      <c r="N2979" s="65"/>
      <c r="O2979" s="65"/>
      <c r="P2979" s="65"/>
      <c r="Q2979" s="65"/>
      <c r="R2979" s="65"/>
      <c r="S2979" s="68"/>
      <c r="T2979" s="68"/>
      <c r="U2979" s="69"/>
      <c r="V2979" s="69"/>
      <c r="W2979" s="69"/>
      <c r="X2979" s="70"/>
      <c r="Y2979" s="65"/>
    </row>
    <row r="2980">
      <c r="A2980" s="65"/>
      <c r="B2980" s="65"/>
      <c r="C2980" s="65"/>
      <c r="D2980" s="65"/>
      <c r="E2980" s="65"/>
      <c r="F2980" s="65"/>
      <c r="G2980" s="65"/>
      <c r="H2980" s="65"/>
      <c r="I2980" s="65"/>
      <c r="J2980" s="65"/>
      <c r="K2980" s="66"/>
      <c r="L2980" s="66"/>
      <c r="M2980" s="65"/>
      <c r="N2980" s="65"/>
      <c r="O2980" s="65"/>
      <c r="P2980" s="65"/>
      <c r="Q2980" s="65"/>
      <c r="R2980" s="65"/>
      <c r="S2980" s="80"/>
      <c r="T2980" s="77"/>
      <c r="U2980" s="79"/>
      <c r="V2980" s="79"/>
      <c r="W2980" s="78"/>
      <c r="X2980" s="66"/>
      <c r="Y2980" s="72"/>
    </row>
    <row r="2981">
      <c r="A2981" s="65"/>
      <c r="B2981" s="65"/>
      <c r="C2981" s="65"/>
      <c r="D2981" s="65"/>
      <c r="E2981" s="65"/>
      <c r="F2981" s="65"/>
      <c r="G2981" s="65"/>
      <c r="H2981" s="65"/>
      <c r="I2981" s="65"/>
      <c r="J2981" s="65"/>
      <c r="K2981" s="66"/>
      <c r="L2981" s="66"/>
      <c r="M2981" s="65"/>
      <c r="N2981" s="65"/>
      <c r="O2981" s="65"/>
      <c r="P2981" s="66"/>
      <c r="Q2981" s="65"/>
      <c r="R2981" s="65"/>
      <c r="S2981" s="68"/>
      <c r="T2981" s="68"/>
      <c r="U2981" s="69"/>
      <c r="V2981" s="69"/>
      <c r="W2981" s="69"/>
      <c r="X2981" s="70"/>
      <c r="Y2981" s="65"/>
    </row>
    <row r="2982">
      <c r="A2982" s="65"/>
      <c r="B2982" s="65"/>
      <c r="C2982" s="65"/>
      <c r="D2982" s="65"/>
      <c r="E2982" s="65"/>
      <c r="F2982" s="65"/>
      <c r="G2982" s="65"/>
      <c r="H2982" s="65"/>
      <c r="I2982" s="65"/>
      <c r="J2982" s="65"/>
      <c r="K2982" s="66"/>
      <c r="L2982" s="66"/>
      <c r="M2982" s="65"/>
      <c r="N2982" s="65"/>
      <c r="O2982" s="65"/>
      <c r="P2982" s="66"/>
      <c r="Q2982" s="65"/>
      <c r="R2982" s="65"/>
      <c r="S2982" s="68"/>
      <c r="T2982" s="68"/>
      <c r="U2982" s="69"/>
      <c r="V2982" s="69"/>
      <c r="W2982" s="69"/>
      <c r="X2982" s="70"/>
      <c r="Y2982" s="65"/>
    </row>
    <row r="2983">
      <c r="A2983" s="65"/>
      <c r="B2983" s="65"/>
      <c r="C2983" s="65"/>
      <c r="D2983" s="65"/>
      <c r="E2983" s="65"/>
      <c r="F2983" s="65"/>
      <c r="G2983" s="65"/>
      <c r="H2983" s="65"/>
      <c r="I2983" s="65"/>
      <c r="J2983" s="65"/>
      <c r="K2983" s="66"/>
      <c r="L2983" s="66"/>
      <c r="M2983" s="65"/>
      <c r="N2983" s="65"/>
      <c r="O2983" s="65"/>
      <c r="P2983" s="66"/>
      <c r="Q2983" s="65"/>
      <c r="R2983" s="65"/>
      <c r="S2983" s="68"/>
      <c r="T2983" s="68"/>
      <c r="U2983" s="69"/>
      <c r="V2983" s="69"/>
      <c r="W2983" s="69"/>
      <c r="X2983" s="70"/>
      <c r="Y2983" s="65"/>
    </row>
    <row r="2984">
      <c r="A2984" s="65"/>
      <c r="B2984" s="65"/>
      <c r="C2984" s="65"/>
      <c r="D2984" s="65"/>
      <c r="E2984" s="65"/>
      <c r="F2984" s="65"/>
      <c r="G2984" s="65"/>
      <c r="H2984" s="65"/>
      <c r="I2984" s="65"/>
      <c r="J2984" s="65"/>
      <c r="K2984" s="66"/>
      <c r="L2984" s="66"/>
      <c r="M2984" s="65"/>
      <c r="N2984" s="65"/>
      <c r="O2984" s="65"/>
      <c r="P2984" s="66"/>
      <c r="Q2984" s="65"/>
      <c r="R2984" s="65"/>
      <c r="S2984" s="68"/>
      <c r="T2984" s="68"/>
      <c r="U2984" s="69"/>
      <c r="V2984" s="69"/>
      <c r="W2984" s="69"/>
      <c r="X2984" s="70"/>
      <c r="Y2984" s="65"/>
    </row>
    <row r="2985">
      <c r="A2985" s="65"/>
      <c r="B2985" s="65"/>
      <c r="C2985" s="65"/>
      <c r="D2985" s="65"/>
      <c r="E2985" s="65"/>
      <c r="F2985" s="65"/>
      <c r="G2985" s="65"/>
      <c r="H2985" s="65"/>
      <c r="I2985" s="65"/>
      <c r="J2985" s="65"/>
      <c r="K2985" s="66"/>
      <c r="L2985" s="66"/>
      <c r="M2985" s="65"/>
      <c r="N2985" s="65"/>
      <c r="O2985" s="65"/>
      <c r="P2985" s="65"/>
      <c r="Q2985" s="65"/>
      <c r="R2985" s="65"/>
      <c r="S2985" s="68"/>
      <c r="T2985" s="68"/>
      <c r="U2985" s="69"/>
      <c r="V2985" s="69"/>
      <c r="W2985" s="69"/>
      <c r="X2985" s="70"/>
      <c r="Y2985" s="65"/>
    </row>
    <row r="2986">
      <c r="A2986" s="65"/>
      <c r="B2986" s="65"/>
      <c r="C2986" s="65"/>
      <c r="D2986" s="65"/>
      <c r="E2986" s="65"/>
      <c r="F2986" s="65"/>
      <c r="G2986" s="65"/>
      <c r="H2986" s="65"/>
      <c r="I2986" s="65"/>
      <c r="J2986" s="65"/>
      <c r="K2986" s="66"/>
      <c r="L2986" s="66"/>
      <c r="M2986" s="65"/>
      <c r="N2986" s="65"/>
      <c r="O2986" s="65"/>
      <c r="P2986" s="65"/>
      <c r="Q2986" s="65"/>
      <c r="R2986" s="65"/>
      <c r="S2986" s="80"/>
      <c r="T2986" s="77"/>
      <c r="U2986" s="79"/>
      <c r="V2986" s="79"/>
      <c r="W2986" s="78"/>
      <c r="X2986" s="66"/>
      <c r="Y2986" s="72"/>
    </row>
    <row r="2987">
      <c r="A2987" s="65"/>
      <c r="B2987" s="65"/>
      <c r="C2987" s="65"/>
      <c r="D2987" s="65"/>
      <c r="E2987" s="65"/>
      <c r="F2987" s="65"/>
      <c r="G2987" s="65"/>
      <c r="H2987" s="65"/>
      <c r="I2987" s="65"/>
      <c r="J2987" s="65"/>
      <c r="K2987" s="66"/>
      <c r="L2987" s="66"/>
      <c r="M2987" s="65"/>
      <c r="N2987" s="65"/>
      <c r="O2987" s="65"/>
      <c r="P2987" s="65"/>
      <c r="Q2987" s="65"/>
      <c r="R2987" s="65"/>
      <c r="S2987" s="68"/>
      <c r="T2987" s="68"/>
      <c r="U2987" s="69"/>
      <c r="V2987" s="69"/>
      <c r="W2987" s="69"/>
      <c r="X2987" s="70"/>
      <c r="Y2987" s="65"/>
    </row>
    <row r="2988">
      <c r="A2988" s="72"/>
      <c r="B2988" s="65"/>
      <c r="C2988" s="72"/>
      <c r="D2988" s="72"/>
      <c r="E2988" s="72"/>
      <c r="F2988" s="65"/>
      <c r="G2988" s="65"/>
      <c r="H2988" s="65"/>
      <c r="I2988" s="65"/>
      <c r="J2988" s="65"/>
      <c r="K2988" s="66"/>
      <c r="L2988" s="66"/>
      <c r="M2988" s="65"/>
      <c r="N2988" s="65"/>
      <c r="O2988" s="65"/>
      <c r="P2988" s="66"/>
      <c r="Q2988" s="65"/>
      <c r="R2988" s="65"/>
      <c r="S2988" s="68"/>
      <c r="T2988" s="68"/>
      <c r="U2988" s="69"/>
      <c r="V2988" s="69"/>
      <c r="W2988" s="69"/>
      <c r="X2988" s="70"/>
      <c r="Y2988" s="65"/>
    </row>
    <row r="2989">
      <c r="A2989" s="65"/>
      <c r="B2989" s="65"/>
      <c r="C2989" s="65"/>
      <c r="D2989" s="65"/>
      <c r="E2989" s="65"/>
      <c r="F2989" s="65"/>
      <c r="G2989" s="65"/>
      <c r="H2989" s="65"/>
      <c r="I2989" s="65"/>
      <c r="J2989" s="65"/>
      <c r="K2989" s="66"/>
      <c r="L2989" s="66"/>
      <c r="M2989" s="65"/>
      <c r="N2989" s="65"/>
      <c r="O2989" s="65"/>
      <c r="P2989" s="66"/>
      <c r="Q2989" s="65"/>
      <c r="R2989" s="65"/>
      <c r="S2989" s="68"/>
      <c r="T2989" s="68"/>
      <c r="U2989" s="69"/>
      <c r="V2989" s="69"/>
      <c r="W2989" s="69"/>
      <c r="X2989" s="70"/>
      <c r="Y2989" s="65"/>
    </row>
    <row r="2990">
      <c r="A2990" s="65"/>
      <c r="B2990" s="65"/>
      <c r="C2990" s="65"/>
      <c r="D2990" s="65"/>
      <c r="E2990" s="65"/>
      <c r="F2990" s="65"/>
      <c r="G2990" s="65"/>
      <c r="H2990" s="65"/>
      <c r="I2990" s="65"/>
      <c r="J2990" s="65"/>
      <c r="K2990" s="66"/>
      <c r="L2990" s="66"/>
      <c r="M2990" s="65"/>
      <c r="N2990" s="65"/>
      <c r="O2990" s="65"/>
      <c r="P2990" s="65"/>
      <c r="Q2990" s="65"/>
      <c r="R2990" s="65"/>
      <c r="S2990" s="68"/>
      <c r="T2990" s="68"/>
      <c r="U2990" s="69"/>
      <c r="V2990" s="69"/>
      <c r="W2990" s="69"/>
      <c r="X2990" s="70"/>
      <c r="Y2990" s="65"/>
    </row>
    <row r="2991">
      <c r="A2991" s="65"/>
      <c r="B2991" s="65"/>
      <c r="C2991" s="65"/>
      <c r="D2991" s="65"/>
      <c r="E2991" s="65"/>
      <c r="F2991" s="65"/>
      <c r="G2991" s="65"/>
      <c r="H2991" s="65"/>
      <c r="I2991" s="65"/>
      <c r="J2991" s="65"/>
      <c r="K2991" s="66"/>
      <c r="L2991" s="66"/>
      <c r="M2991" s="65"/>
      <c r="N2991" s="65"/>
      <c r="O2991" s="65"/>
      <c r="P2991" s="66"/>
      <c r="Q2991" s="65"/>
      <c r="R2991" s="65"/>
      <c r="S2991" s="68"/>
      <c r="T2991" s="68"/>
      <c r="U2991" s="69"/>
      <c r="V2991" s="69"/>
      <c r="W2991" s="69"/>
      <c r="X2991" s="70"/>
      <c r="Y2991" s="65"/>
    </row>
    <row r="2992">
      <c r="A2992" s="72"/>
      <c r="B2992" s="65"/>
      <c r="C2992" s="72"/>
      <c r="D2992" s="72"/>
      <c r="E2992" s="72"/>
      <c r="F2992" s="65"/>
      <c r="G2992" s="65"/>
      <c r="H2992" s="65"/>
      <c r="I2992" s="65"/>
      <c r="J2992" s="65"/>
      <c r="K2992" s="66"/>
      <c r="L2992" s="66"/>
      <c r="M2992" s="65"/>
      <c r="N2992" s="65"/>
      <c r="O2992" s="65"/>
      <c r="P2992" s="65"/>
      <c r="Q2992" s="65"/>
      <c r="R2992" s="65"/>
      <c r="S2992" s="68"/>
      <c r="T2992" s="68"/>
      <c r="U2992" s="69"/>
      <c r="V2992" s="69"/>
      <c r="W2992" s="69"/>
      <c r="X2992" s="70"/>
      <c r="Y2992" s="65"/>
    </row>
    <row r="2993">
      <c r="A2993" s="65"/>
      <c r="B2993" s="65"/>
      <c r="C2993" s="65"/>
      <c r="D2993" s="65"/>
      <c r="E2993" s="65"/>
      <c r="F2993" s="65"/>
      <c r="G2993" s="65"/>
      <c r="H2993" s="65"/>
      <c r="I2993" s="65"/>
      <c r="J2993" s="65"/>
      <c r="K2993" s="66"/>
      <c r="L2993" s="66"/>
      <c r="M2993" s="65"/>
      <c r="N2993" s="65"/>
      <c r="O2993" s="65"/>
      <c r="P2993" s="65"/>
      <c r="Q2993" s="65"/>
      <c r="R2993" s="65"/>
      <c r="S2993" s="68"/>
      <c r="T2993" s="68"/>
      <c r="U2993" s="69"/>
      <c r="V2993" s="69"/>
      <c r="W2993" s="69"/>
      <c r="X2993" s="70"/>
      <c r="Y2993" s="65"/>
    </row>
    <row r="2994">
      <c r="A2994" s="73"/>
      <c r="B2994" s="65"/>
      <c r="C2994" s="72"/>
      <c r="D2994" s="72"/>
      <c r="E2994" s="72"/>
      <c r="F2994" s="65"/>
      <c r="G2994" s="65"/>
      <c r="H2994" s="65"/>
      <c r="I2994" s="65"/>
      <c r="J2994" s="65"/>
      <c r="K2994" s="66"/>
      <c r="L2994" s="66"/>
      <c r="M2994" s="65"/>
      <c r="N2994" s="65"/>
      <c r="O2994" s="65"/>
      <c r="P2994" s="66"/>
      <c r="Q2994" s="65"/>
      <c r="R2994" s="65"/>
      <c r="S2994" s="68"/>
      <c r="T2994" s="68"/>
      <c r="U2994" s="69"/>
      <c r="V2994" s="69"/>
      <c r="W2994" s="69"/>
      <c r="X2994" s="70"/>
      <c r="Y2994" s="65"/>
    </row>
    <row r="2995">
      <c r="A2995" s="72"/>
      <c r="B2995" s="65"/>
      <c r="C2995" s="72"/>
      <c r="D2995" s="72"/>
      <c r="E2995" s="72"/>
      <c r="F2995" s="65"/>
      <c r="G2995" s="65"/>
      <c r="H2995" s="65"/>
      <c r="I2995" s="65"/>
      <c r="J2995" s="65"/>
      <c r="K2995" s="66"/>
      <c r="L2995" s="66"/>
      <c r="M2995" s="65"/>
      <c r="N2995" s="65"/>
      <c r="O2995" s="65"/>
      <c r="P2995" s="66"/>
      <c r="Q2995" s="65"/>
      <c r="R2995" s="65"/>
      <c r="S2995" s="68"/>
      <c r="T2995" s="68"/>
      <c r="U2995" s="69"/>
      <c r="V2995" s="69"/>
      <c r="W2995" s="69"/>
      <c r="X2995" s="70"/>
      <c r="Y2995" s="65"/>
    </row>
    <row r="2996">
      <c r="A2996" s="65"/>
      <c r="B2996" s="65"/>
      <c r="C2996" s="65"/>
      <c r="D2996" s="65"/>
      <c r="E2996" s="65"/>
      <c r="F2996" s="65"/>
      <c r="G2996" s="65"/>
      <c r="H2996" s="65"/>
      <c r="I2996" s="65"/>
      <c r="J2996" s="65"/>
      <c r="K2996" s="66"/>
      <c r="L2996" s="66"/>
      <c r="M2996" s="65"/>
      <c r="N2996" s="65"/>
      <c r="O2996" s="65"/>
      <c r="P2996" s="65"/>
      <c r="Q2996" s="65"/>
      <c r="R2996" s="65"/>
      <c r="S2996" s="68"/>
      <c r="T2996" s="68"/>
      <c r="U2996" s="69"/>
      <c r="V2996" s="69"/>
      <c r="W2996" s="69"/>
      <c r="X2996" s="70"/>
      <c r="Y2996" s="65"/>
    </row>
    <row r="2997">
      <c r="A2997" s="65"/>
      <c r="B2997" s="65"/>
      <c r="C2997" s="65"/>
      <c r="D2997" s="65"/>
      <c r="E2997" s="65"/>
      <c r="F2997" s="65"/>
      <c r="G2997" s="65"/>
      <c r="H2997" s="65"/>
      <c r="I2997" s="65"/>
      <c r="J2997" s="65"/>
      <c r="K2997" s="66"/>
      <c r="L2997" s="66"/>
      <c r="M2997" s="65"/>
      <c r="N2997" s="65"/>
      <c r="O2997" s="65"/>
      <c r="P2997" s="66"/>
      <c r="Q2997" s="65"/>
      <c r="R2997" s="65"/>
      <c r="S2997" s="68"/>
      <c r="T2997" s="68"/>
      <c r="U2997" s="69"/>
      <c r="V2997" s="69"/>
      <c r="W2997" s="69"/>
      <c r="X2997" s="70"/>
      <c r="Y2997" s="65"/>
    </row>
    <row r="2998">
      <c r="A2998" s="65"/>
      <c r="B2998" s="65"/>
      <c r="C2998" s="65"/>
      <c r="D2998" s="65"/>
      <c r="E2998" s="65"/>
      <c r="F2998" s="65"/>
      <c r="G2998" s="65"/>
      <c r="H2998" s="65"/>
      <c r="I2998" s="65"/>
      <c r="J2998" s="65"/>
      <c r="K2998" s="66"/>
      <c r="L2998" s="66"/>
      <c r="M2998" s="65"/>
      <c r="N2998" s="65"/>
      <c r="O2998" s="65"/>
      <c r="P2998" s="66"/>
      <c r="Q2998" s="65"/>
      <c r="R2998" s="65"/>
      <c r="S2998" s="68"/>
      <c r="T2998" s="68"/>
      <c r="U2998" s="69"/>
      <c r="V2998" s="69"/>
      <c r="W2998" s="69"/>
      <c r="X2998" s="70"/>
      <c r="Y2998" s="65"/>
    </row>
    <row r="2999">
      <c r="A2999" s="72"/>
      <c r="B2999" s="65"/>
      <c r="C2999" s="72"/>
      <c r="D2999" s="72"/>
      <c r="E2999" s="72"/>
      <c r="F2999" s="65"/>
      <c r="G2999" s="65"/>
      <c r="H2999" s="65"/>
      <c r="I2999" s="65"/>
      <c r="J2999" s="65"/>
      <c r="K2999" s="66"/>
      <c r="L2999" s="66"/>
      <c r="M2999" s="65"/>
      <c r="N2999" s="65"/>
      <c r="O2999" s="65"/>
      <c r="P2999" s="66"/>
      <c r="Q2999" s="65"/>
      <c r="R2999" s="65"/>
      <c r="S2999" s="68"/>
      <c r="T2999" s="68"/>
      <c r="U2999" s="69"/>
      <c r="V2999" s="69"/>
      <c r="W2999" s="69"/>
      <c r="X2999" s="70"/>
      <c r="Y2999" s="65"/>
    </row>
    <row r="3000">
      <c r="A3000" s="72"/>
      <c r="B3000" s="65"/>
      <c r="C3000" s="72"/>
      <c r="D3000" s="72"/>
      <c r="E3000" s="72"/>
      <c r="F3000" s="65"/>
      <c r="G3000" s="65"/>
      <c r="H3000" s="65"/>
      <c r="I3000" s="65"/>
      <c r="J3000" s="65"/>
      <c r="K3000" s="66"/>
      <c r="L3000" s="66"/>
      <c r="M3000" s="65"/>
      <c r="N3000" s="65"/>
      <c r="O3000" s="65"/>
      <c r="P3000" s="66"/>
      <c r="Q3000" s="65"/>
      <c r="R3000" s="65"/>
      <c r="S3000" s="68"/>
      <c r="T3000" s="68"/>
      <c r="U3000" s="69"/>
      <c r="V3000" s="69"/>
      <c r="W3000" s="69"/>
      <c r="X3000" s="70"/>
      <c r="Y3000" s="65"/>
    </row>
    <row r="3001">
      <c r="A3001" s="65"/>
      <c r="B3001" s="65"/>
      <c r="C3001" s="65"/>
      <c r="D3001" s="65"/>
      <c r="E3001" s="65"/>
      <c r="F3001" s="65"/>
      <c r="G3001" s="65"/>
      <c r="H3001" s="65"/>
      <c r="I3001" s="65"/>
      <c r="J3001" s="65"/>
      <c r="K3001" s="66"/>
      <c r="L3001" s="66"/>
      <c r="M3001" s="65"/>
      <c r="N3001" s="65"/>
      <c r="O3001" s="65"/>
      <c r="P3001" s="66"/>
      <c r="Q3001" s="65"/>
      <c r="R3001" s="65"/>
      <c r="S3001" s="68"/>
      <c r="T3001" s="68"/>
      <c r="U3001" s="69"/>
      <c r="V3001" s="69"/>
      <c r="W3001" s="69"/>
      <c r="X3001" s="70"/>
      <c r="Y3001" s="65"/>
    </row>
    <row r="3002">
      <c r="A3002" s="65"/>
      <c r="B3002" s="65"/>
      <c r="C3002" s="65"/>
      <c r="D3002" s="65"/>
      <c r="E3002" s="65"/>
      <c r="F3002" s="65"/>
      <c r="G3002" s="65"/>
      <c r="H3002" s="65"/>
      <c r="I3002" s="65"/>
      <c r="J3002" s="65"/>
      <c r="K3002" s="66"/>
      <c r="L3002" s="66"/>
      <c r="M3002" s="65"/>
      <c r="N3002" s="65"/>
      <c r="O3002" s="65"/>
      <c r="P3002" s="66"/>
      <c r="Q3002" s="65"/>
      <c r="R3002" s="65"/>
      <c r="S3002" s="68"/>
      <c r="T3002" s="68"/>
      <c r="U3002" s="69"/>
      <c r="V3002" s="69"/>
      <c r="W3002" s="69"/>
      <c r="X3002" s="70"/>
      <c r="Y3002" s="65"/>
    </row>
    <row r="3003">
      <c r="A3003" s="65"/>
      <c r="B3003" s="65"/>
      <c r="C3003" s="65"/>
      <c r="D3003" s="65"/>
      <c r="E3003" s="65"/>
      <c r="F3003" s="65"/>
      <c r="G3003" s="65"/>
      <c r="H3003" s="65"/>
      <c r="I3003" s="65"/>
      <c r="J3003" s="65"/>
      <c r="K3003" s="66"/>
      <c r="L3003" s="66"/>
      <c r="M3003" s="65"/>
      <c r="N3003" s="65"/>
      <c r="O3003" s="65"/>
      <c r="P3003" s="66"/>
      <c r="Q3003" s="65"/>
      <c r="R3003" s="65"/>
      <c r="S3003" s="68"/>
      <c r="T3003" s="68"/>
      <c r="U3003" s="69"/>
      <c r="V3003" s="69"/>
      <c r="W3003" s="69"/>
      <c r="X3003" s="70"/>
      <c r="Y3003" s="65"/>
    </row>
    <row r="3004">
      <c r="A3004" s="65"/>
      <c r="B3004" s="65"/>
      <c r="C3004" s="65"/>
      <c r="D3004" s="65"/>
      <c r="E3004" s="65"/>
      <c r="F3004" s="65"/>
      <c r="G3004" s="65"/>
      <c r="H3004" s="65"/>
      <c r="I3004" s="65"/>
      <c r="J3004" s="65"/>
      <c r="K3004" s="66"/>
      <c r="L3004" s="66"/>
      <c r="M3004" s="65"/>
      <c r="N3004" s="65"/>
      <c r="O3004" s="65"/>
      <c r="P3004" s="66"/>
      <c r="Q3004" s="65"/>
      <c r="R3004" s="65"/>
      <c r="S3004" s="68"/>
      <c r="T3004" s="68"/>
      <c r="U3004" s="69"/>
      <c r="V3004" s="69"/>
      <c r="W3004" s="69"/>
      <c r="X3004" s="70"/>
      <c r="Y3004" s="65"/>
    </row>
    <row r="3005">
      <c r="A3005" s="65"/>
      <c r="B3005" s="65"/>
      <c r="C3005" s="65"/>
      <c r="D3005" s="65"/>
      <c r="E3005" s="65"/>
      <c r="F3005" s="65"/>
      <c r="G3005" s="65"/>
      <c r="H3005" s="65"/>
      <c r="I3005" s="65"/>
      <c r="J3005" s="65"/>
      <c r="K3005" s="66"/>
      <c r="L3005" s="66"/>
      <c r="M3005" s="65"/>
      <c r="N3005" s="65"/>
      <c r="O3005" s="65"/>
      <c r="P3005" s="66"/>
      <c r="Q3005" s="65"/>
      <c r="R3005" s="65"/>
      <c r="S3005" s="68"/>
      <c r="T3005" s="68"/>
      <c r="U3005" s="69"/>
      <c r="V3005" s="69"/>
      <c r="W3005" s="69"/>
      <c r="X3005" s="70"/>
      <c r="Y3005" s="65"/>
    </row>
    <row r="3006">
      <c r="A3006" s="65"/>
      <c r="B3006" s="65"/>
      <c r="C3006" s="65"/>
      <c r="D3006" s="65"/>
      <c r="E3006" s="65"/>
      <c r="F3006" s="65"/>
      <c r="G3006" s="65"/>
      <c r="H3006" s="65"/>
      <c r="I3006" s="65"/>
      <c r="J3006" s="65"/>
      <c r="K3006" s="66"/>
      <c r="L3006" s="66"/>
      <c r="M3006" s="65"/>
      <c r="N3006" s="65"/>
      <c r="O3006" s="65"/>
      <c r="P3006" s="66"/>
      <c r="Q3006" s="65"/>
      <c r="R3006" s="65"/>
      <c r="S3006" s="68"/>
      <c r="T3006" s="68"/>
      <c r="U3006" s="69"/>
      <c r="V3006" s="69"/>
      <c r="W3006" s="69"/>
      <c r="X3006" s="70"/>
      <c r="Y3006" s="65"/>
    </row>
    <row r="3007">
      <c r="A3007" s="65"/>
      <c r="B3007" s="65"/>
      <c r="C3007" s="65"/>
      <c r="D3007" s="65"/>
      <c r="E3007" s="65"/>
      <c r="F3007" s="65"/>
      <c r="G3007" s="65"/>
      <c r="H3007" s="65"/>
      <c r="I3007" s="65"/>
      <c r="J3007" s="65"/>
      <c r="K3007" s="66"/>
      <c r="L3007" s="66"/>
      <c r="M3007" s="65"/>
      <c r="N3007" s="65"/>
      <c r="O3007" s="65"/>
      <c r="P3007" s="65"/>
      <c r="Q3007" s="65"/>
      <c r="R3007" s="65"/>
      <c r="S3007" s="68"/>
      <c r="T3007" s="68"/>
      <c r="U3007" s="69"/>
      <c r="V3007" s="69"/>
      <c r="W3007" s="69"/>
      <c r="X3007" s="70"/>
      <c r="Y3007" s="65"/>
    </row>
    <row r="3008">
      <c r="A3008" s="65"/>
      <c r="B3008" s="65"/>
      <c r="C3008" s="65"/>
      <c r="D3008" s="65"/>
      <c r="E3008" s="65"/>
      <c r="F3008" s="65"/>
      <c r="G3008" s="65"/>
      <c r="H3008" s="65"/>
      <c r="I3008" s="65"/>
      <c r="J3008" s="65"/>
      <c r="K3008" s="66"/>
      <c r="L3008" s="66"/>
      <c r="M3008" s="65"/>
      <c r="N3008" s="65"/>
      <c r="O3008" s="65"/>
      <c r="P3008" s="65"/>
      <c r="Q3008" s="65"/>
      <c r="R3008" s="65"/>
      <c r="S3008" s="68"/>
      <c r="T3008" s="68"/>
      <c r="U3008" s="69"/>
      <c r="V3008" s="69"/>
      <c r="W3008" s="69"/>
      <c r="X3008" s="70"/>
      <c r="Y3008" s="65"/>
    </row>
    <row r="3009">
      <c r="A3009" s="65"/>
      <c r="B3009" s="65"/>
      <c r="C3009" s="65"/>
      <c r="D3009" s="65"/>
      <c r="E3009" s="65"/>
      <c r="F3009" s="65"/>
      <c r="G3009" s="65"/>
      <c r="H3009" s="65"/>
      <c r="I3009" s="65"/>
      <c r="J3009" s="65"/>
      <c r="K3009" s="66"/>
      <c r="L3009" s="66"/>
      <c r="M3009" s="65"/>
      <c r="N3009" s="65"/>
      <c r="O3009" s="65"/>
      <c r="P3009" s="65"/>
      <c r="Q3009" s="65"/>
      <c r="R3009" s="65"/>
      <c r="S3009" s="68"/>
      <c r="T3009" s="68"/>
      <c r="U3009" s="69"/>
      <c r="V3009" s="69"/>
      <c r="W3009" s="69"/>
      <c r="X3009" s="70"/>
      <c r="Y3009" s="65"/>
    </row>
    <row r="3010">
      <c r="A3010" s="65"/>
      <c r="B3010" s="65"/>
      <c r="C3010" s="65"/>
      <c r="D3010" s="65"/>
      <c r="E3010" s="65"/>
      <c r="F3010" s="65"/>
      <c r="G3010" s="65"/>
      <c r="H3010" s="65"/>
      <c r="I3010" s="65"/>
      <c r="J3010" s="65"/>
      <c r="K3010" s="66"/>
      <c r="L3010" s="66"/>
      <c r="M3010" s="65"/>
      <c r="N3010" s="65"/>
      <c r="O3010" s="65"/>
      <c r="P3010" s="65"/>
      <c r="Q3010" s="65"/>
      <c r="R3010" s="65"/>
      <c r="S3010" s="68"/>
      <c r="T3010" s="68"/>
      <c r="U3010" s="69"/>
      <c r="V3010" s="69"/>
      <c r="W3010" s="69"/>
      <c r="X3010" s="70"/>
      <c r="Y3010" s="65"/>
    </row>
    <row r="3011">
      <c r="A3011" s="72"/>
      <c r="B3011" s="65"/>
      <c r="C3011" s="72"/>
      <c r="D3011" s="72"/>
      <c r="E3011" s="72"/>
      <c r="F3011" s="65"/>
      <c r="G3011" s="65"/>
      <c r="H3011" s="65"/>
      <c r="I3011" s="65"/>
      <c r="J3011" s="65"/>
      <c r="K3011" s="66"/>
      <c r="L3011" s="66"/>
      <c r="M3011" s="65"/>
      <c r="N3011" s="65"/>
      <c r="O3011" s="65"/>
      <c r="P3011" s="65"/>
      <c r="Q3011" s="65"/>
      <c r="R3011" s="65"/>
      <c r="S3011" s="68"/>
      <c r="T3011" s="68"/>
      <c r="U3011" s="69"/>
      <c r="V3011" s="69"/>
      <c r="W3011" s="69"/>
      <c r="X3011" s="70"/>
      <c r="Y3011" s="65"/>
    </row>
    <row r="3012">
      <c r="A3012" s="65"/>
      <c r="B3012" s="65"/>
      <c r="C3012" s="65"/>
      <c r="D3012" s="65"/>
      <c r="E3012" s="65"/>
      <c r="F3012" s="65"/>
      <c r="G3012" s="65"/>
      <c r="H3012" s="65"/>
      <c r="I3012" s="65"/>
      <c r="J3012" s="65"/>
      <c r="K3012" s="66"/>
      <c r="L3012" s="66"/>
      <c r="M3012" s="65"/>
      <c r="N3012" s="65"/>
      <c r="O3012" s="65"/>
      <c r="P3012" s="66"/>
      <c r="Q3012" s="65"/>
      <c r="R3012" s="65"/>
      <c r="S3012" s="68"/>
      <c r="T3012" s="68"/>
      <c r="U3012" s="69"/>
      <c r="V3012" s="69"/>
      <c r="W3012" s="69"/>
      <c r="X3012" s="70"/>
      <c r="Y3012" s="65"/>
    </row>
    <row r="3013">
      <c r="A3013" s="65"/>
      <c r="B3013" s="65"/>
      <c r="C3013" s="65"/>
      <c r="D3013" s="65"/>
      <c r="E3013" s="65"/>
      <c r="F3013" s="65"/>
      <c r="G3013" s="65"/>
      <c r="H3013" s="65"/>
      <c r="I3013" s="65"/>
      <c r="J3013" s="65"/>
      <c r="K3013" s="66"/>
      <c r="L3013" s="66"/>
      <c r="M3013" s="65"/>
      <c r="N3013" s="65"/>
      <c r="O3013" s="65"/>
      <c r="P3013" s="65"/>
      <c r="Q3013" s="65"/>
      <c r="R3013" s="65"/>
      <c r="S3013" s="68"/>
      <c r="T3013" s="68"/>
      <c r="U3013" s="69"/>
      <c r="V3013" s="69"/>
      <c r="W3013" s="69"/>
      <c r="X3013" s="70"/>
      <c r="Y3013" s="65"/>
    </row>
    <row r="3014">
      <c r="A3014" s="72"/>
      <c r="B3014" s="65"/>
      <c r="C3014" s="72"/>
      <c r="D3014" s="72"/>
      <c r="E3014" s="72"/>
      <c r="F3014" s="65"/>
      <c r="G3014" s="65"/>
      <c r="H3014" s="65"/>
      <c r="I3014" s="65"/>
      <c r="J3014" s="65"/>
      <c r="K3014" s="66"/>
      <c r="L3014" s="66"/>
      <c r="M3014" s="65"/>
      <c r="N3014" s="65"/>
      <c r="O3014" s="65"/>
      <c r="P3014" s="66"/>
      <c r="Q3014" s="65"/>
      <c r="R3014" s="65"/>
      <c r="S3014" s="68"/>
      <c r="T3014" s="68"/>
      <c r="U3014" s="69"/>
      <c r="V3014" s="69"/>
      <c r="W3014" s="69"/>
      <c r="X3014" s="70"/>
      <c r="Y3014" s="65"/>
    </row>
    <row r="3015">
      <c r="A3015" s="65"/>
      <c r="B3015" s="65"/>
      <c r="C3015" s="65"/>
      <c r="D3015" s="65"/>
      <c r="E3015" s="65"/>
      <c r="F3015" s="65"/>
      <c r="G3015" s="65"/>
      <c r="H3015" s="65"/>
      <c r="I3015" s="65"/>
      <c r="J3015" s="65"/>
      <c r="K3015" s="66"/>
      <c r="L3015" s="66"/>
      <c r="M3015" s="65"/>
      <c r="N3015" s="65"/>
      <c r="O3015" s="65"/>
      <c r="P3015" s="65"/>
      <c r="Q3015" s="65"/>
      <c r="R3015" s="65"/>
      <c r="S3015" s="68"/>
      <c r="T3015" s="68"/>
      <c r="U3015" s="69"/>
      <c r="V3015" s="69"/>
      <c r="W3015" s="69"/>
      <c r="X3015" s="70"/>
      <c r="Y3015" s="65"/>
    </row>
    <row r="3016">
      <c r="A3016" s="65"/>
      <c r="B3016" s="65"/>
      <c r="C3016" s="65"/>
      <c r="D3016" s="65"/>
      <c r="E3016" s="65"/>
      <c r="F3016" s="65"/>
      <c r="G3016" s="65"/>
      <c r="H3016" s="65"/>
      <c r="I3016" s="65"/>
      <c r="J3016" s="65"/>
      <c r="K3016" s="66"/>
      <c r="L3016" s="66"/>
      <c r="M3016" s="65"/>
      <c r="N3016" s="65"/>
      <c r="O3016" s="65"/>
      <c r="P3016" s="65"/>
      <c r="Q3016" s="65"/>
      <c r="R3016" s="65"/>
      <c r="S3016" s="68"/>
      <c r="T3016" s="68"/>
      <c r="U3016" s="69"/>
      <c r="V3016" s="69"/>
      <c r="W3016" s="69"/>
      <c r="X3016" s="70"/>
      <c r="Y3016" s="65"/>
    </row>
    <row r="3017">
      <c r="A3017" s="72"/>
      <c r="B3017" s="65"/>
      <c r="C3017" s="72"/>
      <c r="D3017" s="72"/>
      <c r="E3017" s="72"/>
      <c r="F3017" s="65"/>
      <c r="G3017" s="65"/>
      <c r="H3017" s="65"/>
      <c r="I3017" s="65"/>
      <c r="J3017" s="65"/>
      <c r="K3017" s="66"/>
      <c r="L3017" s="66"/>
      <c r="M3017" s="65"/>
      <c r="N3017" s="65"/>
      <c r="O3017" s="65"/>
      <c r="P3017" s="66"/>
      <c r="Q3017" s="65"/>
      <c r="R3017" s="65"/>
      <c r="S3017" s="68"/>
      <c r="T3017" s="68"/>
      <c r="U3017" s="69"/>
      <c r="V3017" s="69"/>
      <c r="W3017" s="69"/>
      <c r="X3017" s="70"/>
      <c r="Y3017" s="65"/>
    </row>
    <row r="3018">
      <c r="A3018" s="72"/>
      <c r="B3018" s="65"/>
      <c r="C3018" s="72"/>
      <c r="D3018" s="72"/>
      <c r="E3018" s="72"/>
      <c r="F3018" s="65"/>
      <c r="G3018" s="65"/>
      <c r="H3018" s="65"/>
      <c r="I3018" s="65"/>
      <c r="J3018" s="65"/>
      <c r="K3018" s="66"/>
      <c r="L3018" s="66"/>
      <c r="M3018" s="65"/>
      <c r="N3018" s="65"/>
      <c r="O3018" s="65"/>
      <c r="P3018" s="66"/>
      <c r="Q3018" s="65"/>
      <c r="R3018" s="65"/>
      <c r="S3018" s="68"/>
      <c r="T3018" s="68"/>
      <c r="U3018" s="69"/>
      <c r="V3018" s="69"/>
      <c r="W3018" s="69"/>
      <c r="X3018" s="70"/>
      <c r="Y3018" s="65"/>
    </row>
    <row r="3019">
      <c r="A3019" s="73"/>
      <c r="B3019" s="65"/>
      <c r="C3019" s="72"/>
      <c r="D3019" s="72"/>
      <c r="E3019" s="72"/>
      <c r="F3019" s="65"/>
      <c r="G3019" s="65"/>
      <c r="H3019" s="65"/>
      <c r="I3019" s="65"/>
      <c r="J3019" s="65"/>
      <c r="K3019" s="66"/>
      <c r="L3019" s="66"/>
      <c r="M3019" s="65"/>
      <c r="N3019" s="65"/>
      <c r="O3019" s="65"/>
      <c r="P3019" s="66"/>
      <c r="Q3019" s="65"/>
      <c r="R3019" s="65"/>
      <c r="S3019" s="68"/>
      <c r="T3019" s="68"/>
      <c r="U3019" s="69"/>
      <c r="V3019" s="69"/>
      <c r="W3019" s="69"/>
      <c r="X3019" s="70"/>
      <c r="Y3019" s="65"/>
    </row>
    <row r="3020">
      <c r="A3020" s="65"/>
      <c r="B3020" s="65"/>
      <c r="C3020" s="65"/>
      <c r="D3020" s="65"/>
      <c r="E3020" s="65"/>
      <c r="F3020" s="65"/>
      <c r="G3020" s="65"/>
      <c r="H3020" s="65"/>
      <c r="I3020" s="65"/>
      <c r="J3020" s="65"/>
      <c r="K3020" s="66"/>
      <c r="L3020" s="66"/>
      <c r="M3020" s="65"/>
      <c r="N3020" s="65"/>
      <c r="O3020" s="65"/>
      <c r="P3020" s="66"/>
      <c r="Q3020" s="65"/>
      <c r="R3020" s="65"/>
      <c r="S3020" s="68"/>
      <c r="T3020" s="68"/>
      <c r="U3020" s="69"/>
      <c r="V3020" s="69"/>
      <c r="W3020" s="69"/>
      <c r="X3020" s="70"/>
      <c r="Y3020" s="65"/>
    </row>
    <row r="3021">
      <c r="A3021" s="65"/>
      <c r="B3021" s="65"/>
      <c r="C3021" s="65"/>
      <c r="D3021" s="65"/>
      <c r="E3021" s="65"/>
      <c r="F3021" s="65"/>
      <c r="G3021" s="65"/>
      <c r="H3021" s="65"/>
      <c r="I3021" s="65"/>
      <c r="J3021" s="65"/>
      <c r="K3021" s="66"/>
      <c r="L3021" s="66"/>
      <c r="M3021" s="65"/>
      <c r="N3021" s="65"/>
      <c r="O3021" s="65"/>
      <c r="P3021" s="66"/>
      <c r="Q3021" s="65"/>
      <c r="R3021" s="65"/>
      <c r="S3021" s="68"/>
      <c r="T3021" s="68"/>
      <c r="U3021" s="69"/>
      <c r="V3021" s="69"/>
      <c r="W3021" s="69"/>
      <c r="X3021" s="70"/>
      <c r="Y3021" s="65"/>
    </row>
    <row r="3022">
      <c r="A3022" s="65"/>
      <c r="B3022" s="65"/>
      <c r="C3022" s="65"/>
      <c r="D3022" s="65"/>
      <c r="E3022" s="65"/>
      <c r="F3022" s="65"/>
      <c r="G3022" s="65"/>
      <c r="H3022" s="65"/>
      <c r="I3022" s="65"/>
      <c r="J3022" s="65"/>
      <c r="K3022" s="66"/>
      <c r="L3022" s="66"/>
      <c r="M3022" s="65"/>
      <c r="N3022" s="65"/>
      <c r="O3022" s="65"/>
      <c r="P3022" s="66"/>
      <c r="Q3022" s="65"/>
      <c r="R3022" s="65"/>
      <c r="S3022" s="68"/>
      <c r="T3022" s="68"/>
      <c r="U3022" s="69"/>
      <c r="V3022" s="69"/>
      <c r="W3022" s="69"/>
      <c r="X3022" s="70"/>
      <c r="Y3022" s="65"/>
    </row>
    <row r="3023">
      <c r="A3023" s="72"/>
      <c r="B3023" s="65"/>
      <c r="C3023" s="72"/>
      <c r="D3023" s="72"/>
      <c r="E3023" s="72"/>
      <c r="F3023" s="65"/>
      <c r="G3023" s="65"/>
      <c r="H3023" s="65"/>
      <c r="I3023" s="65"/>
      <c r="J3023" s="65"/>
      <c r="K3023" s="66"/>
      <c r="L3023" s="66"/>
      <c r="M3023" s="65"/>
      <c r="N3023" s="65"/>
      <c r="O3023" s="65"/>
      <c r="P3023" s="65"/>
      <c r="Q3023" s="65"/>
      <c r="R3023" s="65"/>
      <c r="S3023" s="68"/>
      <c r="T3023" s="68"/>
      <c r="U3023" s="69"/>
      <c r="V3023" s="69"/>
      <c r="W3023" s="69"/>
      <c r="X3023" s="70"/>
      <c r="Y3023" s="65"/>
    </row>
    <row r="3024">
      <c r="A3024" s="72"/>
      <c r="B3024" s="65"/>
      <c r="C3024" s="72"/>
      <c r="D3024" s="72"/>
      <c r="E3024" s="72"/>
      <c r="F3024" s="65"/>
      <c r="G3024" s="65"/>
      <c r="H3024" s="65"/>
      <c r="I3024" s="65"/>
      <c r="J3024" s="65"/>
      <c r="K3024" s="66"/>
      <c r="L3024" s="66"/>
      <c r="M3024" s="65"/>
      <c r="N3024" s="65"/>
      <c r="O3024" s="65"/>
      <c r="P3024" s="66"/>
      <c r="Q3024" s="65"/>
      <c r="R3024" s="65"/>
      <c r="S3024" s="68"/>
      <c r="T3024" s="68"/>
      <c r="U3024" s="69"/>
      <c r="V3024" s="69"/>
      <c r="W3024" s="69"/>
      <c r="X3024" s="70"/>
      <c r="Y3024" s="65"/>
    </row>
    <row r="3025">
      <c r="A3025" s="73"/>
      <c r="B3025" s="65"/>
      <c r="C3025" s="72"/>
      <c r="D3025" s="72"/>
      <c r="E3025" s="72"/>
      <c r="F3025" s="65"/>
      <c r="G3025" s="65"/>
      <c r="H3025" s="65"/>
      <c r="I3025" s="65"/>
      <c r="J3025" s="65"/>
      <c r="K3025" s="66"/>
      <c r="L3025" s="66"/>
      <c r="M3025" s="65"/>
      <c r="N3025" s="65"/>
      <c r="O3025" s="65"/>
      <c r="P3025" s="66"/>
      <c r="Q3025" s="65"/>
      <c r="R3025" s="65"/>
      <c r="S3025" s="68"/>
      <c r="T3025" s="68"/>
      <c r="U3025" s="69"/>
      <c r="V3025" s="69"/>
      <c r="W3025" s="69"/>
      <c r="X3025" s="70"/>
      <c r="Y3025" s="65"/>
    </row>
    <row r="3026">
      <c r="A3026" s="65"/>
      <c r="B3026" s="65"/>
      <c r="C3026" s="65"/>
      <c r="D3026" s="65"/>
      <c r="E3026" s="65"/>
      <c r="F3026" s="65"/>
      <c r="G3026" s="65"/>
      <c r="H3026" s="65"/>
      <c r="I3026" s="65"/>
      <c r="J3026" s="65"/>
      <c r="K3026" s="66"/>
      <c r="L3026" s="66"/>
      <c r="M3026" s="65"/>
      <c r="N3026" s="65"/>
      <c r="O3026" s="65"/>
      <c r="P3026" s="66"/>
      <c r="Q3026" s="65"/>
      <c r="R3026" s="65"/>
      <c r="S3026" s="68"/>
      <c r="T3026" s="68"/>
      <c r="U3026" s="69"/>
      <c r="V3026" s="69"/>
      <c r="W3026" s="69"/>
      <c r="X3026" s="70"/>
      <c r="Y3026" s="65"/>
    </row>
    <row r="3027">
      <c r="A3027" s="65"/>
      <c r="B3027" s="65"/>
      <c r="C3027" s="65"/>
      <c r="D3027" s="65"/>
      <c r="E3027" s="65"/>
      <c r="F3027" s="65"/>
      <c r="G3027" s="65"/>
      <c r="H3027" s="65"/>
      <c r="I3027" s="65"/>
      <c r="J3027" s="65"/>
      <c r="K3027" s="66"/>
      <c r="L3027" s="66"/>
      <c r="M3027" s="65"/>
      <c r="N3027" s="65"/>
      <c r="O3027" s="65"/>
      <c r="P3027" s="66"/>
      <c r="Q3027" s="65"/>
      <c r="R3027" s="65"/>
      <c r="S3027" s="68"/>
      <c r="T3027" s="68"/>
      <c r="U3027" s="69"/>
      <c r="V3027" s="69"/>
      <c r="W3027" s="69"/>
      <c r="X3027" s="70"/>
      <c r="Y3027" s="65"/>
    </row>
    <row r="3028">
      <c r="A3028" s="65"/>
      <c r="B3028" s="65"/>
      <c r="C3028" s="65"/>
      <c r="D3028" s="65"/>
      <c r="E3028" s="65"/>
      <c r="F3028" s="65"/>
      <c r="G3028" s="65"/>
      <c r="H3028" s="65"/>
      <c r="I3028" s="65"/>
      <c r="J3028" s="65"/>
      <c r="K3028" s="66"/>
      <c r="L3028" s="66"/>
      <c r="M3028" s="65"/>
      <c r="N3028" s="65"/>
      <c r="O3028" s="65"/>
      <c r="P3028" s="66"/>
      <c r="Q3028" s="65"/>
      <c r="R3028" s="65"/>
      <c r="S3028" s="68"/>
      <c r="T3028" s="68"/>
      <c r="U3028" s="69"/>
      <c r="V3028" s="69"/>
      <c r="W3028" s="69"/>
      <c r="X3028" s="70"/>
      <c r="Y3028" s="65"/>
    </row>
    <row r="3029">
      <c r="A3029" s="65"/>
      <c r="B3029" s="65"/>
      <c r="C3029" s="65"/>
      <c r="D3029" s="65"/>
      <c r="E3029" s="65"/>
      <c r="F3029" s="65"/>
      <c r="G3029" s="65"/>
      <c r="H3029" s="65"/>
      <c r="I3029" s="65"/>
      <c r="J3029" s="65"/>
      <c r="K3029" s="66"/>
      <c r="L3029" s="66"/>
      <c r="M3029" s="65"/>
      <c r="N3029" s="65"/>
      <c r="O3029" s="65"/>
      <c r="P3029" s="65"/>
      <c r="Q3029" s="65"/>
      <c r="R3029" s="65"/>
      <c r="S3029" s="68"/>
      <c r="T3029" s="68"/>
      <c r="U3029" s="69"/>
      <c r="V3029" s="69"/>
      <c r="W3029" s="69"/>
      <c r="X3029" s="70"/>
      <c r="Y3029" s="65"/>
    </row>
    <row r="3030">
      <c r="A3030" s="65"/>
      <c r="B3030" s="65"/>
      <c r="C3030" s="65"/>
      <c r="D3030" s="65"/>
      <c r="E3030" s="65"/>
      <c r="F3030" s="65"/>
      <c r="G3030" s="65"/>
      <c r="H3030" s="65"/>
      <c r="I3030" s="65"/>
      <c r="J3030" s="65"/>
      <c r="K3030" s="66"/>
      <c r="L3030" s="66"/>
      <c r="M3030" s="65"/>
      <c r="N3030" s="65"/>
      <c r="O3030" s="65"/>
      <c r="P3030" s="66"/>
      <c r="Q3030" s="65"/>
      <c r="R3030" s="65"/>
      <c r="S3030" s="68"/>
      <c r="T3030" s="68"/>
      <c r="U3030" s="69"/>
      <c r="V3030" s="69"/>
      <c r="W3030" s="69"/>
      <c r="X3030" s="70"/>
      <c r="Y3030" s="65"/>
    </row>
    <row r="3031">
      <c r="A3031" s="73"/>
      <c r="B3031" s="65"/>
      <c r="C3031" s="72"/>
      <c r="D3031" s="72"/>
      <c r="E3031" s="72"/>
      <c r="F3031" s="65"/>
      <c r="G3031" s="65"/>
      <c r="H3031" s="65"/>
      <c r="I3031" s="65"/>
      <c r="J3031" s="65"/>
      <c r="K3031" s="66"/>
      <c r="L3031" s="66"/>
      <c r="M3031" s="65"/>
      <c r="N3031" s="65"/>
      <c r="O3031" s="65"/>
      <c r="P3031" s="65"/>
      <c r="Q3031" s="65"/>
      <c r="R3031" s="65"/>
      <c r="S3031" s="68"/>
      <c r="T3031" s="68"/>
      <c r="U3031" s="69"/>
      <c r="V3031" s="69"/>
      <c r="W3031" s="69"/>
      <c r="X3031" s="70"/>
      <c r="Y3031" s="65"/>
    </row>
    <row r="3032">
      <c r="A3032" s="72"/>
      <c r="B3032" s="65"/>
      <c r="C3032" s="72"/>
      <c r="D3032" s="72"/>
      <c r="E3032" s="72"/>
      <c r="F3032" s="65"/>
      <c r="G3032" s="65"/>
      <c r="H3032" s="65"/>
      <c r="I3032" s="65"/>
      <c r="J3032" s="65"/>
      <c r="K3032" s="66"/>
      <c r="L3032" s="66"/>
      <c r="M3032" s="65"/>
      <c r="N3032" s="65"/>
      <c r="O3032" s="65"/>
      <c r="P3032" s="65"/>
      <c r="Q3032" s="65"/>
      <c r="R3032" s="65"/>
      <c r="S3032" s="68"/>
      <c r="T3032" s="68"/>
      <c r="U3032" s="69"/>
      <c r="V3032" s="69"/>
      <c r="W3032" s="69"/>
      <c r="X3032" s="70"/>
      <c r="Y3032" s="65"/>
    </row>
    <row r="3033">
      <c r="A3033" s="65"/>
      <c r="B3033" s="65"/>
      <c r="C3033" s="65"/>
      <c r="D3033" s="65"/>
      <c r="E3033" s="65"/>
      <c r="F3033" s="65"/>
      <c r="G3033" s="65"/>
      <c r="H3033" s="65"/>
      <c r="I3033" s="65"/>
      <c r="J3033" s="65"/>
      <c r="K3033" s="66"/>
      <c r="L3033" s="66"/>
      <c r="M3033" s="65"/>
      <c r="N3033" s="65"/>
      <c r="O3033" s="65"/>
      <c r="P3033" s="66"/>
      <c r="Q3033" s="65"/>
      <c r="R3033" s="65"/>
      <c r="S3033" s="68"/>
      <c r="T3033" s="68"/>
      <c r="U3033" s="69"/>
      <c r="V3033" s="69"/>
      <c r="W3033" s="69"/>
      <c r="X3033" s="70"/>
      <c r="Y3033" s="65"/>
    </row>
    <row r="3034">
      <c r="A3034" s="65"/>
      <c r="B3034" s="65"/>
      <c r="C3034" s="65"/>
      <c r="D3034" s="65"/>
      <c r="E3034" s="65"/>
      <c r="F3034" s="65"/>
      <c r="G3034" s="65"/>
      <c r="H3034" s="65"/>
      <c r="I3034" s="65"/>
      <c r="J3034" s="65"/>
      <c r="K3034" s="66"/>
      <c r="L3034" s="66"/>
      <c r="M3034" s="65"/>
      <c r="N3034" s="65"/>
      <c r="O3034" s="65"/>
      <c r="P3034" s="65"/>
      <c r="Q3034" s="65"/>
      <c r="R3034" s="65"/>
      <c r="S3034" s="68"/>
      <c r="T3034" s="68"/>
      <c r="U3034" s="69"/>
      <c r="V3034" s="69"/>
      <c r="W3034" s="69"/>
      <c r="X3034" s="70"/>
      <c r="Y3034" s="65"/>
    </row>
    <row r="3035">
      <c r="A3035" s="65"/>
      <c r="B3035" s="65"/>
      <c r="C3035" s="65"/>
      <c r="D3035" s="65"/>
      <c r="E3035" s="65"/>
      <c r="F3035" s="65"/>
      <c r="G3035" s="65"/>
      <c r="H3035" s="65"/>
      <c r="I3035" s="65"/>
      <c r="J3035" s="65"/>
      <c r="K3035" s="66"/>
      <c r="L3035" s="66"/>
      <c r="M3035" s="65"/>
      <c r="N3035" s="65"/>
      <c r="O3035" s="65"/>
      <c r="P3035" s="66"/>
      <c r="Q3035" s="65"/>
      <c r="R3035" s="65"/>
      <c r="S3035" s="68"/>
      <c r="T3035" s="68"/>
      <c r="U3035" s="69"/>
      <c r="V3035" s="69"/>
      <c r="W3035" s="69"/>
      <c r="X3035" s="70"/>
      <c r="Y3035" s="65"/>
    </row>
    <row r="3036">
      <c r="A3036" s="72"/>
      <c r="B3036" s="65"/>
      <c r="C3036" s="72"/>
      <c r="D3036" s="72"/>
      <c r="E3036" s="72"/>
      <c r="F3036" s="65"/>
      <c r="G3036" s="65"/>
      <c r="H3036" s="65"/>
      <c r="I3036" s="65"/>
      <c r="J3036" s="65"/>
      <c r="K3036" s="66"/>
      <c r="L3036" s="66"/>
      <c r="M3036" s="65"/>
      <c r="N3036" s="65"/>
      <c r="O3036" s="65"/>
      <c r="P3036" s="65"/>
      <c r="Q3036" s="65"/>
      <c r="R3036" s="65"/>
      <c r="S3036" s="68"/>
      <c r="T3036" s="68"/>
      <c r="U3036" s="69"/>
      <c r="V3036" s="69"/>
      <c r="W3036" s="69"/>
      <c r="X3036" s="70"/>
      <c r="Y3036" s="65"/>
    </row>
    <row r="3037">
      <c r="A3037" s="65"/>
      <c r="B3037" s="65"/>
      <c r="C3037" s="65"/>
      <c r="D3037" s="65"/>
      <c r="E3037" s="65"/>
      <c r="F3037" s="65"/>
      <c r="G3037" s="65"/>
      <c r="H3037" s="65"/>
      <c r="I3037" s="65"/>
      <c r="J3037" s="65"/>
      <c r="K3037" s="66"/>
      <c r="L3037" s="66"/>
      <c r="M3037" s="65"/>
      <c r="N3037" s="65"/>
      <c r="O3037" s="65"/>
      <c r="P3037" s="65"/>
      <c r="Q3037" s="65"/>
      <c r="R3037" s="65"/>
      <c r="S3037" s="76"/>
      <c r="T3037" s="76"/>
      <c r="U3037" s="72"/>
      <c r="V3037" s="72"/>
      <c r="W3037" s="72"/>
      <c r="X3037" s="69"/>
      <c r="Y3037" s="72"/>
    </row>
    <row r="3038">
      <c r="A3038" s="65"/>
      <c r="B3038" s="65"/>
      <c r="C3038" s="65"/>
      <c r="D3038" s="65"/>
      <c r="E3038" s="65"/>
      <c r="F3038" s="65"/>
      <c r="G3038" s="65"/>
      <c r="H3038" s="65"/>
      <c r="I3038" s="65"/>
      <c r="J3038" s="65"/>
      <c r="K3038" s="66"/>
      <c r="L3038" s="66"/>
      <c r="M3038" s="65"/>
      <c r="N3038" s="65"/>
      <c r="O3038" s="65"/>
      <c r="P3038" s="65"/>
      <c r="Q3038" s="65"/>
      <c r="R3038" s="65"/>
      <c r="S3038" s="68"/>
      <c r="T3038" s="68"/>
      <c r="U3038" s="69"/>
      <c r="V3038" s="69"/>
      <c r="W3038" s="69"/>
      <c r="X3038" s="70"/>
      <c r="Y3038" s="65"/>
    </row>
    <row r="3039">
      <c r="A3039" s="65"/>
      <c r="B3039" s="65"/>
      <c r="C3039" s="65"/>
      <c r="D3039" s="65"/>
      <c r="E3039" s="65"/>
      <c r="F3039" s="65"/>
      <c r="G3039" s="65"/>
      <c r="H3039" s="65"/>
      <c r="I3039" s="65"/>
      <c r="J3039" s="65"/>
      <c r="K3039" s="66"/>
      <c r="L3039" s="66"/>
      <c r="M3039" s="65"/>
      <c r="N3039" s="65"/>
      <c r="O3039" s="65"/>
      <c r="P3039" s="66"/>
      <c r="Q3039" s="65"/>
      <c r="R3039" s="65"/>
      <c r="S3039" s="68"/>
      <c r="T3039" s="68"/>
      <c r="U3039" s="69"/>
      <c r="V3039" s="69"/>
      <c r="W3039" s="69"/>
      <c r="X3039" s="70"/>
      <c r="Y3039" s="65"/>
    </row>
    <row r="3040">
      <c r="A3040" s="73"/>
      <c r="B3040" s="65"/>
      <c r="C3040" s="72"/>
      <c r="D3040" s="72"/>
      <c r="E3040" s="72"/>
      <c r="F3040" s="65"/>
      <c r="G3040" s="65"/>
      <c r="H3040" s="65"/>
      <c r="I3040" s="65"/>
      <c r="J3040" s="65"/>
      <c r="K3040" s="66"/>
      <c r="L3040" s="66"/>
      <c r="M3040" s="65"/>
      <c r="N3040" s="65"/>
      <c r="O3040" s="65"/>
      <c r="P3040" s="65"/>
      <c r="Q3040" s="65"/>
      <c r="R3040" s="65"/>
      <c r="S3040" s="76"/>
      <c r="T3040" s="77"/>
      <c r="U3040" s="79"/>
      <c r="V3040" s="81"/>
      <c r="W3040" s="78"/>
      <c r="X3040" s="72"/>
      <c r="Y3040" s="72"/>
    </row>
    <row r="3041">
      <c r="A3041" s="72"/>
      <c r="B3041" s="65"/>
      <c r="C3041" s="72"/>
      <c r="D3041" s="72"/>
      <c r="E3041" s="72"/>
      <c r="F3041" s="65"/>
      <c r="G3041" s="65"/>
      <c r="H3041" s="65"/>
      <c r="I3041" s="65"/>
      <c r="J3041" s="65"/>
      <c r="K3041" s="66"/>
      <c r="L3041" s="66"/>
      <c r="M3041" s="65"/>
      <c r="N3041" s="65"/>
      <c r="O3041" s="65"/>
      <c r="P3041" s="66"/>
      <c r="Q3041" s="65"/>
      <c r="R3041" s="65"/>
      <c r="S3041" s="76"/>
      <c r="T3041" s="77"/>
      <c r="U3041" s="78"/>
      <c r="V3041" s="81"/>
      <c r="W3041" s="78"/>
      <c r="X3041" s="72"/>
      <c r="Y3041" s="72"/>
    </row>
    <row r="3042">
      <c r="A3042" s="65"/>
      <c r="B3042" s="65"/>
      <c r="C3042" s="65"/>
      <c r="D3042" s="65"/>
      <c r="E3042" s="65"/>
      <c r="F3042" s="65"/>
      <c r="G3042" s="65"/>
      <c r="H3042" s="65"/>
      <c r="I3042" s="65"/>
      <c r="J3042" s="65"/>
      <c r="K3042" s="66"/>
      <c r="L3042" s="66"/>
      <c r="M3042" s="65"/>
      <c r="N3042" s="65"/>
      <c r="O3042" s="65"/>
      <c r="P3042" s="65"/>
      <c r="Q3042" s="65"/>
      <c r="R3042" s="65"/>
      <c r="S3042" s="68"/>
      <c r="T3042" s="68"/>
      <c r="U3042" s="69"/>
      <c r="V3042" s="69"/>
      <c r="W3042" s="69"/>
      <c r="X3042" s="70"/>
      <c r="Y3042" s="65"/>
    </row>
    <row r="3043">
      <c r="A3043" s="65"/>
      <c r="B3043" s="65"/>
      <c r="C3043" s="65"/>
      <c r="D3043" s="65"/>
      <c r="E3043" s="65"/>
      <c r="F3043" s="65"/>
      <c r="G3043" s="65"/>
      <c r="H3043" s="65"/>
      <c r="I3043" s="65"/>
      <c r="J3043" s="65"/>
      <c r="K3043" s="66"/>
      <c r="L3043" s="66"/>
      <c r="M3043" s="65"/>
      <c r="N3043" s="65"/>
      <c r="O3043" s="65"/>
      <c r="P3043" s="66"/>
      <c r="Q3043" s="65"/>
      <c r="R3043" s="65"/>
      <c r="S3043" s="68"/>
      <c r="T3043" s="68"/>
      <c r="U3043" s="69"/>
      <c r="V3043" s="69"/>
      <c r="W3043" s="69"/>
      <c r="X3043" s="70"/>
      <c r="Y3043" s="65"/>
    </row>
    <row r="3044">
      <c r="A3044" s="72"/>
      <c r="B3044" s="65"/>
      <c r="C3044" s="72"/>
      <c r="D3044" s="72"/>
      <c r="E3044" s="72"/>
      <c r="F3044" s="65"/>
      <c r="G3044" s="65"/>
      <c r="H3044" s="65"/>
      <c r="I3044" s="65"/>
      <c r="J3044" s="65"/>
      <c r="K3044" s="66"/>
      <c r="L3044" s="66"/>
      <c r="M3044" s="65"/>
      <c r="N3044" s="65"/>
      <c r="O3044" s="65"/>
      <c r="P3044" s="66"/>
      <c r="Q3044" s="65"/>
      <c r="R3044" s="65"/>
      <c r="S3044" s="68"/>
      <c r="T3044" s="68"/>
      <c r="U3044" s="69"/>
      <c r="V3044" s="69"/>
      <c r="W3044" s="69"/>
      <c r="X3044" s="70"/>
      <c r="Y3044" s="65"/>
    </row>
    <row r="3045">
      <c r="A3045" s="72"/>
      <c r="B3045" s="65"/>
      <c r="C3045" s="72"/>
      <c r="D3045" s="72"/>
      <c r="E3045" s="72"/>
      <c r="F3045" s="65"/>
      <c r="G3045" s="65"/>
      <c r="H3045" s="65"/>
      <c r="I3045" s="65"/>
      <c r="J3045" s="65"/>
      <c r="K3045" s="66"/>
      <c r="L3045" s="66"/>
      <c r="M3045" s="65"/>
      <c r="N3045" s="65"/>
      <c r="O3045" s="65"/>
      <c r="P3045" s="65"/>
      <c r="Q3045" s="65"/>
      <c r="R3045" s="65"/>
      <c r="S3045" s="68"/>
      <c r="T3045" s="68"/>
      <c r="U3045" s="69"/>
      <c r="V3045" s="69"/>
      <c r="W3045" s="69"/>
      <c r="X3045" s="70"/>
      <c r="Y3045" s="65"/>
    </row>
    <row r="3046">
      <c r="A3046" s="65"/>
      <c r="B3046" s="65"/>
      <c r="C3046" s="65"/>
      <c r="D3046" s="65"/>
      <c r="E3046" s="65"/>
      <c r="F3046" s="65"/>
      <c r="G3046" s="65"/>
      <c r="H3046" s="65"/>
      <c r="I3046" s="65"/>
      <c r="J3046" s="65"/>
      <c r="K3046" s="66"/>
      <c r="L3046" s="66"/>
      <c r="M3046" s="65"/>
      <c r="N3046" s="65"/>
      <c r="O3046" s="65"/>
      <c r="P3046" s="66"/>
      <c r="Q3046" s="65"/>
      <c r="R3046" s="65"/>
      <c r="S3046" s="68"/>
      <c r="T3046" s="68"/>
      <c r="U3046" s="69"/>
      <c r="V3046" s="69"/>
      <c r="W3046" s="69"/>
      <c r="X3046" s="70"/>
      <c r="Y3046" s="65"/>
    </row>
    <row r="3047">
      <c r="A3047" s="65"/>
      <c r="B3047" s="65"/>
      <c r="C3047" s="65"/>
      <c r="D3047" s="65"/>
      <c r="E3047" s="65"/>
      <c r="F3047" s="65"/>
      <c r="G3047" s="65"/>
      <c r="H3047" s="65"/>
      <c r="I3047" s="65"/>
      <c r="J3047" s="65"/>
      <c r="K3047" s="66"/>
      <c r="L3047" s="66"/>
      <c r="M3047" s="65"/>
      <c r="N3047" s="65"/>
      <c r="O3047" s="65"/>
      <c r="P3047" s="66"/>
      <c r="Q3047" s="65"/>
      <c r="R3047" s="65"/>
      <c r="S3047" s="68"/>
      <c r="T3047" s="68"/>
      <c r="U3047" s="69"/>
      <c r="V3047" s="69"/>
      <c r="W3047" s="69"/>
      <c r="X3047" s="70"/>
      <c r="Y3047" s="65"/>
    </row>
    <row r="3048">
      <c r="A3048" s="65"/>
      <c r="B3048" s="65"/>
      <c r="C3048" s="65"/>
      <c r="D3048" s="65"/>
      <c r="E3048" s="65"/>
      <c r="F3048" s="65"/>
      <c r="G3048" s="65"/>
      <c r="H3048" s="65"/>
      <c r="I3048" s="65"/>
      <c r="J3048" s="65"/>
      <c r="K3048" s="66"/>
      <c r="L3048" s="66"/>
      <c r="M3048" s="65"/>
      <c r="N3048" s="65"/>
      <c r="O3048" s="65"/>
      <c r="P3048" s="66"/>
      <c r="Q3048" s="65"/>
      <c r="R3048" s="65"/>
      <c r="S3048" s="68"/>
      <c r="T3048" s="68"/>
      <c r="U3048" s="69"/>
      <c r="V3048" s="69"/>
      <c r="W3048" s="69"/>
      <c r="X3048" s="70"/>
      <c r="Y3048" s="65"/>
    </row>
    <row r="3049">
      <c r="A3049" s="65"/>
      <c r="B3049" s="65"/>
      <c r="C3049" s="65"/>
      <c r="D3049" s="65"/>
      <c r="E3049" s="65"/>
      <c r="F3049" s="65"/>
      <c r="G3049" s="65"/>
      <c r="H3049" s="65"/>
      <c r="I3049" s="65"/>
      <c r="J3049" s="65"/>
      <c r="K3049" s="66"/>
      <c r="L3049" s="66"/>
      <c r="M3049" s="65"/>
      <c r="N3049" s="65"/>
      <c r="O3049" s="65"/>
      <c r="P3049" s="66"/>
      <c r="Q3049" s="65"/>
      <c r="R3049" s="65"/>
      <c r="S3049" s="68"/>
      <c r="T3049" s="68"/>
      <c r="U3049" s="69"/>
      <c r="V3049" s="69"/>
      <c r="W3049" s="69"/>
      <c r="X3049" s="70"/>
      <c r="Y3049" s="65"/>
    </row>
    <row r="3050">
      <c r="A3050" s="65"/>
      <c r="B3050" s="65"/>
      <c r="C3050" s="65"/>
      <c r="D3050" s="65"/>
      <c r="E3050" s="65"/>
      <c r="F3050" s="65"/>
      <c r="G3050" s="65"/>
      <c r="H3050" s="65"/>
      <c r="I3050" s="65"/>
      <c r="J3050" s="65"/>
      <c r="K3050" s="66"/>
      <c r="L3050" s="66"/>
      <c r="M3050" s="65"/>
      <c r="N3050" s="65"/>
      <c r="O3050" s="65"/>
      <c r="P3050" s="65"/>
      <c r="Q3050" s="65"/>
      <c r="R3050" s="65"/>
      <c r="S3050" s="68"/>
      <c r="T3050" s="68"/>
      <c r="U3050" s="69"/>
      <c r="V3050" s="69"/>
      <c r="W3050" s="69"/>
      <c r="X3050" s="70"/>
      <c r="Y3050" s="65"/>
    </row>
    <row r="3051">
      <c r="A3051" s="65"/>
      <c r="B3051" s="65"/>
      <c r="C3051" s="65"/>
      <c r="D3051" s="65"/>
      <c r="E3051" s="65"/>
      <c r="F3051" s="65"/>
      <c r="G3051" s="65"/>
      <c r="H3051" s="65"/>
      <c r="I3051" s="65"/>
      <c r="J3051" s="65"/>
      <c r="K3051" s="66"/>
      <c r="L3051" s="66"/>
      <c r="M3051" s="65"/>
      <c r="N3051" s="65"/>
      <c r="O3051" s="65"/>
      <c r="P3051" s="66"/>
      <c r="Q3051" s="65"/>
      <c r="R3051" s="65"/>
      <c r="S3051" s="68"/>
      <c r="T3051" s="68"/>
      <c r="U3051" s="69"/>
      <c r="V3051" s="69"/>
      <c r="W3051" s="69"/>
      <c r="X3051" s="70"/>
      <c r="Y3051" s="65"/>
    </row>
    <row r="3052">
      <c r="A3052" s="65"/>
      <c r="B3052" s="65"/>
      <c r="C3052" s="65"/>
      <c r="D3052" s="65"/>
      <c r="E3052" s="65"/>
      <c r="F3052" s="65"/>
      <c r="G3052" s="65"/>
      <c r="H3052" s="65"/>
      <c r="I3052" s="65"/>
      <c r="J3052" s="65"/>
      <c r="K3052" s="66"/>
      <c r="L3052" s="66"/>
      <c r="M3052" s="65"/>
      <c r="N3052" s="65"/>
      <c r="O3052" s="65"/>
      <c r="P3052" s="65"/>
      <c r="Q3052" s="65"/>
      <c r="R3052" s="65"/>
      <c r="S3052" s="68"/>
      <c r="T3052" s="68"/>
      <c r="U3052" s="69"/>
      <c r="V3052" s="69"/>
      <c r="W3052" s="69"/>
      <c r="X3052" s="69"/>
      <c r="Y3052" s="65"/>
    </row>
    <row r="3053">
      <c r="A3053" s="65"/>
      <c r="B3053" s="65"/>
      <c r="C3053" s="65"/>
      <c r="D3053" s="65"/>
      <c r="E3053" s="65"/>
      <c r="F3053" s="65"/>
      <c r="G3053" s="65"/>
      <c r="H3053" s="65"/>
      <c r="I3053" s="65"/>
      <c r="J3053" s="65"/>
      <c r="K3053" s="66"/>
      <c r="L3053" s="66"/>
      <c r="M3053" s="65"/>
      <c r="N3053" s="65"/>
      <c r="O3053" s="65"/>
      <c r="P3053" s="66"/>
      <c r="Q3053" s="65"/>
      <c r="R3053" s="65"/>
      <c r="S3053" s="68"/>
      <c r="T3053" s="68"/>
      <c r="U3053" s="69"/>
      <c r="V3053" s="69"/>
      <c r="W3053" s="69"/>
      <c r="X3053" s="69"/>
      <c r="Y3053" s="65"/>
    </row>
    <row r="3054">
      <c r="A3054" s="65"/>
      <c r="B3054" s="65"/>
      <c r="C3054" s="65"/>
      <c r="D3054" s="65"/>
      <c r="E3054" s="65"/>
      <c r="F3054" s="65"/>
      <c r="G3054" s="65"/>
      <c r="H3054" s="65"/>
      <c r="I3054" s="65"/>
      <c r="J3054" s="65"/>
      <c r="K3054" s="66"/>
      <c r="L3054" s="66"/>
      <c r="M3054" s="65"/>
      <c r="N3054" s="65"/>
      <c r="O3054" s="65"/>
      <c r="P3054" s="65"/>
      <c r="Q3054" s="65"/>
      <c r="R3054" s="65"/>
      <c r="S3054" s="68"/>
      <c r="T3054" s="68"/>
      <c r="U3054" s="69"/>
      <c r="V3054" s="69"/>
      <c r="W3054" s="69"/>
      <c r="X3054" s="69"/>
      <c r="Y3054" s="65"/>
    </row>
    <row r="3055">
      <c r="A3055" s="65"/>
      <c r="B3055" s="65"/>
      <c r="C3055" s="65"/>
      <c r="D3055" s="65"/>
      <c r="E3055" s="65"/>
      <c r="F3055" s="65"/>
      <c r="G3055" s="65"/>
      <c r="H3055" s="65"/>
      <c r="I3055" s="65"/>
      <c r="J3055" s="65"/>
      <c r="K3055" s="66"/>
      <c r="L3055" s="66"/>
      <c r="M3055" s="65"/>
      <c r="N3055" s="65"/>
      <c r="O3055" s="65"/>
      <c r="P3055" s="66"/>
      <c r="Q3055" s="65"/>
      <c r="R3055" s="65"/>
      <c r="S3055" s="68"/>
      <c r="T3055" s="68"/>
      <c r="U3055" s="69"/>
      <c r="V3055" s="69"/>
      <c r="W3055" s="69"/>
      <c r="X3055" s="69"/>
      <c r="Y3055" s="65"/>
    </row>
    <row r="3056">
      <c r="A3056" s="65"/>
      <c r="B3056" s="65"/>
      <c r="C3056" s="65"/>
      <c r="D3056" s="65"/>
      <c r="E3056" s="65"/>
      <c r="F3056" s="65"/>
      <c r="G3056" s="65"/>
      <c r="H3056" s="65"/>
      <c r="I3056" s="65"/>
      <c r="J3056" s="65"/>
      <c r="K3056" s="66"/>
      <c r="L3056" s="66"/>
      <c r="M3056" s="65"/>
      <c r="N3056" s="65"/>
      <c r="O3056" s="65"/>
      <c r="P3056" s="66"/>
      <c r="Q3056" s="65"/>
      <c r="R3056" s="65"/>
      <c r="S3056" s="68"/>
      <c r="T3056" s="68"/>
      <c r="U3056" s="69"/>
      <c r="V3056" s="69"/>
      <c r="W3056" s="69"/>
      <c r="X3056" s="70"/>
      <c r="Y3056" s="65"/>
    </row>
    <row r="3057">
      <c r="A3057" s="65"/>
      <c r="B3057" s="65"/>
      <c r="C3057" s="65"/>
      <c r="D3057" s="65"/>
      <c r="E3057" s="65"/>
      <c r="F3057" s="65"/>
      <c r="G3057" s="65"/>
      <c r="H3057" s="65"/>
      <c r="I3057" s="65"/>
      <c r="J3057" s="65"/>
      <c r="K3057" s="66"/>
      <c r="L3057" s="66"/>
      <c r="M3057" s="65"/>
      <c r="N3057" s="65"/>
      <c r="O3057" s="65"/>
      <c r="P3057" s="66"/>
      <c r="Q3057" s="65"/>
      <c r="R3057" s="65"/>
      <c r="S3057" s="68"/>
      <c r="T3057" s="68"/>
      <c r="U3057" s="69"/>
      <c r="V3057" s="69"/>
      <c r="W3057" s="69"/>
      <c r="X3057" s="70"/>
      <c r="Y3057" s="65"/>
    </row>
    <row r="3058">
      <c r="A3058" s="65"/>
      <c r="B3058" s="65"/>
      <c r="C3058" s="65"/>
      <c r="D3058" s="65"/>
      <c r="E3058" s="65"/>
      <c r="F3058" s="65"/>
      <c r="G3058" s="65"/>
      <c r="H3058" s="65"/>
      <c r="I3058" s="65"/>
      <c r="J3058" s="65"/>
      <c r="K3058" s="66"/>
      <c r="L3058" s="66"/>
      <c r="M3058" s="65"/>
      <c r="N3058" s="65"/>
      <c r="O3058" s="65"/>
      <c r="P3058" s="65"/>
      <c r="Q3058" s="65"/>
      <c r="R3058" s="65"/>
      <c r="S3058" s="68"/>
      <c r="T3058" s="68"/>
      <c r="U3058" s="69"/>
      <c r="V3058" s="69"/>
      <c r="W3058" s="69"/>
      <c r="X3058" s="70"/>
      <c r="Y3058" s="65"/>
    </row>
    <row r="3059">
      <c r="A3059" s="72"/>
      <c r="B3059" s="65"/>
      <c r="C3059" s="72"/>
      <c r="D3059" s="72"/>
      <c r="E3059" s="72"/>
      <c r="F3059" s="65"/>
      <c r="G3059" s="65"/>
      <c r="H3059" s="65"/>
      <c r="I3059" s="65"/>
      <c r="J3059" s="65"/>
      <c r="K3059" s="66"/>
      <c r="L3059" s="66"/>
      <c r="M3059" s="65"/>
      <c r="N3059" s="65"/>
      <c r="O3059" s="65"/>
      <c r="P3059" s="65"/>
      <c r="Q3059" s="65"/>
      <c r="R3059" s="65"/>
      <c r="S3059" s="68"/>
      <c r="T3059" s="68"/>
      <c r="U3059" s="69"/>
      <c r="V3059" s="69"/>
      <c r="W3059" s="69"/>
      <c r="X3059" s="70"/>
      <c r="Y3059" s="65"/>
    </row>
    <row r="3060">
      <c r="A3060" s="65"/>
      <c r="B3060" s="65"/>
      <c r="C3060" s="65"/>
      <c r="D3060" s="65"/>
      <c r="E3060" s="65"/>
      <c r="F3060" s="65"/>
      <c r="G3060" s="65"/>
      <c r="H3060" s="65"/>
      <c r="I3060" s="65"/>
      <c r="J3060" s="65"/>
      <c r="K3060" s="66"/>
      <c r="L3060" s="66"/>
      <c r="M3060" s="65"/>
      <c r="N3060" s="65"/>
      <c r="O3060" s="65"/>
      <c r="P3060" s="65"/>
      <c r="Q3060" s="65"/>
      <c r="R3060" s="65"/>
      <c r="S3060" s="68"/>
      <c r="T3060" s="68"/>
      <c r="U3060" s="69"/>
      <c r="V3060" s="69"/>
      <c r="W3060" s="69"/>
      <c r="X3060" s="70"/>
      <c r="Y3060" s="65"/>
    </row>
    <row r="3061">
      <c r="A3061" s="65"/>
      <c r="B3061" s="65"/>
      <c r="C3061" s="65"/>
      <c r="D3061" s="65"/>
      <c r="E3061" s="65"/>
      <c r="F3061" s="65"/>
      <c r="G3061" s="65"/>
      <c r="H3061" s="65"/>
      <c r="I3061" s="65"/>
      <c r="J3061" s="65"/>
      <c r="K3061" s="66"/>
      <c r="L3061" s="66"/>
      <c r="M3061" s="65"/>
      <c r="N3061" s="65"/>
      <c r="O3061" s="65"/>
      <c r="P3061" s="65"/>
      <c r="Q3061" s="65"/>
      <c r="R3061" s="65"/>
      <c r="S3061" s="68"/>
      <c r="T3061" s="68"/>
      <c r="U3061" s="69"/>
      <c r="V3061" s="69"/>
      <c r="W3061" s="69"/>
      <c r="X3061" s="70"/>
      <c r="Y3061" s="65"/>
    </row>
    <row r="3062">
      <c r="A3062" s="72"/>
      <c r="B3062" s="65"/>
      <c r="C3062" s="72"/>
      <c r="D3062" s="72"/>
      <c r="E3062" s="72"/>
      <c r="F3062" s="65"/>
      <c r="G3062" s="65"/>
      <c r="H3062" s="65"/>
      <c r="I3062" s="65"/>
      <c r="J3062" s="65"/>
      <c r="K3062" s="66"/>
      <c r="L3062" s="66"/>
      <c r="M3062" s="65"/>
      <c r="N3062" s="65"/>
      <c r="O3062" s="65"/>
      <c r="P3062" s="66"/>
      <c r="Q3062" s="65"/>
      <c r="R3062" s="65"/>
      <c r="S3062" s="68"/>
      <c r="T3062" s="68"/>
      <c r="U3062" s="69"/>
      <c r="V3062" s="69"/>
      <c r="W3062" s="69"/>
      <c r="X3062" s="70"/>
      <c r="Y3062" s="65"/>
    </row>
    <row r="3063">
      <c r="A3063" s="65"/>
      <c r="B3063" s="65"/>
      <c r="C3063" s="65"/>
      <c r="D3063" s="65"/>
      <c r="E3063" s="65"/>
      <c r="F3063" s="65"/>
      <c r="G3063" s="65"/>
      <c r="H3063" s="65"/>
      <c r="I3063" s="65"/>
      <c r="J3063" s="65"/>
      <c r="K3063" s="66"/>
      <c r="L3063" s="66"/>
      <c r="M3063" s="65"/>
      <c r="N3063" s="65"/>
      <c r="O3063" s="65"/>
      <c r="P3063" s="66"/>
      <c r="Q3063" s="65"/>
      <c r="R3063" s="65"/>
      <c r="S3063" s="68"/>
      <c r="T3063" s="68"/>
      <c r="U3063" s="69"/>
      <c r="V3063" s="69"/>
      <c r="W3063" s="69"/>
      <c r="X3063" s="70"/>
      <c r="Y3063" s="65"/>
    </row>
    <row r="3064">
      <c r="A3064" s="65"/>
      <c r="B3064" s="65"/>
      <c r="C3064" s="65"/>
      <c r="D3064" s="65"/>
      <c r="E3064" s="65"/>
      <c r="F3064" s="65"/>
      <c r="G3064" s="65"/>
      <c r="H3064" s="65"/>
      <c r="I3064" s="65"/>
      <c r="J3064" s="65"/>
      <c r="K3064" s="66"/>
      <c r="L3064" s="66"/>
      <c r="M3064" s="65"/>
      <c r="N3064" s="65"/>
      <c r="O3064" s="65"/>
      <c r="P3064" s="65"/>
      <c r="Q3064" s="65"/>
      <c r="R3064" s="65"/>
      <c r="S3064" s="68"/>
      <c r="T3064" s="68"/>
      <c r="U3064" s="69"/>
      <c r="V3064" s="69"/>
      <c r="W3064" s="69"/>
      <c r="X3064" s="70"/>
      <c r="Y3064" s="65"/>
    </row>
    <row r="3065">
      <c r="A3065" s="65"/>
      <c r="B3065" s="65"/>
      <c r="C3065" s="65"/>
      <c r="D3065" s="65"/>
      <c r="E3065" s="65"/>
      <c r="F3065" s="65"/>
      <c r="G3065" s="65"/>
      <c r="H3065" s="65"/>
      <c r="I3065" s="65"/>
      <c r="J3065" s="65"/>
      <c r="K3065" s="66"/>
      <c r="L3065" s="66"/>
      <c r="M3065" s="65"/>
      <c r="N3065" s="65"/>
      <c r="O3065" s="65"/>
      <c r="P3065" s="65"/>
      <c r="Q3065" s="65"/>
      <c r="R3065" s="65"/>
      <c r="S3065" s="68"/>
      <c r="T3065" s="68"/>
      <c r="U3065" s="69"/>
      <c r="V3065" s="69"/>
      <c r="W3065" s="69"/>
      <c r="X3065" s="70"/>
      <c r="Y3065" s="65"/>
    </row>
    <row r="3066">
      <c r="A3066" s="65"/>
      <c r="B3066" s="65"/>
      <c r="C3066" s="65"/>
      <c r="D3066" s="65"/>
      <c r="E3066" s="65"/>
      <c r="F3066" s="65"/>
      <c r="G3066" s="65"/>
      <c r="H3066" s="65"/>
      <c r="I3066" s="65"/>
      <c r="J3066" s="65"/>
      <c r="K3066" s="66"/>
      <c r="L3066" s="66"/>
      <c r="M3066" s="65"/>
      <c r="N3066" s="65"/>
      <c r="O3066" s="65"/>
      <c r="P3066" s="66"/>
      <c r="Q3066" s="65"/>
      <c r="R3066" s="65"/>
      <c r="S3066" s="68"/>
      <c r="T3066" s="68"/>
      <c r="U3066" s="69"/>
      <c r="V3066" s="69"/>
      <c r="W3066" s="69"/>
      <c r="X3066" s="70"/>
      <c r="Y3066" s="65"/>
    </row>
    <row r="3067">
      <c r="A3067" s="65"/>
      <c r="B3067" s="65"/>
      <c r="C3067" s="65"/>
      <c r="D3067" s="65"/>
      <c r="E3067" s="65"/>
      <c r="F3067" s="65"/>
      <c r="G3067" s="65"/>
      <c r="H3067" s="65"/>
      <c r="I3067" s="65"/>
      <c r="J3067" s="65"/>
      <c r="K3067" s="66"/>
      <c r="L3067" s="66"/>
      <c r="M3067" s="65"/>
      <c r="N3067" s="65"/>
      <c r="O3067" s="65"/>
      <c r="P3067" s="66"/>
      <c r="Q3067" s="65"/>
      <c r="R3067" s="65"/>
      <c r="S3067" s="68"/>
      <c r="T3067" s="68"/>
      <c r="U3067" s="69"/>
      <c r="V3067" s="69"/>
      <c r="W3067" s="69"/>
      <c r="X3067" s="70"/>
      <c r="Y3067" s="65"/>
    </row>
    <row r="3068">
      <c r="A3068" s="65"/>
      <c r="B3068" s="65"/>
      <c r="C3068" s="65"/>
      <c r="D3068" s="65"/>
      <c r="E3068" s="65"/>
      <c r="F3068" s="65"/>
      <c r="G3068" s="65"/>
      <c r="H3068" s="65"/>
      <c r="I3068" s="65"/>
      <c r="J3068" s="65"/>
      <c r="K3068" s="66"/>
      <c r="L3068" s="66"/>
      <c r="M3068" s="65"/>
      <c r="N3068" s="65"/>
      <c r="O3068" s="65"/>
      <c r="P3068" s="66"/>
      <c r="Q3068" s="65"/>
      <c r="R3068" s="65"/>
      <c r="S3068" s="68"/>
      <c r="T3068" s="68"/>
      <c r="U3068" s="69"/>
      <c r="V3068" s="69"/>
      <c r="W3068" s="69"/>
      <c r="X3068" s="70"/>
      <c r="Y3068" s="65"/>
    </row>
    <row r="3069">
      <c r="A3069" s="72"/>
      <c r="B3069" s="65"/>
      <c r="C3069" s="72"/>
      <c r="D3069" s="72"/>
      <c r="E3069" s="72"/>
      <c r="F3069" s="65"/>
      <c r="G3069" s="65"/>
      <c r="H3069" s="65"/>
      <c r="I3069" s="65"/>
      <c r="J3069" s="65"/>
      <c r="K3069" s="66"/>
      <c r="L3069" s="66"/>
      <c r="M3069" s="65"/>
      <c r="N3069" s="65"/>
      <c r="O3069" s="65"/>
      <c r="P3069" s="65"/>
      <c r="Q3069" s="65"/>
      <c r="R3069" s="65"/>
      <c r="S3069" s="68"/>
      <c r="T3069" s="68"/>
      <c r="U3069" s="69"/>
      <c r="V3069" s="69"/>
      <c r="W3069" s="69"/>
      <c r="X3069" s="70"/>
      <c r="Y3069" s="65"/>
    </row>
    <row r="3070">
      <c r="A3070" s="72"/>
      <c r="B3070" s="65"/>
      <c r="C3070" s="72"/>
      <c r="D3070" s="72"/>
      <c r="E3070" s="72"/>
      <c r="F3070" s="65"/>
      <c r="G3070" s="65"/>
      <c r="H3070" s="65"/>
      <c r="I3070" s="65"/>
      <c r="J3070" s="65"/>
      <c r="K3070" s="66"/>
      <c r="L3070" s="66"/>
      <c r="M3070" s="65"/>
      <c r="N3070" s="65"/>
      <c r="O3070" s="65"/>
      <c r="P3070" s="65"/>
      <c r="Q3070" s="65"/>
      <c r="R3070" s="65"/>
      <c r="S3070" s="76"/>
      <c r="T3070" s="76"/>
      <c r="U3070" s="72"/>
      <c r="V3070" s="72"/>
      <c r="W3070" s="72"/>
      <c r="X3070" s="72"/>
      <c r="Y3070" s="72"/>
    </row>
    <row r="3071">
      <c r="A3071" s="72"/>
      <c r="B3071" s="65"/>
      <c r="C3071" s="72"/>
      <c r="D3071" s="72"/>
      <c r="E3071" s="72"/>
      <c r="F3071" s="65"/>
      <c r="G3071" s="65"/>
      <c r="H3071" s="65"/>
      <c r="I3071" s="65"/>
      <c r="J3071" s="65"/>
      <c r="K3071" s="66"/>
      <c r="L3071" s="66"/>
      <c r="M3071" s="65"/>
      <c r="N3071" s="65"/>
      <c r="O3071" s="65"/>
      <c r="P3071" s="65"/>
      <c r="Q3071" s="65"/>
      <c r="R3071" s="65"/>
      <c r="S3071" s="68"/>
      <c r="T3071" s="68"/>
      <c r="U3071" s="69"/>
      <c r="V3071" s="69"/>
      <c r="W3071" s="69"/>
      <c r="X3071" s="70"/>
      <c r="Y3071" s="65"/>
    </row>
    <row r="3072">
      <c r="A3072" s="65"/>
      <c r="B3072" s="65"/>
      <c r="C3072" s="65"/>
      <c r="D3072" s="65"/>
      <c r="E3072" s="65"/>
      <c r="F3072" s="65"/>
      <c r="G3072" s="65"/>
      <c r="H3072" s="65"/>
      <c r="I3072" s="65"/>
      <c r="J3072" s="65"/>
      <c r="K3072" s="66"/>
      <c r="L3072" s="66"/>
      <c r="M3072" s="65"/>
      <c r="N3072" s="65"/>
      <c r="O3072" s="65"/>
      <c r="P3072" s="65"/>
      <c r="Q3072" s="65"/>
      <c r="R3072" s="65"/>
      <c r="S3072" s="68"/>
      <c r="T3072" s="68"/>
      <c r="U3072" s="69"/>
      <c r="V3072" s="69"/>
      <c r="W3072" s="69"/>
      <c r="X3072" s="70"/>
      <c r="Y3072" s="65"/>
    </row>
    <row r="3073">
      <c r="A3073" s="65"/>
      <c r="B3073" s="65"/>
      <c r="C3073" s="65"/>
      <c r="D3073" s="65"/>
      <c r="E3073" s="65"/>
      <c r="F3073" s="65"/>
      <c r="G3073" s="65"/>
      <c r="H3073" s="65"/>
      <c r="I3073" s="65"/>
      <c r="J3073" s="65"/>
      <c r="K3073" s="66"/>
      <c r="L3073" s="66"/>
      <c r="M3073" s="65"/>
      <c r="N3073" s="65"/>
      <c r="O3073" s="65"/>
      <c r="P3073" s="66"/>
      <c r="Q3073" s="65"/>
      <c r="R3073" s="65"/>
      <c r="S3073" s="68"/>
      <c r="T3073" s="68"/>
      <c r="U3073" s="69"/>
      <c r="V3073" s="69"/>
      <c r="W3073" s="69"/>
      <c r="X3073" s="70"/>
      <c r="Y3073" s="65"/>
    </row>
    <row r="3074">
      <c r="A3074" s="72"/>
      <c r="B3074" s="65"/>
      <c r="C3074" s="72"/>
      <c r="D3074" s="72"/>
      <c r="E3074" s="72"/>
      <c r="F3074" s="65"/>
      <c r="G3074" s="65"/>
      <c r="H3074" s="65"/>
      <c r="I3074" s="65"/>
      <c r="J3074" s="65"/>
      <c r="K3074" s="66"/>
      <c r="L3074" s="66"/>
      <c r="M3074" s="65"/>
      <c r="N3074" s="65"/>
      <c r="O3074" s="65"/>
      <c r="P3074" s="65"/>
      <c r="Q3074" s="65"/>
      <c r="R3074" s="65"/>
      <c r="S3074" s="68"/>
      <c r="T3074" s="68"/>
      <c r="U3074" s="69"/>
      <c r="V3074" s="69"/>
      <c r="W3074" s="69"/>
      <c r="X3074" s="70"/>
      <c r="Y3074" s="65"/>
    </row>
    <row r="3075">
      <c r="A3075" s="72"/>
      <c r="B3075" s="65"/>
      <c r="C3075" s="72"/>
      <c r="D3075" s="72"/>
      <c r="E3075" s="72"/>
      <c r="F3075" s="65"/>
      <c r="G3075" s="65"/>
      <c r="H3075" s="65"/>
      <c r="I3075" s="65"/>
      <c r="J3075" s="65"/>
      <c r="K3075" s="66"/>
      <c r="L3075" s="66"/>
      <c r="M3075" s="65"/>
      <c r="N3075" s="65"/>
      <c r="O3075" s="65"/>
      <c r="P3075" s="65"/>
      <c r="Q3075" s="65"/>
      <c r="R3075" s="65"/>
      <c r="S3075" s="68"/>
      <c r="T3075" s="68"/>
      <c r="U3075" s="69"/>
      <c r="V3075" s="69"/>
      <c r="W3075" s="69"/>
      <c r="X3075" s="70"/>
      <c r="Y3075" s="65"/>
    </row>
    <row r="3076">
      <c r="A3076" s="65"/>
      <c r="B3076" s="65"/>
      <c r="C3076" s="65"/>
      <c r="D3076" s="65"/>
      <c r="E3076" s="65"/>
      <c r="F3076" s="65"/>
      <c r="G3076" s="65"/>
      <c r="H3076" s="65"/>
      <c r="I3076" s="65"/>
      <c r="J3076" s="65"/>
      <c r="K3076" s="66"/>
      <c r="L3076" s="66"/>
      <c r="M3076" s="65"/>
      <c r="N3076" s="65"/>
      <c r="O3076" s="65"/>
      <c r="P3076" s="65"/>
      <c r="Q3076" s="65"/>
      <c r="R3076" s="65"/>
      <c r="S3076" s="68"/>
      <c r="T3076" s="68"/>
      <c r="U3076" s="69"/>
      <c r="V3076" s="69"/>
      <c r="W3076" s="69"/>
      <c r="X3076" s="70"/>
      <c r="Y3076" s="65"/>
    </row>
    <row r="3077">
      <c r="A3077" s="65"/>
      <c r="B3077" s="65"/>
      <c r="C3077" s="65"/>
      <c r="D3077" s="65"/>
      <c r="E3077" s="65"/>
      <c r="F3077" s="65"/>
      <c r="G3077" s="65"/>
      <c r="H3077" s="65"/>
      <c r="I3077" s="65"/>
      <c r="J3077" s="65"/>
      <c r="K3077" s="66"/>
      <c r="L3077" s="66"/>
      <c r="M3077" s="65"/>
      <c r="N3077" s="65"/>
      <c r="O3077" s="65"/>
      <c r="P3077" s="66"/>
      <c r="Q3077" s="65"/>
      <c r="R3077" s="65"/>
      <c r="S3077" s="76"/>
      <c r="T3077" s="77"/>
      <c r="U3077" s="79"/>
      <c r="V3077" s="81"/>
      <c r="W3077" s="78"/>
      <c r="X3077" s="69"/>
      <c r="Y3077" s="72"/>
    </row>
    <row r="3078">
      <c r="A3078" s="65"/>
      <c r="B3078" s="65"/>
      <c r="C3078" s="65"/>
      <c r="D3078" s="65"/>
      <c r="E3078" s="65"/>
      <c r="F3078" s="65"/>
      <c r="G3078" s="65"/>
      <c r="H3078" s="65"/>
      <c r="I3078" s="65"/>
      <c r="J3078" s="65"/>
      <c r="K3078" s="66"/>
      <c r="L3078" s="66"/>
      <c r="M3078" s="65"/>
      <c r="N3078" s="65"/>
      <c r="O3078" s="65"/>
      <c r="P3078" s="66"/>
      <c r="Q3078" s="65"/>
      <c r="R3078" s="65"/>
      <c r="S3078" s="68"/>
      <c r="T3078" s="68"/>
      <c r="U3078" s="69"/>
      <c r="V3078" s="69"/>
      <c r="W3078" s="69"/>
      <c r="X3078" s="70"/>
      <c r="Y3078" s="65"/>
    </row>
    <row r="3079">
      <c r="A3079" s="65"/>
      <c r="B3079" s="65"/>
      <c r="C3079" s="65"/>
      <c r="D3079" s="65"/>
      <c r="E3079" s="65"/>
      <c r="F3079" s="65"/>
      <c r="G3079" s="65"/>
      <c r="H3079" s="65"/>
      <c r="I3079" s="65"/>
      <c r="J3079" s="65"/>
      <c r="K3079" s="66"/>
      <c r="L3079" s="66"/>
      <c r="M3079" s="65"/>
      <c r="N3079" s="65"/>
      <c r="O3079" s="65"/>
      <c r="P3079" s="66"/>
      <c r="Q3079" s="65"/>
      <c r="R3079" s="65"/>
      <c r="S3079" s="68"/>
      <c r="T3079" s="68"/>
      <c r="U3079" s="69"/>
      <c r="V3079" s="69"/>
      <c r="W3079" s="69"/>
      <c r="X3079" s="70"/>
      <c r="Y3079" s="65"/>
    </row>
    <row r="3080">
      <c r="A3080" s="65"/>
      <c r="B3080" s="65"/>
      <c r="C3080" s="65"/>
      <c r="D3080" s="65"/>
      <c r="E3080" s="65"/>
      <c r="F3080" s="65"/>
      <c r="G3080" s="65"/>
      <c r="H3080" s="65"/>
      <c r="I3080" s="65"/>
      <c r="J3080" s="65"/>
      <c r="K3080" s="66"/>
      <c r="L3080" s="66"/>
      <c r="M3080" s="65"/>
      <c r="N3080" s="65"/>
      <c r="O3080" s="65"/>
      <c r="P3080" s="66"/>
      <c r="Q3080" s="65"/>
      <c r="R3080" s="65"/>
      <c r="S3080" s="68"/>
      <c r="T3080" s="68"/>
      <c r="U3080" s="69"/>
      <c r="V3080" s="69"/>
      <c r="W3080" s="69"/>
      <c r="X3080" s="70"/>
      <c r="Y3080" s="65"/>
    </row>
    <row r="3081">
      <c r="A3081" s="65"/>
      <c r="B3081" s="65"/>
      <c r="C3081" s="65"/>
      <c r="D3081" s="65"/>
      <c r="E3081" s="65"/>
      <c r="F3081" s="65"/>
      <c r="G3081" s="65"/>
      <c r="H3081" s="65"/>
      <c r="I3081" s="65"/>
      <c r="J3081" s="65"/>
      <c r="K3081" s="66"/>
      <c r="L3081" s="66"/>
      <c r="M3081" s="65"/>
      <c r="N3081" s="65"/>
      <c r="O3081" s="65"/>
      <c r="P3081" s="65"/>
      <c r="Q3081" s="65"/>
      <c r="R3081" s="65"/>
      <c r="S3081" s="68"/>
      <c r="T3081" s="68"/>
      <c r="U3081" s="69"/>
      <c r="V3081" s="69"/>
      <c r="W3081" s="69"/>
      <c r="X3081" s="70"/>
      <c r="Y3081" s="65"/>
    </row>
    <row r="3082">
      <c r="A3082" s="65"/>
      <c r="B3082" s="65"/>
      <c r="C3082" s="65"/>
      <c r="D3082" s="65"/>
      <c r="E3082" s="65"/>
      <c r="F3082" s="65"/>
      <c r="G3082" s="65"/>
      <c r="H3082" s="65"/>
      <c r="I3082" s="65"/>
      <c r="J3082" s="65"/>
      <c r="K3082" s="66"/>
      <c r="L3082" s="66"/>
      <c r="M3082" s="65"/>
      <c r="N3082" s="65"/>
      <c r="O3082" s="65"/>
      <c r="P3082" s="65"/>
      <c r="Q3082" s="65"/>
      <c r="R3082" s="65"/>
      <c r="S3082" s="68"/>
      <c r="T3082" s="68"/>
      <c r="U3082" s="69"/>
      <c r="V3082" s="69"/>
      <c r="W3082" s="69"/>
      <c r="X3082" s="70"/>
      <c r="Y3082" s="65"/>
    </row>
    <row r="3083">
      <c r="A3083" s="73"/>
      <c r="B3083" s="65"/>
      <c r="C3083" s="72"/>
      <c r="D3083" s="72"/>
      <c r="E3083" s="72"/>
      <c r="F3083" s="65"/>
      <c r="G3083" s="65"/>
      <c r="H3083" s="65"/>
      <c r="I3083" s="65"/>
      <c r="J3083" s="65"/>
      <c r="K3083" s="66"/>
      <c r="L3083" s="66"/>
      <c r="M3083" s="65"/>
      <c r="N3083" s="65"/>
      <c r="O3083" s="65"/>
      <c r="P3083" s="66"/>
      <c r="Q3083" s="65"/>
      <c r="R3083" s="65"/>
      <c r="S3083" s="68"/>
      <c r="T3083" s="68"/>
      <c r="U3083" s="69"/>
      <c r="V3083" s="69"/>
      <c r="W3083" s="69"/>
      <c r="X3083" s="70"/>
      <c r="Y3083" s="65"/>
    </row>
    <row r="3084">
      <c r="A3084" s="65"/>
      <c r="B3084" s="65"/>
      <c r="C3084" s="65"/>
      <c r="D3084" s="65"/>
      <c r="E3084" s="65"/>
      <c r="F3084" s="65"/>
      <c r="G3084" s="65"/>
      <c r="H3084" s="65"/>
      <c r="I3084" s="65"/>
      <c r="J3084" s="65"/>
      <c r="K3084" s="66"/>
      <c r="L3084" s="66"/>
      <c r="M3084" s="65"/>
      <c r="N3084" s="65"/>
      <c r="O3084" s="65"/>
      <c r="P3084" s="66"/>
      <c r="Q3084" s="65"/>
      <c r="R3084" s="65"/>
      <c r="S3084" s="68"/>
      <c r="T3084" s="68"/>
      <c r="U3084" s="69"/>
      <c r="V3084" s="69"/>
      <c r="W3084" s="69"/>
      <c r="X3084" s="69"/>
      <c r="Y3084" s="65"/>
    </row>
    <row r="3085">
      <c r="A3085" s="65"/>
      <c r="B3085" s="65"/>
      <c r="C3085" s="65"/>
      <c r="D3085" s="65"/>
      <c r="E3085" s="65"/>
      <c r="F3085" s="65"/>
      <c r="G3085" s="65"/>
      <c r="H3085" s="65"/>
      <c r="I3085" s="65"/>
      <c r="J3085" s="65"/>
      <c r="K3085" s="66"/>
      <c r="L3085" s="66"/>
      <c r="M3085" s="65"/>
      <c r="N3085" s="65"/>
      <c r="O3085" s="65"/>
      <c r="P3085" s="65"/>
      <c r="Q3085" s="65"/>
      <c r="R3085" s="65"/>
      <c r="S3085" s="68"/>
      <c r="T3085" s="68"/>
      <c r="U3085" s="69"/>
      <c r="V3085" s="69"/>
      <c r="W3085" s="69"/>
      <c r="X3085" s="70"/>
      <c r="Y3085" s="65"/>
    </row>
    <row r="3086">
      <c r="A3086" s="65"/>
      <c r="B3086" s="65"/>
      <c r="C3086" s="65"/>
      <c r="D3086" s="65"/>
      <c r="E3086" s="65"/>
      <c r="F3086" s="65"/>
      <c r="G3086" s="65"/>
      <c r="H3086" s="65"/>
      <c r="I3086" s="65"/>
      <c r="J3086" s="65"/>
      <c r="K3086" s="66"/>
      <c r="L3086" s="66"/>
      <c r="M3086" s="65"/>
      <c r="N3086" s="65"/>
      <c r="O3086" s="65"/>
      <c r="P3086" s="66"/>
      <c r="Q3086" s="65"/>
      <c r="R3086" s="65"/>
      <c r="S3086" s="68"/>
      <c r="T3086" s="68"/>
      <c r="U3086" s="69"/>
      <c r="V3086" s="69"/>
      <c r="W3086" s="69"/>
      <c r="X3086" s="70"/>
      <c r="Y3086" s="65"/>
    </row>
    <row r="3087">
      <c r="A3087" s="65"/>
      <c r="B3087" s="65"/>
      <c r="C3087" s="65"/>
      <c r="D3087" s="65"/>
      <c r="E3087" s="65"/>
      <c r="F3087" s="65"/>
      <c r="G3087" s="65"/>
      <c r="H3087" s="65"/>
      <c r="I3087" s="65"/>
      <c r="J3087" s="65"/>
      <c r="K3087" s="66"/>
      <c r="L3087" s="66"/>
      <c r="M3087" s="65"/>
      <c r="N3087" s="65"/>
      <c r="O3087" s="65"/>
      <c r="P3087" s="66"/>
      <c r="Q3087" s="65"/>
      <c r="R3087" s="65"/>
      <c r="S3087" s="68"/>
      <c r="T3087" s="68"/>
      <c r="U3087" s="69"/>
      <c r="V3087" s="69"/>
      <c r="W3087" s="69"/>
      <c r="X3087" s="70"/>
      <c r="Y3087" s="65"/>
    </row>
    <row r="3088">
      <c r="A3088" s="65"/>
      <c r="B3088" s="65"/>
      <c r="C3088" s="65"/>
      <c r="D3088" s="65"/>
      <c r="E3088" s="65"/>
      <c r="F3088" s="65"/>
      <c r="G3088" s="65"/>
      <c r="H3088" s="65"/>
      <c r="I3088" s="65"/>
      <c r="J3088" s="65"/>
      <c r="K3088" s="66"/>
      <c r="L3088" s="66"/>
      <c r="M3088" s="65"/>
      <c r="N3088" s="65"/>
      <c r="O3088" s="65"/>
      <c r="P3088" s="65"/>
      <c r="Q3088" s="65"/>
      <c r="R3088" s="65"/>
      <c r="S3088" s="68"/>
      <c r="T3088" s="68"/>
      <c r="U3088" s="69"/>
      <c r="V3088" s="69"/>
      <c r="W3088" s="69"/>
      <c r="X3088" s="70"/>
      <c r="Y3088" s="65"/>
    </row>
    <row r="3089">
      <c r="A3089" s="65"/>
      <c r="B3089" s="65"/>
      <c r="C3089" s="65"/>
      <c r="D3089" s="65"/>
      <c r="E3089" s="65"/>
      <c r="F3089" s="65"/>
      <c r="G3089" s="65"/>
      <c r="H3089" s="65"/>
      <c r="I3089" s="65"/>
      <c r="J3089" s="65"/>
      <c r="K3089" s="66"/>
      <c r="L3089" s="66"/>
      <c r="M3089" s="65"/>
      <c r="N3089" s="65"/>
      <c r="O3089" s="65"/>
      <c r="P3089" s="65"/>
      <c r="Q3089" s="65"/>
      <c r="R3089" s="65"/>
      <c r="S3089" s="68"/>
      <c r="T3089" s="68"/>
      <c r="U3089" s="69"/>
      <c r="V3089" s="69"/>
      <c r="W3089" s="69"/>
      <c r="X3089" s="70"/>
      <c r="Y3089" s="65"/>
    </row>
    <row r="3090">
      <c r="A3090" s="65"/>
      <c r="B3090" s="65"/>
      <c r="C3090" s="65"/>
      <c r="D3090" s="65"/>
      <c r="E3090" s="65"/>
      <c r="F3090" s="65"/>
      <c r="G3090" s="65"/>
      <c r="H3090" s="65"/>
      <c r="I3090" s="65"/>
      <c r="J3090" s="65"/>
      <c r="K3090" s="66"/>
      <c r="L3090" s="66"/>
      <c r="M3090" s="65"/>
      <c r="N3090" s="65"/>
      <c r="O3090" s="65"/>
      <c r="P3090" s="66"/>
      <c r="Q3090" s="65"/>
      <c r="R3090" s="65"/>
      <c r="S3090" s="68"/>
      <c r="T3090" s="68"/>
      <c r="U3090" s="69"/>
      <c r="V3090" s="69"/>
      <c r="W3090" s="69"/>
      <c r="X3090" s="70"/>
      <c r="Y3090" s="65"/>
    </row>
    <row r="3091">
      <c r="A3091" s="65"/>
      <c r="B3091" s="65"/>
      <c r="C3091" s="65"/>
      <c r="D3091" s="65"/>
      <c r="E3091" s="65"/>
      <c r="F3091" s="65"/>
      <c r="G3091" s="65"/>
      <c r="H3091" s="65"/>
      <c r="I3091" s="65"/>
      <c r="J3091" s="65"/>
      <c r="K3091" s="66"/>
      <c r="L3091" s="66"/>
      <c r="M3091" s="65"/>
      <c r="N3091" s="65"/>
      <c r="O3091" s="65"/>
      <c r="P3091" s="65"/>
      <c r="Q3091" s="65"/>
      <c r="R3091" s="65"/>
      <c r="S3091" s="68"/>
      <c r="T3091" s="68"/>
      <c r="U3091" s="69"/>
      <c r="V3091" s="69"/>
      <c r="W3091" s="69"/>
      <c r="X3091" s="70"/>
      <c r="Y3091" s="65"/>
    </row>
    <row r="3092">
      <c r="A3092" s="65"/>
      <c r="B3092" s="65"/>
      <c r="C3092" s="65"/>
      <c r="D3092" s="65"/>
      <c r="E3092" s="65"/>
      <c r="F3092" s="65"/>
      <c r="G3092" s="65"/>
      <c r="H3092" s="65"/>
      <c r="I3092" s="65"/>
      <c r="J3092" s="65"/>
      <c r="K3092" s="66"/>
      <c r="L3092" s="66"/>
      <c r="M3092" s="65"/>
      <c r="N3092" s="65"/>
      <c r="O3092" s="65"/>
      <c r="P3092" s="66"/>
      <c r="Q3092" s="65"/>
      <c r="R3092" s="65"/>
      <c r="S3092" s="68"/>
      <c r="T3092" s="68"/>
      <c r="U3092" s="69"/>
      <c r="V3092" s="69"/>
      <c r="W3092" s="69"/>
      <c r="X3092" s="70"/>
      <c r="Y3092" s="65"/>
    </row>
    <row r="3093">
      <c r="A3093" s="65"/>
      <c r="B3093" s="65"/>
      <c r="C3093" s="65"/>
      <c r="D3093" s="65"/>
      <c r="E3093" s="65"/>
      <c r="F3093" s="65"/>
      <c r="G3093" s="65"/>
      <c r="H3093" s="65"/>
      <c r="I3093" s="65"/>
      <c r="J3093" s="65"/>
      <c r="K3093" s="66"/>
      <c r="L3093" s="66"/>
      <c r="M3093" s="65"/>
      <c r="N3093" s="65"/>
      <c r="O3093" s="65"/>
      <c r="P3093" s="66"/>
      <c r="Q3093" s="65"/>
      <c r="R3093" s="65"/>
      <c r="S3093" s="68"/>
      <c r="T3093" s="68"/>
      <c r="U3093" s="69"/>
      <c r="V3093" s="69"/>
      <c r="W3093" s="69"/>
      <c r="X3093" s="70"/>
      <c r="Y3093" s="65"/>
    </row>
    <row r="3094">
      <c r="A3094" s="65"/>
      <c r="B3094" s="65"/>
      <c r="C3094" s="65"/>
      <c r="D3094" s="65"/>
      <c r="E3094" s="65"/>
      <c r="F3094" s="65"/>
      <c r="G3094" s="65"/>
      <c r="H3094" s="65"/>
      <c r="I3094" s="65"/>
      <c r="J3094" s="65"/>
      <c r="K3094" s="66"/>
      <c r="L3094" s="66"/>
      <c r="M3094" s="65"/>
      <c r="N3094" s="65"/>
      <c r="O3094" s="65"/>
      <c r="P3094" s="66"/>
      <c r="Q3094" s="65"/>
      <c r="R3094" s="65"/>
      <c r="S3094" s="68"/>
      <c r="T3094" s="68"/>
      <c r="U3094" s="69"/>
      <c r="V3094" s="69"/>
      <c r="W3094" s="69"/>
      <c r="X3094" s="70"/>
      <c r="Y3094" s="65"/>
    </row>
    <row r="3095">
      <c r="A3095" s="65"/>
      <c r="B3095" s="65"/>
      <c r="C3095" s="65"/>
      <c r="D3095" s="65"/>
      <c r="E3095" s="65"/>
      <c r="F3095" s="65"/>
      <c r="G3095" s="65"/>
      <c r="H3095" s="65"/>
      <c r="I3095" s="65"/>
      <c r="J3095" s="65"/>
      <c r="K3095" s="66"/>
      <c r="L3095" s="66"/>
      <c r="M3095" s="65"/>
      <c r="N3095" s="65"/>
      <c r="O3095" s="65"/>
      <c r="P3095" s="66"/>
      <c r="Q3095" s="65"/>
      <c r="R3095" s="65"/>
      <c r="S3095" s="68"/>
      <c r="T3095" s="68"/>
      <c r="U3095" s="69"/>
      <c r="V3095" s="69"/>
      <c r="W3095" s="69"/>
      <c r="X3095" s="70"/>
      <c r="Y3095" s="65"/>
    </row>
    <row r="3096">
      <c r="A3096" s="65"/>
      <c r="B3096" s="65"/>
      <c r="C3096" s="65"/>
      <c r="D3096" s="65"/>
      <c r="E3096" s="65"/>
      <c r="F3096" s="65"/>
      <c r="G3096" s="65"/>
      <c r="H3096" s="65"/>
      <c r="I3096" s="65"/>
      <c r="J3096" s="65"/>
      <c r="K3096" s="66"/>
      <c r="L3096" s="66"/>
      <c r="M3096" s="65"/>
      <c r="N3096" s="65"/>
      <c r="O3096" s="65"/>
      <c r="P3096" s="66"/>
      <c r="Q3096" s="65"/>
      <c r="R3096" s="65"/>
      <c r="S3096" s="68"/>
      <c r="T3096" s="68"/>
      <c r="U3096" s="69"/>
      <c r="V3096" s="69"/>
      <c r="W3096" s="69"/>
      <c r="X3096" s="70"/>
      <c r="Y3096" s="65"/>
    </row>
    <row r="3097">
      <c r="A3097" s="72"/>
      <c r="B3097" s="65"/>
      <c r="C3097" s="72"/>
      <c r="D3097" s="72"/>
      <c r="E3097" s="72"/>
      <c r="F3097" s="65"/>
      <c r="G3097" s="65"/>
      <c r="H3097" s="65"/>
      <c r="I3097" s="65"/>
      <c r="J3097" s="65"/>
      <c r="K3097" s="66"/>
      <c r="L3097" s="66"/>
      <c r="M3097" s="65"/>
      <c r="N3097" s="65"/>
      <c r="O3097" s="65"/>
      <c r="P3097" s="65"/>
      <c r="Q3097" s="65"/>
      <c r="R3097" s="65"/>
      <c r="S3097" s="68"/>
      <c r="T3097" s="68"/>
      <c r="U3097" s="69"/>
      <c r="V3097" s="69"/>
      <c r="W3097" s="69"/>
      <c r="X3097" s="70"/>
      <c r="Y3097" s="65"/>
    </row>
    <row r="3098">
      <c r="A3098" s="73"/>
      <c r="B3098" s="65"/>
      <c r="C3098" s="72"/>
      <c r="D3098" s="72"/>
      <c r="E3098" s="72"/>
      <c r="F3098" s="65"/>
      <c r="G3098" s="65"/>
      <c r="H3098" s="65"/>
      <c r="I3098" s="65"/>
      <c r="J3098" s="65"/>
      <c r="K3098" s="66"/>
      <c r="L3098" s="66"/>
      <c r="M3098" s="65"/>
      <c r="N3098" s="65"/>
      <c r="O3098" s="65"/>
      <c r="P3098" s="65"/>
      <c r="Q3098" s="65"/>
      <c r="R3098" s="65"/>
      <c r="S3098" s="68"/>
      <c r="T3098" s="68"/>
      <c r="U3098" s="69"/>
      <c r="V3098" s="69"/>
      <c r="W3098" s="69"/>
      <c r="X3098" s="70"/>
      <c r="Y3098" s="65"/>
    </row>
    <row r="3099">
      <c r="A3099" s="65"/>
      <c r="B3099" s="65"/>
      <c r="C3099" s="65"/>
      <c r="D3099" s="65"/>
      <c r="E3099" s="65"/>
      <c r="F3099" s="65"/>
      <c r="G3099" s="65"/>
      <c r="H3099" s="65"/>
      <c r="I3099" s="65"/>
      <c r="J3099" s="65"/>
      <c r="K3099" s="66"/>
      <c r="L3099" s="66"/>
      <c r="M3099" s="65"/>
      <c r="N3099" s="65"/>
      <c r="O3099" s="65"/>
      <c r="P3099" s="65"/>
      <c r="Q3099" s="65"/>
      <c r="R3099" s="65"/>
      <c r="S3099" s="68"/>
      <c r="T3099" s="68"/>
      <c r="U3099" s="69"/>
      <c r="V3099" s="69"/>
      <c r="W3099" s="69"/>
      <c r="X3099" s="70"/>
      <c r="Y3099" s="65"/>
    </row>
    <row r="3100">
      <c r="A3100" s="73"/>
      <c r="B3100" s="65"/>
      <c r="C3100" s="72"/>
      <c r="D3100" s="72"/>
      <c r="E3100" s="72"/>
      <c r="F3100" s="65"/>
      <c r="G3100" s="65"/>
      <c r="H3100" s="65"/>
      <c r="I3100" s="65"/>
      <c r="J3100" s="65"/>
      <c r="K3100" s="66"/>
      <c r="L3100" s="66"/>
      <c r="M3100" s="65"/>
      <c r="N3100" s="65"/>
      <c r="O3100" s="65"/>
      <c r="P3100" s="66"/>
      <c r="Q3100" s="65"/>
      <c r="R3100" s="65"/>
      <c r="S3100" s="68"/>
      <c r="T3100" s="68"/>
      <c r="U3100" s="69"/>
      <c r="V3100" s="69"/>
      <c r="W3100" s="69"/>
      <c r="X3100" s="70"/>
      <c r="Y3100" s="65"/>
    </row>
    <row r="3101">
      <c r="A3101" s="65"/>
      <c r="B3101" s="65"/>
      <c r="C3101" s="65"/>
      <c r="D3101" s="65"/>
      <c r="E3101" s="65"/>
      <c r="F3101" s="65"/>
      <c r="G3101" s="65"/>
      <c r="H3101" s="65"/>
      <c r="I3101" s="65"/>
      <c r="J3101" s="65"/>
      <c r="K3101" s="66"/>
      <c r="L3101" s="66"/>
      <c r="M3101" s="65"/>
      <c r="N3101" s="65"/>
      <c r="O3101" s="65"/>
      <c r="P3101" s="66"/>
      <c r="Q3101" s="65"/>
      <c r="R3101" s="65"/>
      <c r="S3101" s="68"/>
      <c r="T3101" s="68"/>
      <c r="U3101" s="69"/>
      <c r="V3101" s="69"/>
      <c r="W3101" s="69"/>
      <c r="X3101" s="70"/>
      <c r="Y3101" s="65"/>
    </row>
    <row r="3102">
      <c r="A3102" s="65"/>
      <c r="B3102" s="65"/>
      <c r="C3102" s="65"/>
      <c r="D3102" s="65"/>
      <c r="E3102" s="65"/>
      <c r="F3102" s="65"/>
      <c r="G3102" s="65"/>
      <c r="H3102" s="65"/>
      <c r="I3102" s="65"/>
      <c r="J3102" s="65"/>
      <c r="K3102" s="66"/>
      <c r="L3102" s="66"/>
      <c r="M3102" s="65"/>
      <c r="N3102" s="65"/>
      <c r="O3102" s="65"/>
      <c r="P3102" s="65"/>
      <c r="Q3102" s="65"/>
      <c r="R3102" s="65"/>
      <c r="S3102" s="68"/>
      <c r="T3102" s="68"/>
      <c r="U3102" s="69"/>
      <c r="V3102" s="69"/>
      <c r="W3102" s="69"/>
      <c r="X3102" s="70"/>
      <c r="Y3102" s="65"/>
    </row>
    <row r="3103">
      <c r="A3103" s="72"/>
      <c r="B3103" s="65"/>
      <c r="C3103" s="72"/>
      <c r="D3103" s="72"/>
      <c r="E3103" s="72"/>
      <c r="F3103" s="65"/>
      <c r="G3103" s="65"/>
      <c r="H3103" s="65"/>
      <c r="I3103" s="65"/>
      <c r="J3103" s="65"/>
      <c r="K3103" s="66"/>
      <c r="L3103" s="66"/>
      <c r="M3103" s="65"/>
      <c r="N3103" s="65"/>
      <c r="O3103" s="65"/>
      <c r="P3103" s="65"/>
      <c r="Q3103" s="65"/>
      <c r="R3103" s="65"/>
      <c r="S3103" s="76"/>
      <c r="T3103" s="76"/>
      <c r="U3103" s="72"/>
      <c r="V3103" s="72"/>
      <c r="W3103" s="72"/>
      <c r="X3103" s="72"/>
      <c r="Y3103" s="72"/>
    </row>
    <row r="3104">
      <c r="A3104" s="73"/>
      <c r="B3104" s="65"/>
      <c r="C3104" s="72"/>
      <c r="D3104" s="72"/>
      <c r="E3104" s="72"/>
      <c r="F3104" s="65"/>
      <c r="G3104" s="65"/>
      <c r="H3104" s="65"/>
      <c r="I3104" s="65"/>
      <c r="J3104" s="65"/>
      <c r="K3104" s="66"/>
      <c r="L3104" s="66"/>
      <c r="M3104" s="65"/>
      <c r="N3104" s="65"/>
      <c r="O3104" s="65"/>
      <c r="P3104" s="65"/>
      <c r="Q3104" s="65"/>
      <c r="R3104" s="65"/>
      <c r="S3104" s="68"/>
      <c r="T3104" s="68"/>
      <c r="U3104" s="69"/>
      <c r="V3104" s="69"/>
      <c r="W3104" s="69"/>
      <c r="X3104" s="70"/>
      <c r="Y3104" s="65"/>
    </row>
    <row r="3105">
      <c r="A3105" s="65"/>
      <c r="B3105" s="65"/>
      <c r="C3105" s="65"/>
      <c r="D3105" s="65"/>
      <c r="E3105" s="65"/>
      <c r="F3105" s="65"/>
      <c r="G3105" s="65"/>
      <c r="H3105" s="65"/>
      <c r="I3105" s="65"/>
      <c r="J3105" s="65"/>
      <c r="K3105" s="66"/>
      <c r="L3105" s="66"/>
      <c r="M3105" s="65"/>
      <c r="N3105" s="65"/>
      <c r="O3105" s="65"/>
      <c r="P3105" s="66"/>
      <c r="Q3105" s="65"/>
      <c r="R3105" s="65"/>
      <c r="S3105" s="68"/>
      <c r="T3105" s="68"/>
      <c r="U3105" s="69"/>
      <c r="V3105" s="69"/>
      <c r="W3105" s="69"/>
      <c r="X3105" s="70"/>
      <c r="Y3105" s="65"/>
    </row>
    <row r="3106">
      <c r="A3106" s="72"/>
      <c r="B3106" s="65"/>
      <c r="C3106" s="72"/>
      <c r="D3106" s="72"/>
      <c r="E3106" s="72"/>
      <c r="F3106" s="65"/>
      <c r="G3106" s="65"/>
      <c r="H3106" s="65"/>
      <c r="I3106" s="65"/>
      <c r="J3106" s="65"/>
      <c r="K3106" s="66"/>
      <c r="L3106" s="66"/>
      <c r="M3106" s="65"/>
      <c r="N3106" s="65"/>
      <c r="O3106" s="65"/>
      <c r="P3106" s="65"/>
      <c r="Q3106" s="65"/>
      <c r="R3106" s="65"/>
      <c r="S3106" s="68"/>
      <c r="T3106" s="68"/>
      <c r="U3106" s="69"/>
      <c r="V3106" s="69"/>
      <c r="W3106" s="69"/>
      <c r="X3106" s="70"/>
      <c r="Y3106" s="65"/>
    </row>
    <row r="3107">
      <c r="A3107" s="65"/>
      <c r="B3107" s="65"/>
      <c r="C3107" s="65"/>
      <c r="D3107" s="65"/>
      <c r="E3107" s="65"/>
      <c r="F3107" s="65"/>
      <c r="G3107" s="65"/>
      <c r="H3107" s="65"/>
      <c r="I3107" s="65"/>
      <c r="J3107" s="65"/>
      <c r="K3107" s="66"/>
      <c r="L3107" s="66"/>
      <c r="M3107" s="65"/>
      <c r="N3107" s="65"/>
      <c r="O3107" s="65"/>
      <c r="P3107" s="66"/>
      <c r="Q3107" s="65"/>
      <c r="R3107" s="65"/>
      <c r="S3107" s="68"/>
      <c r="T3107" s="68"/>
      <c r="U3107" s="69"/>
      <c r="V3107" s="69"/>
      <c r="W3107" s="69"/>
      <c r="X3107" s="70"/>
      <c r="Y3107" s="65"/>
    </row>
    <row r="3108">
      <c r="A3108" s="72"/>
      <c r="B3108" s="65"/>
      <c r="C3108" s="72"/>
      <c r="D3108" s="72"/>
      <c r="E3108" s="72"/>
      <c r="F3108" s="65"/>
      <c r="G3108" s="65"/>
      <c r="H3108" s="65"/>
      <c r="I3108" s="65"/>
      <c r="J3108" s="65"/>
      <c r="K3108" s="66"/>
      <c r="L3108" s="66"/>
      <c r="M3108" s="65"/>
      <c r="N3108" s="65"/>
      <c r="O3108" s="65"/>
      <c r="P3108" s="66"/>
      <c r="Q3108" s="65"/>
      <c r="R3108" s="65"/>
      <c r="S3108" s="68"/>
      <c r="T3108" s="68"/>
      <c r="U3108" s="69"/>
      <c r="V3108" s="69"/>
      <c r="W3108" s="69"/>
      <c r="X3108" s="70"/>
      <c r="Y3108" s="65"/>
    </row>
    <row r="3109">
      <c r="A3109" s="65"/>
      <c r="B3109" s="65"/>
      <c r="C3109" s="65"/>
      <c r="D3109" s="65"/>
      <c r="E3109" s="65"/>
      <c r="F3109" s="65"/>
      <c r="G3109" s="65"/>
      <c r="H3109" s="65"/>
      <c r="I3109" s="65"/>
      <c r="J3109" s="65"/>
      <c r="K3109" s="66"/>
      <c r="L3109" s="66"/>
      <c r="M3109" s="65"/>
      <c r="N3109" s="65"/>
      <c r="O3109" s="65"/>
      <c r="P3109" s="65"/>
      <c r="Q3109" s="65"/>
      <c r="R3109" s="65"/>
      <c r="S3109" s="68"/>
      <c r="T3109" s="68"/>
      <c r="U3109" s="69"/>
      <c r="V3109" s="69"/>
      <c r="W3109" s="69"/>
      <c r="X3109" s="69"/>
      <c r="Y3109" s="65"/>
    </row>
    <row r="3110">
      <c r="A3110" s="65"/>
      <c r="B3110" s="65"/>
      <c r="C3110" s="65"/>
      <c r="D3110" s="65"/>
      <c r="E3110" s="65"/>
      <c r="F3110" s="65"/>
      <c r="G3110" s="65"/>
      <c r="H3110" s="65"/>
      <c r="I3110" s="65"/>
      <c r="J3110" s="65"/>
      <c r="K3110" s="66"/>
      <c r="L3110" s="66"/>
      <c r="M3110" s="65"/>
      <c r="N3110" s="65"/>
      <c r="O3110" s="65"/>
      <c r="P3110" s="66"/>
      <c r="Q3110" s="65"/>
      <c r="R3110" s="65"/>
      <c r="S3110" s="68"/>
      <c r="T3110" s="68"/>
      <c r="U3110" s="69"/>
      <c r="V3110" s="69"/>
      <c r="W3110" s="69"/>
      <c r="X3110" s="70"/>
      <c r="Y3110" s="65"/>
    </row>
    <row r="3111">
      <c r="A3111" s="65"/>
      <c r="B3111" s="65"/>
      <c r="C3111" s="65"/>
      <c r="D3111" s="65"/>
      <c r="E3111" s="65"/>
      <c r="F3111" s="65"/>
      <c r="G3111" s="65"/>
      <c r="H3111" s="65"/>
      <c r="I3111" s="65"/>
      <c r="J3111" s="65"/>
      <c r="K3111" s="66"/>
      <c r="L3111" s="66"/>
      <c r="M3111" s="65"/>
      <c r="N3111" s="65"/>
      <c r="O3111" s="65"/>
      <c r="P3111" s="66"/>
      <c r="Q3111" s="65"/>
      <c r="R3111" s="65"/>
      <c r="S3111" s="68"/>
      <c r="T3111" s="68"/>
      <c r="U3111" s="69"/>
      <c r="V3111" s="69"/>
      <c r="W3111" s="69"/>
      <c r="X3111" s="70"/>
      <c r="Y3111" s="65"/>
    </row>
    <row r="3112">
      <c r="A3112" s="65"/>
      <c r="B3112" s="65"/>
      <c r="C3112" s="65"/>
      <c r="D3112" s="65"/>
      <c r="E3112" s="65"/>
      <c r="F3112" s="65"/>
      <c r="G3112" s="65"/>
      <c r="H3112" s="65"/>
      <c r="I3112" s="65"/>
      <c r="J3112" s="65"/>
      <c r="K3112" s="66"/>
      <c r="L3112" s="66"/>
      <c r="M3112" s="65"/>
      <c r="N3112" s="65"/>
      <c r="O3112" s="65"/>
      <c r="P3112" s="66"/>
      <c r="Q3112" s="65"/>
      <c r="R3112" s="65"/>
      <c r="S3112" s="68"/>
      <c r="T3112" s="68"/>
      <c r="U3112" s="69"/>
      <c r="V3112" s="69"/>
      <c r="W3112" s="69"/>
      <c r="X3112" s="70"/>
      <c r="Y3112" s="65"/>
    </row>
    <row r="3113">
      <c r="A3113" s="65"/>
      <c r="B3113" s="65"/>
      <c r="C3113" s="65"/>
      <c r="D3113" s="65"/>
      <c r="E3113" s="65"/>
      <c r="F3113" s="65"/>
      <c r="G3113" s="65"/>
      <c r="H3113" s="65"/>
      <c r="I3113" s="65"/>
      <c r="J3113" s="65"/>
      <c r="K3113" s="66"/>
      <c r="L3113" s="66"/>
      <c r="M3113" s="65"/>
      <c r="N3113" s="65"/>
      <c r="O3113" s="65"/>
      <c r="P3113" s="65"/>
      <c r="Q3113" s="65"/>
      <c r="R3113" s="65"/>
      <c r="S3113" s="68"/>
      <c r="T3113" s="68"/>
      <c r="U3113" s="69"/>
      <c r="V3113" s="69"/>
      <c r="W3113" s="69"/>
      <c r="X3113" s="70"/>
      <c r="Y3113" s="65"/>
    </row>
    <row r="3114">
      <c r="A3114" s="65"/>
      <c r="B3114" s="65"/>
      <c r="C3114" s="65"/>
      <c r="D3114" s="65"/>
      <c r="E3114" s="65"/>
      <c r="F3114" s="65"/>
      <c r="G3114" s="65"/>
      <c r="H3114" s="65"/>
      <c r="I3114" s="65"/>
      <c r="J3114" s="65"/>
      <c r="K3114" s="66"/>
      <c r="L3114" s="66"/>
      <c r="M3114" s="65"/>
      <c r="N3114" s="65"/>
      <c r="O3114" s="65"/>
      <c r="P3114" s="66"/>
      <c r="Q3114" s="65"/>
      <c r="R3114" s="65"/>
      <c r="S3114" s="68"/>
      <c r="T3114" s="68"/>
      <c r="U3114" s="69"/>
      <c r="V3114" s="69"/>
      <c r="W3114" s="69"/>
      <c r="X3114" s="70"/>
      <c r="Y3114" s="65"/>
    </row>
    <row r="3115">
      <c r="A3115" s="65"/>
      <c r="B3115" s="65"/>
      <c r="C3115" s="65"/>
      <c r="D3115" s="65"/>
      <c r="E3115" s="65"/>
      <c r="F3115" s="65"/>
      <c r="G3115" s="65"/>
      <c r="H3115" s="65"/>
      <c r="I3115" s="65"/>
      <c r="J3115" s="65"/>
      <c r="K3115" s="66"/>
      <c r="L3115" s="66"/>
      <c r="M3115" s="65"/>
      <c r="N3115" s="65"/>
      <c r="O3115" s="65"/>
      <c r="P3115" s="65"/>
      <c r="Q3115" s="65"/>
      <c r="R3115" s="65"/>
      <c r="S3115" s="80"/>
      <c r="T3115" s="77"/>
      <c r="U3115" s="79"/>
      <c r="V3115" s="79"/>
      <c r="W3115" s="78"/>
      <c r="X3115" s="66"/>
      <c r="Y3115" s="72"/>
    </row>
    <row r="3116">
      <c r="A3116" s="65"/>
      <c r="B3116" s="65"/>
      <c r="C3116" s="65"/>
      <c r="D3116" s="65"/>
      <c r="E3116" s="65"/>
      <c r="F3116" s="65"/>
      <c r="G3116" s="65"/>
      <c r="H3116" s="65"/>
      <c r="I3116" s="65"/>
      <c r="J3116" s="65"/>
      <c r="K3116" s="66"/>
      <c r="L3116" s="66"/>
      <c r="M3116" s="65"/>
      <c r="N3116" s="65"/>
      <c r="O3116" s="65"/>
      <c r="P3116" s="66"/>
      <c r="Q3116" s="65"/>
      <c r="R3116" s="65"/>
      <c r="S3116" s="80"/>
      <c r="T3116" s="77"/>
      <c r="U3116" s="79"/>
      <c r="V3116" s="79"/>
      <c r="W3116" s="78"/>
      <c r="X3116" s="69"/>
      <c r="Y3116" s="72"/>
    </row>
    <row r="3117">
      <c r="A3117" s="72"/>
      <c r="B3117" s="65"/>
      <c r="C3117" s="72"/>
      <c r="D3117" s="72"/>
      <c r="E3117" s="72"/>
      <c r="F3117" s="65"/>
      <c r="G3117" s="65"/>
      <c r="H3117" s="65"/>
      <c r="I3117" s="65"/>
      <c r="J3117" s="65"/>
      <c r="K3117" s="66"/>
      <c r="L3117" s="66"/>
      <c r="M3117" s="65"/>
      <c r="N3117" s="65"/>
      <c r="O3117" s="65"/>
      <c r="P3117" s="66"/>
      <c r="Q3117" s="65"/>
      <c r="R3117" s="65"/>
      <c r="S3117" s="68"/>
      <c r="T3117" s="68"/>
      <c r="U3117" s="69"/>
      <c r="V3117" s="69"/>
      <c r="W3117" s="69"/>
      <c r="X3117" s="70"/>
      <c r="Y3117" s="65"/>
    </row>
    <row r="3118">
      <c r="A3118" s="65"/>
      <c r="B3118" s="65"/>
      <c r="C3118" s="65"/>
      <c r="D3118" s="65"/>
      <c r="E3118" s="65"/>
      <c r="F3118" s="65"/>
      <c r="G3118" s="65"/>
      <c r="H3118" s="65"/>
      <c r="I3118" s="65"/>
      <c r="J3118" s="65"/>
      <c r="K3118" s="66"/>
      <c r="L3118" s="66"/>
      <c r="M3118" s="65"/>
      <c r="N3118" s="65"/>
      <c r="O3118" s="65"/>
      <c r="P3118" s="66"/>
      <c r="Q3118" s="65"/>
      <c r="R3118" s="65"/>
      <c r="S3118" s="68"/>
      <c r="T3118" s="68"/>
      <c r="U3118" s="69"/>
      <c r="V3118" s="69"/>
      <c r="W3118" s="69"/>
      <c r="X3118" s="70"/>
      <c r="Y3118" s="65"/>
    </row>
    <row r="3119">
      <c r="A3119" s="65"/>
      <c r="B3119" s="65"/>
      <c r="C3119" s="65"/>
      <c r="D3119" s="65"/>
      <c r="E3119" s="65"/>
      <c r="F3119" s="65"/>
      <c r="G3119" s="65"/>
      <c r="H3119" s="65"/>
      <c r="I3119" s="65"/>
      <c r="J3119" s="65"/>
      <c r="K3119" s="66"/>
      <c r="L3119" s="66"/>
      <c r="M3119" s="65"/>
      <c r="N3119" s="65"/>
      <c r="O3119" s="65"/>
      <c r="P3119" s="66"/>
      <c r="Q3119" s="65"/>
      <c r="R3119" s="65"/>
      <c r="S3119" s="68"/>
      <c r="T3119" s="68"/>
      <c r="U3119" s="69"/>
      <c r="V3119" s="69"/>
      <c r="W3119" s="69"/>
      <c r="X3119" s="69"/>
      <c r="Y3119" s="65"/>
    </row>
    <row r="3120">
      <c r="A3120" s="65"/>
      <c r="B3120" s="65"/>
      <c r="C3120" s="65"/>
      <c r="D3120" s="65"/>
      <c r="E3120" s="65"/>
      <c r="F3120" s="65"/>
      <c r="G3120" s="65"/>
      <c r="H3120" s="65"/>
      <c r="I3120" s="65"/>
      <c r="J3120" s="65"/>
      <c r="K3120" s="66"/>
      <c r="L3120" s="66"/>
      <c r="M3120" s="65"/>
      <c r="N3120" s="65"/>
      <c r="O3120" s="65"/>
      <c r="P3120" s="65"/>
      <c r="Q3120" s="65"/>
      <c r="R3120" s="65"/>
      <c r="S3120" s="68"/>
      <c r="T3120" s="68"/>
      <c r="U3120" s="69"/>
      <c r="V3120" s="69"/>
      <c r="W3120" s="69"/>
      <c r="X3120" s="69"/>
      <c r="Y3120" s="65"/>
    </row>
    <row r="3121">
      <c r="A3121" s="65"/>
      <c r="B3121" s="65"/>
      <c r="C3121" s="65"/>
      <c r="D3121" s="65"/>
      <c r="E3121" s="65"/>
      <c r="F3121" s="65"/>
      <c r="G3121" s="65"/>
      <c r="H3121" s="65"/>
      <c r="I3121" s="65"/>
      <c r="J3121" s="65"/>
      <c r="K3121" s="66"/>
      <c r="L3121" s="66"/>
      <c r="M3121" s="65"/>
      <c r="N3121" s="65"/>
      <c r="O3121" s="65"/>
      <c r="P3121" s="66"/>
      <c r="Q3121" s="65"/>
      <c r="R3121" s="65"/>
      <c r="S3121" s="68"/>
      <c r="T3121" s="68"/>
      <c r="U3121" s="69"/>
      <c r="V3121" s="69"/>
      <c r="W3121" s="69"/>
      <c r="X3121" s="69"/>
      <c r="Y3121" s="65"/>
    </row>
    <row r="3122">
      <c r="A3122" s="65"/>
      <c r="B3122" s="65"/>
      <c r="C3122" s="65"/>
      <c r="D3122" s="65"/>
      <c r="E3122" s="65"/>
      <c r="F3122" s="65"/>
      <c r="G3122" s="65"/>
      <c r="H3122" s="65"/>
      <c r="I3122" s="65"/>
      <c r="J3122" s="65"/>
      <c r="K3122" s="66"/>
      <c r="L3122" s="66"/>
      <c r="M3122" s="65"/>
      <c r="N3122" s="65"/>
      <c r="O3122" s="65"/>
      <c r="P3122" s="65"/>
      <c r="Q3122" s="65"/>
      <c r="R3122" s="65"/>
      <c r="S3122" s="68"/>
      <c r="T3122" s="68"/>
      <c r="U3122" s="69"/>
      <c r="V3122" s="69"/>
      <c r="W3122" s="69"/>
      <c r="X3122" s="69"/>
      <c r="Y3122" s="65"/>
    </row>
    <row r="3123">
      <c r="A3123" s="65"/>
      <c r="B3123" s="65"/>
      <c r="C3123" s="65"/>
      <c r="D3123" s="65"/>
      <c r="E3123" s="65"/>
      <c r="F3123" s="65"/>
      <c r="G3123" s="65"/>
      <c r="H3123" s="65"/>
      <c r="I3123" s="65"/>
      <c r="J3123" s="65"/>
      <c r="K3123" s="66"/>
      <c r="L3123" s="66"/>
      <c r="M3123" s="65"/>
      <c r="N3123" s="65"/>
      <c r="O3123" s="65"/>
      <c r="P3123" s="66"/>
      <c r="Q3123" s="65"/>
      <c r="R3123" s="65"/>
      <c r="S3123" s="68"/>
      <c r="T3123" s="68"/>
      <c r="U3123" s="69"/>
      <c r="V3123" s="69"/>
      <c r="W3123" s="69"/>
      <c r="X3123" s="69"/>
      <c r="Y3123" s="65"/>
    </row>
    <row r="3124">
      <c r="A3124" s="65"/>
      <c r="B3124" s="65"/>
      <c r="C3124" s="65"/>
      <c r="D3124" s="65"/>
      <c r="E3124" s="65"/>
      <c r="F3124" s="65"/>
      <c r="G3124" s="65"/>
      <c r="H3124" s="65"/>
      <c r="I3124" s="65"/>
      <c r="J3124" s="65"/>
      <c r="K3124" s="66"/>
      <c r="L3124" s="66"/>
      <c r="M3124" s="65"/>
      <c r="N3124" s="65"/>
      <c r="O3124" s="65"/>
      <c r="P3124" s="66"/>
      <c r="Q3124" s="65"/>
      <c r="R3124" s="65"/>
      <c r="S3124" s="68"/>
      <c r="T3124" s="68"/>
      <c r="U3124" s="69"/>
      <c r="V3124" s="69"/>
      <c r="W3124" s="69"/>
      <c r="X3124" s="69"/>
      <c r="Y3124" s="65"/>
    </row>
    <row r="3125">
      <c r="A3125" s="65"/>
      <c r="B3125" s="65"/>
      <c r="C3125" s="65"/>
      <c r="D3125" s="65"/>
      <c r="E3125" s="65"/>
      <c r="F3125" s="65"/>
      <c r="G3125" s="65"/>
      <c r="H3125" s="65"/>
      <c r="I3125" s="65"/>
      <c r="J3125" s="65"/>
      <c r="K3125" s="66"/>
      <c r="L3125" s="66"/>
      <c r="M3125" s="65"/>
      <c r="N3125" s="65"/>
      <c r="O3125" s="65"/>
      <c r="P3125" s="66"/>
      <c r="Q3125" s="65"/>
      <c r="R3125" s="65"/>
      <c r="S3125" s="68"/>
      <c r="T3125" s="68"/>
      <c r="U3125" s="69"/>
      <c r="V3125" s="69"/>
      <c r="W3125" s="69"/>
      <c r="X3125" s="69"/>
      <c r="Y3125" s="65"/>
    </row>
    <row r="3126">
      <c r="A3126" s="65"/>
      <c r="B3126" s="65"/>
      <c r="C3126" s="65"/>
      <c r="D3126" s="65"/>
      <c r="E3126" s="65"/>
      <c r="F3126" s="65"/>
      <c r="G3126" s="65"/>
      <c r="H3126" s="65"/>
      <c r="I3126" s="65"/>
      <c r="J3126" s="65"/>
      <c r="K3126" s="66"/>
      <c r="L3126" s="66"/>
      <c r="M3126" s="65"/>
      <c r="N3126" s="65"/>
      <c r="O3126" s="65"/>
      <c r="P3126" s="66"/>
      <c r="Q3126" s="65"/>
      <c r="R3126" s="65"/>
      <c r="S3126" s="68"/>
      <c r="T3126" s="68"/>
      <c r="U3126" s="69"/>
      <c r="V3126" s="69"/>
      <c r="W3126" s="69"/>
      <c r="X3126" s="69"/>
      <c r="Y3126" s="65"/>
    </row>
    <row r="3127">
      <c r="A3127" s="65"/>
      <c r="B3127" s="65"/>
      <c r="C3127" s="65"/>
      <c r="D3127" s="65"/>
      <c r="E3127" s="65"/>
      <c r="F3127" s="65"/>
      <c r="G3127" s="65"/>
      <c r="H3127" s="65"/>
      <c r="I3127" s="65"/>
      <c r="J3127" s="65"/>
      <c r="K3127" s="66"/>
      <c r="L3127" s="66"/>
      <c r="M3127" s="65"/>
      <c r="N3127" s="65"/>
      <c r="O3127" s="65"/>
      <c r="P3127" s="65"/>
      <c r="Q3127" s="65"/>
      <c r="R3127" s="65"/>
      <c r="S3127" s="68"/>
      <c r="T3127" s="68"/>
      <c r="U3127" s="69"/>
      <c r="V3127" s="69"/>
      <c r="W3127" s="69"/>
      <c r="X3127" s="69"/>
      <c r="Y3127" s="65"/>
    </row>
    <row r="3128">
      <c r="A3128" s="65"/>
      <c r="B3128" s="65"/>
      <c r="C3128" s="65"/>
      <c r="D3128" s="65"/>
      <c r="E3128" s="65"/>
      <c r="F3128" s="65"/>
      <c r="G3128" s="65"/>
      <c r="H3128" s="65"/>
      <c r="I3128" s="65"/>
      <c r="J3128" s="65"/>
      <c r="K3128" s="66"/>
      <c r="L3128" s="66"/>
      <c r="M3128" s="65"/>
      <c r="N3128" s="65"/>
      <c r="O3128" s="65"/>
      <c r="P3128" s="65"/>
      <c r="Q3128" s="65"/>
      <c r="R3128" s="65"/>
      <c r="S3128" s="68"/>
      <c r="T3128" s="68"/>
      <c r="U3128" s="69"/>
      <c r="V3128" s="69"/>
      <c r="W3128" s="69"/>
      <c r="X3128" s="70"/>
      <c r="Y3128" s="65"/>
    </row>
    <row r="3129">
      <c r="A3129" s="72"/>
      <c r="B3129" s="65"/>
      <c r="C3129" s="72"/>
      <c r="D3129" s="72"/>
      <c r="E3129" s="72"/>
      <c r="F3129" s="65"/>
      <c r="G3129" s="65"/>
      <c r="H3129" s="65"/>
      <c r="I3129" s="65"/>
      <c r="J3129" s="65"/>
      <c r="K3129" s="66"/>
      <c r="L3129" s="66"/>
      <c r="M3129" s="65"/>
      <c r="N3129" s="65"/>
      <c r="O3129" s="65"/>
      <c r="P3129" s="66"/>
      <c r="Q3129" s="65"/>
      <c r="R3129" s="65"/>
      <c r="S3129" s="77"/>
      <c r="T3129" s="77"/>
      <c r="U3129" s="78"/>
      <c r="V3129" s="78"/>
      <c r="W3129" s="78"/>
      <c r="X3129" s="72"/>
      <c r="Y3129" s="72"/>
    </row>
    <row r="3130">
      <c r="A3130" s="65"/>
      <c r="B3130" s="65"/>
      <c r="C3130" s="65"/>
      <c r="D3130" s="65"/>
      <c r="E3130" s="65"/>
      <c r="F3130" s="65"/>
      <c r="G3130" s="65"/>
      <c r="H3130" s="65"/>
      <c r="I3130" s="65"/>
      <c r="J3130" s="65"/>
      <c r="K3130" s="66"/>
      <c r="L3130" s="66"/>
      <c r="M3130" s="65"/>
      <c r="N3130" s="65"/>
      <c r="O3130" s="65"/>
      <c r="P3130" s="66"/>
      <c r="Q3130" s="65"/>
      <c r="R3130" s="65"/>
      <c r="S3130" s="68"/>
      <c r="T3130" s="68"/>
      <c r="U3130" s="69"/>
      <c r="V3130" s="69"/>
      <c r="W3130" s="69"/>
      <c r="X3130" s="70"/>
      <c r="Y3130" s="65"/>
    </row>
    <row r="3131">
      <c r="A3131" s="65"/>
      <c r="B3131" s="65"/>
      <c r="C3131" s="65"/>
      <c r="D3131" s="65"/>
      <c r="E3131" s="65"/>
      <c r="F3131" s="65"/>
      <c r="G3131" s="65"/>
      <c r="H3131" s="65"/>
      <c r="I3131" s="65"/>
      <c r="J3131" s="65"/>
      <c r="K3131" s="66"/>
      <c r="L3131" s="66"/>
      <c r="M3131" s="65"/>
      <c r="N3131" s="65"/>
      <c r="O3131" s="65"/>
      <c r="P3131" s="65"/>
      <c r="Q3131" s="65"/>
      <c r="R3131" s="65"/>
      <c r="S3131" s="76"/>
      <c r="T3131" s="77"/>
      <c r="U3131" s="79"/>
      <c r="V3131" s="81"/>
      <c r="W3131" s="78"/>
      <c r="X3131" s="66"/>
      <c r="Y3131" s="72"/>
    </row>
    <row r="3132">
      <c r="A3132" s="65"/>
      <c r="B3132" s="65"/>
      <c r="C3132" s="65"/>
      <c r="D3132" s="65"/>
      <c r="E3132" s="65"/>
      <c r="F3132" s="65"/>
      <c r="G3132" s="65"/>
      <c r="H3132" s="65"/>
      <c r="I3132" s="65"/>
      <c r="J3132" s="65"/>
      <c r="K3132" s="66"/>
      <c r="L3132" s="66"/>
      <c r="M3132" s="65"/>
      <c r="N3132" s="65"/>
      <c r="O3132" s="65"/>
      <c r="P3132" s="65"/>
      <c r="Q3132" s="65"/>
      <c r="R3132" s="65"/>
      <c r="S3132" s="68"/>
      <c r="T3132" s="68"/>
      <c r="U3132" s="69"/>
      <c r="V3132" s="69"/>
      <c r="W3132" s="69"/>
      <c r="X3132" s="70"/>
      <c r="Y3132" s="65"/>
    </row>
    <row r="3133">
      <c r="A3133" s="65"/>
      <c r="B3133" s="65"/>
      <c r="C3133" s="65"/>
      <c r="D3133" s="65"/>
      <c r="E3133" s="65"/>
      <c r="F3133" s="65"/>
      <c r="G3133" s="65"/>
      <c r="H3133" s="65"/>
      <c r="I3133" s="65"/>
      <c r="J3133" s="65"/>
      <c r="K3133" s="66"/>
      <c r="L3133" s="66"/>
      <c r="M3133" s="65"/>
      <c r="N3133" s="65"/>
      <c r="O3133" s="65"/>
      <c r="P3133" s="66"/>
      <c r="Q3133" s="65"/>
      <c r="R3133" s="65"/>
      <c r="S3133" s="68"/>
      <c r="T3133" s="68"/>
      <c r="U3133" s="69"/>
      <c r="V3133" s="69"/>
      <c r="W3133" s="69"/>
      <c r="X3133" s="70"/>
      <c r="Y3133" s="65"/>
    </row>
    <row r="3134">
      <c r="A3134" s="73"/>
      <c r="B3134" s="65"/>
      <c r="C3134" s="72"/>
      <c r="D3134" s="72"/>
      <c r="E3134" s="72"/>
      <c r="F3134" s="65"/>
      <c r="G3134" s="65"/>
      <c r="H3134" s="65"/>
      <c r="I3134" s="65"/>
      <c r="J3134" s="65"/>
      <c r="K3134" s="66"/>
      <c r="L3134" s="66"/>
      <c r="M3134" s="65"/>
      <c r="N3134" s="65"/>
      <c r="O3134" s="65"/>
      <c r="P3134" s="65"/>
      <c r="Q3134" s="65"/>
      <c r="R3134" s="65"/>
      <c r="S3134" s="68"/>
      <c r="T3134" s="68"/>
      <c r="U3134" s="69"/>
      <c r="V3134" s="69"/>
      <c r="W3134" s="69"/>
      <c r="X3134" s="70"/>
      <c r="Y3134" s="65"/>
    </row>
    <row r="3135">
      <c r="A3135" s="72"/>
      <c r="B3135" s="65"/>
      <c r="C3135" s="72"/>
      <c r="D3135" s="72"/>
      <c r="E3135" s="72"/>
      <c r="F3135" s="65"/>
      <c r="G3135" s="65"/>
      <c r="H3135" s="65"/>
      <c r="I3135" s="65"/>
      <c r="J3135" s="65"/>
      <c r="K3135" s="66"/>
      <c r="L3135" s="66"/>
      <c r="M3135" s="65"/>
      <c r="N3135" s="65"/>
      <c r="O3135" s="65"/>
      <c r="P3135" s="66"/>
      <c r="Q3135" s="65"/>
      <c r="R3135" s="65"/>
      <c r="S3135" s="68"/>
      <c r="T3135" s="68"/>
      <c r="U3135" s="69"/>
      <c r="V3135" s="69"/>
      <c r="W3135" s="69"/>
      <c r="X3135" s="70"/>
      <c r="Y3135" s="65"/>
    </row>
    <row r="3136">
      <c r="A3136" s="65"/>
      <c r="B3136" s="65"/>
      <c r="C3136" s="65"/>
      <c r="D3136" s="65"/>
      <c r="E3136" s="65"/>
      <c r="F3136" s="65"/>
      <c r="G3136" s="65"/>
      <c r="H3136" s="65"/>
      <c r="I3136" s="65"/>
      <c r="J3136" s="65"/>
      <c r="K3136" s="66"/>
      <c r="L3136" s="66"/>
      <c r="M3136" s="65"/>
      <c r="N3136" s="65"/>
      <c r="O3136" s="65"/>
      <c r="P3136" s="65"/>
      <c r="Q3136" s="65"/>
      <c r="R3136" s="65"/>
      <c r="S3136" s="68"/>
      <c r="T3136" s="68"/>
      <c r="U3136" s="69"/>
      <c r="V3136" s="69"/>
      <c r="W3136" s="69"/>
      <c r="X3136" s="70"/>
      <c r="Y3136" s="65"/>
    </row>
    <row r="3137">
      <c r="A3137" s="65"/>
      <c r="B3137" s="65"/>
      <c r="C3137" s="65"/>
      <c r="D3137" s="65"/>
      <c r="E3137" s="65"/>
      <c r="F3137" s="65"/>
      <c r="G3137" s="65"/>
      <c r="H3137" s="65"/>
      <c r="I3137" s="65"/>
      <c r="J3137" s="65"/>
      <c r="K3137" s="66"/>
      <c r="L3137" s="66"/>
      <c r="M3137" s="65"/>
      <c r="N3137" s="65"/>
      <c r="O3137" s="65"/>
      <c r="P3137" s="66"/>
      <c r="Q3137" s="65"/>
      <c r="R3137" s="65"/>
      <c r="S3137" s="68"/>
      <c r="T3137" s="68"/>
      <c r="U3137" s="69"/>
      <c r="V3137" s="69"/>
      <c r="W3137" s="69"/>
      <c r="X3137" s="70"/>
      <c r="Y3137" s="65"/>
    </row>
    <row r="3138">
      <c r="A3138" s="72"/>
      <c r="B3138" s="65"/>
      <c r="C3138" s="72"/>
      <c r="D3138" s="72"/>
      <c r="E3138" s="72"/>
      <c r="F3138" s="65"/>
      <c r="G3138" s="65"/>
      <c r="H3138" s="65"/>
      <c r="I3138" s="65"/>
      <c r="J3138" s="65"/>
      <c r="K3138" s="66"/>
      <c r="L3138" s="66"/>
      <c r="M3138" s="65"/>
      <c r="N3138" s="65"/>
      <c r="O3138" s="65"/>
      <c r="P3138" s="65"/>
      <c r="Q3138" s="65"/>
      <c r="R3138" s="65"/>
      <c r="S3138" s="68"/>
      <c r="T3138" s="68"/>
      <c r="U3138" s="69"/>
      <c r="V3138" s="69"/>
      <c r="W3138" s="69"/>
      <c r="X3138" s="70"/>
      <c r="Y3138" s="65"/>
    </row>
    <row r="3139">
      <c r="A3139" s="65"/>
      <c r="B3139" s="65"/>
      <c r="C3139" s="65"/>
      <c r="D3139" s="65"/>
      <c r="E3139" s="65"/>
      <c r="F3139" s="65"/>
      <c r="G3139" s="65"/>
      <c r="H3139" s="65"/>
      <c r="I3139" s="65"/>
      <c r="J3139" s="65"/>
      <c r="K3139" s="66"/>
      <c r="L3139" s="66"/>
      <c r="M3139" s="65"/>
      <c r="N3139" s="65"/>
      <c r="O3139" s="65"/>
      <c r="P3139" s="65"/>
      <c r="Q3139" s="65"/>
      <c r="R3139" s="65"/>
      <c r="S3139" s="68"/>
      <c r="T3139" s="68"/>
      <c r="U3139" s="69"/>
      <c r="V3139" s="69"/>
      <c r="W3139" s="69"/>
      <c r="X3139" s="70"/>
      <c r="Y3139" s="65"/>
    </row>
    <row r="3140">
      <c r="A3140" s="72"/>
      <c r="B3140" s="65"/>
      <c r="C3140" s="72"/>
      <c r="D3140" s="72"/>
      <c r="E3140" s="72"/>
      <c r="F3140" s="65"/>
      <c r="G3140" s="65"/>
      <c r="H3140" s="65"/>
      <c r="I3140" s="65"/>
      <c r="J3140" s="65"/>
      <c r="K3140" s="66"/>
      <c r="L3140" s="66"/>
      <c r="M3140" s="65"/>
      <c r="N3140" s="65"/>
      <c r="O3140" s="65"/>
      <c r="P3140" s="66"/>
      <c r="Q3140" s="65"/>
      <c r="R3140" s="65"/>
      <c r="S3140" s="68"/>
      <c r="T3140" s="68"/>
      <c r="U3140" s="69"/>
      <c r="V3140" s="69"/>
      <c r="W3140" s="69"/>
      <c r="X3140" s="70"/>
      <c r="Y3140" s="65"/>
    </row>
    <row r="3141">
      <c r="A3141" s="72"/>
      <c r="B3141" s="65"/>
      <c r="C3141" s="72"/>
      <c r="D3141" s="72"/>
      <c r="E3141" s="72"/>
      <c r="F3141" s="65"/>
      <c r="G3141" s="65"/>
      <c r="H3141" s="65"/>
      <c r="I3141" s="65"/>
      <c r="J3141" s="65"/>
      <c r="K3141" s="66"/>
      <c r="L3141" s="66"/>
      <c r="M3141" s="65"/>
      <c r="N3141" s="65"/>
      <c r="O3141" s="65"/>
      <c r="P3141" s="66"/>
      <c r="Q3141" s="65"/>
      <c r="R3141" s="65"/>
      <c r="S3141" s="68"/>
      <c r="T3141" s="68"/>
      <c r="U3141" s="69"/>
      <c r="V3141" s="69"/>
      <c r="W3141" s="69"/>
      <c r="X3141" s="70"/>
      <c r="Y3141" s="65"/>
    </row>
    <row r="3142">
      <c r="A3142" s="65"/>
      <c r="B3142" s="65"/>
      <c r="C3142" s="65"/>
      <c r="D3142" s="65"/>
      <c r="E3142" s="65"/>
      <c r="F3142" s="65"/>
      <c r="G3142" s="65"/>
      <c r="H3142" s="65"/>
      <c r="I3142" s="65"/>
      <c r="J3142" s="65"/>
      <c r="K3142" s="66"/>
      <c r="L3142" s="66"/>
      <c r="M3142" s="65"/>
      <c r="N3142" s="65"/>
      <c r="O3142" s="65"/>
      <c r="P3142" s="66"/>
      <c r="Q3142" s="65"/>
      <c r="R3142" s="65"/>
      <c r="S3142" s="76"/>
      <c r="T3142" s="76"/>
      <c r="U3142" s="72"/>
      <c r="V3142" s="72"/>
      <c r="W3142" s="72"/>
      <c r="X3142" s="66"/>
      <c r="Y3142" s="72"/>
    </row>
    <row r="3143">
      <c r="A3143" s="72"/>
      <c r="B3143" s="65"/>
      <c r="C3143" s="72"/>
      <c r="D3143" s="72"/>
      <c r="E3143" s="72"/>
      <c r="F3143" s="65"/>
      <c r="G3143" s="65"/>
      <c r="H3143" s="65"/>
      <c r="I3143" s="65"/>
      <c r="J3143" s="65"/>
      <c r="K3143" s="66"/>
      <c r="L3143" s="66"/>
      <c r="M3143" s="65"/>
      <c r="N3143" s="65"/>
      <c r="O3143" s="65"/>
      <c r="P3143" s="65"/>
      <c r="Q3143" s="65"/>
      <c r="R3143" s="65"/>
      <c r="S3143" s="76"/>
      <c r="T3143" s="77"/>
      <c r="U3143" s="78"/>
      <c r="V3143" s="81"/>
      <c r="W3143" s="78"/>
      <c r="X3143" s="72"/>
      <c r="Y3143" s="72"/>
    </row>
    <row r="3144">
      <c r="A3144" s="72"/>
      <c r="B3144" s="65"/>
      <c r="C3144" s="72"/>
      <c r="D3144" s="72"/>
      <c r="E3144" s="72"/>
      <c r="F3144" s="65"/>
      <c r="G3144" s="65"/>
      <c r="H3144" s="65"/>
      <c r="I3144" s="65"/>
      <c r="J3144" s="65"/>
      <c r="K3144" s="66"/>
      <c r="L3144" s="66"/>
      <c r="M3144" s="65"/>
      <c r="N3144" s="65"/>
      <c r="O3144" s="65"/>
      <c r="P3144" s="65"/>
      <c r="Q3144" s="65"/>
      <c r="R3144" s="65"/>
      <c r="S3144" s="68"/>
      <c r="T3144" s="68"/>
      <c r="U3144" s="69"/>
      <c r="V3144" s="69"/>
      <c r="W3144" s="69"/>
      <c r="X3144" s="70"/>
      <c r="Y3144" s="65"/>
    </row>
    <row r="3145">
      <c r="A3145" s="65"/>
      <c r="B3145" s="65"/>
      <c r="C3145" s="65"/>
      <c r="D3145" s="65"/>
      <c r="E3145" s="65"/>
      <c r="F3145" s="65"/>
      <c r="G3145" s="65"/>
      <c r="H3145" s="65"/>
      <c r="I3145" s="65"/>
      <c r="J3145" s="65"/>
      <c r="K3145" s="66"/>
      <c r="L3145" s="66"/>
      <c r="M3145" s="65"/>
      <c r="N3145" s="65"/>
      <c r="O3145" s="65"/>
      <c r="P3145" s="66"/>
      <c r="Q3145" s="65"/>
      <c r="R3145" s="65"/>
      <c r="S3145" s="68"/>
      <c r="T3145" s="68"/>
      <c r="U3145" s="69"/>
      <c r="V3145" s="69"/>
      <c r="W3145" s="69"/>
      <c r="X3145" s="70"/>
      <c r="Y3145" s="65"/>
    </row>
    <row r="3146">
      <c r="A3146" s="65"/>
      <c r="B3146" s="65"/>
      <c r="C3146" s="65"/>
      <c r="D3146" s="65"/>
      <c r="E3146" s="65"/>
      <c r="F3146" s="65"/>
      <c r="G3146" s="65"/>
      <c r="H3146" s="65"/>
      <c r="I3146" s="65"/>
      <c r="J3146" s="65"/>
      <c r="K3146" s="66"/>
      <c r="L3146" s="66"/>
      <c r="M3146" s="65"/>
      <c r="N3146" s="65"/>
      <c r="O3146" s="65"/>
      <c r="P3146" s="66"/>
      <c r="Q3146" s="65"/>
      <c r="R3146" s="65"/>
      <c r="S3146" s="68"/>
      <c r="T3146" s="68"/>
      <c r="U3146" s="69"/>
      <c r="V3146" s="69"/>
      <c r="W3146" s="69"/>
      <c r="X3146" s="70"/>
      <c r="Y3146" s="65"/>
    </row>
    <row r="3147">
      <c r="A3147" s="65"/>
      <c r="B3147" s="65"/>
      <c r="C3147" s="65"/>
      <c r="D3147" s="65"/>
      <c r="E3147" s="65"/>
      <c r="F3147" s="65"/>
      <c r="G3147" s="65"/>
      <c r="H3147" s="65"/>
      <c r="I3147" s="65"/>
      <c r="J3147" s="65"/>
      <c r="K3147" s="66"/>
      <c r="L3147" s="66"/>
      <c r="M3147" s="65"/>
      <c r="N3147" s="65"/>
      <c r="O3147" s="65"/>
      <c r="P3147" s="66"/>
      <c r="Q3147" s="65"/>
      <c r="R3147" s="65"/>
      <c r="S3147" s="68"/>
      <c r="T3147" s="68"/>
      <c r="U3147" s="69"/>
      <c r="V3147" s="69"/>
      <c r="W3147" s="69"/>
      <c r="X3147" s="70"/>
      <c r="Y3147" s="65"/>
    </row>
    <row r="3148">
      <c r="A3148" s="65"/>
      <c r="B3148" s="65"/>
      <c r="C3148" s="65"/>
      <c r="D3148" s="65"/>
      <c r="E3148" s="65"/>
      <c r="F3148" s="65"/>
      <c r="G3148" s="65"/>
      <c r="H3148" s="65"/>
      <c r="I3148" s="65"/>
      <c r="J3148" s="65"/>
      <c r="K3148" s="66"/>
      <c r="L3148" s="66"/>
      <c r="M3148" s="65"/>
      <c r="N3148" s="65"/>
      <c r="O3148" s="65"/>
      <c r="P3148" s="66"/>
      <c r="Q3148" s="65"/>
      <c r="R3148" s="65"/>
      <c r="S3148" s="68"/>
      <c r="T3148" s="68"/>
      <c r="U3148" s="69"/>
      <c r="V3148" s="69"/>
      <c r="W3148" s="69"/>
      <c r="X3148" s="70"/>
      <c r="Y3148" s="65"/>
    </row>
    <row r="3149">
      <c r="A3149" s="65"/>
      <c r="B3149" s="65"/>
      <c r="C3149" s="65"/>
      <c r="D3149" s="65"/>
      <c r="E3149" s="65"/>
      <c r="F3149" s="65"/>
      <c r="G3149" s="65"/>
      <c r="H3149" s="65"/>
      <c r="I3149" s="65"/>
      <c r="J3149" s="65"/>
      <c r="K3149" s="66"/>
      <c r="L3149" s="66"/>
      <c r="M3149" s="65"/>
      <c r="N3149" s="65"/>
      <c r="O3149" s="65"/>
      <c r="P3149" s="66"/>
      <c r="Q3149" s="65"/>
      <c r="R3149" s="65"/>
      <c r="S3149" s="80"/>
      <c r="T3149" s="77"/>
      <c r="U3149" s="79"/>
      <c r="V3149" s="79"/>
      <c r="W3149" s="78"/>
      <c r="X3149" s="66"/>
      <c r="Y3149" s="72"/>
    </row>
    <row r="3150">
      <c r="A3150" s="72"/>
      <c r="B3150" s="65"/>
      <c r="C3150" s="72"/>
      <c r="D3150" s="72"/>
      <c r="E3150" s="72"/>
      <c r="F3150" s="65"/>
      <c r="G3150" s="65"/>
      <c r="H3150" s="65"/>
      <c r="I3150" s="65"/>
      <c r="J3150" s="65"/>
      <c r="K3150" s="66"/>
      <c r="L3150" s="66"/>
      <c r="M3150" s="65"/>
      <c r="N3150" s="65"/>
      <c r="O3150" s="65"/>
      <c r="P3150" s="66"/>
      <c r="Q3150" s="65"/>
      <c r="R3150" s="65"/>
      <c r="S3150" s="76"/>
      <c r="T3150" s="77"/>
      <c r="U3150" s="78"/>
      <c r="V3150" s="78"/>
      <c r="W3150" s="78"/>
      <c r="X3150" s="72"/>
      <c r="Y3150" s="72"/>
    </row>
    <row r="3151">
      <c r="A3151" s="72"/>
      <c r="B3151" s="65"/>
      <c r="C3151" s="72"/>
      <c r="D3151" s="72"/>
      <c r="E3151" s="72"/>
      <c r="F3151" s="65"/>
      <c r="G3151" s="65"/>
      <c r="H3151" s="65"/>
      <c r="I3151" s="65"/>
      <c r="J3151" s="65"/>
      <c r="K3151" s="66"/>
      <c r="L3151" s="66"/>
      <c r="M3151" s="65"/>
      <c r="N3151" s="65"/>
      <c r="O3151" s="65"/>
      <c r="P3151" s="66"/>
      <c r="Q3151" s="65"/>
      <c r="R3151" s="65"/>
      <c r="S3151" s="77"/>
      <c r="T3151" s="77"/>
      <c r="U3151" s="78"/>
      <c r="V3151" s="78"/>
      <c r="W3151" s="78"/>
      <c r="X3151" s="72"/>
      <c r="Y3151" s="72"/>
    </row>
    <row r="3152">
      <c r="A3152" s="65"/>
      <c r="B3152" s="65"/>
      <c r="C3152" s="65"/>
      <c r="D3152" s="65"/>
      <c r="E3152" s="65"/>
      <c r="F3152" s="65"/>
      <c r="G3152" s="65"/>
      <c r="H3152" s="65"/>
      <c r="I3152" s="65"/>
      <c r="J3152" s="65"/>
      <c r="K3152" s="66"/>
      <c r="L3152" s="66"/>
      <c r="M3152" s="65"/>
      <c r="N3152" s="65"/>
      <c r="O3152" s="65"/>
      <c r="P3152" s="66"/>
      <c r="Q3152" s="65"/>
      <c r="R3152" s="65"/>
      <c r="S3152" s="68"/>
      <c r="T3152" s="68"/>
      <c r="U3152" s="69"/>
      <c r="V3152" s="69"/>
      <c r="W3152" s="69"/>
      <c r="X3152" s="70"/>
      <c r="Y3152" s="65"/>
    </row>
    <row r="3153">
      <c r="A3153" s="65"/>
      <c r="B3153" s="65"/>
      <c r="C3153" s="65"/>
      <c r="D3153" s="65"/>
      <c r="E3153" s="65"/>
      <c r="F3153" s="65"/>
      <c r="G3153" s="65"/>
      <c r="H3153" s="65"/>
      <c r="I3153" s="65"/>
      <c r="J3153" s="65"/>
      <c r="K3153" s="66"/>
      <c r="L3153" s="66"/>
      <c r="M3153" s="65"/>
      <c r="N3153" s="65"/>
      <c r="O3153" s="65"/>
      <c r="P3153" s="65"/>
      <c r="Q3153" s="65"/>
      <c r="R3153" s="65"/>
      <c r="S3153" s="68"/>
      <c r="T3153" s="68"/>
      <c r="U3153" s="69"/>
      <c r="V3153" s="69"/>
      <c r="W3153" s="69"/>
      <c r="X3153" s="70"/>
      <c r="Y3153" s="65"/>
    </row>
    <row r="3154">
      <c r="A3154" s="72"/>
      <c r="B3154" s="65"/>
      <c r="C3154" s="72"/>
      <c r="D3154" s="72"/>
      <c r="E3154" s="72"/>
      <c r="F3154" s="65"/>
      <c r="G3154" s="65"/>
      <c r="H3154" s="65"/>
      <c r="I3154" s="65"/>
      <c r="J3154" s="65"/>
      <c r="K3154" s="66"/>
      <c r="L3154" s="66"/>
      <c r="M3154" s="65"/>
      <c r="N3154" s="65"/>
      <c r="O3154" s="65"/>
      <c r="P3154" s="65"/>
      <c r="Q3154" s="65"/>
      <c r="R3154" s="65"/>
      <c r="S3154" s="68"/>
      <c r="T3154" s="68"/>
      <c r="U3154" s="69"/>
      <c r="V3154" s="69"/>
      <c r="W3154" s="69"/>
      <c r="X3154" s="70"/>
      <c r="Y3154" s="65"/>
    </row>
    <row r="3155">
      <c r="A3155" s="65"/>
      <c r="B3155" s="65"/>
      <c r="C3155" s="65"/>
      <c r="D3155" s="65"/>
      <c r="E3155" s="65"/>
      <c r="F3155" s="65"/>
      <c r="G3155" s="65"/>
      <c r="H3155" s="65"/>
      <c r="I3155" s="65"/>
      <c r="J3155" s="65"/>
      <c r="K3155" s="66"/>
      <c r="L3155" s="66"/>
      <c r="M3155" s="65"/>
      <c r="N3155" s="65"/>
      <c r="O3155" s="65"/>
      <c r="P3155" s="65"/>
      <c r="Q3155" s="65"/>
      <c r="R3155" s="65"/>
      <c r="S3155" s="68"/>
      <c r="T3155" s="68"/>
      <c r="U3155" s="69"/>
      <c r="V3155" s="69"/>
      <c r="W3155" s="69"/>
      <c r="X3155" s="70"/>
      <c r="Y3155" s="65"/>
    </row>
    <row r="3156">
      <c r="A3156" s="73"/>
      <c r="B3156" s="65"/>
      <c r="C3156" s="72"/>
      <c r="D3156" s="72"/>
      <c r="E3156" s="72"/>
      <c r="F3156" s="65"/>
      <c r="G3156" s="65"/>
      <c r="H3156" s="65"/>
      <c r="I3156" s="65"/>
      <c r="J3156" s="65"/>
      <c r="K3156" s="66"/>
      <c r="L3156" s="66"/>
      <c r="M3156" s="65"/>
      <c r="N3156" s="65"/>
      <c r="O3156" s="65"/>
      <c r="P3156" s="65"/>
      <c r="Q3156" s="65"/>
      <c r="R3156" s="65"/>
      <c r="S3156" s="68"/>
      <c r="T3156" s="68"/>
      <c r="U3156" s="69"/>
      <c r="V3156" s="69"/>
      <c r="W3156" s="69"/>
      <c r="X3156" s="70"/>
      <c r="Y3156" s="65"/>
    </row>
    <row r="3157">
      <c r="A3157" s="72"/>
      <c r="B3157" s="65"/>
      <c r="C3157" s="72"/>
      <c r="D3157" s="72"/>
      <c r="E3157" s="72"/>
      <c r="F3157" s="65"/>
      <c r="G3157" s="65"/>
      <c r="H3157" s="65"/>
      <c r="I3157" s="65"/>
      <c r="J3157" s="65"/>
      <c r="K3157" s="66"/>
      <c r="L3157" s="66"/>
      <c r="M3157" s="65"/>
      <c r="N3157" s="65"/>
      <c r="O3157" s="65"/>
      <c r="P3157" s="66"/>
      <c r="Q3157" s="65"/>
      <c r="R3157" s="65"/>
      <c r="S3157" s="68"/>
      <c r="T3157" s="68"/>
      <c r="U3157" s="69"/>
      <c r="V3157" s="69"/>
      <c r="W3157" s="69"/>
      <c r="X3157" s="70"/>
      <c r="Y3157" s="65"/>
    </row>
    <row r="3158">
      <c r="A3158" s="73"/>
      <c r="B3158" s="65"/>
      <c r="C3158" s="72"/>
      <c r="D3158" s="72"/>
      <c r="E3158" s="72"/>
      <c r="F3158" s="65"/>
      <c r="G3158" s="65"/>
      <c r="H3158" s="65"/>
      <c r="I3158" s="65"/>
      <c r="J3158" s="65"/>
      <c r="K3158" s="66"/>
      <c r="L3158" s="66"/>
      <c r="M3158" s="65"/>
      <c r="N3158" s="65"/>
      <c r="O3158" s="65"/>
      <c r="P3158" s="65"/>
      <c r="Q3158" s="65"/>
      <c r="R3158" s="65"/>
      <c r="S3158" s="68"/>
      <c r="T3158" s="68"/>
      <c r="U3158" s="69"/>
      <c r="V3158" s="69"/>
      <c r="W3158" s="69"/>
      <c r="X3158" s="70"/>
      <c r="Y3158" s="65"/>
    </row>
    <row r="3159">
      <c r="A3159" s="65"/>
      <c r="B3159" s="65"/>
      <c r="C3159" s="65"/>
      <c r="D3159" s="65"/>
      <c r="E3159" s="65"/>
      <c r="F3159" s="65"/>
      <c r="G3159" s="65"/>
      <c r="H3159" s="65"/>
      <c r="I3159" s="65"/>
      <c r="J3159" s="65"/>
      <c r="K3159" s="66"/>
      <c r="L3159" s="66"/>
      <c r="M3159" s="65"/>
      <c r="N3159" s="65"/>
      <c r="O3159" s="65"/>
      <c r="P3159" s="66"/>
      <c r="Q3159" s="65"/>
      <c r="R3159" s="65"/>
      <c r="S3159" s="68"/>
      <c r="T3159" s="68"/>
      <c r="U3159" s="69"/>
      <c r="V3159" s="69"/>
      <c r="W3159" s="69"/>
      <c r="X3159" s="70"/>
      <c r="Y3159" s="65"/>
    </row>
    <row r="3160">
      <c r="A3160" s="65"/>
      <c r="B3160" s="65"/>
      <c r="C3160" s="65"/>
      <c r="D3160" s="65"/>
      <c r="E3160" s="65"/>
      <c r="F3160" s="65"/>
      <c r="G3160" s="65"/>
      <c r="H3160" s="65"/>
      <c r="I3160" s="65"/>
      <c r="J3160" s="65"/>
      <c r="K3160" s="66"/>
      <c r="L3160" s="66"/>
      <c r="M3160" s="65"/>
      <c r="N3160" s="65"/>
      <c r="O3160" s="65"/>
      <c r="P3160" s="65"/>
      <c r="Q3160" s="65"/>
      <c r="R3160" s="65"/>
      <c r="S3160" s="68"/>
      <c r="T3160" s="68"/>
      <c r="U3160" s="69"/>
      <c r="V3160" s="69"/>
      <c r="W3160" s="69"/>
      <c r="X3160" s="70"/>
      <c r="Y3160" s="65"/>
    </row>
    <row r="3161">
      <c r="A3161" s="65"/>
      <c r="B3161" s="65"/>
      <c r="C3161" s="65"/>
      <c r="D3161" s="65"/>
      <c r="E3161" s="65"/>
      <c r="F3161" s="65"/>
      <c r="G3161" s="65"/>
      <c r="H3161" s="65"/>
      <c r="I3161" s="65"/>
      <c r="J3161" s="65"/>
      <c r="K3161" s="66"/>
      <c r="L3161" s="66"/>
      <c r="M3161" s="65"/>
      <c r="N3161" s="65"/>
      <c r="O3161" s="65"/>
      <c r="P3161" s="66"/>
      <c r="Q3161" s="65"/>
      <c r="R3161" s="65"/>
      <c r="S3161" s="68"/>
      <c r="T3161" s="68"/>
      <c r="U3161" s="69"/>
      <c r="V3161" s="69"/>
      <c r="W3161" s="69"/>
      <c r="X3161" s="70"/>
      <c r="Y3161" s="65"/>
    </row>
    <row r="3162">
      <c r="A3162" s="65"/>
      <c r="B3162" s="65"/>
      <c r="C3162" s="65"/>
      <c r="D3162" s="65"/>
      <c r="E3162" s="65"/>
      <c r="F3162" s="65"/>
      <c r="G3162" s="65"/>
      <c r="H3162" s="65"/>
      <c r="I3162" s="65"/>
      <c r="J3162" s="65"/>
      <c r="K3162" s="66"/>
      <c r="L3162" s="66"/>
      <c r="M3162" s="65"/>
      <c r="N3162" s="65"/>
      <c r="O3162" s="65"/>
      <c r="P3162" s="65"/>
      <c r="Q3162" s="65"/>
      <c r="R3162" s="65"/>
      <c r="S3162" s="68"/>
      <c r="T3162" s="68"/>
      <c r="U3162" s="69"/>
      <c r="V3162" s="69"/>
      <c r="W3162" s="69"/>
      <c r="X3162" s="70"/>
      <c r="Y3162" s="65"/>
    </row>
    <row r="3163">
      <c r="A3163" s="72"/>
      <c r="B3163" s="65"/>
      <c r="C3163" s="72"/>
      <c r="D3163" s="72"/>
      <c r="E3163" s="72"/>
      <c r="F3163" s="65"/>
      <c r="G3163" s="65"/>
      <c r="H3163" s="65"/>
      <c r="I3163" s="65"/>
      <c r="J3163" s="65"/>
      <c r="K3163" s="66"/>
      <c r="L3163" s="66"/>
      <c r="M3163" s="65"/>
      <c r="N3163" s="65"/>
      <c r="O3163" s="65"/>
      <c r="P3163" s="65"/>
      <c r="Q3163" s="65"/>
      <c r="R3163" s="65"/>
      <c r="S3163" s="68"/>
      <c r="T3163" s="68"/>
      <c r="U3163" s="69"/>
      <c r="V3163" s="69"/>
      <c r="W3163" s="69"/>
      <c r="X3163" s="70"/>
      <c r="Y3163" s="65"/>
    </row>
    <row r="3164">
      <c r="A3164" s="72"/>
      <c r="B3164" s="65"/>
      <c r="C3164" s="72"/>
      <c r="D3164" s="72"/>
      <c r="E3164" s="72"/>
      <c r="F3164" s="65"/>
      <c r="G3164" s="65"/>
      <c r="H3164" s="65"/>
      <c r="I3164" s="65"/>
      <c r="J3164" s="65"/>
      <c r="K3164" s="66"/>
      <c r="L3164" s="66"/>
      <c r="M3164" s="65"/>
      <c r="N3164" s="65"/>
      <c r="O3164" s="65"/>
      <c r="P3164" s="65"/>
      <c r="Q3164" s="65"/>
      <c r="R3164" s="65"/>
      <c r="S3164" s="68"/>
      <c r="T3164" s="68"/>
      <c r="U3164" s="69"/>
      <c r="V3164" s="69"/>
      <c r="W3164" s="69"/>
      <c r="X3164" s="70"/>
      <c r="Y3164" s="65"/>
    </row>
    <row r="3165">
      <c r="A3165" s="65"/>
      <c r="B3165" s="65"/>
      <c r="C3165" s="65"/>
      <c r="D3165" s="65"/>
      <c r="E3165" s="65"/>
      <c r="F3165" s="65"/>
      <c r="G3165" s="65"/>
      <c r="H3165" s="65"/>
      <c r="I3165" s="65"/>
      <c r="J3165" s="65"/>
      <c r="K3165" s="66"/>
      <c r="L3165" s="66"/>
      <c r="M3165" s="65"/>
      <c r="N3165" s="65"/>
      <c r="O3165" s="65"/>
      <c r="P3165" s="66"/>
      <c r="Q3165" s="65"/>
      <c r="R3165" s="65"/>
      <c r="S3165" s="68"/>
      <c r="T3165" s="68"/>
      <c r="U3165" s="69"/>
      <c r="V3165" s="69"/>
      <c r="W3165" s="69"/>
      <c r="X3165" s="70"/>
      <c r="Y3165" s="65"/>
    </row>
    <row r="3166">
      <c r="A3166" s="65"/>
      <c r="B3166" s="65"/>
      <c r="C3166" s="65"/>
      <c r="D3166" s="65"/>
      <c r="E3166" s="65"/>
      <c r="F3166" s="65"/>
      <c r="G3166" s="65"/>
      <c r="H3166" s="65"/>
      <c r="I3166" s="65"/>
      <c r="J3166" s="65"/>
      <c r="K3166" s="66"/>
      <c r="L3166" s="66"/>
      <c r="M3166" s="65"/>
      <c r="N3166" s="65"/>
      <c r="O3166" s="65"/>
      <c r="P3166" s="65"/>
      <c r="Q3166" s="65"/>
      <c r="R3166" s="65"/>
      <c r="S3166" s="68"/>
      <c r="T3166" s="68"/>
      <c r="U3166" s="69"/>
      <c r="V3166" s="69"/>
      <c r="W3166" s="69"/>
      <c r="X3166" s="70"/>
      <c r="Y3166" s="65"/>
    </row>
    <row r="3167">
      <c r="A3167" s="65"/>
      <c r="B3167" s="65"/>
      <c r="C3167" s="65"/>
      <c r="D3167" s="65"/>
      <c r="E3167" s="65"/>
      <c r="F3167" s="65"/>
      <c r="G3167" s="65"/>
      <c r="H3167" s="65"/>
      <c r="I3167" s="65"/>
      <c r="J3167" s="65"/>
      <c r="K3167" s="66"/>
      <c r="L3167" s="66"/>
      <c r="M3167" s="65"/>
      <c r="N3167" s="65"/>
      <c r="O3167" s="65"/>
      <c r="P3167" s="66"/>
      <c r="Q3167" s="65"/>
      <c r="R3167" s="65"/>
      <c r="S3167" s="68"/>
      <c r="T3167" s="68"/>
      <c r="U3167" s="69"/>
      <c r="V3167" s="69"/>
      <c r="W3167" s="69"/>
      <c r="X3167" s="70"/>
      <c r="Y3167" s="65"/>
    </row>
    <row r="3168">
      <c r="A3168" s="65"/>
      <c r="B3168" s="65"/>
      <c r="C3168" s="65"/>
      <c r="D3168" s="65"/>
      <c r="E3168" s="65"/>
      <c r="F3168" s="65"/>
      <c r="G3168" s="65"/>
      <c r="H3168" s="65"/>
      <c r="I3168" s="65"/>
      <c r="J3168" s="65"/>
      <c r="K3168" s="66"/>
      <c r="L3168" s="66"/>
      <c r="M3168" s="65"/>
      <c r="N3168" s="65"/>
      <c r="O3168" s="65"/>
      <c r="P3168" s="66"/>
      <c r="Q3168" s="65"/>
      <c r="R3168" s="65"/>
      <c r="S3168" s="68"/>
      <c r="T3168" s="68"/>
      <c r="U3168" s="69"/>
      <c r="V3168" s="69"/>
      <c r="W3168" s="69"/>
      <c r="X3168" s="70"/>
      <c r="Y3168" s="65"/>
    </row>
    <row r="3169">
      <c r="A3169" s="65"/>
      <c r="B3169" s="65"/>
      <c r="C3169" s="65"/>
      <c r="D3169" s="65"/>
      <c r="E3169" s="65"/>
      <c r="F3169" s="65"/>
      <c r="G3169" s="65"/>
      <c r="H3169" s="65"/>
      <c r="I3169" s="65"/>
      <c r="J3169" s="65"/>
      <c r="K3169" s="66"/>
      <c r="L3169" s="66"/>
      <c r="M3169" s="65"/>
      <c r="N3169" s="65"/>
      <c r="O3169" s="65"/>
      <c r="P3169" s="66"/>
      <c r="Q3169" s="65"/>
      <c r="R3169" s="65"/>
      <c r="S3169" s="68"/>
      <c r="T3169" s="68"/>
      <c r="U3169" s="69"/>
      <c r="V3169" s="69"/>
      <c r="W3169" s="69"/>
      <c r="X3169" s="70"/>
      <c r="Y3169" s="65"/>
    </row>
    <row r="3170">
      <c r="A3170" s="65"/>
      <c r="B3170" s="65"/>
      <c r="C3170" s="65"/>
      <c r="D3170" s="65"/>
      <c r="E3170" s="65"/>
      <c r="F3170" s="65"/>
      <c r="G3170" s="65"/>
      <c r="H3170" s="65"/>
      <c r="I3170" s="65"/>
      <c r="J3170" s="65"/>
      <c r="K3170" s="66"/>
      <c r="L3170" s="66"/>
      <c r="M3170" s="65"/>
      <c r="N3170" s="65"/>
      <c r="O3170" s="65"/>
      <c r="P3170" s="65"/>
      <c r="Q3170" s="65"/>
      <c r="R3170" s="65"/>
      <c r="S3170" s="68"/>
      <c r="T3170" s="68"/>
      <c r="U3170" s="69"/>
      <c r="V3170" s="69"/>
      <c r="W3170" s="69"/>
      <c r="X3170" s="70"/>
      <c r="Y3170" s="65"/>
    </row>
    <row r="3171">
      <c r="A3171" s="72"/>
      <c r="B3171" s="65"/>
      <c r="C3171" s="72"/>
      <c r="D3171" s="72"/>
      <c r="E3171" s="72"/>
      <c r="F3171" s="65"/>
      <c r="G3171" s="65"/>
      <c r="H3171" s="65"/>
      <c r="I3171" s="65"/>
      <c r="J3171" s="65"/>
      <c r="K3171" s="66"/>
      <c r="L3171" s="66"/>
      <c r="M3171" s="65"/>
      <c r="N3171" s="65"/>
      <c r="O3171" s="65"/>
      <c r="P3171" s="66"/>
      <c r="Q3171" s="65"/>
      <c r="R3171" s="65"/>
      <c r="S3171" s="68"/>
      <c r="T3171" s="68"/>
      <c r="U3171" s="69"/>
      <c r="V3171" s="69"/>
      <c r="W3171" s="69"/>
      <c r="X3171" s="70"/>
      <c r="Y3171" s="65"/>
    </row>
    <row r="3172">
      <c r="A3172" s="65"/>
      <c r="B3172" s="65"/>
      <c r="C3172" s="65"/>
      <c r="D3172" s="65"/>
      <c r="E3172" s="65"/>
      <c r="F3172" s="65"/>
      <c r="G3172" s="65"/>
      <c r="H3172" s="65"/>
      <c r="I3172" s="65"/>
      <c r="J3172" s="65"/>
      <c r="K3172" s="66"/>
      <c r="L3172" s="66"/>
      <c r="M3172" s="65"/>
      <c r="N3172" s="65"/>
      <c r="O3172" s="65"/>
      <c r="P3172" s="66"/>
      <c r="Q3172" s="65"/>
      <c r="R3172" s="65"/>
      <c r="S3172" s="68"/>
      <c r="T3172" s="68"/>
      <c r="U3172" s="69"/>
      <c r="V3172" s="69"/>
      <c r="W3172" s="69"/>
      <c r="X3172" s="70"/>
      <c r="Y3172" s="65"/>
    </row>
    <row r="3173">
      <c r="A3173" s="65"/>
      <c r="B3173" s="65"/>
      <c r="C3173" s="65"/>
      <c r="D3173" s="65"/>
      <c r="E3173" s="65"/>
      <c r="F3173" s="65"/>
      <c r="G3173" s="65"/>
      <c r="H3173" s="65"/>
      <c r="I3173" s="65"/>
      <c r="J3173" s="65"/>
      <c r="K3173" s="66"/>
      <c r="L3173" s="66"/>
      <c r="M3173" s="65"/>
      <c r="N3173" s="65"/>
      <c r="O3173" s="65"/>
      <c r="P3173" s="66"/>
      <c r="Q3173" s="65"/>
      <c r="R3173" s="65"/>
      <c r="S3173" s="68"/>
      <c r="T3173" s="68"/>
      <c r="U3173" s="69"/>
      <c r="V3173" s="69"/>
      <c r="W3173" s="69"/>
      <c r="X3173" s="70"/>
      <c r="Y3173" s="65"/>
    </row>
    <row r="3174">
      <c r="A3174" s="65"/>
      <c r="B3174" s="65"/>
      <c r="C3174" s="65"/>
      <c r="D3174" s="65"/>
      <c r="E3174" s="65"/>
      <c r="F3174" s="65"/>
      <c r="G3174" s="65"/>
      <c r="H3174" s="65"/>
      <c r="I3174" s="65"/>
      <c r="J3174" s="65"/>
      <c r="K3174" s="66"/>
      <c r="L3174" s="66"/>
      <c r="M3174" s="65"/>
      <c r="N3174" s="65"/>
      <c r="O3174" s="65"/>
      <c r="P3174" s="66"/>
      <c r="Q3174" s="65"/>
      <c r="R3174" s="65"/>
      <c r="S3174" s="68"/>
      <c r="T3174" s="68"/>
      <c r="U3174" s="69"/>
      <c r="V3174" s="69"/>
      <c r="W3174" s="69"/>
      <c r="X3174" s="69"/>
      <c r="Y3174" s="65"/>
    </row>
    <row r="3175">
      <c r="A3175" s="65"/>
      <c r="B3175" s="65"/>
      <c r="C3175" s="65"/>
      <c r="D3175" s="65"/>
      <c r="E3175" s="65"/>
      <c r="F3175" s="65"/>
      <c r="G3175" s="65"/>
      <c r="H3175" s="65"/>
      <c r="I3175" s="65"/>
      <c r="J3175" s="65"/>
      <c r="K3175" s="66"/>
      <c r="L3175" s="66"/>
      <c r="M3175" s="65"/>
      <c r="N3175" s="65"/>
      <c r="O3175" s="65"/>
      <c r="P3175" s="66"/>
      <c r="Q3175" s="65"/>
      <c r="R3175" s="65"/>
      <c r="S3175" s="68"/>
      <c r="T3175" s="68"/>
      <c r="U3175" s="69"/>
      <c r="V3175" s="69"/>
      <c r="W3175" s="69"/>
      <c r="X3175" s="69"/>
      <c r="Y3175" s="65"/>
    </row>
    <row r="3176">
      <c r="A3176" s="65"/>
      <c r="B3176" s="65"/>
      <c r="C3176" s="65"/>
      <c r="D3176" s="65"/>
      <c r="E3176" s="65"/>
      <c r="F3176" s="65"/>
      <c r="G3176" s="65"/>
      <c r="H3176" s="65"/>
      <c r="I3176" s="65"/>
      <c r="J3176" s="65"/>
      <c r="K3176" s="66"/>
      <c r="L3176" s="66"/>
      <c r="M3176" s="65"/>
      <c r="N3176" s="65"/>
      <c r="O3176" s="65"/>
      <c r="P3176" s="66"/>
      <c r="Q3176" s="65"/>
      <c r="R3176" s="65"/>
      <c r="S3176" s="68"/>
      <c r="T3176" s="68"/>
      <c r="U3176" s="69"/>
      <c r="V3176" s="69"/>
      <c r="W3176" s="69"/>
      <c r="X3176" s="70"/>
      <c r="Y3176" s="65"/>
    </row>
    <row r="3177">
      <c r="A3177" s="65"/>
      <c r="B3177" s="65"/>
      <c r="C3177" s="65"/>
      <c r="D3177" s="65"/>
      <c r="E3177" s="65"/>
      <c r="F3177" s="65"/>
      <c r="G3177" s="65"/>
      <c r="H3177" s="65"/>
      <c r="I3177" s="65"/>
      <c r="J3177" s="65"/>
      <c r="K3177" s="66"/>
      <c r="L3177" s="66"/>
      <c r="M3177" s="65"/>
      <c r="N3177" s="65"/>
      <c r="O3177" s="65"/>
      <c r="P3177" s="65"/>
      <c r="Q3177" s="65"/>
      <c r="R3177" s="65"/>
      <c r="S3177" s="68"/>
      <c r="T3177" s="68"/>
      <c r="U3177" s="69"/>
      <c r="V3177" s="69"/>
      <c r="W3177" s="69"/>
      <c r="X3177" s="70"/>
      <c r="Y3177" s="65"/>
    </row>
    <row r="3178">
      <c r="A3178" s="73"/>
      <c r="B3178" s="65"/>
      <c r="C3178" s="72"/>
      <c r="D3178" s="72"/>
      <c r="E3178" s="72"/>
      <c r="F3178" s="65"/>
      <c r="G3178" s="65"/>
      <c r="H3178" s="65"/>
      <c r="I3178" s="65"/>
      <c r="J3178" s="65"/>
      <c r="K3178" s="66"/>
      <c r="L3178" s="66"/>
      <c r="M3178" s="65"/>
      <c r="N3178" s="65"/>
      <c r="O3178" s="65"/>
      <c r="P3178" s="65"/>
      <c r="Q3178" s="65"/>
      <c r="R3178" s="65"/>
      <c r="S3178" s="68"/>
      <c r="T3178" s="68"/>
      <c r="U3178" s="69"/>
      <c r="V3178" s="69"/>
      <c r="W3178" s="69"/>
      <c r="X3178" s="70"/>
      <c r="Y3178" s="65"/>
    </row>
    <row r="3179">
      <c r="A3179" s="65"/>
      <c r="B3179" s="65"/>
      <c r="C3179" s="65"/>
      <c r="D3179" s="65"/>
      <c r="E3179" s="65"/>
      <c r="F3179" s="65"/>
      <c r="G3179" s="65"/>
      <c r="H3179" s="65"/>
      <c r="I3179" s="65"/>
      <c r="J3179" s="65"/>
      <c r="K3179" s="66"/>
      <c r="L3179" s="66"/>
      <c r="M3179" s="65"/>
      <c r="N3179" s="65"/>
      <c r="O3179" s="65"/>
      <c r="P3179" s="66"/>
      <c r="Q3179" s="65"/>
      <c r="R3179" s="65"/>
      <c r="S3179" s="68"/>
      <c r="T3179" s="68"/>
      <c r="U3179" s="69"/>
      <c r="V3179" s="69"/>
      <c r="W3179" s="69"/>
      <c r="X3179" s="70"/>
      <c r="Y3179" s="65"/>
    </row>
    <row r="3180">
      <c r="A3180" s="65"/>
      <c r="B3180" s="65"/>
      <c r="C3180" s="65"/>
      <c r="D3180" s="65"/>
      <c r="E3180" s="65"/>
      <c r="F3180" s="65"/>
      <c r="G3180" s="65"/>
      <c r="H3180" s="65"/>
      <c r="I3180" s="65"/>
      <c r="J3180" s="65"/>
      <c r="K3180" s="66"/>
      <c r="L3180" s="66"/>
      <c r="M3180" s="65"/>
      <c r="N3180" s="65"/>
      <c r="O3180" s="65"/>
      <c r="P3180" s="66"/>
      <c r="Q3180" s="65"/>
      <c r="R3180" s="65"/>
      <c r="S3180" s="68"/>
      <c r="T3180" s="68"/>
      <c r="U3180" s="69"/>
      <c r="V3180" s="69"/>
      <c r="W3180" s="69"/>
      <c r="X3180" s="70"/>
      <c r="Y3180" s="65"/>
    </row>
    <row r="3181">
      <c r="A3181" s="65"/>
      <c r="B3181" s="65"/>
      <c r="C3181" s="65"/>
      <c r="D3181" s="65"/>
      <c r="E3181" s="65"/>
      <c r="F3181" s="65"/>
      <c r="G3181" s="65"/>
      <c r="H3181" s="65"/>
      <c r="I3181" s="65"/>
      <c r="J3181" s="65"/>
      <c r="K3181" s="66"/>
      <c r="L3181" s="66"/>
      <c r="M3181" s="65"/>
      <c r="N3181" s="65"/>
      <c r="O3181" s="65"/>
      <c r="P3181" s="66"/>
      <c r="Q3181" s="65"/>
      <c r="R3181" s="65"/>
      <c r="S3181" s="68"/>
      <c r="T3181" s="68"/>
      <c r="U3181" s="69"/>
      <c r="V3181" s="69"/>
      <c r="W3181" s="69"/>
      <c r="X3181" s="70"/>
      <c r="Y3181" s="65"/>
    </row>
    <row r="3182">
      <c r="A3182" s="65"/>
      <c r="B3182" s="65"/>
      <c r="C3182" s="65"/>
      <c r="D3182" s="65"/>
      <c r="E3182" s="65"/>
      <c r="F3182" s="65"/>
      <c r="G3182" s="65"/>
      <c r="H3182" s="65"/>
      <c r="I3182" s="65"/>
      <c r="J3182" s="65"/>
      <c r="K3182" s="66"/>
      <c r="L3182" s="66"/>
      <c r="M3182" s="65"/>
      <c r="N3182" s="65"/>
      <c r="O3182" s="65"/>
      <c r="P3182" s="66"/>
      <c r="Q3182" s="65"/>
      <c r="R3182" s="65"/>
      <c r="S3182" s="68"/>
      <c r="T3182" s="68"/>
      <c r="U3182" s="69"/>
      <c r="V3182" s="69"/>
      <c r="W3182" s="69"/>
      <c r="X3182" s="70"/>
      <c r="Y3182" s="65"/>
    </row>
    <row r="3183">
      <c r="A3183" s="65"/>
      <c r="B3183" s="65"/>
      <c r="C3183" s="65"/>
      <c r="D3183" s="65"/>
      <c r="E3183" s="65"/>
      <c r="F3183" s="65"/>
      <c r="G3183" s="65"/>
      <c r="H3183" s="65"/>
      <c r="I3183" s="65"/>
      <c r="J3183" s="65"/>
      <c r="K3183" s="66"/>
      <c r="L3183" s="66"/>
      <c r="M3183" s="65"/>
      <c r="N3183" s="65"/>
      <c r="O3183" s="65"/>
      <c r="P3183" s="65"/>
      <c r="Q3183" s="65"/>
      <c r="R3183" s="65"/>
      <c r="S3183" s="68"/>
      <c r="T3183" s="68"/>
      <c r="U3183" s="69"/>
      <c r="V3183" s="69"/>
      <c r="W3183" s="69"/>
      <c r="X3183" s="70"/>
      <c r="Y3183" s="65"/>
    </row>
    <row r="3184">
      <c r="A3184" s="65"/>
      <c r="B3184" s="65"/>
      <c r="C3184" s="65"/>
      <c r="D3184" s="65"/>
      <c r="E3184" s="65"/>
      <c r="F3184" s="65"/>
      <c r="G3184" s="65"/>
      <c r="H3184" s="65"/>
      <c r="I3184" s="65"/>
      <c r="J3184" s="65"/>
      <c r="K3184" s="66"/>
      <c r="L3184" s="66"/>
      <c r="M3184" s="65"/>
      <c r="N3184" s="65"/>
      <c r="O3184" s="65"/>
      <c r="P3184" s="65"/>
      <c r="Q3184" s="65"/>
      <c r="R3184" s="65"/>
      <c r="S3184" s="68"/>
      <c r="T3184" s="68"/>
      <c r="U3184" s="69"/>
      <c r="V3184" s="69"/>
      <c r="W3184" s="69"/>
      <c r="X3184" s="70"/>
      <c r="Y3184" s="65"/>
    </row>
    <row r="3185">
      <c r="A3185" s="65"/>
      <c r="B3185" s="65"/>
      <c r="C3185" s="65"/>
      <c r="D3185" s="65"/>
      <c r="E3185" s="65"/>
      <c r="F3185" s="65"/>
      <c r="G3185" s="65"/>
      <c r="H3185" s="65"/>
      <c r="I3185" s="65"/>
      <c r="J3185" s="65"/>
      <c r="K3185" s="66"/>
      <c r="L3185" s="66"/>
      <c r="M3185" s="65"/>
      <c r="N3185" s="65"/>
      <c r="O3185" s="65"/>
      <c r="P3185" s="66"/>
      <c r="Q3185" s="65"/>
      <c r="R3185" s="65"/>
      <c r="S3185" s="68"/>
      <c r="T3185" s="68"/>
      <c r="U3185" s="69"/>
      <c r="V3185" s="69"/>
      <c r="W3185" s="69"/>
      <c r="X3185" s="70"/>
      <c r="Y3185" s="65"/>
    </row>
    <row r="3186">
      <c r="A3186" s="65"/>
      <c r="B3186" s="65"/>
      <c r="C3186" s="65"/>
      <c r="D3186" s="65"/>
      <c r="E3186" s="65"/>
      <c r="F3186" s="65"/>
      <c r="G3186" s="65"/>
      <c r="H3186" s="65"/>
      <c r="I3186" s="65"/>
      <c r="J3186" s="65"/>
      <c r="K3186" s="66"/>
      <c r="L3186" s="66"/>
      <c r="M3186" s="65"/>
      <c r="N3186" s="65"/>
      <c r="O3186" s="65"/>
      <c r="P3186" s="66"/>
      <c r="Q3186" s="65"/>
      <c r="R3186" s="65"/>
      <c r="S3186" s="68"/>
      <c r="T3186" s="68"/>
      <c r="U3186" s="69"/>
      <c r="V3186" s="69"/>
      <c r="W3186" s="69"/>
      <c r="X3186" s="70"/>
      <c r="Y3186" s="65"/>
    </row>
    <row r="3187">
      <c r="A3187" s="65"/>
      <c r="B3187" s="65"/>
      <c r="C3187" s="65"/>
      <c r="D3187" s="65"/>
      <c r="E3187" s="65"/>
      <c r="F3187" s="65"/>
      <c r="G3187" s="65"/>
      <c r="H3187" s="65"/>
      <c r="I3187" s="65"/>
      <c r="J3187" s="65"/>
      <c r="K3187" s="66"/>
      <c r="L3187" s="66"/>
      <c r="M3187" s="65"/>
      <c r="N3187" s="65"/>
      <c r="O3187" s="65"/>
      <c r="P3187" s="66"/>
      <c r="Q3187" s="65"/>
      <c r="R3187" s="65"/>
      <c r="S3187" s="68"/>
      <c r="T3187" s="68"/>
      <c r="U3187" s="69"/>
      <c r="V3187" s="69"/>
      <c r="W3187" s="69"/>
      <c r="X3187" s="70"/>
      <c r="Y3187" s="65"/>
    </row>
    <row r="3188">
      <c r="A3188" s="65"/>
      <c r="B3188" s="65"/>
      <c r="C3188" s="65"/>
      <c r="D3188" s="65"/>
      <c r="E3188" s="65"/>
      <c r="F3188" s="65"/>
      <c r="G3188" s="65"/>
      <c r="H3188" s="65"/>
      <c r="I3188" s="65"/>
      <c r="J3188" s="65"/>
      <c r="K3188" s="66"/>
      <c r="L3188" s="66"/>
      <c r="M3188" s="65"/>
      <c r="N3188" s="65"/>
      <c r="O3188" s="65"/>
      <c r="P3188" s="65"/>
      <c r="Q3188" s="65"/>
      <c r="R3188" s="65"/>
      <c r="S3188" s="68"/>
      <c r="T3188" s="68"/>
      <c r="U3188" s="69"/>
      <c r="V3188" s="69"/>
      <c r="W3188" s="69"/>
      <c r="X3188" s="70"/>
      <c r="Y3188" s="65"/>
    </row>
    <row r="3189">
      <c r="A3189" s="65"/>
      <c r="B3189" s="65"/>
      <c r="C3189" s="65"/>
      <c r="D3189" s="65"/>
      <c r="E3189" s="65"/>
      <c r="F3189" s="65"/>
      <c r="G3189" s="65"/>
      <c r="H3189" s="65"/>
      <c r="I3189" s="65"/>
      <c r="J3189" s="65"/>
      <c r="K3189" s="66"/>
      <c r="L3189" s="66"/>
      <c r="M3189" s="65"/>
      <c r="N3189" s="65"/>
      <c r="O3189" s="65"/>
      <c r="P3189" s="65"/>
      <c r="Q3189" s="65"/>
      <c r="R3189" s="65"/>
      <c r="S3189" s="68"/>
      <c r="T3189" s="68"/>
      <c r="U3189" s="69"/>
      <c r="V3189" s="69"/>
      <c r="W3189" s="69"/>
      <c r="X3189" s="70"/>
      <c r="Y3189" s="65"/>
    </row>
    <row r="3190">
      <c r="A3190" s="65"/>
      <c r="B3190" s="65"/>
      <c r="C3190" s="65"/>
      <c r="D3190" s="65"/>
      <c r="E3190" s="65"/>
      <c r="F3190" s="65"/>
      <c r="G3190" s="65"/>
      <c r="H3190" s="65"/>
      <c r="I3190" s="65"/>
      <c r="J3190" s="65"/>
      <c r="K3190" s="66"/>
      <c r="L3190" s="66"/>
      <c r="M3190" s="65"/>
      <c r="N3190" s="65"/>
      <c r="O3190" s="65"/>
      <c r="P3190" s="66"/>
      <c r="Q3190" s="65"/>
      <c r="R3190" s="65"/>
      <c r="S3190" s="68"/>
      <c r="T3190" s="68"/>
      <c r="U3190" s="69"/>
      <c r="V3190" s="69"/>
      <c r="W3190" s="69"/>
      <c r="X3190" s="70"/>
      <c r="Y3190" s="65"/>
    </row>
    <row r="3191">
      <c r="A3191" s="65"/>
      <c r="B3191" s="65"/>
      <c r="C3191" s="65"/>
      <c r="D3191" s="65"/>
      <c r="E3191" s="65"/>
      <c r="F3191" s="65"/>
      <c r="G3191" s="65"/>
      <c r="H3191" s="65"/>
      <c r="I3191" s="65"/>
      <c r="J3191" s="65"/>
      <c r="K3191" s="66"/>
      <c r="L3191" s="66"/>
      <c r="M3191" s="65"/>
      <c r="N3191" s="65"/>
      <c r="O3191" s="65"/>
      <c r="P3191" s="66"/>
      <c r="Q3191" s="65"/>
      <c r="R3191" s="65"/>
      <c r="S3191" s="68"/>
      <c r="T3191" s="68"/>
      <c r="U3191" s="69"/>
      <c r="V3191" s="69"/>
      <c r="W3191" s="69"/>
      <c r="X3191" s="69"/>
      <c r="Y3191" s="65"/>
    </row>
    <row r="3192">
      <c r="A3192" s="72"/>
      <c r="B3192" s="65"/>
      <c r="C3192" s="72"/>
      <c r="D3192" s="72"/>
      <c r="E3192" s="72"/>
      <c r="F3192" s="65"/>
      <c r="G3192" s="65"/>
      <c r="H3192" s="65"/>
      <c r="I3192" s="65"/>
      <c r="J3192" s="65"/>
      <c r="K3192" s="66"/>
      <c r="L3192" s="66"/>
      <c r="M3192" s="65"/>
      <c r="N3192" s="65"/>
      <c r="O3192" s="65"/>
      <c r="P3192" s="66"/>
      <c r="Q3192" s="65"/>
      <c r="R3192" s="65"/>
      <c r="S3192" s="68"/>
      <c r="T3192" s="68"/>
      <c r="U3192" s="69"/>
      <c r="V3192" s="69"/>
      <c r="W3192" s="69"/>
      <c r="X3192" s="70"/>
      <c r="Y3192" s="65"/>
    </row>
    <row r="3193">
      <c r="A3193" s="65"/>
      <c r="B3193" s="65"/>
      <c r="C3193" s="65"/>
      <c r="D3193" s="65"/>
      <c r="E3193" s="65"/>
      <c r="F3193" s="65"/>
      <c r="G3193" s="65"/>
      <c r="H3193" s="65"/>
      <c r="I3193" s="65"/>
      <c r="J3193" s="65"/>
      <c r="K3193" s="66"/>
      <c r="L3193" s="66"/>
      <c r="M3193" s="65"/>
      <c r="N3193" s="65"/>
      <c r="O3193" s="65"/>
      <c r="P3193" s="65"/>
      <c r="Q3193" s="65"/>
      <c r="R3193" s="65"/>
      <c r="S3193" s="68"/>
      <c r="T3193" s="68"/>
      <c r="U3193" s="69"/>
      <c r="V3193" s="69"/>
      <c r="W3193" s="69"/>
      <c r="X3193" s="70"/>
      <c r="Y3193" s="65"/>
    </row>
    <row r="3194">
      <c r="A3194" s="65"/>
      <c r="B3194" s="65"/>
      <c r="C3194" s="65"/>
      <c r="D3194" s="65"/>
      <c r="E3194" s="65"/>
      <c r="F3194" s="65"/>
      <c r="G3194" s="65"/>
      <c r="H3194" s="65"/>
      <c r="I3194" s="65"/>
      <c r="J3194" s="65"/>
      <c r="K3194" s="66"/>
      <c r="L3194" s="66"/>
      <c r="M3194" s="65"/>
      <c r="N3194" s="65"/>
      <c r="O3194" s="65"/>
      <c r="P3194" s="65"/>
      <c r="Q3194" s="65"/>
      <c r="R3194" s="65"/>
      <c r="S3194" s="68"/>
      <c r="T3194" s="68"/>
      <c r="U3194" s="69"/>
      <c r="V3194" s="69"/>
      <c r="W3194" s="69"/>
      <c r="X3194" s="70"/>
      <c r="Y3194" s="65"/>
    </row>
    <row r="3195">
      <c r="A3195" s="65"/>
      <c r="B3195" s="65"/>
      <c r="C3195" s="65"/>
      <c r="D3195" s="65"/>
      <c r="E3195" s="65"/>
      <c r="F3195" s="65"/>
      <c r="G3195" s="65"/>
      <c r="H3195" s="65"/>
      <c r="I3195" s="65"/>
      <c r="J3195" s="65"/>
      <c r="K3195" s="66"/>
      <c r="L3195" s="66"/>
      <c r="M3195" s="65"/>
      <c r="N3195" s="65"/>
      <c r="O3195" s="65"/>
      <c r="P3195" s="66"/>
      <c r="Q3195" s="65"/>
      <c r="R3195" s="65"/>
      <c r="S3195" s="68"/>
      <c r="T3195" s="68"/>
      <c r="U3195" s="69"/>
      <c r="V3195" s="69"/>
      <c r="W3195" s="69"/>
      <c r="X3195" s="69"/>
      <c r="Y3195" s="65"/>
    </row>
    <row r="3196">
      <c r="A3196" s="65"/>
      <c r="B3196" s="65"/>
      <c r="C3196" s="65"/>
      <c r="D3196" s="65"/>
      <c r="E3196" s="65"/>
      <c r="F3196" s="65"/>
      <c r="G3196" s="65"/>
      <c r="H3196" s="65"/>
      <c r="I3196" s="65"/>
      <c r="J3196" s="65"/>
      <c r="K3196" s="66"/>
      <c r="L3196" s="66"/>
      <c r="M3196" s="65"/>
      <c r="N3196" s="65"/>
      <c r="O3196" s="65"/>
      <c r="P3196" s="65"/>
      <c r="Q3196" s="65"/>
      <c r="R3196" s="65"/>
      <c r="S3196" s="68"/>
      <c r="T3196" s="68"/>
      <c r="U3196" s="69"/>
      <c r="V3196" s="69"/>
      <c r="W3196" s="69"/>
      <c r="X3196" s="70"/>
      <c r="Y3196" s="65"/>
    </row>
    <row r="3197">
      <c r="A3197" s="65"/>
      <c r="B3197" s="65"/>
      <c r="C3197" s="65"/>
      <c r="D3197" s="65"/>
      <c r="E3197" s="65"/>
      <c r="F3197" s="65"/>
      <c r="G3197" s="65"/>
      <c r="H3197" s="65"/>
      <c r="I3197" s="65"/>
      <c r="J3197" s="65"/>
      <c r="K3197" s="66"/>
      <c r="L3197" s="66"/>
      <c r="M3197" s="65"/>
      <c r="N3197" s="65"/>
      <c r="O3197" s="65"/>
      <c r="P3197" s="66"/>
      <c r="Q3197" s="65"/>
      <c r="R3197" s="65"/>
      <c r="S3197" s="68"/>
      <c r="T3197" s="68"/>
      <c r="U3197" s="69"/>
      <c r="V3197" s="69"/>
      <c r="W3197" s="69"/>
      <c r="X3197" s="69"/>
      <c r="Y3197" s="65"/>
    </row>
    <row r="3198">
      <c r="A3198" s="65"/>
      <c r="B3198" s="65"/>
      <c r="C3198" s="65"/>
      <c r="D3198" s="65"/>
      <c r="E3198" s="65"/>
      <c r="F3198" s="65"/>
      <c r="G3198" s="65"/>
      <c r="H3198" s="65"/>
      <c r="I3198" s="65"/>
      <c r="J3198" s="65"/>
      <c r="K3198" s="66"/>
      <c r="L3198" s="66"/>
      <c r="M3198" s="65"/>
      <c r="N3198" s="65"/>
      <c r="O3198" s="65"/>
      <c r="P3198" s="66"/>
      <c r="Q3198" s="65"/>
      <c r="R3198" s="65"/>
      <c r="S3198" s="68"/>
      <c r="T3198" s="68"/>
      <c r="U3198" s="69"/>
      <c r="V3198" s="69"/>
      <c r="W3198" s="69"/>
      <c r="X3198" s="69"/>
      <c r="Y3198" s="65"/>
    </row>
    <row r="3199">
      <c r="A3199" s="65"/>
      <c r="B3199" s="65"/>
      <c r="C3199" s="65"/>
      <c r="D3199" s="65"/>
      <c r="E3199" s="65"/>
      <c r="F3199" s="65"/>
      <c r="G3199" s="65"/>
      <c r="H3199" s="65"/>
      <c r="I3199" s="65"/>
      <c r="J3199" s="65"/>
      <c r="K3199" s="66"/>
      <c r="L3199" s="66"/>
      <c r="M3199" s="65"/>
      <c r="N3199" s="65"/>
      <c r="O3199" s="65"/>
      <c r="P3199" s="66"/>
      <c r="Q3199" s="65"/>
      <c r="R3199" s="65"/>
      <c r="S3199" s="68"/>
      <c r="T3199" s="68"/>
      <c r="U3199" s="69"/>
      <c r="V3199" s="69"/>
      <c r="W3199" s="69"/>
      <c r="X3199" s="69"/>
      <c r="Y3199" s="65"/>
    </row>
    <row r="3200">
      <c r="A3200" s="65"/>
      <c r="B3200" s="65"/>
      <c r="C3200" s="65"/>
      <c r="D3200" s="65"/>
      <c r="E3200" s="65"/>
      <c r="F3200" s="65"/>
      <c r="G3200" s="65"/>
      <c r="H3200" s="65"/>
      <c r="I3200" s="65"/>
      <c r="J3200" s="65"/>
      <c r="K3200" s="66"/>
      <c r="L3200" s="66"/>
      <c r="M3200" s="65"/>
      <c r="N3200" s="65"/>
      <c r="O3200" s="65"/>
      <c r="P3200" s="65"/>
      <c r="Q3200" s="65"/>
      <c r="R3200" s="65"/>
      <c r="S3200" s="68"/>
      <c r="T3200" s="68"/>
      <c r="U3200" s="69"/>
      <c r="V3200" s="69"/>
      <c r="W3200" s="69"/>
      <c r="X3200" s="70"/>
      <c r="Y3200" s="65"/>
    </row>
    <row r="3201">
      <c r="A3201" s="65"/>
      <c r="B3201" s="65"/>
      <c r="C3201" s="65"/>
      <c r="D3201" s="65"/>
      <c r="E3201" s="65"/>
      <c r="F3201" s="65"/>
      <c r="G3201" s="65"/>
      <c r="H3201" s="65"/>
      <c r="I3201" s="65"/>
      <c r="J3201" s="65"/>
      <c r="K3201" s="66"/>
      <c r="L3201" s="66"/>
      <c r="M3201" s="65"/>
      <c r="N3201" s="65"/>
      <c r="O3201" s="65"/>
      <c r="P3201" s="66"/>
      <c r="Q3201" s="65"/>
      <c r="R3201" s="65"/>
      <c r="S3201" s="68"/>
      <c r="T3201" s="68"/>
      <c r="U3201" s="69"/>
      <c r="V3201" s="69"/>
      <c r="W3201" s="69"/>
      <c r="X3201" s="70"/>
      <c r="Y3201" s="65"/>
    </row>
    <row r="3202">
      <c r="A3202" s="65"/>
      <c r="B3202" s="65"/>
      <c r="C3202" s="65"/>
      <c r="D3202" s="65"/>
      <c r="E3202" s="65"/>
      <c r="F3202" s="65"/>
      <c r="G3202" s="65"/>
      <c r="H3202" s="65"/>
      <c r="I3202" s="65"/>
      <c r="J3202" s="65"/>
      <c r="K3202" s="66"/>
      <c r="L3202" s="66"/>
      <c r="M3202" s="65"/>
      <c r="N3202" s="65"/>
      <c r="O3202" s="65"/>
      <c r="P3202" s="65"/>
      <c r="Q3202" s="65"/>
      <c r="R3202" s="65"/>
      <c r="S3202" s="68"/>
      <c r="T3202" s="68"/>
      <c r="U3202" s="69"/>
      <c r="V3202" s="69"/>
      <c r="W3202" s="69"/>
      <c r="X3202" s="69"/>
      <c r="Y3202" s="65"/>
    </row>
    <row r="3203">
      <c r="A3203" s="65"/>
      <c r="B3203" s="65"/>
      <c r="C3203" s="65"/>
      <c r="D3203" s="65"/>
      <c r="E3203" s="65"/>
      <c r="F3203" s="65"/>
      <c r="G3203" s="65"/>
      <c r="H3203" s="65"/>
      <c r="I3203" s="65"/>
      <c r="J3203" s="65"/>
      <c r="K3203" s="66"/>
      <c r="L3203" s="66"/>
      <c r="M3203" s="65"/>
      <c r="N3203" s="65"/>
      <c r="O3203" s="65"/>
      <c r="P3203" s="66"/>
      <c r="Q3203" s="65"/>
      <c r="R3203" s="65"/>
      <c r="S3203" s="68"/>
      <c r="T3203" s="68"/>
      <c r="U3203" s="69"/>
      <c r="V3203" s="69"/>
      <c r="W3203" s="69"/>
      <c r="X3203" s="70"/>
      <c r="Y3203" s="65"/>
    </row>
    <row r="3204">
      <c r="A3204" s="65"/>
      <c r="B3204" s="65"/>
      <c r="C3204" s="65"/>
      <c r="D3204" s="65"/>
      <c r="E3204" s="65"/>
      <c r="F3204" s="65"/>
      <c r="G3204" s="65"/>
      <c r="H3204" s="65"/>
      <c r="I3204" s="65"/>
      <c r="J3204" s="65"/>
      <c r="K3204" s="66"/>
      <c r="L3204" s="66"/>
      <c r="M3204" s="65"/>
      <c r="N3204" s="65"/>
      <c r="O3204" s="65"/>
      <c r="P3204" s="66"/>
      <c r="Q3204" s="65"/>
      <c r="R3204" s="65"/>
      <c r="S3204" s="68"/>
      <c r="T3204" s="68"/>
      <c r="U3204" s="69"/>
      <c r="V3204" s="69"/>
      <c r="W3204" s="69"/>
      <c r="X3204" s="70"/>
      <c r="Y3204" s="65"/>
    </row>
    <row r="3205">
      <c r="A3205" s="65"/>
      <c r="B3205" s="65"/>
      <c r="C3205" s="65"/>
      <c r="D3205" s="65"/>
      <c r="E3205" s="65"/>
      <c r="F3205" s="65"/>
      <c r="G3205" s="65"/>
      <c r="H3205" s="65"/>
      <c r="I3205" s="65"/>
      <c r="J3205" s="65"/>
      <c r="K3205" s="66"/>
      <c r="L3205" s="66"/>
      <c r="M3205" s="65"/>
      <c r="N3205" s="65"/>
      <c r="O3205" s="65"/>
      <c r="P3205" s="65"/>
      <c r="Q3205" s="65"/>
      <c r="R3205" s="65"/>
      <c r="S3205" s="68"/>
      <c r="T3205" s="68"/>
      <c r="U3205" s="69"/>
      <c r="V3205" s="69"/>
      <c r="W3205" s="69"/>
      <c r="X3205" s="70"/>
      <c r="Y3205" s="65"/>
    </row>
    <row r="3206">
      <c r="A3206" s="65"/>
      <c r="B3206" s="65"/>
      <c r="C3206" s="65"/>
      <c r="D3206" s="65"/>
      <c r="E3206" s="65"/>
      <c r="F3206" s="65"/>
      <c r="G3206" s="65"/>
      <c r="H3206" s="65"/>
      <c r="I3206" s="65"/>
      <c r="J3206" s="65"/>
      <c r="K3206" s="66"/>
      <c r="L3206" s="66"/>
      <c r="M3206" s="65"/>
      <c r="N3206" s="65"/>
      <c r="O3206" s="65"/>
      <c r="P3206" s="65"/>
      <c r="Q3206" s="65"/>
      <c r="R3206" s="65"/>
      <c r="S3206" s="68"/>
      <c r="T3206" s="68"/>
      <c r="U3206" s="69"/>
      <c r="V3206" s="69"/>
      <c r="W3206" s="69"/>
      <c r="X3206" s="70"/>
      <c r="Y3206" s="65"/>
    </row>
    <row r="3207">
      <c r="A3207" s="65"/>
      <c r="B3207" s="65"/>
      <c r="C3207" s="65"/>
      <c r="D3207" s="65"/>
      <c r="E3207" s="65"/>
      <c r="F3207" s="65"/>
      <c r="G3207" s="65"/>
      <c r="H3207" s="65"/>
      <c r="I3207" s="65"/>
      <c r="J3207" s="65"/>
      <c r="K3207" s="66"/>
      <c r="L3207" s="66"/>
      <c r="M3207" s="65"/>
      <c r="N3207" s="65"/>
      <c r="O3207" s="65"/>
      <c r="P3207" s="66"/>
      <c r="Q3207" s="65"/>
      <c r="R3207" s="65"/>
      <c r="S3207" s="68"/>
      <c r="T3207" s="68"/>
      <c r="U3207" s="69"/>
      <c r="V3207" s="69"/>
      <c r="W3207" s="69"/>
      <c r="X3207" s="70"/>
      <c r="Y3207" s="65"/>
    </row>
    <row r="3208">
      <c r="A3208" s="73"/>
      <c r="B3208" s="65"/>
      <c r="C3208" s="72"/>
      <c r="D3208" s="72"/>
      <c r="E3208" s="72"/>
      <c r="F3208" s="65"/>
      <c r="G3208" s="65"/>
      <c r="H3208" s="65"/>
      <c r="I3208" s="65"/>
      <c r="J3208" s="65"/>
      <c r="K3208" s="66"/>
      <c r="L3208" s="66"/>
      <c r="M3208" s="65"/>
      <c r="N3208" s="65"/>
      <c r="O3208" s="65"/>
      <c r="P3208" s="66"/>
      <c r="Q3208" s="65"/>
      <c r="R3208" s="65"/>
      <c r="S3208" s="68"/>
      <c r="T3208" s="68"/>
      <c r="U3208" s="69"/>
      <c r="V3208" s="69"/>
      <c r="W3208" s="69"/>
      <c r="X3208" s="70"/>
      <c r="Y3208" s="65"/>
    </row>
    <row r="3209">
      <c r="A3209" s="65"/>
      <c r="B3209" s="65"/>
      <c r="C3209" s="65"/>
      <c r="D3209" s="65"/>
      <c r="E3209" s="65"/>
      <c r="F3209" s="65"/>
      <c r="G3209" s="65"/>
      <c r="H3209" s="65"/>
      <c r="I3209" s="65"/>
      <c r="J3209" s="65"/>
      <c r="K3209" s="66"/>
      <c r="L3209" s="66"/>
      <c r="M3209" s="65"/>
      <c r="N3209" s="65"/>
      <c r="O3209" s="65"/>
      <c r="P3209" s="65"/>
      <c r="Q3209" s="65"/>
      <c r="R3209" s="65"/>
      <c r="S3209" s="68"/>
      <c r="T3209" s="68"/>
      <c r="U3209" s="69"/>
      <c r="V3209" s="69"/>
      <c r="W3209" s="69"/>
      <c r="X3209" s="70"/>
      <c r="Y3209" s="65"/>
    </row>
    <row r="3210">
      <c r="A3210" s="65"/>
      <c r="B3210" s="65"/>
      <c r="C3210" s="65"/>
      <c r="D3210" s="65"/>
      <c r="E3210" s="65"/>
      <c r="F3210" s="65"/>
      <c r="G3210" s="65"/>
      <c r="H3210" s="65"/>
      <c r="I3210" s="65"/>
      <c r="J3210" s="65"/>
      <c r="K3210" s="66"/>
      <c r="L3210" s="66"/>
      <c r="M3210" s="65"/>
      <c r="N3210" s="65"/>
      <c r="O3210" s="65"/>
      <c r="P3210" s="65"/>
      <c r="Q3210" s="65"/>
      <c r="R3210" s="65"/>
      <c r="S3210" s="68"/>
      <c r="T3210" s="68"/>
      <c r="U3210" s="69"/>
      <c r="V3210" s="69"/>
      <c r="W3210" s="69"/>
      <c r="X3210" s="70"/>
      <c r="Y3210" s="65"/>
    </row>
    <row r="3211">
      <c r="A3211" s="65"/>
      <c r="B3211" s="65"/>
      <c r="C3211" s="65"/>
      <c r="D3211" s="65"/>
      <c r="E3211" s="65"/>
      <c r="F3211" s="65"/>
      <c r="G3211" s="65"/>
      <c r="H3211" s="65"/>
      <c r="I3211" s="65"/>
      <c r="J3211" s="65"/>
      <c r="K3211" s="66"/>
      <c r="L3211" s="66"/>
      <c r="M3211" s="65"/>
      <c r="N3211" s="65"/>
      <c r="O3211" s="65"/>
      <c r="P3211" s="65"/>
      <c r="Q3211" s="65"/>
      <c r="R3211" s="65"/>
      <c r="S3211" s="68"/>
      <c r="T3211" s="68"/>
      <c r="U3211" s="69"/>
      <c r="V3211" s="69"/>
      <c r="W3211" s="69"/>
      <c r="X3211" s="70"/>
      <c r="Y3211" s="65"/>
    </row>
    <row r="3212">
      <c r="A3212" s="65"/>
      <c r="B3212" s="65"/>
      <c r="C3212" s="65"/>
      <c r="D3212" s="65"/>
      <c r="E3212" s="65"/>
      <c r="F3212" s="65"/>
      <c r="G3212" s="65"/>
      <c r="H3212" s="65"/>
      <c r="I3212" s="65"/>
      <c r="J3212" s="65"/>
      <c r="K3212" s="66"/>
      <c r="L3212" s="66"/>
      <c r="M3212" s="65"/>
      <c r="N3212" s="65"/>
      <c r="O3212" s="65"/>
      <c r="P3212" s="66"/>
      <c r="Q3212" s="65"/>
      <c r="R3212" s="65"/>
      <c r="S3212" s="68"/>
      <c r="T3212" s="68"/>
      <c r="U3212" s="69"/>
      <c r="V3212" s="69"/>
      <c r="W3212" s="69"/>
      <c r="X3212" s="70"/>
      <c r="Y3212" s="65"/>
    </row>
    <row r="3213">
      <c r="A3213" s="65"/>
      <c r="B3213" s="65"/>
      <c r="C3213" s="65"/>
      <c r="D3213" s="65"/>
      <c r="E3213" s="65"/>
      <c r="F3213" s="65"/>
      <c r="G3213" s="65"/>
      <c r="H3213" s="65"/>
      <c r="I3213" s="65"/>
      <c r="J3213" s="65"/>
      <c r="K3213" s="66"/>
      <c r="L3213" s="66"/>
      <c r="M3213" s="65"/>
      <c r="N3213" s="65"/>
      <c r="O3213" s="65"/>
      <c r="P3213" s="65"/>
      <c r="Q3213" s="65"/>
      <c r="R3213" s="65"/>
      <c r="S3213" s="68"/>
      <c r="T3213" s="68"/>
      <c r="U3213" s="69"/>
      <c r="V3213" s="69"/>
      <c r="W3213" s="69"/>
      <c r="X3213" s="70"/>
      <c r="Y3213" s="65"/>
    </row>
    <row r="3214">
      <c r="A3214" s="65"/>
      <c r="B3214" s="65"/>
      <c r="C3214" s="65"/>
      <c r="D3214" s="65"/>
      <c r="E3214" s="65"/>
      <c r="F3214" s="65"/>
      <c r="G3214" s="65"/>
      <c r="H3214" s="65"/>
      <c r="I3214" s="65"/>
      <c r="J3214" s="65"/>
      <c r="K3214" s="66"/>
      <c r="L3214" s="66"/>
      <c r="M3214" s="65"/>
      <c r="N3214" s="65"/>
      <c r="O3214" s="65"/>
      <c r="P3214" s="66"/>
      <c r="Q3214" s="65"/>
      <c r="R3214" s="65"/>
      <c r="S3214" s="68"/>
      <c r="T3214" s="68"/>
      <c r="U3214" s="69"/>
      <c r="V3214" s="69"/>
      <c r="W3214" s="69"/>
      <c r="X3214" s="69"/>
      <c r="Y3214" s="65"/>
    </row>
    <row r="3215">
      <c r="A3215" s="65"/>
      <c r="B3215" s="65"/>
      <c r="C3215" s="65"/>
      <c r="D3215" s="65"/>
      <c r="E3215" s="65"/>
      <c r="F3215" s="65"/>
      <c r="G3215" s="65"/>
      <c r="H3215" s="65"/>
      <c r="I3215" s="65"/>
      <c r="J3215" s="65"/>
      <c r="K3215" s="66"/>
      <c r="L3215" s="66"/>
      <c r="M3215" s="65"/>
      <c r="N3215" s="65"/>
      <c r="O3215" s="65"/>
      <c r="P3215" s="66"/>
      <c r="Q3215" s="65"/>
      <c r="R3215" s="65"/>
      <c r="S3215" s="68"/>
      <c r="T3215" s="68"/>
      <c r="U3215" s="69"/>
      <c r="V3215" s="69"/>
      <c r="W3215" s="69"/>
      <c r="X3215" s="69"/>
      <c r="Y3215" s="65"/>
    </row>
    <row r="3216">
      <c r="A3216" s="65"/>
      <c r="B3216" s="65"/>
      <c r="C3216" s="65"/>
      <c r="D3216" s="65"/>
      <c r="E3216" s="65"/>
      <c r="F3216" s="65"/>
      <c r="G3216" s="65"/>
      <c r="H3216" s="65"/>
      <c r="I3216" s="65"/>
      <c r="J3216" s="65"/>
      <c r="K3216" s="66"/>
      <c r="L3216" s="66"/>
      <c r="M3216" s="65"/>
      <c r="N3216" s="65"/>
      <c r="O3216" s="65"/>
      <c r="P3216" s="65"/>
      <c r="Q3216" s="65"/>
      <c r="R3216" s="65"/>
      <c r="S3216" s="68"/>
      <c r="T3216" s="68"/>
      <c r="U3216" s="69"/>
      <c r="V3216" s="69"/>
      <c r="W3216" s="69"/>
      <c r="X3216" s="69"/>
      <c r="Y3216" s="65"/>
    </row>
    <row r="3217">
      <c r="A3217" s="65"/>
      <c r="B3217" s="65"/>
      <c r="C3217" s="65"/>
      <c r="D3217" s="65"/>
      <c r="E3217" s="65"/>
      <c r="F3217" s="65"/>
      <c r="G3217" s="65"/>
      <c r="H3217" s="65"/>
      <c r="I3217" s="65"/>
      <c r="J3217" s="65"/>
      <c r="K3217" s="66"/>
      <c r="L3217" s="66"/>
      <c r="M3217" s="65"/>
      <c r="N3217" s="65"/>
      <c r="O3217" s="65"/>
      <c r="P3217" s="65"/>
      <c r="Q3217" s="65"/>
      <c r="R3217" s="65"/>
      <c r="S3217" s="68"/>
      <c r="T3217" s="68"/>
      <c r="U3217" s="69"/>
      <c r="V3217" s="69"/>
      <c r="W3217" s="69"/>
      <c r="X3217" s="69"/>
      <c r="Y3217" s="65"/>
    </row>
    <row r="3218">
      <c r="A3218" s="65"/>
      <c r="B3218" s="65"/>
      <c r="C3218" s="65"/>
      <c r="D3218" s="65"/>
      <c r="E3218" s="65"/>
      <c r="F3218" s="65"/>
      <c r="G3218" s="65"/>
      <c r="H3218" s="65"/>
      <c r="I3218" s="65"/>
      <c r="J3218" s="65"/>
      <c r="K3218" s="66"/>
      <c r="L3218" s="66"/>
      <c r="M3218" s="65"/>
      <c r="N3218" s="65"/>
      <c r="O3218" s="65"/>
      <c r="P3218" s="65"/>
      <c r="Q3218" s="65"/>
      <c r="R3218" s="65"/>
      <c r="S3218" s="68"/>
      <c r="T3218" s="68"/>
      <c r="U3218" s="69"/>
      <c r="V3218" s="69"/>
      <c r="W3218" s="69"/>
      <c r="X3218" s="69"/>
      <c r="Y3218" s="65"/>
    </row>
    <row r="3219">
      <c r="A3219" s="65"/>
      <c r="B3219" s="65"/>
      <c r="C3219" s="65"/>
      <c r="D3219" s="65"/>
      <c r="E3219" s="65"/>
      <c r="F3219" s="65"/>
      <c r="G3219" s="65"/>
      <c r="H3219" s="65"/>
      <c r="I3219" s="65"/>
      <c r="J3219" s="65"/>
      <c r="K3219" s="66"/>
      <c r="L3219" s="66"/>
      <c r="M3219" s="65"/>
      <c r="N3219" s="65"/>
      <c r="O3219" s="65"/>
      <c r="P3219" s="66"/>
      <c r="Q3219" s="65"/>
      <c r="R3219" s="65"/>
      <c r="S3219" s="68"/>
      <c r="T3219" s="68"/>
      <c r="U3219" s="69"/>
      <c r="V3219" s="69"/>
      <c r="W3219" s="69"/>
      <c r="X3219" s="69"/>
      <c r="Y3219" s="65"/>
    </row>
    <row r="3220">
      <c r="A3220" s="65"/>
      <c r="B3220" s="65"/>
      <c r="C3220" s="65"/>
      <c r="D3220" s="65"/>
      <c r="E3220" s="65"/>
      <c r="F3220" s="65"/>
      <c r="G3220" s="65"/>
      <c r="H3220" s="65"/>
      <c r="I3220" s="65"/>
      <c r="J3220" s="65"/>
      <c r="K3220" s="66"/>
      <c r="L3220" s="66"/>
      <c r="M3220" s="65"/>
      <c r="N3220" s="65"/>
      <c r="O3220" s="65"/>
      <c r="P3220" s="65"/>
      <c r="Q3220" s="65"/>
      <c r="R3220" s="65"/>
      <c r="S3220" s="68"/>
      <c r="T3220" s="68"/>
      <c r="U3220" s="69"/>
      <c r="V3220" s="69"/>
      <c r="W3220" s="69"/>
      <c r="X3220" s="70"/>
      <c r="Y3220" s="65"/>
    </row>
    <row r="3221">
      <c r="A3221" s="65"/>
      <c r="B3221" s="65"/>
      <c r="C3221" s="65"/>
      <c r="D3221" s="65"/>
      <c r="E3221" s="65"/>
      <c r="F3221" s="65"/>
      <c r="G3221" s="65"/>
      <c r="H3221" s="65"/>
      <c r="I3221" s="65"/>
      <c r="J3221" s="65"/>
      <c r="K3221" s="66"/>
      <c r="L3221" s="66"/>
      <c r="M3221" s="65"/>
      <c r="N3221" s="65"/>
      <c r="O3221" s="65"/>
      <c r="P3221" s="65"/>
      <c r="Q3221" s="65"/>
      <c r="R3221" s="65"/>
      <c r="S3221" s="68"/>
      <c r="T3221" s="68"/>
      <c r="U3221" s="69"/>
      <c r="V3221" s="69"/>
      <c r="W3221" s="69"/>
      <c r="X3221" s="70"/>
      <c r="Y3221" s="65"/>
    </row>
    <row r="3222">
      <c r="A3222" s="65"/>
      <c r="B3222" s="65"/>
      <c r="C3222" s="65"/>
      <c r="D3222" s="65"/>
      <c r="E3222" s="65"/>
      <c r="F3222" s="65"/>
      <c r="G3222" s="65"/>
      <c r="H3222" s="65"/>
      <c r="I3222" s="65"/>
      <c r="J3222" s="65"/>
      <c r="K3222" s="66"/>
      <c r="L3222" s="66"/>
      <c r="M3222" s="65"/>
      <c r="N3222" s="65"/>
      <c r="O3222" s="65"/>
      <c r="P3222" s="66"/>
      <c r="Q3222" s="65"/>
      <c r="R3222" s="65"/>
      <c r="S3222" s="80"/>
      <c r="T3222" s="77"/>
      <c r="U3222" s="79"/>
      <c r="V3222" s="79"/>
      <c r="W3222" s="78"/>
      <c r="X3222" s="66"/>
      <c r="Y3222" s="72"/>
    </row>
    <row r="3223">
      <c r="A3223" s="72"/>
      <c r="B3223" s="65"/>
      <c r="C3223" s="72"/>
      <c r="D3223" s="72"/>
      <c r="E3223" s="72"/>
      <c r="F3223" s="65"/>
      <c r="G3223" s="65"/>
      <c r="H3223" s="65"/>
      <c r="I3223" s="65"/>
      <c r="J3223" s="65"/>
      <c r="K3223" s="66"/>
      <c r="L3223" s="66"/>
      <c r="M3223" s="65"/>
      <c r="N3223" s="65"/>
      <c r="O3223" s="65"/>
      <c r="P3223" s="65"/>
      <c r="Q3223" s="65"/>
      <c r="R3223" s="65"/>
      <c r="S3223" s="68"/>
      <c r="T3223" s="68"/>
      <c r="U3223" s="69"/>
      <c r="V3223" s="69"/>
      <c r="W3223" s="69"/>
      <c r="X3223" s="70"/>
      <c r="Y3223" s="65"/>
    </row>
    <row r="3224">
      <c r="A3224" s="73"/>
      <c r="B3224" s="65"/>
      <c r="C3224" s="72"/>
      <c r="D3224" s="72"/>
      <c r="E3224" s="72"/>
      <c r="F3224" s="65"/>
      <c r="G3224" s="65"/>
      <c r="H3224" s="65"/>
      <c r="I3224" s="65"/>
      <c r="J3224" s="65"/>
      <c r="K3224" s="66"/>
      <c r="L3224" s="66"/>
      <c r="M3224" s="65"/>
      <c r="N3224" s="65"/>
      <c r="O3224" s="65"/>
      <c r="P3224" s="66"/>
      <c r="Q3224" s="65"/>
      <c r="R3224" s="65"/>
      <c r="S3224" s="68"/>
      <c r="T3224" s="68"/>
      <c r="U3224" s="69"/>
      <c r="V3224" s="69"/>
      <c r="W3224" s="69"/>
      <c r="X3224" s="70"/>
      <c r="Y3224" s="65"/>
    </row>
    <row r="3225">
      <c r="A3225" s="65"/>
      <c r="B3225" s="65"/>
      <c r="C3225" s="65"/>
      <c r="D3225" s="65"/>
      <c r="E3225" s="65"/>
      <c r="F3225" s="65"/>
      <c r="G3225" s="65"/>
      <c r="H3225" s="65"/>
      <c r="I3225" s="65"/>
      <c r="J3225" s="65"/>
      <c r="K3225" s="66"/>
      <c r="L3225" s="66"/>
      <c r="M3225" s="65"/>
      <c r="N3225" s="65"/>
      <c r="O3225" s="65"/>
      <c r="P3225" s="66"/>
      <c r="Q3225" s="65"/>
      <c r="R3225" s="65"/>
      <c r="S3225" s="68"/>
      <c r="T3225" s="68"/>
      <c r="U3225" s="69"/>
      <c r="V3225" s="69"/>
      <c r="W3225" s="69"/>
      <c r="X3225" s="70"/>
      <c r="Y3225" s="65"/>
    </row>
    <row r="3226">
      <c r="A3226" s="65"/>
      <c r="B3226" s="65"/>
      <c r="C3226" s="65"/>
      <c r="D3226" s="65"/>
      <c r="E3226" s="65"/>
      <c r="F3226" s="65"/>
      <c r="G3226" s="65"/>
      <c r="H3226" s="65"/>
      <c r="I3226" s="65"/>
      <c r="J3226" s="65"/>
      <c r="K3226" s="66"/>
      <c r="L3226" s="66"/>
      <c r="M3226" s="65"/>
      <c r="N3226" s="65"/>
      <c r="O3226" s="65"/>
      <c r="P3226" s="65"/>
      <c r="Q3226" s="65"/>
      <c r="R3226" s="65"/>
      <c r="S3226" s="68"/>
      <c r="T3226" s="68"/>
      <c r="U3226" s="69"/>
      <c r="V3226" s="69"/>
      <c r="W3226" s="69"/>
      <c r="X3226" s="70"/>
      <c r="Y3226" s="65"/>
    </row>
    <row r="3227">
      <c r="A3227" s="72"/>
      <c r="B3227" s="65"/>
      <c r="C3227" s="72"/>
      <c r="D3227" s="72"/>
      <c r="E3227" s="72"/>
      <c r="F3227" s="65"/>
      <c r="G3227" s="65"/>
      <c r="H3227" s="65"/>
      <c r="I3227" s="65"/>
      <c r="J3227" s="65"/>
      <c r="K3227" s="66"/>
      <c r="L3227" s="66"/>
      <c r="M3227" s="65"/>
      <c r="N3227" s="65"/>
      <c r="O3227" s="65"/>
      <c r="P3227" s="65"/>
      <c r="Q3227" s="65"/>
      <c r="R3227" s="65"/>
      <c r="S3227" s="68"/>
      <c r="T3227" s="68"/>
      <c r="U3227" s="69"/>
      <c r="V3227" s="69"/>
      <c r="W3227" s="69"/>
      <c r="X3227" s="70"/>
      <c r="Y3227" s="65"/>
    </row>
    <row r="3228">
      <c r="A3228" s="65"/>
      <c r="B3228" s="65"/>
      <c r="C3228" s="65"/>
      <c r="D3228" s="65"/>
      <c r="E3228" s="65"/>
      <c r="F3228" s="65"/>
      <c r="G3228" s="65"/>
      <c r="H3228" s="65"/>
      <c r="I3228" s="65"/>
      <c r="J3228" s="65"/>
      <c r="K3228" s="66"/>
      <c r="L3228" s="66"/>
      <c r="M3228" s="65"/>
      <c r="N3228" s="65"/>
      <c r="O3228" s="65"/>
      <c r="P3228" s="66"/>
      <c r="Q3228" s="65"/>
      <c r="R3228" s="65"/>
      <c r="S3228" s="76"/>
      <c r="T3228" s="76"/>
      <c r="U3228" s="72"/>
      <c r="V3228" s="72"/>
      <c r="W3228" s="72"/>
      <c r="X3228" s="69"/>
      <c r="Y3228" s="72"/>
    </row>
    <row r="3229">
      <c r="A3229" s="65"/>
      <c r="B3229" s="65"/>
      <c r="C3229" s="65"/>
      <c r="D3229" s="65"/>
      <c r="E3229" s="65"/>
      <c r="F3229" s="65"/>
      <c r="G3229" s="65"/>
      <c r="H3229" s="65"/>
      <c r="I3229" s="65"/>
      <c r="J3229" s="65"/>
      <c r="K3229" s="66"/>
      <c r="L3229" s="66"/>
      <c r="M3229" s="65"/>
      <c r="N3229" s="65"/>
      <c r="O3229" s="65"/>
      <c r="P3229" s="66"/>
      <c r="Q3229" s="65"/>
      <c r="R3229" s="65"/>
      <c r="S3229" s="68"/>
      <c r="T3229" s="68"/>
      <c r="U3229" s="69"/>
      <c r="V3229" s="69"/>
      <c r="W3229" s="69"/>
      <c r="X3229" s="70"/>
      <c r="Y3229" s="65"/>
    </row>
    <row r="3230">
      <c r="A3230" s="65"/>
      <c r="B3230" s="65"/>
      <c r="C3230" s="65"/>
      <c r="D3230" s="65"/>
      <c r="E3230" s="65"/>
      <c r="F3230" s="65"/>
      <c r="G3230" s="65"/>
      <c r="H3230" s="65"/>
      <c r="I3230" s="65"/>
      <c r="J3230" s="65"/>
      <c r="K3230" s="66"/>
      <c r="L3230" s="66"/>
      <c r="M3230" s="65"/>
      <c r="N3230" s="65"/>
      <c r="O3230" s="65"/>
      <c r="P3230" s="66"/>
      <c r="Q3230" s="65"/>
      <c r="R3230" s="65"/>
      <c r="S3230" s="68"/>
      <c r="T3230" s="68"/>
      <c r="U3230" s="69"/>
      <c r="V3230" s="69"/>
      <c r="W3230" s="69"/>
      <c r="X3230" s="70"/>
      <c r="Y3230" s="65"/>
    </row>
    <row r="3231">
      <c r="A3231" s="72"/>
      <c r="B3231" s="65"/>
      <c r="C3231" s="72"/>
      <c r="D3231" s="72"/>
      <c r="E3231" s="72"/>
      <c r="F3231" s="65"/>
      <c r="G3231" s="65"/>
      <c r="H3231" s="65"/>
      <c r="I3231" s="65"/>
      <c r="J3231" s="65"/>
      <c r="K3231" s="66"/>
      <c r="L3231" s="66"/>
      <c r="M3231" s="65"/>
      <c r="N3231" s="65"/>
      <c r="O3231" s="65"/>
      <c r="P3231" s="65"/>
      <c r="Q3231" s="65"/>
      <c r="R3231" s="65"/>
      <c r="S3231" s="68"/>
      <c r="T3231" s="68"/>
      <c r="U3231" s="69"/>
      <c r="V3231" s="69"/>
      <c r="W3231" s="69"/>
      <c r="X3231" s="70"/>
      <c r="Y3231" s="65"/>
    </row>
    <row r="3232">
      <c r="A3232" s="72"/>
      <c r="B3232" s="65"/>
      <c r="C3232" s="72"/>
      <c r="D3232" s="72"/>
      <c r="E3232" s="72"/>
      <c r="F3232" s="65"/>
      <c r="G3232" s="65"/>
      <c r="H3232" s="65"/>
      <c r="I3232" s="65"/>
      <c r="J3232" s="65"/>
      <c r="K3232" s="66"/>
      <c r="L3232" s="66"/>
      <c r="M3232" s="65"/>
      <c r="N3232" s="65"/>
      <c r="O3232" s="65"/>
      <c r="P3232" s="65"/>
      <c r="Q3232" s="65"/>
      <c r="R3232" s="65"/>
      <c r="S3232" s="76"/>
      <c r="T3232" s="76"/>
      <c r="U3232" s="72"/>
      <c r="V3232" s="72"/>
      <c r="W3232" s="72"/>
      <c r="X3232" s="72"/>
      <c r="Y3232" s="72"/>
    </row>
    <row r="3233">
      <c r="A3233" s="65"/>
      <c r="B3233" s="65"/>
      <c r="C3233" s="65"/>
      <c r="D3233" s="65"/>
      <c r="E3233" s="65"/>
      <c r="F3233" s="65"/>
      <c r="G3233" s="65"/>
      <c r="H3233" s="65"/>
      <c r="I3233" s="65"/>
      <c r="J3233" s="65"/>
      <c r="K3233" s="66"/>
      <c r="L3233" s="66"/>
      <c r="M3233" s="65"/>
      <c r="N3233" s="65"/>
      <c r="O3233" s="65"/>
      <c r="P3233" s="66"/>
      <c r="Q3233" s="65"/>
      <c r="R3233" s="65"/>
      <c r="S3233" s="68"/>
      <c r="T3233" s="68"/>
      <c r="U3233" s="69"/>
      <c r="V3233" s="69"/>
      <c r="W3233" s="69"/>
      <c r="X3233" s="70"/>
      <c r="Y3233" s="65"/>
    </row>
    <row r="3234">
      <c r="A3234" s="73"/>
      <c r="B3234" s="65"/>
      <c r="C3234" s="72"/>
      <c r="D3234" s="72"/>
      <c r="E3234" s="72"/>
      <c r="F3234" s="65"/>
      <c r="G3234" s="65"/>
      <c r="H3234" s="65"/>
      <c r="I3234" s="65"/>
      <c r="J3234" s="65"/>
      <c r="K3234" s="66"/>
      <c r="L3234" s="66"/>
      <c r="M3234" s="65"/>
      <c r="N3234" s="65"/>
      <c r="O3234" s="65"/>
      <c r="P3234" s="65"/>
      <c r="Q3234" s="65"/>
      <c r="R3234" s="65"/>
      <c r="S3234" s="68"/>
      <c r="T3234" s="68"/>
      <c r="U3234" s="69"/>
      <c r="V3234" s="69"/>
      <c r="W3234" s="69"/>
      <c r="X3234" s="70"/>
      <c r="Y3234" s="65"/>
    </row>
    <row r="3235">
      <c r="A3235" s="73"/>
      <c r="B3235" s="65"/>
      <c r="C3235" s="72"/>
      <c r="D3235" s="72"/>
      <c r="E3235" s="72"/>
      <c r="F3235" s="65"/>
      <c r="G3235" s="65"/>
      <c r="H3235" s="65"/>
      <c r="I3235" s="65"/>
      <c r="J3235" s="65"/>
      <c r="K3235" s="66"/>
      <c r="L3235" s="66"/>
      <c r="M3235" s="65"/>
      <c r="N3235" s="65"/>
      <c r="O3235" s="65"/>
      <c r="P3235" s="66"/>
      <c r="Q3235" s="65"/>
      <c r="R3235" s="65"/>
      <c r="S3235" s="68"/>
      <c r="T3235" s="68"/>
      <c r="U3235" s="69"/>
      <c r="V3235" s="69"/>
      <c r="W3235" s="69"/>
      <c r="X3235" s="70"/>
      <c r="Y3235" s="65"/>
    </row>
    <row r="3236">
      <c r="A3236" s="72"/>
      <c r="B3236" s="65"/>
      <c r="C3236" s="72"/>
      <c r="D3236" s="72"/>
      <c r="E3236" s="72"/>
      <c r="F3236" s="65"/>
      <c r="G3236" s="65"/>
      <c r="H3236" s="65"/>
      <c r="I3236" s="65"/>
      <c r="J3236" s="65"/>
      <c r="K3236" s="66"/>
      <c r="L3236" s="66"/>
      <c r="M3236" s="65"/>
      <c r="N3236" s="65"/>
      <c r="O3236" s="65"/>
      <c r="P3236" s="65"/>
      <c r="Q3236" s="65"/>
      <c r="R3236" s="65"/>
      <c r="S3236" s="68"/>
      <c r="T3236" s="68"/>
      <c r="U3236" s="69"/>
      <c r="V3236" s="69"/>
      <c r="W3236" s="69"/>
      <c r="X3236" s="70"/>
      <c r="Y3236" s="65"/>
    </row>
    <row r="3237">
      <c r="A3237" s="65"/>
      <c r="B3237" s="65"/>
      <c r="C3237" s="65"/>
      <c r="D3237" s="65"/>
      <c r="E3237" s="65"/>
      <c r="F3237" s="65"/>
      <c r="G3237" s="65"/>
      <c r="H3237" s="65"/>
      <c r="I3237" s="65"/>
      <c r="J3237" s="65"/>
      <c r="K3237" s="66"/>
      <c r="L3237" s="66"/>
      <c r="M3237" s="65"/>
      <c r="N3237" s="65"/>
      <c r="O3237" s="65"/>
      <c r="P3237" s="66"/>
      <c r="Q3237" s="65"/>
      <c r="R3237" s="65"/>
      <c r="S3237" s="68"/>
      <c r="T3237" s="68"/>
      <c r="U3237" s="69"/>
      <c r="V3237" s="69"/>
      <c r="W3237" s="69"/>
      <c r="X3237" s="70"/>
      <c r="Y3237" s="65"/>
    </row>
    <row r="3238">
      <c r="A3238" s="65"/>
      <c r="B3238" s="65"/>
      <c r="C3238" s="65"/>
      <c r="D3238" s="65"/>
      <c r="E3238" s="65"/>
      <c r="F3238" s="65"/>
      <c r="G3238" s="65"/>
      <c r="H3238" s="65"/>
      <c r="I3238" s="65"/>
      <c r="J3238" s="65"/>
      <c r="K3238" s="66"/>
      <c r="L3238" s="66"/>
      <c r="M3238" s="65"/>
      <c r="N3238" s="65"/>
      <c r="O3238" s="65"/>
      <c r="P3238" s="65"/>
      <c r="Q3238" s="65"/>
      <c r="R3238" s="65"/>
      <c r="S3238" s="68"/>
      <c r="T3238" s="68"/>
      <c r="U3238" s="69"/>
      <c r="V3238" s="69"/>
      <c r="W3238" s="69"/>
      <c r="X3238" s="70"/>
      <c r="Y3238" s="65"/>
    </row>
    <row r="3239">
      <c r="A3239" s="72"/>
      <c r="B3239" s="65"/>
      <c r="C3239" s="72"/>
      <c r="D3239" s="72"/>
      <c r="E3239" s="72"/>
      <c r="F3239" s="65"/>
      <c r="G3239" s="65"/>
      <c r="H3239" s="65"/>
      <c r="I3239" s="65"/>
      <c r="J3239" s="65"/>
      <c r="K3239" s="66"/>
      <c r="L3239" s="66"/>
      <c r="M3239" s="65"/>
      <c r="N3239" s="65"/>
      <c r="O3239" s="65"/>
      <c r="P3239" s="65"/>
      <c r="Q3239" s="65"/>
      <c r="R3239" s="65"/>
      <c r="S3239" s="68"/>
      <c r="T3239" s="68"/>
      <c r="U3239" s="69"/>
      <c r="V3239" s="69"/>
      <c r="W3239" s="69"/>
      <c r="X3239" s="70"/>
      <c r="Y3239" s="65"/>
    </row>
    <row r="3240">
      <c r="A3240" s="72"/>
      <c r="B3240" s="65"/>
      <c r="C3240" s="72"/>
      <c r="D3240" s="72"/>
      <c r="E3240" s="72"/>
      <c r="F3240" s="65"/>
      <c r="G3240" s="65"/>
      <c r="H3240" s="65"/>
      <c r="I3240" s="65"/>
      <c r="J3240" s="65"/>
      <c r="K3240" s="66"/>
      <c r="L3240" s="66"/>
      <c r="M3240" s="65"/>
      <c r="N3240" s="65"/>
      <c r="O3240" s="65"/>
      <c r="P3240" s="65"/>
      <c r="Q3240" s="65"/>
      <c r="R3240" s="65"/>
      <c r="S3240" s="68"/>
      <c r="T3240" s="68"/>
      <c r="U3240" s="69"/>
      <c r="V3240" s="69"/>
      <c r="W3240" s="69"/>
      <c r="X3240" s="70"/>
      <c r="Y3240" s="65"/>
    </row>
    <row r="3241">
      <c r="A3241" s="65"/>
      <c r="B3241" s="65"/>
      <c r="C3241" s="65"/>
      <c r="D3241" s="65"/>
      <c r="E3241" s="65"/>
      <c r="F3241" s="65"/>
      <c r="G3241" s="65"/>
      <c r="H3241" s="65"/>
      <c r="I3241" s="65"/>
      <c r="J3241" s="65"/>
      <c r="K3241" s="66"/>
      <c r="L3241" s="66"/>
      <c r="M3241" s="65"/>
      <c r="N3241" s="65"/>
      <c r="O3241" s="65"/>
      <c r="P3241" s="66"/>
      <c r="Q3241" s="65"/>
      <c r="R3241" s="65"/>
      <c r="S3241" s="68"/>
      <c r="T3241" s="68"/>
      <c r="U3241" s="69"/>
      <c r="V3241" s="69"/>
      <c r="W3241" s="69"/>
      <c r="X3241" s="70"/>
      <c r="Y3241" s="65"/>
    </row>
    <row r="3242">
      <c r="A3242" s="65"/>
      <c r="B3242" s="65"/>
      <c r="C3242" s="65"/>
      <c r="D3242" s="65"/>
      <c r="E3242" s="65"/>
      <c r="F3242" s="65"/>
      <c r="G3242" s="65"/>
      <c r="H3242" s="65"/>
      <c r="I3242" s="65"/>
      <c r="J3242" s="65"/>
      <c r="K3242" s="66"/>
      <c r="L3242" s="66"/>
      <c r="M3242" s="65"/>
      <c r="N3242" s="65"/>
      <c r="O3242" s="65"/>
      <c r="P3242" s="65"/>
      <c r="Q3242" s="65"/>
      <c r="R3242" s="65"/>
      <c r="S3242" s="68"/>
      <c r="T3242" s="68"/>
      <c r="U3242" s="69"/>
      <c r="V3242" s="69"/>
      <c r="W3242" s="69"/>
      <c r="X3242" s="70"/>
      <c r="Y3242" s="65"/>
    </row>
    <row r="3243">
      <c r="A3243" s="65"/>
      <c r="B3243" s="65"/>
      <c r="C3243" s="65"/>
      <c r="D3243" s="65"/>
      <c r="E3243" s="65"/>
      <c r="F3243" s="65"/>
      <c r="G3243" s="65"/>
      <c r="H3243" s="65"/>
      <c r="I3243" s="65"/>
      <c r="J3243" s="65"/>
      <c r="K3243" s="66"/>
      <c r="L3243" s="66"/>
      <c r="M3243" s="65"/>
      <c r="N3243" s="65"/>
      <c r="O3243" s="65"/>
      <c r="P3243" s="65"/>
      <c r="Q3243" s="65"/>
      <c r="R3243" s="65"/>
      <c r="S3243" s="68"/>
      <c r="T3243" s="68"/>
      <c r="U3243" s="69"/>
      <c r="V3243" s="69"/>
      <c r="W3243" s="69"/>
      <c r="X3243" s="70"/>
      <c r="Y3243" s="65"/>
    </row>
    <row r="3244">
      <c r="A3244" s="72"/>
      <c r="B3244" s="65"/>
      <c r="C3244" s="72"/>
      <c r="D3244" s="72"/>
      <c r="E3244" s="72"/>
      <c r="F3244" s="65"/>
      <c r="G3244" s="65"/>
      <c r="H3244" s="65"/>
      <c r="I3244" s="65"/>
      <c r="J3244" s="65"/>
      <c r="K3244" s="66"/>
      <c r="L3244" s="66"/>
      <c r="M3244" s="65"/>
      <c r="N3244" s="65"/>
      <c r="O3244" s="65"/>
      <c r="P3244" s="66"/>
      <c r="Q3244" s="65"/>
      <c r="R3244" s="65"/>
      <c r="S3244" s="68"/>
      <c r="T3244" s="68"/>
      <c r="U3244" s="69"/>
      <c r="V3244" s="69"/>
      <c r="W3244" s="69"/>
      <c r="X3244" s="70"/>
      <c r="Y3244" s="65"/>
    </row>
    <row r="3245">
      <c r="A3245" s="72"/>
      <c r="B3245" s="65"/>
      <c r="C3245" s="72"/>
      <c r="D3245" s="72"/>
      <c r="E3245" s="72"/>
      <c r="F3245" s="65"/>
      <c r="G3245" s="65"/>
      <c r="H3245" s="65"/>
      <c r="I3245" s="65"/>
      <c r="J3245" s="65"/>
      <c r="K3245" s="66"/>
      <c r="L3245" s="66"/>
      <c r="M3245" s="65"/>
      <c r="N3245" s="65"/>
      <c r="O3245" s="65"/>
      <c r="P3245" s="66"/>
      <c r="Q3245" s="65"/>
      <c r="R3245" s="65"/>
      <c r="S3245" s="68"/>
      <c r="T3245" s="68"/>
      <c r="U3245" s="69"/>
      <c r="V3245" s="69"/>
      <c r="W3245" s="69"/>
      <c r="X3245" s="70"/>
      <c r="Y3245" s="65"/>
    </row>
    <row r="3246">
      <c r="A3246" s="65"/>
      <c r="B3246" s="65"/>
      <c r="C3246" s="65"/>
      <c r="D3246" s="65"/>
      <c r="E3246" s="65"/>
      <c r="F3246" s="65"/>
      <c r="G3246" s="65"/>
      <c r="H3246" s="65"/>
      <c r="I3246" s="65"/>
      <c r="J3246" s="65"/>
      <c r="K3246" s="66"/>
      <c r="L3246" s="66"/>
      <c r="M3246" s="65"/>
      <c r="N3246" s="65"/>
      <c r="O3246" s="65"/>
      <c r="P3246" s="65"/>
      <c r="Q3246" s="65"/>
      <c r="R3246" s="65"/>
      <c r="S3246" s="76"/>
      <c r="T3246" s="76"/>
      <c r="U3246" s="72"/>
      <c r="V3246" s="72"/>
      <c r="W3246" s="72"/>
      <c r="X3246" s="66"/>
      <c r="Y3246" s="72"/>
    </row>
    <row r="3247">
      <c r="A3247" s="65"/>
      <c r="B3247" s="65"/>
      <c r="C3247" s="65"/>
      <c r="D3247" s="65"/>
      <c r="E3247" s="65"/>
      <c r="F3247" s="65"/>
      <c r="G3247" s="65"/>
      <c r="H3247" s="65"/>
      <c r="I3247" s="65"/>
      <c r="J3247" s="65"/>
      <c r="K3247" s="66"/>
      <c r="L3247" s="66"/>
      <c r="M3247" s="65"/>
      <c r="N3247" s="65"/>
      <c r="O3247" s="65"/>
      <c r="P3247" s="65"/>
      <c r="Q3247" s="65"/>
      <c r="R3247" s="65"/>
      <c r="S3247" s="68"/>
      <c r="T3247" s="68"/>
      <c r="U3247" s="69"/>
      <c r="V3247" s="69"/>
      <c r="W3247" s="69"/>
      <c r="X3247" s="70"/>
      <c r="Y3247" s="65"/>
    </row>
    <row r="3248">
      <c r="A3248" s="72"/>
      <c r="B3248" s="65"/>
      <c r="C3248" s="72"/>
      <c r="D3248" s="72"/>
      <c r="E3248" s="72"/>
      <c r="F3248" s="65"/>
      <c r="G3248" s="65"/>
      <c r="H3248" s="65"/>
      <c r="I3248" s="65"/>
      <c r="J3248" s="65"/>
      <c r="K3248" s="66"/>
      <c r="L3248" s="66"/>
      <c r="M3248" s="65"/>
      <c r="N3248" s="65"/>
      <c r="O3248" s="65"/>
      <c r="P3248" s="66"/>
      <c r="Q3248" s="65"/>
      <c r="R3248" s="65"/>
      <c r="S3248" s="77"/>
      <c r="T3248" s="77"/>
      <c r="U3248" s="78"/>
      <c r="V3248" s="78"/>
      <c r="W3248" s="78"/>
      <c r="X3248" s="72"/>
      <c r="Y3248" s="72"/>
    </row>
    <row r="3249">
      <c r="A3249" s="72"/>
      <c r="B3249" s="65"/>
      <c r="C3249" s="72"/>
      <c r="D3249" s="72"/>
      <c r="E3249" s="72"/>
      <c r="F3249" s="65"/>
      <c r="G3249" s="65"/>
      <c r="H3249" s="65"/>
      <c r="I3249" s="65"/>
      <c r="J3249" s="65"/>
      <c r="K3249" s="66"/>
      <c r="L3249" s="66"/>
      <c r="M3249" s="65"/>
      <c r="N3249" s="65"/>
      <c r="O3249" s="65"/>
      <c r="P3249" s="66"/>
      <c r="Q3249" s="65"/>
      <c r="R3249" s="65"/>
      <c r="S3249" s="68"/>
      <c r="T3249" s="68"/>
      <c r="U3249" s="69"/>
      <c r="V3249" s="69"/>
      <c r="W3249" s="69"/>
      <c r="X3249" s="70"/>
      <c r="Y3249" s="65"/>
    </row>
    <row r="3250">
      <c r="A3250" s="72"/>
      <c r="B3250" s="65"/>
      <c r="C3250" s="72"/>
      <c r="D3250" s="72"/>
      <c r="E3250" s="72"/>
      <c r="F3250" s="65"/>
      <c r="G3250" s="65"/>
      <c r="H3250" s="65"/>
      <c r="I3250" s="65"/>
      <c r="J3250" s="65"/>
      <c r="K3250" s="66"/>
      <c r="L3250" s="66"/>
      <c r="M3250" s="65"/>
      <c r="N3250" s="65"/>
      <c r="O3250" s="65"/>
      <c r="P3250" s="65"/>
      <c r="Q3250" s="65"/>
      <c r="R3250" s="65"/>
      <c r="S3250" s="68"/>
      <c r="T3250" s="68"/>
      <c r="U3250" s="69"/>
      <c r="V3250" s="69"/>
      <c r="W3250" s="69"/>
      <c r="X3250" s="70"/>
      <c r="Y3250" s="65"/>
    </row>
    <row r="3251">
      <c r="A3251" s="72"/>
      <c r="B3251" s="65"/>
      <c r="C3251" s="72"/>
      <c r="D3251" s="72"/>
      <c r="E3251" s="72"/>
      <c r="F3251" s="65"/>
      <c r="G3251" s="65"/>
      <c r="H3251" s="65"/>
      <c r="I3251" s="65"/>
      <c r="J3251" s="65"/>
      <c r="K3251" s="66"/>
      <c r="L3251" s="66"/>
      <c r="M3251" s="65"/>
      <c r="N3251" s="65"/>
      <c r="O3251" s="65"/>
      <c r="P3251" s="66"/>
      <c r="Q3251" s="65"/>
      <c r="R3251" s="65"/>
      <c r="S3251" s="68"/>
      <c r="T3251" s="68"/>
      <c r="U3251" s="69"/>
      <c r="V3251" s="69"/>
      <c r="W3251" s="69"/>
      <c r="X3251" s="70"/>
      <c r="Y3251" s="65"/>
    </row>
    <row r="3252">
      <c r="A3252" s="65"/>
      <c r="B3252" s="65"/>
      <c r="C3252" s="65"/>
      <c r="D3252" s="65"/>
      <c r="E3252" s="65"/>
      <c r="F3252" s="65"/>
      <c r="G3252" s="65"/>
      <c r="H3252" s="65"/>
      <c r="I3252" s="65"/>
      <c r="J3252" s="65"/>
      <c r="K3252" s="66"/>
      <c r="L3252" s="66"/>
      <c r="M3252" s="65"/>
      <c r="N3252" s="65"/>
      <c r="O3252" s="65"/>
      <c r="P3252" s="66"/>
      <c r="Q3252" s="65"/>
      <c r="R3252" s="65"/>
      <c r="S3252" s="68"/>
      <c r="T3252" s="68"/>
      <c r="U3252" s="69"/>
      <c r="V3252" s="69"/>
      <c r="W3252" s="69"/>
      <c r="X3252" s="70"/>
      <c r="Y3252" s="65"/>
    </row>
    <row r="3253">
      <c r="A3253" s="72"/>
      <c r="B3253" s="65"/>
      <c r="C3253" s="72"/>
      <c r="D3253" s="72"/>
      <c r="E3253" s="72"/>
      <c r="F3253" s="65"/>
      <c r="G3253" s="65"/>
      <c r="H3253" s="65"/>
      <c r="I3253" s="65"/>
      <c r="J3253" s="65"/>
      <c r="K3253" s="66"/>
      <c r="L3253" s="66"/>
      <c r="M3253" s="65"/>
      <c r="N3253" s="65"/>
      <c r="O3253" s="65"/>
      <c r="P3253" s="66"/>
      <c r="Q3253" s="65"/>
      <c r="R3253" s="65"/>
      <c r="S3253" s="68"/>
      <c r="T3253" s="68"/>
      <c r="U3253" s="69"/>
      <c r="V3253" s="69"/>
      <c r="W3253" s="69"/>
      <c r="X3253" s="70"/>
      <c r="Y3253" s="65"/>
    </row>
    <row r="3254">
      <c r="A3254" s="65"/>
      <c r="B3254" s="65"/>
      <c r="C3254" s="65"/>
      <c r="D3254" s="65"/>
      <c r="E3254" s="65"/>
      <c r="F3254" s="65"/>
      <c r="G3254" s="65"/>
      <c r="H3254" s="65"/>
      <c r="I3254" s="65"/>
      <c r="J3254" s="65"/>
      <c r="K3254" s="66"/>
      <c r="L3254" s="66"/>
      <c r="M3254" s="65"/>
      <c r="N3254" s="65"/>
      <c r="O3254" s="65"/>
      <c r="P3254" s="66"/>
      <c r="Q3254" s="65"/>
      <c r="R3254" s="65"/>
      <c r="S3254" s="68"/>
      <c r="T3254" s="68"/>
      <c r="U3254" s="69"/>
      <c r="V3254" s="69"/>
      <c r="W3254" s="69"/>
      <c r="X3254" s="70"/>
      <c r="Y3254" s="65"/>
    </row>
    <row r="3255">
      <c r="A3255" s="73"/>
      <c r="B3255" s="65"/>
      <c r="C3255" s="72"/>
      <c r="D3255" s="72"/>
      <c r="E3255" s="72"/>
      <c r="F3255" s="65"/>
      <c r="G3255" s="65"/>
      <c r="H3255" s="65"/>
      <c r="I3255" s="65"/>
      <c r="J3255" s="65"/>
      <c r="K3255" s="66"/>
      <c r="L3255" s="66"/>
      <c r="M3255" s="65"/>
      <c r="N3255" s="65"/>
      <c r="O3255" s="65"/>
      <c r="P3255" s="65"/>
      <c r="Q3255" s="65"/>
      <c r="R3255" s="65"/>
      <c r="S3255" s="68"/>
      <c r="T3255" s="68"/>
      <c r="U3255" s="69"/>
      <c r="V3255" s="69"/>
      <c r="W3255" s="69"/>
      <c r="X3255" s="70"/>
      <c r="Y3255" s="65"/>
    </row>
    <row r="3256">
      <c r="A3256" s="72"/>
      <c r="B3256" s="65"/>
      <c r="C3256" s="72"/>
      <c r="D3256" s="72"/>
      <c r="E3256" s="72"/>
      <c r="F3256" s="65"/>
      <c r="G3256" s="65"/>
      <c r="H3256" s="65"/>
      <c r="I3256" s="65"/>
      <c r="J3256" s="65"/>
      <c r="K3256" s="66"/>
      <c r="L3256" s="66"/>
      <c r="M3256" s="65"/>
      <c r="N3256" s="65"/>
      <c r="O3256" s="65"/>
      <c r="P3256" s="66"/>
      <c r="Q3256" s="65"/>
      <c r="R3256" s="65"/>
      <c r="S3256" s="77"/>
      <c r="T3256" s="77"/>
      <c r="U3256" s="78"/>
      <c r="V3256" s="78"/>
      <c r="W3256" s="78"/>
      <c r="X3256" s="72"/>
      <c r="Y3256" s="72"/>
    </row>
    <row r="3257">
      <c r="A3257" s="72"/>
      <c r="B3257" s="65"/>
      <c r="C3257" s="72"/>
      <c r="D3257" s="72"/>
      <c r="E3257" s="72"/>
      <c r="F3257" s="65"/>
      <c r="G3257" s="65"/>
      <c r="H3257" s="65"/>
      <c r="I3257" s="65"/>
      <c r="J3257" s="65"/>
      <c r="K3257" s="66"/>
      <c r="L3257" s="66"/>
      <c r="M3257" s="65"/>
      <c r="N3257" s="65"/>
      <c r="O3257" s="65"/>
      <c r="P3257" s="66"/>
      <c r="Q3257" s="65"/>
      <c r="R3257" s="65"/>
      <c r="S3257" s="68"/>
      <c r="T3257" s="68"/>
      <c r="U3257" s="69"/>
      <c r="V3257" s="69"/>
      <c r="W3257" s="69"/>
      <c r="X3257" s="70"/>
      <c r="Y3257" s="65"/>
    </row>
    <row r="3258">
      <c r="A3258" s="73"/>
      <c r="B3258" s="65"/>
      <c r="C3258" s="72"/>
      <c r="D3258" s="72"/>
      <c r="E3258" s="72"/>
      <c r="F3258" s="65"/>
      <c r="G3258" s="65"/>
      <c r="H3258" s="65"/>
      <c r="I3258" s="65"/>
      <c r="J3258" s="65"/>
      <c r="K3258" s="66"/>
      <c r="L3258" s="66"/>
      <c r="M3258" s="65"/>
      <c r="N3258" s="65"/>
      <c r="O3258" s="65"/>
      <c r="P3258" s="66"/>
      <c r="Q3258" s="65"/>
      <c r="R3258" s="65"/>
      <c r="S3258" s="68"/>
      <c r="T3258" s="68"/>
      <c r="U3258" s="69"/>
      <c r="V3258" s="69"/>
      <c r="W3258" s="69"/>
      <c r="X3258" s="70"/>
      <c r="Y3258" s="65"/>
    </row>
    <row r="3259">
      <c r="A3259" s="73"/>
      <c r="B3259" s="65"/>
      <c r="C3259" s="72"/>
      <c r="D3259" s="72"/>
      <c r="E3259" s="72"/>
      <c r="F3259" s="65"/>
      <c r="G3259" s="65"/>
      <c r="H3259" s="65"/>
      <c r="I3259" s="65"/>
      <c r="J3259" s="65"/>
      <c r="K3259" s="66"/>
      <c r="L3259" s="66"/>
      <c r="M3259" s="65"/>
      <c r="N3259" s="65"/>
      <c r="O3259" s="65"/>
      <c r="P3259" s="65"/>
      <c r="Q3259" s="65"/>
      <c r="R3259" s="65"/>
      <c r="S3259" s="77"/>
      <c r="T3259" s="77"/>
      <c r="U3259" s="78"/>
      <c r="V3259" s="78"/>
      <c r="W3259" s="78"/>
      <c r="X3259" s="72"/>
      <c r="Y3259" s="72"/>
    </row>
    <row r="3260">
      <c r="A3260" s="65"/>
      <c r="B3260" s="65"/>
      <c r="C3260" s="65"/>
      <c r="D3260" s="65"/>
      <c r="E3260" s="65"/>
      <c r="F3260" s="65"/>
      <c r="G3260" s="65"/>
      <c r="H3260" s="65"/>
      <c r="I3260" s="65"/>
      <c r="J3260" s="65"/>
      <c r="K3260" s="66"/>
      <c r="L3260" s="66"/>
      <c r="M3260" s="65"/>
      <c r="N3260" s="65"/>
      <c r="O3260" s="65"/>
      <c r="P3260" s="66"/>
      <c r="Q3260" s="65"/>
      <c r="R3260" s="65"/>
      <c r="S3260" s="76"/>
      <c r="T3260" s="77"/>
      <c r="U3260" s="79"/>
      <c r="V3260" s="79"/>
      <c r="W3260" s="78"/>
      <c r="X3260" s="69"/>
      <c r="Y3260" s="72"/>
    </row>
    <row r="3261">
      <c r="A3261" s="65"/>
      <c r="B3261" s="65"/>
      <c r="C3261" s="65"/>
      <c r="D3261" s="65"/>
      <c r="E3261" s="65"/>
      <c r="F3261" s="65"/>
      <c r="G3261" s="65"/>
      <c r="H3261" s="65"/>
      <c r="I3261" s="65"/>
      <c r="J3261" s="65"/>
      <c r="K3261" s="66"/>
      <c r="L3261" s="66"/>
      <c r="M3261" s="65"/>
      <c r="N3261" s="65"/>
      <c r="O3261" s="65"/>
      <c r="P3261" s="66"/>
      <c r="Q3261" s="65"/>
      <c r="R3261" s="65"/>
      <c r="S3261" s="76"/>
      <c r="T3261" s="76"/>
      <c r="U3261" s="72"/>
      <c r="V3261" s="72"/>
      <c r="W3261" s="72"/>
      <c r="X3261" s="66"/>
      <c r="Y3261" s="72"/>
    </row>
    <row r="3262">
      <c r="A3262" s="65"/>
      <c r="B3262" s="65"/>
      <c r="C3262" s="65"/>
      <c r="D3262" s="65"/>
      <c r="E3262" s="65"/>
      <c r="F3262" s="65"/>
      <c r="G3262" s="65"/>
      <c r="H3262" s="65"/>
      <c r="I3262" s="65"/>
      <c r="J3262" s="65"/>
      <c r="K3262" s="66"/>
      <c r="L3262" s="66"/>
      <c r="M3262" s="65"/>
      <c r="N3262" s="65"/>
      <c r="O3262" s="65"/>
      <c r="P3262" s="66"/>
      <c r="Q3262" s="65"/>
      <c r="R3262" s="65"/>
      <c r="S3262" s="68"/>
      <c r="T3262" s="68"/>
      <c r="U3262" s="69"/>
      <c r="V3262" s="69"/>
      <c r="W3262" s="69"/>
      <c r="X3262" s="70"/>
      <c r="Y3262" s="65"/>
    </row>
    <row r="3263">
      <c r="A3263" s="65"/>
      <c r="B3263" s="65"/>
      <c r="C3263" s="65"/>
      <c r="D3263" s="65"/>
      <c r="E3263" s="65"/>
      <c r="F3263" s="65"/>
      <c r="G3263" s="65"/>
      <c r="H3263" s="65"/>
      <c r="I3263" s="65"/>
      <c r="J3263" s="65"/>
      <c r="K3263" s="66"/>
      <c r="L3263" s="66"/>
      <c r="M3263" s="65"/>
      <c r="N3263" s="65"/>
      <c r="O3263" s="65"/>
      <c r="P3263" s="65"/>
      <c r="Q3263" s="65"/>
      <c r="R3263" s="65"/>
      <c r="S3263" s="76"/>
      <c r="T3263" s="77"/>
      <c r="U3263" s="79"/>
      <c r="V3263" s="81"/>
      <c r="W3263" s="78"/>
      <c r="X3263" s="66"/>
      <c r="Y3263" s="72"/>
    </row>
    <row r="3264">
      <c r="A3264" s="72"/>
      <c r="B3264" s="65"/>
      <c r="C3264" s="72"/>
      <c r="D3264" s="72"/>
      <c r="E3264" s="72"/>
      <c r="F3264" s="65"/>
      <c r="G3264" s="65"/>
      <c r="H3264" s="65"/>
      <c r="I3264" s="65"/>
      <c r="J3264" s="65"/>
      <c r="K3264" s="66"/>
      <c r="L3264" s="66"/>
      <c r="M3264" s="65"/>
      <c r="N3264" s="65"/>
      <c r="O3264" s="65"/>
      <c r="P3264" s="65"/>
      <c r="Q3264" s="65"/>
      <c r="R3264" s="65"/>
      <c r="S3264" s="77"/>
      <c r="T3264" s="77"/>
      <c r="U3264" s="78"/>
      <c r="V3264" s="78"/>
      <c r="W3264" s="78"/>
      <c r="X3264" s="72"/>
      <c r="Y3264" s="72"/>
    </row>
    <row r="3265">
      <c r="A3265" s="65"/>
      <c r="B3265" s="65"/>
      <c r="C3265" s="65"/>
      <c r="D3265" s="65"/>
      <c r="E3265" s="65"/>
      <c r="F3265" s="65"/>
      <c r="G3265" s="65"/>
      <c r="H3265" s="65"/>
      <c r="I3265" s="65"/>
      <c r="J3265" s="65"/>
      <c r="K3265" s="66"/>
      <c r="L3265" s="66"/>
      <c r="M3265" s="65"/>
      <c r="N3265" s="65"/>
      <c r="O3265" s="65"/>
      <c r="P3265" s="65"/>
      <c r="Q3265" s="65"/>
      <c r="R3265" s="65"/>
      <c r="S3265" s="68"/>
      <c r="T3265" s="68"/>
      <c r="U3265" s="69"/>
      <c r="V3265" s="69"/>
      <c r="W3265" s="69"/>
      <c r="X3265" s="70"/>
      <c r="Y3265" s="65"/>
    </row>
    <row r="3266">
      <c r="A3266" s="65"/>
      <c r="B3266" s="65"/>
      <c r="C3266" s="65"/>
      <c r="D3266" s="65"/>
      <c r="E3266" s="65"/>
      <c r="F3266" s="65"/>
      <c r="G3266" s="65"/>
      <c r="H3266" s="65"/>
      <c r="I3266" s="65"/>
      <c r="J3266" s="65"/>
      <c r="K3266" s="66"/>
      <c r="L3266" s="66"/>
      <c r="M3266" s="65"/>
      <c r="N3266" s="65"/>
      <c r="O3266" s="65"/>
      <c r="P3266" s="65"/>
      <c r="Q3266" s="65"/>
      <c r="R3266" s="65"/>
      <c r="S3266" s="80"/>
      <c r="T3266" s="77"/>
      <c r="U3266" s="79"/>
      <c r="V3266" s="79"/>
      <c r="W3266" s="78"/>
      <c r="X3266" s="66"/>
      <c r="Y3266" s="72"/>
    </row>
    <row r="3267">
      <c r="A3267" s="65"/>
      <c r="B3267" s="65"/>
      <c r="C3267" s="65"/>
      <c r="D3267" s="65"/>
      <c r="E3267" s="65"/>
      <c r="F3267" s="65"/>
      <c r="G3267" s="65"/>
      <c r="H3267" s="65"/>
      <c r="I3267" s="65"/>
      <c r="J3267" s="65"/>
      <c r="K3267" s="66"/>
      <c r="L3267" s="66"/>
      <c r="M3267" s="65"/>
      <c r="N3267" s="65"/>
      <c r="O3267" s="65"/>
      <c r="P3267" s="65"/>
      <c r="Q3267" s="65"/>
      <c r="R3267" s="65"/>
      <c r="S3267" s="68"/>
      <c r="T3267" s="68"/>
      <c r="U3267" s="69"/>
      <c r="V3267" s="69"/>
      <c r="W3267" s="69"/>
      <c r="X3267" s="70"/>
      <c r="Y3267" s="65"/>
    </row>
    <row r="3268">
      <c r="A3268" s="65"/>
      <c r="B3268" s="65"/>
      <c r="C3268" s="65"/>
      <c r="D3268" s="65"/>
      <c r="E3268" s="65"/>
      <c r="F3268" s="65"/>
      <c r="G3268" s="65"/>
      <c r="H3268" s="65"/>
      <c r="I3268" s="65"/>
      <c r="J3268" s="65"/>
      <c r="K3268" s="66"/>
      <c r="L3268" s="66"/>
      <c r="M3268" s="65"/>
      <c r="N3268" s="65"/>
      <c r="O3268" s="65"/>
      <c r="P3268" s="66"/>
      <c r="Q3268" s="65"/>
      <c r="R3268" s="65"/>
      <c r="S3268" s="68"/>
      <c r="T3268" s="68"/>
      <c r="U3268" s="69"/>
      <c r="V3268" s="69"/>
      <c r="W3268" s="69"/>
      <c r="X3268" s="70"/>
      <c r="Y3268" s="65"/>
    </row>
    <row r="3269">
      <c r="A3269" s="65"/>
      <c r="B3269" s="65"/>
      <c r="C3269" s="65"/>
      <c r="D3269" s="65"/>
      <c r="E3269" s="65"/>
      <c r="F3269" s="65"/>
      <c r="G3269" s="65"/>
      <c r="H3269" s="65"/>
      <c r="I3269" s="65"/>
      <c r="J3269" s="65"/>
      <c r="K3269" s="66"/>
      <c r="L3269" s="66"/>
      <c r="M3269" s="65"/>
      <c r="N3269" s="65"/>
      <c r="O3269" s="65"/>
      <c r="P3269" s="66"/>
      <c r="Q3269" s="65"/>
      <c r="R3269" s="65"/>
      <c r="S3269" s="68"/>
      <c r="T3269" s="68"/>
      <c r="U3269" s="69"/>
      <c r="V3269" s="69"/>
      <c r="W3269" s="69"/>
      <c r="X3269" s="70"/>
      <c r="Y3269" s="65"/>
    </row>
    <row r="3270">
      <c r="A3270" s="65"/>
      <c r="B3270" s="65"/>
      <c r="C3270" s="65"/>
      <c r="D3270" s="65"/>
      <c r="E3270" s="65"/>
      <c r="F3270" s="65"/>
      <c r="G3270" s="65"/>
      <c r="H3270" s="65"/>
      <c r="I3270" s="65"/>
      <c r="J3270" s="65"/>
      <c r="K3270" s="66"/>
      <c r="L3270" s="66"/>
      <c r="M3270" s="65"/>
      <c r="N3270" s="65"/>
      <c r="O3270" s="65"/>
      <c r="P3270" s="66"/>
      <c r="Q3270" s="65"/>
      <c r="R3270" s="65"/>
      <c r="S3270" s="68"/>
      <c r="T3270" s="68"/>
      <c r="U3270" s="69"/>
      <c r="V3270" s="69"/>
      <c r="W3270" s="69"/>
      <c r="X3270" s="70"/>
      <c r="Y3270" s="65"/>
    </row>
    <row r="3271">
      <c r="A3271" s="65"/>
      <c r="B3271" s="65"/>
      <c r="C3271" s="65"/>
      <c r="D3271" s="65"/>
      <c r="E3271" s="65"/>
      <c r="F3271" s="65"/>
      <c r="G3271" s="65"/>
      <c r="H3271" s="65"/>
      <c r="I3271" s="65"/>
      <c r="J3271" s="65"/>
      <c r="K3271" s="66"/>
      <c r="L3271" s="66"/>
      <c r="M3271" s="65"/>
      <c r="N3271" s="65"/>
      <c r="O3271" s="65"/>
      <c r="P3271" s="66"/>
      <c r="Q3271" s="65"/>
      <c r="R3271" s="65"/>
      <c r="S3271" s="68"/>
      <c r="T3271" s="68"/>
      <c r="U3271" s="69"/>
      <c r="V3271" s="69"/>
      <c r="W3271" s="69"/>
      <c r="X3271" s="70"/>
      <c r="Y3271" s="65"/>
    </row>
    <row r="3272">
      <c r="A3272" s="65"/>
      <c r="B3272" s="65"/>
      <c r="C3272" s="65"/>
      <c r="D3272" s="65"/>
      <c r="E3272" s="65"/>
      <c r="F3272" s="65"/>
      <c r="G3272" s="65"/>
      <c r="H3272" s="65"/>
      <c r="I3272" s="65"/>
      <c r="J3272" s="65"/>
      <c r="K3272" s="66"/>
      <c r="L3272" s="66"/>
      <c r="M3272" s="65"/>
      <c r="N3272" s="65"/>
      <c r="O3272" s="65"/>
      <c r="P3272" s="66"/>
      <c r="Q3272" s="65"/>
      <c r="R3272" s="65"/>
      <c r="S3272" s="68"/>
      <c r="T3272" s="68"/>
      <c r="U3272" s="69"/>
      <c r="V3272" s="69"/>
      <c r="W3272" s="69"/>
      <c r="X3272" s="70"/>
      <c r="Y3272" s="65"/>
    </row>
    <row r="3273">
      <c r="A3273" s="65"/>
      <c r="B3273" s="65"/>
      <c r="C3273" s="65"/>
      <c r="D3273" s="65"/>
      <c r="E3273" s="65"/>
      <c r="F3273" s="65"/>
      <c r="G3273" s="65"/>
      <c r="H3273" s="65"/>
      <c r="I3273" s="65"/>
      <c r="J3273" s="65"/>
      <c r="K3273" s="66"/>
      <c r="L3273" s="66"/>
      <c r="M3273" s="65"/>
      <c r="N3273" s="65"/>
      <c r="O3273" s="65"/>
      <c r="P3273" s="66"/>
      <c r="Q3273" s="65"/>
      <c r="R3273" s="65"/>
      <c r="S3273" s="68"/>
      <c r="T3273" s="68"/>
      <c r="U3273" s="69"/>
      <c r="V3273" s="69"/>
      <c r="W3273" s="69"/>
      <c r="X3273" s="70"/>
      <c r="Y3273" s="65"/>
    </row>
    <row r="3274">
      <c r="A3274" s="65"/>
      <c r="B3274" s="65"/>
      <c r="C3274" s="65"/>
      <c r="D3274" s="65"/>
      <c r="E3274" s="65"/>
      <c r="F3274" s="65"/>
      <c r="G3274" s="65"/>
      <c r="H3274" s="65"/>
      <c r="I3274" s="65"/>
      <c r="J3274" s="65"/>
      <c r="K3274" s="66"/>
      <c r="L3274" s="66"/>
      <c r="M3274" s="65"/>
      <c r="N3274" s="65"/>
      <c r="O3274" s="65"/>
      <c r="P3274" s="65"/>
      <c r="Q3274" s="65"/>
      <c r="R3274" s="65"/>
      <c r="S3274" s="68"/>
      <c r="T3274" s="68"/>
      <c r="U3274" s="69"/>
      <c r="V3274" s="69"/>
      <c r="W3274" s="69"/>
      <c r="X3274" s="70"/>
      <c r="Y3274" s="65"/>
    </row>
    <row r="3275">
      <c r="A3275" s="65"/>
      <c r="B3275" s="65"/>
      <c r="C3275" s="65"/>
      <c r="D3275" s="65"/>
      <c r="E3275" s="65"/>
      <c r="F3275" s="65"/>
      <c r="G3275" s="65"/>
      <c r="H3275" s="65"/>
      <c r="I3275" s="65"/>
      <c r="J3275" s="65"/>
      <c r="K3275" s="66"/>
      <c r="L3275" s="66"/>
      <c r="M3275" s="65"/>
      <c r="N3275" s="65"/>
      <c r="O3275" s="65"/>
      <c r="P3275" s="66"/>
      <c r="Q3275" s="65"/>
      <c r="R3275" s="65"/>
      <c r="S3275" s="68"/>
      <c r="T3275" s="68"/>
      <c r="U3275" s="69"/>
      <c r="V3275" s="69"/>
      <c r="W3275" s="69"/>
      <c r="X3275" s="70"/>
      <c r="Y3275" s="65"/>
    </row>
    <row r="3276">
      <c r="A3276" s="65"/>
      <c r="B3276" s="65"/>
      <c r="C3276" s="65"/>
      <c r="D3276" s="65"/>
      <c r="E3276" s="65"/>
      <c r="F3276" s="65"/>
      <c r="G3276" s="65"/>
      <c r="H3276" s="65"/>
      <c r="I3276" s="65"/>
      <c r="J3276" s="65"/>
      <c r="K3276" s="66"/>
      <c r="L3276" s="66"/>
      <c r="M3276" s="65"/>
      <c r="N3276" s="65"/>
      <c r="O3276" s="65"/>
      <c r="P3276" s="65"/>
      <c r="Q3276" s="65"/>
      <c r="R3276" s="65"/>
      <c r="S3276" s="68"/>
      <c r="T3276" s="68"/>
      <c r="U3276" s="69"/>
      <c r="V3276" s="69"/>
      <c r="W3276" s="69"/>
      <c r="X3276" s="70"/>
      <c r="Y3276" s="65"/>
    </row>
    <row r="3277">
      <c r="A3277" s="65"/>
      <c r="B3277" s="65"/>
      <c r="C3277" s="65"/>
      <c r="D3277" s="65"/>
      <c r="E3277" s="65"/>
      <c r="F3277" s="65"/>
      <c r="G3277" s="65"/>
      <c r="H3277" s="65"/>
      <c r="I3277" s="65"/>
      <c r="J3277" s="65"/>
      <c r="K3277" s="66"/>
      <c r="L3277" s="66"/>
      <c r="M3277" s="65"/>
      <c r="N3277" s="65"/>
      <c r="O3277" s="65"/>
      <c r="P3277" s="65"/>
      <c r="Q3277" s="65"/>
      <c r="R3277" s="65"/>
      <c r="S3277" s="68"/>
      <c r="T3277" s="68"/>
      <c r="U3277" s="69"/>
      <c r="V3277" s="69"/>
      <c r="W3277" s="69"/>
      <c r="X3277" s="70"/>
      <c r="Y3277" s="65"/>
    </row>
    <row r="3278">
      <c r="A3278" s="72"/>
      <c r="B3278" s="65"/>
      <c r="C3278" s="72"/>
      <c r="D3278" s="72"/>
      <c r="E3278" s="72"/>
      <c r="F3278" s="65"/>
      <c r="G3278" s="65"/>
      <c r="H3278" s="65"/>
      <c r="I3278" s="65"/>
      <c r="J3278" s="65"/>
      <c r="K3278" s="66"/>
      <c r="L3278" s="66"/>
      <c r="M3278" s="65"/>
      <c r="N3278" s="65"/>
      <c r="O3278" s="65"/>
      <c r="P3278" s="66"/>
      <c r="Q3278" s="65"/>
      <c r="R3278" s="65"/>
      <c r="S3278" s="68"/>
      <c r="T3278" s="68"/>
      <c r="U3278" s="69"/>
      <c r="V3278" s="69"/>
      <c r="W3278" s="69"/>
      <c r="X3278" s="70"/>
      <c r="Y3278" s="65"/>
    </row>
    <row r="3279">
      <c r="A3279" s="65"/>
      <c r="B3279" s="65"/>
      <c r="C3279" s="65"/>
      <c r="D3279" s="65"/>
      <c r="E3279" s="65"/>
      <c r="F3279" s="65"/>
      <c r="G3279" s="65"/>
      <c r="H3279" s="65"/>
      <c r="I3279" s="65"/>
      <c r="J3279" s="65"/>
      <c r="K3279" s="66"/>
      <c r="L3279" s="66"/>
      <c r="M3279" s="65"/>
      <c r="N3279" s="65"/>
      <c r="O3279" s="65"/>
      <c r="P3279" s="66"/>
      <c r="Q3279" s="65"/>
      <c r="R3279" s="65"/>
      <c r="S3279" s="68"/>
      <c r="T3279" s="68"/>
      <c r="U3279" s="69"/>
      <c r="V3279" s="69"/>
      <c r="W3279" s="69"/>
      <c r="X3279" s="70"/>
      <c r="Y3279" s="65"/>
    </row>
    <row r="3280">
      <c r="A3280" s="65"/>
      <c r="B3280" s="65"/>
      <c r="C3280" s="65"/>
      <c r="D3280" s="65"/>
      <c r="E3280" s="65"/>
      <c r="F3280" s="65"/>
      <c r="G3280" s="65"/>
      <c r="H3280" s="65"/>
      <c r="I3280" s="65"/>
      <c r="J3280" s="65"/>
      <c r="K3280" s="66"/>
      <c r="L3280" s="66"/>
      <c r="M3280" s="65"/>
      <c r="N3280" s="65"/>
      <c r="O3280" s="65"/>
      <c r="P3280" s="66"/>
      <c r="Q3280" s="65"/>
      <c r="R3280" s="65"/>
      <c r="S3280" s="68"/>
      <c r="T3280" s="68"/>
      <c r="U3280" s="69"/>
      <c r="V3280" s="69"/>
      <c r="W3280" s="69"/>
      <c r="X3280" s="70"/>
      <c r="Y3280" s="65"/>
    </row>
    <row r="3281">
      <c r="A3281" s="65"/>
      <c r="B3281" s="65"/>
      <c r="C3281" s="65"/>
      <c r="D3281" s="65"/>
      <c r="E3281" s="65"/>
      <c r="F3281" s="65"/>
      <c r="G3281" s="65"/>
      <c r="H3281" s="65"/>
      <c r="I3281" s="65"/>
      <c r="J3281" s="65"/>
      <c r="K3281" s="66"/>
      <c r="L3281" s="66"/>
      <c r="M3281" s="65"/>
      <c r="N3281" s="65"/>
      <c r="O3281" s="65"/>
      <c r="P3281" s="66"/>
      <c r="Q3281" s="65"/>
      <c r="R3281" s="65"/>
      <c r="S3281" s="68"/>
      <c r="T3281" s="68"/>
      <c r="U3281" s="69"/>
      <c r="V3281" s="69"/>
      <c r="W3281" s="69"/>
      <c r="X3281" s="70"/>
      <c r="Y3281" s="65"/>
    </row>
    <row r="3282">
      <c r="A3282" s="65"/>
      <c r="B3282" s="65"/>
      <c r="C3282" s="65"/>
      <c r="D3282" s="65"/>
      <c r="E3282" s="65"/>
      <c r="F3282" s="65"/>
      <c r="G3282" s="65"/>
      <c r="H3282" s="65"/>
      <c r="I3282" s="65"/>
      <c r="J3282" s="65"/>
      <c r="K3282" s="66"/>
      <c r="L3282" s="66"/>
      <c r="M3282" s="65"/>
      <c r="N3282" s="65"/>
      <c r="O3282" s="65"/>
      <c r="P3282" s="66"/>
      <c r="Q3282" s="65"/>
      <c r="R3282" s="65"/>
      <c r="S3282" s="68"/>
      <c r="T3282" s="68"/>
      <c r="U3282" s="69"/>
      <c r="V3282" s="69"/>
      <c r="W3282" s="69"/>
      <c r="X3282" s="70"/>
      <c r="Y3282" s="65"/>
    </row>
    <row r="3283">
      <c r="A3283" s="72"/>
      <c r="B3283" s="65"/>
      <c r="C3283" s="72"/>
      <c r="D3283" s="72"/>
      <c r="E3283" s="72"/>
      <c r="F3283" s="65"/>
      <c r="G3283" s="65"/>
      <c r="H3283" s="65"/>
      <c r="I3283" s="65"/>
      <c r="J3283" s="65"/>
      <c r="K3283" s="66"/>
      <c r="L3283" s="66"/>
      <c r="M3283" s="65"/>
      <c r="N3283" s="65"/>
      <c r="O3283" s="65"/>
      <c r="P3283" s="66"/>
      <c r="Q3283" s="65"/>
      <c r="R3283" s="65"/>
      <c r="S3283" s="68"/>
      <c r="T3283" s="68"/>
      <c r="U3283" s="69"/>
      <c r="V3283" s="69"/>
      <c r="W3283" s="69"/>
      <c r="X3283" s="70"/>
      <c r="Y3283" s="65"/>
    </row>
    <row r="3284">
      <c r="A3284" s="73"/>
      <c r="B3284" s="65"/>
      <c r="C3284" s="72"/>
      <c r="D3284" s="72"/>
      <c r="E3284" s="72"/>
      <c r="F3284" s="65"/>
      <c r="G3284" s="65"/>
      <c r="H3284" s="65"/>
      <c r="I3284" s="65"/>
      <c r="J3284" s="65"/>
      <c r="K3284" s="66"/>
      <c r="L3284" s="66"/>
      <c r="M3284" s="65"/>
      <c r="N3284" s="65"/>
      <c r="O3284" s="65"/>
      <c r="P3284" s="66"/>
      <c r="Q3284" s="65"/>
      <c r="R3284" s="65"/>
      <c r="S3284" s="68"/>
      <c r="T3284" s="68"/>
      <c r="U3284" s="69"/>
      <c r="V3284" s="69"/>
      <c r="W3284" s="69"/>
      <c r="X3284" s="70"/>
      <c r="Y3284" s="65"/>
    </row>
    <row r="3285">
      <c r="A3285" s="65"/>
      <c r="B3285" s="65"/>
      <c r="C3285" s="65"/>
      <c r="D3285" s="65"/>
      <c r="E3285" s="65"/>
      <c r="F3285" s="65"/>
      <c r="G3285" s="65"/>
      <c r="H3285" s="65"/>
      <c r="I3285" s="65"/>
      <c r="J3285" s="65"/>
      <c r="K3285" s="66"/>
      <c r="L3285" s="66"/>
      <c r="M3285" s="65"/>
      <c r="N3285" s="65"/>
      <c r="O3285" s="65"/>
      <c r="P3285" s="66"/>
      <c r="Q3285" s="65"/>
      <c r="R3285" s="65"/>
      <c r="S3285" s="68"/>
      <c r="T3285" s="68"/>
      <c r="U3285" s="69"/>
      <c r="V3285" s="69"/>
      <c r="W3285" s="69"/>
      <c r="X3285" s="70"/>
      <c r="Y3285" s="65"/>
    </row>
    <row r="3286">
      <c r="A3286" s="65"/>
      <c r="B3286" s="65"/>
      <c r="C3286" s="65"/>
      <c r="D3286" s="65"/>
      <c r="E3286" s="65"/>
      <c r="F3286" s="65"/>
      <c r="G3286" s="65"/>
      <c r="H3286" s="65"/>
      <c r="I3286" s="65"/>
      <c r="J3286" s="65"/>
      <c r="K3286" s="66"/>
      <c r="L3286" s="66"/>
      <c r="M3286" s="65"/>
      <c r="N3286" s="65"/>
      <c r="O3286" s="65"/>
      <c r="P3286" s="65"/>
      <c r="Q3286" s="65"/>
      <c r="R3286" s="65"/>
      <c r="S3286" s="68"/>
      <c r="T3286" s="68"/>
      <c r="U3286" s="69"/>
      <c r="V3286" s="69"/>
      <c r="W3286" s="69"/>
      <c r="X3286" s="70"/>
      <c r="Y3286" s="65"/>
    </row>
    <row r="3287">
      <c r="A3287" s="65"/>
      <c r="B3287" s="65"/>
      <c r="C3287" s="65"/>
      <c r="D3287" s="65"/>
      <c r="E3287" s="65"/>
      <c r="F3287" s="65"/>
      <c r="G3287" s="65"/>
      <c r="H3287" s="65"/>
      <c r="I3287" s="65"/>
      <c r="J3287" s="65"/>
      <c r="K3287" s="66"/>
      <c r="L3287" s="66"/>
      <c r="M3287" s="65"/>
      <c r="N3287" s="65"/>
      <c r="O3287" s="65"/>
      <c r="P3287" s="65"/>
      <c r="Q3287" s="65"/>
      <c r="R3287" s="65"/>
      <c r="S3287" s="68"/>
      <c r="T3287" s="68"/>
      <c r="U3287" s="69"/>
      <c r="V3287" s="69"/>
      <c r="W3287" s="69"/>
      <c r="X3287" s="69"/>
      <c r="Y3287" s="65"/>
    </row>
    <row r="3288">
      <c r="A3288" s="65"/>
      <c r="B3288" s="65"/>
      <c r="C3288" s="65"/>
      <c r="D3288" s="65"/>
      <c r="E3288" s="65"/>
      <c r="F3288" s="65"/>
      <c r="G3288" s="65"/>
      <c r="H3288" s="65"/>
      <c r="I3288" s="65"/>
      <c r="J3288" s="65"/>
      <c r="K3288" s="66"/>
      <c r="L3288" s="66"/>
      <c r="M3288" s="65"/>
      <c r="N3288" s="65"/>
      <c r="O3288" s="65"/>
      <c r="P3288" s="65"/>
      <c r="Q3288" s="65"/>
      <c r="R3288" s="65"/>
      <c r="S3288" s="68"/>
      <c r="T3288" s="68"/>
      <c r="U3288" s="69"/>
      <c r="V3288" s="69"/>
      <c r="W3288" s="69"/>
      <c r="X3288" s="70"/>
      <c r="Y3288" s="65"/>
    </row>
    <row r="3289">
      <c r="A3289" s="65"/>
      <c r="B3289" s="65"/>
      <c r="C3289" s="65"/>
      <c r="D3289" s="65"/>
      <c r="E3289" s="65"/>
      <c r="F3289" s="65"/>
      <c r="G3289" s="65"/>
      <c r="H3289" s="65"/>
      <c r="I3289" s="65"/>
      <c r="J3289" s="65"/>
      <c r="K3289" s="66"/>
      <c r="L3289" s="66"/>
      <c r="M3289" s="65"/>
      <c r="N3289" s="65"/>
      <c r="O3289" s="65"/>
      <c r="P3289" s="66"/>
      <c r="Q3289" s="65"/>
      <c r="R3289" s="65"/>
      <c r="S3289" s="68"/>
      <c r="T3289" s="68"/>
      <c r="U3289" s="69"/>
      <c r="V3289" s="69"/>
      <c r="W3289" s="69"/>
      <c r="X3289" s="70"/>
      <c r="Y3289" s="65"/>
    </row>
    <row r="3290">
      <c r="A3290" s="72"/>
      <c r="B3290" s="65"/>
      <c r="C3290" s="72"/>
      <c r="D3290" s="72"/>
      <c r="E3290" s="72"/>
      <c r="F3290" s="65"/>
      <c r="G3290" s="65"/>
      <c r="H3290" s="65"/>
      <c r="I3290" s="65"/>
      <c r="J3290" s="65"/>
      <c r="K3290" s="66"/>
      <c r="L3290" s="66"/>
      <c r="M3290" s="65"/>
      <c r="N3290" s="65"/>
      <c r="O3290" s="65"/>
      <c r="P3290" s="66"/>
      <c r="Q3290" s="65"/>
      <c r="R3290" s="65"/>
      <c r="S3290" s="68"/>
      <c r="T3290" s="68"/>
      <c r="U3290" s="69"/>
      <c r="V3290" s="69"/>
      <c r="W3290" s="69"/>
      <c r="X3290" s="70"/>
      <c r="Y3290" s="65"/>
    </row>
    <row r="3291">
      <c r="A3291" s="72"/>
      <c r="B3291" s="65"/>
      <c r="C3291" s="72"/>
      <c r="D3291" s="72"/>
      <c r="E3291" s="72"/>
      <c r="F3291" s="65"/>
      <c r="G3291" s="65"/>
      <c r="H3291" s="65"/>
      <c r="I3291" s="65"/>
      <c r="J3291" s="65"/>
      <c r="K3291" s="66"/>
      <c r="L3291" s="66"/>
      <c r="M3291" s="65"/>
      <c r="N3291" s="65"/>
      <c r="O3291" s="65"/>
      <c r="P3291" s="65"/>
      <c r="Q3291" s="65"/>
      <c r="R3291" s="65"/>
      <c r="S3291" s="68"/>
      <c r="T3291" s="68"/>
      <c r="U3291" s="69"/>
      <c r="V3291" s="69"/>
      <c r="W3291" s="69"/>
      <c r="X3291" s="70"/>
      <c r="Y3291" s="65"/>
    </row>
    <row r="3292">
      <c r="A3292" s="72"/>
      <c r="B3292" s="65"/>
      <c r="C3292" s="72"/>
      <c r="D3292" s="72"/>
      <c r="E3292" s="72"/>
      <c r="F3292" s="65"/>
      <c r="G3292" s="65"/>
      <c r="H3292" s="65"/>
      <c r="I3292" s="65"/>
      <c r="J3292" s="65"/>
      <c r="K3292" s="66"/>
      <c r="L3292" s="66"/>
      <c r="M3292" s="65"/>
      <c r="N3292" s="65"/>
      <c r="O3292" s="65"/>
      <c r="P3292" s="65"/>
      <c r="Q3292" s="65"/>
      <c r="R3292" s="65"/>
      <c r="S3292" s="68"/>
      <c r="T3292" s="68"/>
      <c r="U3292" s="69"/>
      <c r="V3292" s="69"/>
      <c r="W3292" s="69"/>
      <c r="X3292" s="70"/>
      <c r="Y3292" s="65"/>
    </row>
    <row r="3293">
      <c r="A3293" s="65"/>
      <c r="B3293" s="65"/>
      <c r="C3293" s="65"/>
      <c r="D3293" s="65"/>
      <c r="E3293" s="65"/>
      <c r="F3293" s="65"/>
      <c r="G3293" s="65"/>
      <c r="H3293" s="65"/>
      <c r="I3293" s="65"/>
      <c r="J3293" s="65"/>
      <c r="K3293" s="66"/>
      <c r="L3293" s="66"/>
      <c r="M3293" s="65"/>
      <c r="N3293" s="65"/>
      <c r="O3293" s="65"/>
      <c r="P3293" s="65"/>
      <c r="Q3293" s="65"/>
      <c r="R3293" s="65"/>
      <c r="S3293" s="68"/>
      <c r="T3293" s="68"/>
      <c r="U3293" s="69"/>
      <c r="V3293" s="69"/>
      <c r="W3293" s="69"/>
      <c r="X3293" s="70"/>
      <c r="Y3293" s="65"/>
    </row>
    <row r="3294">
      <c r="A3294" s="65"/>
      <c r="B3294" s="65"/>
      <c r="C3294" s="65"/>
      <c r="D3294" s="65"/>
      <c r="E3294" s="65"/>
      <c r="F3294" s="65"/>
      <c r="G3294" s="65"/>
      <c r="H3294" s="65"/>
      <c r="I3294" s="65"/>
      <c r="J3294" s="65"/>
      <c r="K3294" s="66"/>
      <c r="L3294" s="66"/>
      <c r="M3294" s="65"/>
      <c r="N3294" s="65"/>
      <c r="O3294" s="65"/>
      <c r="P3294" s="65"/>
      <c r="Q3294" s="65"/>
      <c r="R3294" s="65"/>
      <c r="S3294" s="68"/>
      <c r="T3294" s="68"/>
      <c r="U3294" s="69"/>
      <c r="V3294" s="69"/>
      <c r="W3294" s="69"/>
      <c r="X3294" s="70"/>
      <c r="Y3294" s="65"/>
    </row>
    <row r="3295">
      <c r="A3295" s="65"/>
      <c r="B3295" s="65"/>
      <c r="C3295" s="65"/>
      <c r="D3295" s="65"/>
      <c r="E3295" s="65"/>
      <c r="F3295" s="65"/>
      <c r="G3295" s="65"/>
      <c r="H3295" s="65"/>
      <c r="I3295" s="65"/>
      <c r="J3295" s="65"/>
      <c r="K3295" s="66"/>
      <c r="L3295" s="66"/>
      <c r="M3295" s="65"/>
      <c r="N3295" s="65"/>
      <c r="O3295" s="65"/>
      <c r="P3295" s="66"/>
      <c r="Q3295" s="65"/>
      <c r="R3295" s="65"/>
      <c r="S3295" s="68"/>
      <c r="T3295" s="68"/>
      <c r="U3295" s="69"/>
      <c r="V3295" s="69"/>
      <c r="W3295" s="69"/>
      <c r="X3295" s="70"/>
      <c r="Y3295" s="65"/>
    </row>
    <row r="3296">
      <c r="A3296" s="65"/>
      <c r="B3296" s="65"/>
      <c r="C3296" s="65"/>
      <c r="D3296" s="65"/>
      <c r="E3296" s="65"/>
      <c r="F3296" s="65"/>
      <c r="G3296" s="65"/>
      <c r="H3296" s="65"/>
      <c r="I3296" s="65"/>
      <c r="J3296" s="65"/>
      <c r="K3296" s="66"/>
      <c r="L3296" s="66"/>
      <c r="M3296" s="65"/>
      <c r="N3296" s="65"/>
      <c r="O3296" s="65"/>
      <c r="P3296" s="66"/>
      <c r="Q3296" s="65"/>
      <c r="R3296" s="65"/>
      <c r="S3296" s="68"/>
      <c r="T3296" s="68"/>
      <c r="U3296" s="69"/>
      <c r="V3296" s="69"/>
      <c r="W3296" s="69"/>
      <c r="X3296" s="69"/>
      <c r="Y3296" s="65"/>
    </row>
    <row r="3297">
      <c r="A3297" s="65"/>
      <c r="B3297" s="65"/>
      <c r="C3297" s="65"/>
      <c r="D3297" s="65"/>
      <c r="E3297" s="65"/>
      <c r="F3297" s="65"/>
      <c r="G3297" s="65"/>
      <c r="H3297" s="65"/>
      <c r="I3297" s="65"/>
      <c r="J3297" s="65"/>
      <c r="K3297" s="66"/>
      <c r="L3297" s="66"/>
      <c r="M3297" s="65"/>
      <c r="N3297" s="65"/>
      <c r="O3297" s="65"/>
      <c r="P3297" s="66"/>
      <c r="Q3297" s="65"/>
      <c r="R3297" s="65"/>
      <c r="S3297" s="68"/>
      <c r="T3297" s="68"/>
      <c r="U3297" s="69"/>
      <c r="V3297" s="69"/>
      <c r="W3297" s="69"/>
      <c r="X3297" s="70"/>
      <c r="Y3297" s="65"/>
    </row>
    <row r="3298">
      <c r="A3298" s="73"/>
      <c r="B3298" s="65"/>
      <c r="C3298" s="72"/>
      <c r="D3298" s="72"/>
      <c r="E3298" s="72"/>
      <c r="F3298" s="65"/>
      <c r="G3298" s="65"/>
      <c r="H3298" s="65"/>
      <c r="I3298" s="65"/>
      <c r="J3298" s="65"/>
      <c r="K3298" s="66"/>
      <c r="L3298" s="66"/>
      <c r="M3298" s="65"/>
      <c r="N3298" s="65"/>
      <c r="O3298" s="65"/>
      <c r="P3298" s="66"/>
      <c r="Q3298" s="65"/>
      <c r="R3298" s="65"/>
      <c r="S3298" s="77"/>
      <c r="T3298" s="77"/>
      <c r="U3298" s="78"/>
      <c r="V3298" s="78"/>
      <c r="W3298" s="78"/>
      <c r="X3298" s="72"/>
      <c r="Y3298" s="72"/>
    </row>
    <row r="3299">
      <c r="A3299" s="73"/>
      <c r="B3299" s="65"/>
      <c r="C3299" s="72"/>
      <c r="D3299" s="72"/>
      <c r="E3299" s="72"/>
      <c r="F3299" s="65"/>
      <c r="G3299" s="65"/>
      <c r="H3299" s="65"/>
      <c r="I3299" s="65"/>
      <c r="J3299" s="65"/>
      <c r="K3299" s="66"/>
      <c r="L3299" s="66"/>
      <c r="M3299" s="65"/>
      <c r="N3299" s="65"/>
      <c r="O3299" s="65"/>
      <c r="P3299" s="65"/>
      <c r="Q3299" s="65"/>
      <c r="R3299" s="65"/>
      <c r="S3299" s="68"/>
      <c r="T3299" s="68"/>
      <c r="U3299" s="69"/>
      <c r="V3299" s="69"/>
      <c r="W3299" s="69"/>
      <c r="X3299" s="70"/>
      <c r="Y3299" s="65"/>
    </row>
    <row r="3300">
      <c r="A3300" s="65"/>
      <c r="B3300" s="65"/>
      <c r="C3300" s="65"/>
      <c r="D3300" s="65"/>
      <c r="E3300" s="65"/>
      <c r="F3300" s="65"/>
      <c r="G3300" s="65"/>
      <c r="H3300" s="65"/>
      <c r="I3300" s="65"/>
      <c r="J3300" s="65"/>
      <c r="K3300" s="66"/>
      <c r="L3300" s="66"/>
      <c r="M3300" s="65"/>
      <c r="N3300" s="65"/>
      <c r="O3300" s="65"/>
      <c r="P3300" s="66"/>
      <c r="Q3300" s="65"/>
      <c r="R3300" s="65"/>
      <c r="S3300" s="68"/>
      <c r="T3300" s="68"/>
      <c r="U3300" s="69"/>
      <c r="V3300" s="69"/>
      <c r="W3300" s="69"/>
      <c r="X3300" s="70"/>
      <c r="Y3300" s="65"/>
    </row>
    <row r="3301">
      <c r="A3301" s="72"/>
      <c r="B3301" s="65"/>
      <c r="C3301" s="72"/>
      <c r="D3301" s="72"/>
      <c r="E3301" s="72"/>
      <c r="F3301" s="65"/>
      <c r="G3301" s="65"/>
      <c r="H3301" s="65"/>
      <c r="I3301" s="65"/>
      <c r="J3301" s="65"/>
      <c r="K3301" s="66"/>
      <c r="L3301" s="66"/>
      <c r="M3301" s="65"/>
      <c r="N3301" s="65"/>
      <c r="O3301" s="65"/>
      <c r="P3301" s="65"/>
      <c r="Q3301" s="65"/>
      <c r="R3301" s="65"/>
      <c r="S3301" s="68"/>
      <c r="T3301" s="68"/>
      <c r="U3301" s="69"/>
      <c r="V3301" s="69"/>
      <c r="W3301" s="69"/>
      <c r="X3301" s="70"/>
      <c r="Y3301" s="65"/>
    </row>
    <row r="3302">
      <c r="A3302" s="65"/>
      <c r="B3302" s="65"/>
      <c r="C3302" s="65"/>
      <c r="D3302" s="65"/>
      <c r="E3302" s="65"/>
      <c r="F3302" s="65"/>
      <c r="G3302" s="65"/>
      <c r="H3302" s="65"/>
      <c r="I3302" s="65"/>
      <c r="J3302" s="65"/>
      <c r="K3302" s="66"/>
      <c r="L3302" s="66"/>
      <c r="M3302" s="65"/>
      <c r="N3302" s="65"/>
      <c r="O3302" s="65"/>
      <c r="P3302" s="66"/>
      <c r="Q3302" s="65"/>
      <c r="R3302" s="65"/>
      <c r="S3302" s="68"/>
      <c r="T3302" s="68"/>
      <c r="U3302" s="69"/>
      <c r="V3302" s="69"/>
      <c r="W3302" s="69"/>
      <c r="X3302" s="70"/>
      <c r="Y3302" s="65"/>
    </row>
    <row r="3303">
      <c r="A3303" s="65"/>
      <c r="B3303" s="65"/>
      <c r="C3303" s="65"/>
      <c r="D3303" s="65"/>
      <c r="E3303" s="65"/>
      <c r="F3303" s="65"/>
      <c r="G3303" s="65"/>
      <c r="H3303" s="65"/>
      <c r="I3303" s="65"/>
      <c r="J3303" s="65"/>
      <c r="K3303" s="66"/>
      <c r="L3303" s="66"/>
      <c r="M3303" s="65"/>
      <c r="N3303" s="65"/>
      <c r="O3303" s="65"/>
      <c r="P3303" s="66"/>
      <c r="Q3303" s="65"/>
      <c r="R3303" s="65"/>
      <c r="S3303" s="68"/>
      <c r="T3303" s="68"/>
      <c r="U3303" s="69"/>
      <c r="V3303" s="69"/>
      <c r="W3303" s="69"/>
      <c r="X3303" s="70"/>
      <c r="Y3303" s="65"/>
    </row>
    <row r="3304">
      <c r="A3304" s="65"/>
      <c r="B3304" s="65"/>
      <c r="C3304" s="65"/>
      <c r="D3304" s="65"/>
      <c r="E3304" s="65"/>
      <c r="F3304" s="65"/>
      <c r="G3304" s="65"/>
      <c r="H3304" s="65"/>
      <c r="I3304" s="65"/>
      <c r="J3304" s="65"/>
      <c r="K3304" s="66"/>
      <c r="L3304" s="66"/>
      <c r="M3304" s="65"/>
      <c r="N3304" s="65"/>
      <c r="O3304" s="65"/>
      <c r="P3304" s="65"/>
      <c r="Q3304" s="65"/>
      <c r="R3304" s="65"/>
      <c r="S3304" s="68"/>
      <c r="T3304" s="68"/>
      <c r="U3304" s="69"/>
      <c r="V3304" s="69"/>
      <c r="W3304" s="69"/>
      <c r="X3304" s="70"/>
      <c r="Y3304" s="65"/>
    </row>
    <row r="3305">
      <c r="A3305" s="65"/>
      <c r="B3305" s="65"/>
      <c r="C3305" s="65"/>
      <c r="D3305" s="65"/>
      <c r="E3305" s="65"/>
      <c r="F3305" s="65"/>
      <c r="G3305" s="65"/>
      <c r="H3305" s="65"/>
      <c r="I3305" s="65"/>
      <c r="J3305" s="65"/>
      <c r="K3305" s="66"/>
      <c r="L3305" s="66"/>
      <c r="M3305" s="65"/>
      <c r="N3305" s="65"/>
      <c r="O3305" s="65"/>
      <c r="P3305" s="66"/>
      <c r="Q3305" s="65"/>
      <c r="R3305" s="65"/>
      <c r="S3305" s="68"/>
      <c r="T3305" s="68"/>
      <c r="U3305" s="69"/>
      <c r="V3305" s="69"/>
      <c r="W3305" s="69"/>
      <c r="X3305" s="70"/>
      <c r="Y3305" s="65"/>
    </row>
    <row r="3306">
      <c r="A3306" s="65"/>
      <c r="B3306" s="65"/>
      <c r="C3306" s="65"/>
      <c r="D3306" s="65"/>
      <c r="E3306" s="65"/>
      <c r="F3306" s="65"/>
      <c r="G3306" s="65"/>
      <c r="H3306" s="65"/>
      <c r="I3306" s="65"/>
      <c r="J3306" s="65"/>
      <c r="K3306" s="66"/>
      <c r="L3306" s="66"/>
      <c r="M3306" s="65"/>
      <c r="N3306" s="65"/>
      <c r="O3306" s="65"/>
      <c r="P3306" s="65"/>
      <c r="Q3306" s="65"/>
      <c r="R3306" s="65"/>
      <c r="S3306" s="68"/>
      <c r="T3306" s="68"/>
      <c r="U3306" s="69"/>
      <c r="V3306" s="69"/>
      <c r="W3306" s="69"/>
      <c r="X3306" s="70"/>
      <c r="Y3306" s="65"/>
    </row>
    <row r="3307">
      <c r="A3307" s="65"/>
      <c r="B3307" s="65"/>
      <c r="C3307" s="65"/>
      <c r="D3307" s="65"/>
      <c r="E3307" s="65"/>
      <c r="F3307" s="65"/>
      <c r="G3307" s="65"/>
      <c r="H3307" s="65"/>
      <c r="I3307" s="65"/>
      <c r="J3307" s="65"/>
      <c r="K3307" s="66"/>
      <c r="L3307" s="66"/>
      <c r="M3307" s="65"/>
      <c r="N3307" s="65"/>
      <c r="O3307" s="65"/>
      <c r="P3307" s="65"/>
      <c r="Q3307" s="65"/>
      <c r="R3307" s="65"/>
      <c r="S3307" s="68"/>
      <c r="T3307" s="68"/>
      <c r="U3307" s="69"/>
      <c r="V3307" s="69"/>
      <c r="W3307" s="69"/>
      <c r="X3307" s="70"/>
      <c r="Y3307" s="65"/>
    </row>
    <row r="3308">
      <c r="A3308" s="65"/>
      <c r="B3308" s="65"/>
      <c r="C3308" s="65"/>
      <c r="D3308" s="65"/>
      <c r="E3308" s="65"/>
      <c r="F3308" s="65"/>
      <c r="G3308" s="65"/>
      <c r="H3308" s="65"/>
      <c r="I3308" s="65"/>
      <c r="J3308" s="65"/>
      <c r="K3308" s="66"/>
      <c r="L3308" s="66"/>
      <c r="M3308" s="65"/>
      <c r="N3308" s="65"/>
      <c r="O3308" s="65"/>
      <c r="P3308" s="66"/>
      <c r="Q3308" s="65"/>
      <c r="R3308" s="65"/>
      <c r="S3308" s="68"/>
      <c r="T3308" s="68"/>
      <c r="U3308" s="69"/>
      <c r="V3308" s="69"/>
      <c r="W3308" s="69"/>
      <c r="X3308" s="70"/>
      <c r="Y3308" s="65"/>
    </row>
    <row r="3309">
      <c r="A3309" s="65"/>
      <c r="B3309" s="65"/>
      <c r="C3309" s="65"/>
      <c r="D3309" s="65"/>
      <c r="E3309" s="65"/>
      <c r="F3309" s="65"/>
      <c r="G3309" s="65"/>
      <c r="H3309" s="65"/>
      <c r="I3309" s="65"/>
      <c r="J3309" s="65"/>
      <c r="K3309" s="66"/>
      <c r="L3309" s="66"/>
      <c r="M3309" s="65"/>
      <c r="N3309" s="65"/>
      <c r="O3309" s="65"/>
      <c r="P3309" s="66"/>
      <c r="Q3309" s="65"/>
      <c r="R3309" s="65"/>
      <c r="S3309" s="68"/>
      <c r="T3309" s="68"/>
      <c r="U3309" s="69"/>
      <c r="V3309" s="69"/>
      <c r="W3309" s="69"/>
      <c r="X3309" s="70"/>
      <c r="Y3309" s="65"/>
    </row>
    <row r="3310">
      <c r="A3310" s="65"/>
      <c r="B3310" s="65"/>
      <c r="C3310" s="65"/>
      <c r="D3310" s="65"/>
      <c r="E3310" s="65"/>
      <c r="F3310" s="65"/>
      <c r="G3310" s="65"/>
      <c r="H3310" s="65"/>
      <c r="I3310" s="65"/>
      <c r="J3310" s="65"/>
      <c r="K3310" s="66"/>
      <c r="L3310" s="66"/>
      <c r="M3310" s="65"/>
      <c r="N3310" s="65"/>
      <c r="O3310" s="65"/>
      <c r="P3310" s="66"/>
      <c r="Q3310" s="65"/>
      <c r="R3310" s="65"/>
      <c r="S3310" s="68"/>
      <c r="T3310" s="68"/>
      <c r="U3310" s="69"/>
      <c r="V3310" s="69"/>
      <c r="W3310" s="69"/>
      <c r="X3310" s="70"/>
      <c r="Y3310" s="65"/>
    </row>
    <row r="3311">
      <c r="A3311" s="72"/>
      <c r="B3311" s="65"/>
      <c r="C3311" s="72"/>
      <c r="D3311" s="72"/>
      <c r="E3311" s="72"/>
      <c r="F3311" s="65"/>
      <c r="G3311" s="65"/>
      <c r="H3311" s="65"/>
      <c r="I3311" s="65"/>
      <c r="J3311" s="65"/>
      <c r="K3311" s="66"/>
      <c r="L3311" s="66"/>
      <c r="M3311" s="65"/>
      <c r="N3311" s="65"/>
      <c r="O3311" s="65"/>
      <c r="P3311" s="66"/>
      <c r="Q3311" s="65"/>
      <c r="R3311" s="65"/>
      <c r="S3311" s="68"/>
      <c r="T3311" s="68"/>
      <c r="U3311" s="69"/>
      <c r="V3311" s="69"/>
      <c r="W3311" s="69"/>
      <c r="X3311" s="70"/>
      <c r="Y3311" s="65"/>
    </row>
    <row r="3312">
      <c r="A3312" s="65"/>
      <c r="B3312" s="65"/>
      <c r="C3312" s="65"/>
      <c r="D3312" s="65"/>
      <c r="E3312" s="65"/>
      <c r="F3312" s="65"/>
      <c r="G3312" s="65"/>
      <c r="H3312" s="65"/>
      <c r="I3312" s="65"/>
      <c r="J3312" s="65"/>
      <c r="K3312" s="66"/>
      <c r="L3312" s="66"/>
      <c r="M3312" s="65"/>
      <c r="N3312" s="65"/>
      <c r="O3312" s="65"/>
      <c r="P3312" s="65"/>
      <c r="Q3312" s="65"/>
      <c r="R3312" s="65"/>
      <c r="S3312" s="68"/>
      <c r="T3312" s="68"/>
      <c r="U3312" s="69"/>
      <c r="V3312" s="69"/>
      <c r="W3312" s="69"/>
      <c r="X3312" s="70"/>
      <c r="Y3312" s="65"/>
    </row>
    <row r="3313">
      <c r="A3313" s="65"/>
      <c r="B3313" s="65"/>
      <c r="C3313" s="65"/>
      <c r="D3313" s="65"/>
      <c r="E3313" s="65"/>
      <c r="F3313" s="65"/>
      <c r="G3313" s="65"/>
      <c r="H3313" s="65"/>
      <c r="I3313" s="65"/>
      <c r="J3313" s="65"/>
      <c r="K3313" s="66"/>
      <c r="L3313" s="66"/>
      <c r="M3313" s="65"/>
      <c r="N3313" s="65"/>
      <c r="O3313" s="65"/>
      <c r="P3313" s="66"/>
      <c r="Q3313" s="65"/>
      <c r="R3313" s="65"/>
      <c r="S3313" s="68"/>
      <c r="T3313" s="68"/>
      <c r="U3313" s="69"/>
      <c r="V3313" s="69"/>
      <c r="W3313" s="69"/>
      <c r="X3313" s="70"/>
      <c r="Y3313" s="65"/>
    </row>
    <row r="3314">
      <c r="A3314" s="65"/>
      <c r="B3314" s="65"/>
      <c r="C3314" s="65"/>
      <c r="D3314" s="65"/>
      <c r="E3314" s="65"/>
      <c r="F3314" s="65"/>
      <c r="G3314" s="65"/>
      <c r="H3314" s="65"/>
      <c r="I3314" s="65"/>
      <c r="J3314" s="65"/>
      <c r="K3314" s="66"/>
      <c r="L3314" s="66"/>
      <c r="M3314" s="65"/>
      <c r="N3314" s="65"/>
      <c r="O3314" s="65"/>
      <c r="P3314" s="65"/>
      <c r="Q3314" s="65"/>
      <c r="R3314" s="65"/>
      <c r="S3314" s="68"/>
      <c r="T3314" s="68"/>
      <c r="U3314" s="69"/>
      <c r="V3314" s="69"/>
      <c r="W3314" s="69"/>
      <c r="X3314" s="70"/>
      <c r="Y3314" s="65"/>
    </row>
    <row r="3315">
      <c r="A3315" s="65"/>
      <c r="B3315" s="65"/>
      <c r="C3315" s="65"/>
      <c r="D3315" s="65"/>
      <c r="E3315" s="65"/>
      <c r="F3315" s="65"/>
      <c r="G3315" s="65"/>
      <c r="H3315" s="65"/>
      <c r="I3315" s="65"/>
      <c r="J3315" s="65"/>
      <c r="K3315" s="66"/>
      <c r="L3315" s="66"/>
      <c r="M3315" s="65"/>
      <c r="N3315" s="65"/>
      <c r="O3315" s="65"/>
      <c r="P3315" s="65"/>
      <c r="Q3315" s="65"/>
      <c r="R3315" s="65"/>
      <c r="S3315" s="68"/>
      <c r="T3315" s="68"/>
      <c r="U3315" s="69"/>
      <c r="V3315" s="69"/>
      <c r="W3315" s="69"/>
      <c r="X3315" s="70"/>
      <c r="Y3315" s="65"/>
    </row>
    <row r="3316">
      <c r="A3316" s="72"/>
      <c r="B3316" s="65"/>
      <c r="C3316" s="72"/>
      <c r="D3316" s="72"/>
      <c r="E3316" s="72"/>
      <c r="F3316" s="65"/>
      <c r="G3316" s="65"/>
      <c r="H3316" s="65"/>
      <c r="I3316" s="65"/>
      <c r="J3316" s="65"/>
      <c r="K3316" s="66"/>
      <c r="L3316" s="66"/>
      <c r="M3316" s="65"/>
      <c r="N3316" s="65"/>
      <c r="O3316" s="65"/>
      <c r="P3316" s="65"/>
      <c r="Q3316" s="65"/>
      <c r="R3316" s="65"/>
      <c r="S3316" s="68"/>
      <c r="T3316" s="68"/>
      <c r="U3316" s="69"/>
      <c r="V3316" s="69"/>
      <c r="W3316" s="69"/>
      <c r="X3316" s="70"/>
      <c r="Y3316" s="65"/>
    </row>
    <row r="3317">
      <c r="A3317" s="73"/>
      <c r="B3317" s="65"/>
      <c r="C3317" s="72"/>
      <c r="D3317" s="72"/>
      <c r="E3317" s="72"/>
      <c r="F3317" s="65"/>
      <c r="G3317" s="65"/>
      <c r="H3317" s="65"/>
      <c r="I3317" s="65"/>
      <c r="J3317" s="65"/>
      <c r="K3317" s="66"/>
      <c r="L3317" s="66"/>
      <c r="M3317" s="65"/>
      <c r="N3317" s="65"/>
      <c r="O3317" s="65"/>
      <c r="P3317" s="65"/>
      <c r="Q3317" s="65"/>
      <c r="R3317" s="65"/>
      <c r="S3317" s="68"/>
      <c r="T3317" s="68"/>
      <c r="U3317" s="69"/>
      <c r="V3317" s="69"/>
      <c r="W3317" s="69"/>
      <c r="X3317" s="70"/>
      <c r="Y3317" s="65"/>
    </row>
    <row r="3318">
      <c r="A3318" s="65"/>
      <c r="B3318" s="65"/>
      <c r="C3318" s="65"/>
      <c r="D3318" s="65"/>
      <c r="E3318" s="65"/>
      <c r="F3318" s="65"/>
      <c r="G3318" s="65"/>
      <c r="H3318" s="65"/>
      <c r="I3318" s="65"/>
      <c r="J3318" s="65"/>
      <c r="K3318" s="66"/>
      <c r="L3318" s="66"/>
      <c r="M3318" s="65"/>
      <c r="N3318" s="65"/>
      <c r="O3318" s="65"/>
      <c r="P3318" s="66"/>
      <c r="Q3318" s="65"/>
      <c r="R3318" s="65"/>
      <c r="S3318" s="68"/>
      <c r="T3318" s="68"/>
      <c r="U3318" s="69"/>
      <c r="V3318" s="69"/>
      <c r="W3318" s="69"/>
      <c r="X3318" s="70"/>
      <c r="Y3318" s="65"/>
    </row>
    <row r="3319">
      <c r="A3319" s="65"/>
      <c r="B3319" s="65"/>
      <c r="C3319" s="65"/>
      <c r="D3319" s="65"/>
      <c r="E3319" s="65"/>
      <c r="F3319" s="65"/>
      <c r="G3319" s="65"/>
      <c r="H3319" s="65"/>
      <c r="I3319" s="65"/>
      <c r="J3319" s="65"/>
      <c r="K3319" s="66"/>
      <c r="L3319" s="66"/>
      <c r="M3319" s="65"/>
      <c r="N3319" s="65"/>
      <c r="O3319" s="65"/>
      <c r="P3319" s="65"/>
      <c r="Q3319" s="65"/>
      <c r="R3319" s="65"/>
      <c r="S3319" s="68"/>
      <c r="T3319" s="68"/>
      <c r="U3319" s="69"/>
      <c r="V3319" s="69"/>
      <c r="W3319" s="69"/>
      <c r="X3319" s="70"/>
      <c r="Y3319" s="65"/>
    </row>
    <row r="3320">
      <c r="A3320" s="65"/>
      <c r="B3320" s="65"/>
      <c r="C3320" s="65"/>
      <c r="D3320" s="65"/>
      <c r="E3320" s="65"/>
      <c r="F3320" s="65"/>
      <c r="G3320" s="65"/>
      <c r="H3320" s="65"/>
      <c r="I3320" s="65"/>
      <c r="J3320" s="65"/>
      <c r="K3320" s="66"/>
      <c r="L3320" s="66"/>
      <c r="M3320" s="65"/>
      <c r="N3320" s="65"/>
      <c r="O3320" s="65"/>
      <c r="P3320" s="66"/>
      <c r="Q3320" s="65"/>
      <c r="R3320" s="65"/>
      <c r="S3320" s="68"/>
      <c r="T3320" s="68"/>
      <c r="U3320" s="69"/>
      <c r="V3320" s="69"/>
      <c r="W3320" s="69"/>
      <c r="X3320" s="70"/>
      <c r="Y3320" s="65"/>
    </row>
    <row r="3321">
      <c r="A3321" s="65"/>
      <c r="B3321" s="65"/>
      <c r="C3321" s="65"/>
      <c r="D3321" s="65"/>
      <c r="E3321" s="65"/>
      <c r="F3321" s="65"/>
      <c r="G3321" s="65"/>
      <c r="H3321" s="65"/>
      <c r="I3321" s="65"/>
      <c r="J3321" s="65"/>
      <c r="K3321" s="66"/>
      <c r="L3321" s="66"/>
      <c r="M3321" s="65"/>
      <c r="N3321" s="65"/>
      <c r="O3321" s="65"/>
      <c r="P3321" s="66"/>
      <c r="Q3321" s="65"/>
      <c r="R3321" s="65"/>
      <c r="S3321" s="68"/>
      <c r="T3321" s="68"/>
      <c r="U3321" s="69"/>
      <c r="V3321" s="69"/>
      <c r="W3321" s="69"/>
      <c r="X3321" s="70"/>
      <c r="Y3321" s="65"/>
    </row>
    <row r="3322">
      <c r="A3322" s="65"/>
      <c r="B3322" s="65"/>
      <c r="C3322" s="65"/>
      <c r="D3322" s="65"/>
      <c r="E3322" s="65"/>
      <c r="F3322" s="65"/>
      <c r="G3322" s="65"/>
      <c r="H3322" s="65"/>
      <c r="I3322" s="65"/>
      <c r="J3322" s="65"/>
      <c r="K3322" s="66"/>
      <c r="L3322" s="66"/>
      <c r="M3322" s="65"/>
      <c r="N3322" s="65"/>
      <c r="O3322" s="65"/>
      <c r="P3322" s="66"/>
      <c r="Q3322" s="65"/>
      <c r="R3322" s="65"/>
      <c r="S3322" s="68"/>
      <c r="T3322" s="68"/>
      <c r="U3322" s="69"/>
      <c r="V3322" s="69"/>
      <c r="W3322" s="69"/>
      <c r="X3322" s="70"/>
      <c r="Y3322" s="65"/>
    </row>
    <row r="3323">
      <c r="A3323" s="73"/>
      <c r="B3323" s="65"/>
      <c r="C3323" s="72"/>
      <c r="D3323" s="72"/>
      <c r="E3323" s="72"/>
      <c r="F3323" s="65"/>
      <c r="G3323" s="65"/>
      <c r="H3323" s="65"/>
      <c r="I3323" s="65"/>
      <c r="J3323" s="65"/>
      <c r="K3323" s="66"/>
      <c r="L3323" s="66"/>
      <c r="M3323" s="65"/>
      <c r="N3323" s="65"/>
      <c r="O3323" s="65"/>
      <c r="P3323" s="66"/>
      <c r="Q3323" s="65"/>
      <c r="R3323" s="65"/>
      <c r="S3323" s="68"/>
      <c r="T3323" s="68"/>
      <c r="U3323" s="69"/>
      <c r="V3323" s="69"/>
      <c r="W3323" s="69"/>
      <c r="X3323" s="70"/>
      <c r="Y3323" s="65"/>
    </row>
    <row r="3324">
      <c r="A3324" s="65"/>
      <c r="B3324" s="65"/>
      <c r="C3324" s="65"/>
      <c r="D3324" s="65"/>
      <c r="E3324" s="65"/>
      <c r="F3324" s="65"/>
      <c r="G3324" s="65"/>
      <c r="H3324" s="65"/>
      <c r="I3324" s="65"/>
      <c r="J3324" s="65"/>
      <c r="K3324" s="66"/>
      <c r="L3324" s="66"/>
      <c r="M3324" s="65"/>
      <c r="N3324" s="65"/>
      <c r="O3324" s="65"/>
      <c r="P3324" s="66"/>
      <c r="Q3324" s="65"/>
      <c r="R3324" s="65"/>
      <c r="S3324" s="68"/>
      <c r="T3324" s="68"/>
      <c r="U3324" s="69"/>
      <c r="V3324" s="69"/>
      <c r="W3324" s="69"/>
      <c r="X3324" s="70"/>
      <c r="Y3324" s="65"/>
    </row>
    <row r="3325">
      <c r="A3325" s="65"/>
      <c r="B3325" s="65"/>
      <c r="C3325" s="65"/>
      <c r="D3325" s="65"/>
      <c r="E3325" s="65"/>
      <c r="F3325" s="65"/>
      <c r="G3325" s="65"/>
      <c r="H3325" s="65"/>
      <c r="I3325" s="65"/>
      <c r="J3325" s="65"/>
      <c r="K3325" s="66"/>
      <c r="L3325" s="66"/>
      <c r="M3325" s="65"/>
      <c r="N3325" s="65"/>
      <c r="O3325" s="65"/>
      <c r="P3325" s="66"/>
      <c r="Q3325" s="65"/>
      <c r="R3325" s="65"/>
      <c r="S3325" s="68"/>
      <c r="T3325" s="68"/>
      <c r="U3325" s="69"/>
      <c r="V3325" s="69"/>
      <c r="W3325" s="69"/>
      <c r="X3325" s="70"/>
      <c r="Y3325" s="65"/>
    </row>
    <row r="3326">
      <c r="A3326" s="65"/>
      <c r="B3326" s="65"/>
      <c r="C3326" s="65"/>
      <c r="D3326" s="65"/>
      <c r="E3326" s="65"/>
      <c r="F3326" s="65"/>
      <c r="G3326" s="65"/>
      <c r="H3326" s="65"/>
      <c r="I3326" s="65"/>
      <c r="J3326" s="65"/>
      <c r="K3326" s="66"/>
      <c r="L3326" s="66"/>
      <c r="M3326" s="65"/>
      <c r="N3326" s="65"/>
      <c r="O3326" s="65"/>
      <c r="P3326" s="65"/>
      <c r="Q3326" s="65"/>
      <c r="R3326" s="65"/>
      <c r="S3326" s="68"/>
      <c r="T3326" s="68"/>
      <c r="U3326" s="69"/>
      <c r="V3326" s="69"/>
      <c r="W3326" s="69"/>
      <c r="X3326" s="70"/>
      <c r="Y3326" s="65"/>
    </row>
    <row r="3327">
      <c r="A3327" s="72"/>
      <c r="B3327" s="65"/>
      <c r="C3327" s="72"/>
      <c r="D3327" s="72"/>
      <c r="E3327" s="72"/>
      <c r="F3327" s="65"/>
      <c r="G3327" s="65"/>
      <c r="H3327" s="65"/>
      <c r="I3327" s="65"/>
      <c r="J3327" s="65"/>
      <c r="K3327" s="66"/>
      <c r="L3327" s="66"/>
      <c r="M3327" s="65"/>
      <c r="N3327" s="65"/>
      <c r="O3327" s="65"/>
      <c r="P3327" s="66"/>
      <c r="Q3327" s="65"/>
      <c r="R3327" s="65"/>
      <c r="S3327" s="76"/>
      <c r="T3327" s="76"/>
      <c r="U3327" s="72"/>
      <c r="V3327" s="72"/>
      <c r="W3327" s="72"/>
      <c r="X3327" s="72"/>
      <c r="Y3327" s="72"/>
    </row>
    <row r="3328">
      <c r="A3328" s="65"/>
      <c r="B3328" s="65"/>
      <c r="C3328" s="65"/>
      <c r="D3328" s="65"/>
      <c r="E3328" s="65"/>
      <c r="F3328" s="65"/>
      <c r="G3328" s="65"/>
      <c r="H3328" s="65"/>
      <c r="I3328" s="65"/>
      <c r="J3328" s="65"/>
      <c r="K3328" s="66"/>
      <c r="L3328" s="66"/>
      <c r="M3328" s="65"/>
      <c r="N3328" s="65"/>
      <c r="O3328" s="65"/>
      <c r="P3328" s="66"/>
      <c r="Q3328" s="65"/>
      <c r="R3328" s="65"/>
      <c r="S3328" s="68"/>
      <c r="T3328" s="68"/>
      <c r="U3328" s="69"/>
      <c r="V3328" s="69"/>
      <c r="W3328" s="69"/>
      <c r="X3328" s="70"/>
      <c r="Y3328" s="65"/>
    </row>
    <row r="3329">
      <c r="A3329" s="65"/>
      <c r="B3329" s="65"/>
      <c r="C3329" s="65"/>
      <c r="D3329" s="65"/>
      <c r="E3329" s="65"/>
      <c r="F3329" s="65"/>
      <c r="G3329" s="65"/>
      <c r="H3329" s="65"/>
      <c r="I3329" s="65"/>
      <c r="J3329" s="65"/>
      <c r="K3329" s="66"/>
      <c r="L3329" s="66"/>
      <c r="M3329" s="65"/>
      <c r="N3329" s="65"/>
      <c r="O3329" s="65"/>
      <c r="P3329" s="66"/>
      <c r="Q3329" s="65"/>
      <c r="R3329" s="65"/>
      <c r="S3329" s="68"/>
      <c r="T3329" s="68"/>
      <c r="U3329" s="69"/>
      <c r="V3329" s="69"/>
      <c r="W3329" s="69"/>
      <c r="X3329" s="70"/>
      <c r="Y3329" s="65"/>
    </row>
    <row r="3330">
      <c r="A3330" s="73"/>
      <c r="B3330" s="65"/>
      <c r="C3330" s="72"/>
      <c r="D3330" s="72"/>
      <c r="E3330" s="72"/>
      <c r="F3330" s="65"/>
      <c r="G3330" s="65"/>
      <c r="H3330" s="65"/>
      <c r="I3330" s="65"/>
      <c r="J3330" s="65"/>
      <c r="K3330" s="66"/>
      <c r="L3330" s="66"/>
      <c r="M3330" s="65"/>
      <c r="N3330" s="65"/>
      <c r="O3330" s="65"/>
      <c r="P3330" s="66"/>
      <c r="Q3330" s="65"/>
      <c r="R3330" s="65"/>
      <c r="S3330" s="68"/>
      <c r="T3330" s="68"/>
      <c r="U3330" s="69"/>
      <c r="V3330" s="69"/>
      <c r="W3330" s="69"/>
      <c r="X3330" s="70"/>
      <c r="Y3330" s="65"/>
    </row>
    <row r="3331">
      <c r="A3331" s="73"/>
      <c r="B3331" s="65"/>
      <c r="C3331" s="72"/>
      <c r="D3331" s="72"/>
      <c r="E3331" s="72"/>
      <c r="F3331" s="65"/>
      <c r="G3331" s="65"/>
      <c r="H3331" s="65"/>
      <c r="I3331" s="65"/>
      <c r="J3331" s="65"/>
      <c r="K3331" s="66"/>
      <c r="L3331" s="66"/>
      <c r="M3331" s="65"/>
      <c r="N3331" s="65"/>
      <c r="O3331" s="65"/>
      <c r="P3331" s="65"/>
      <c r="Q3331" s="65"/>
      <c r="R3331" s="65"/>
      <c r="S3331" s="76"/>
      <c r="T3331" s="76"/>
      <c r="U3331" s="72"/>
      <c r="V3331" s="72"/>
      <c r="W3331" s="72"/>
      <c r="X3331" s="72"/>
      <c r="Y3331" s="72"/>
    </row>
    <row r="3332">
      <c r="A3332" s="65"/>
      <c r="B3332" s="65"/>
      <c r="C3332" s="65"/>
      <c r="D3332" s="65"/>
      <c r="E3332" s="65"/>
      <c r="F3332" s="65"/>
      <c r="G3332" s="65"/>
      <c r="H3332" s="65"/>
      <c r="I3332" s="65"/>
      <c r="J3332" s="65"/>
      <c r="K3332" s="66"/>
      <c r="L3332" s="66"/>
      <c r="M3332" s="65"/>
      <c r="N3332" s="65"/>
      <c r="O3332" s="65"/>
      <c r="P3332" s="65"/>
      <c r="Q3332" s="65"/>
      <c r="R3332" s="65"/>
      <c r="S3332" s="68"/>
      <c r="T3332" s="68"/>
      <c r="U3332" s="69"/>
      <c r="V3332" s="69"/>
      <c r="W3332" s="69"/>
      <c r="X3332" s="70"/>
      <c r="Y3332" s="65"/>
    </row>
    <row r="3333">
      <c r="A3333" s="65"/>
      <c r="B3333" s="65"/>
      <c r="C3333" s="65"/>
      <c r="D3333" s="65"/>
      <c r="E3333" s="65"/>
      <c r="F3333" s="65"/>
      <c r="G3333" s="65"/>
      <c r="H3333" s="65"/>
      <c r="I3333" s="65"/>
      <c r="J3333" s="65"/>
      <c r="K3333" s="66"/>
      <c r="L3333" s="66"/>
      <c r="M3333" s="65"/>
      <c r="N3333" s="65"/>
      <c r="O3333" s="65"/>
      <c r="P3333" s="66"/>
      <c r="Q3333" s="65"/>
      <c r="R3333" s="65"/>
      <c r="S3333" s="76"/>
      <c r="T3333" s="77"/>
      <c r="U3333" s="79"/>
      <c r="V3333" s="81"/>
      <c r="W3333" s="78"/>
      <c r="X3333" s="66"/>
      <c r="Y3333" s="72"/>
    </row>
    <row r="3334">
      <c r="A3334" s="65"/>
      <c r="B3334" s="65"/>
      <c r="C3334" s="65"/>
      <c r="D3334" s="65"/>
      <c r="E3334" s="65"/>
      <c r="F3334" s="65"/>
      <c r="G3334" s="65"/>
      <c r="H3334" s="65"/>
      <c r="I3334" s="65"/>
      <c r="J3334" s="65"/>
      <c r="K3334" s="66"/>
      <c r="L3334" s="66"/>
      <c r="M3334" s="65"/>
      <c r="N3334" s="65"/>
      <c r="O3334" s="65"/>
      <c r="P3334" s="65"/>
      <c r="Q3334" s="65"/>
      <c r="R3334" s="65"/>
      <c r="S3334" s="68"/>
      <c r="T3334" s="68"/>
      <c r="U3334" s="69"/>
      <c r="V3334" s="69"/>
      <c r="W3334" s="69"/>
      <c r="X3334" s="70"/>
      <c r="Y3334" s="65"/>
    </row>
    <row r="3335">
      <c r="A3335" s="65"/>
      <c r="B3335" s="65"/>
      <c r="C3335" s="65"/>
      <c r="D3335" s="65"/>
      <c r="E3335" s="65"/>
      <c r="F3335" s="65"/>
      <c r="G3335" s="65"/>
      <c r="H3335" s="65"/>
      <c r="I3335" s="65"/>
      <c r="J3335" s="65"/>
      <c r="K3335" s="66"/>
      <c r="L3335" s="66"/>
      <c r="M3335" s="65"/>
      <c r="N3335" s="65"/>
      <c r="O3335" s="65"/>
      <c r="P3335" s="66"/>
      <c r="Q3335" s="65"/>
      <c r="R3335" s="65"/>
      <c r="S3335" s="68"/>
      <c r="T3335" s="68"/>
      <c r="U3335" s="69"/>
      <c r="V3335" s="69"/>
      <c r="W3335" s="69"/>
      <c r="X3335" s="70"/>
      <c r="Y3335" s="65"/>
    </row>
    <row r="3336">
      <c r="A3336" s="65"/>
      <c r="B3336" s="65"/>
      <c r="C3336" s="65"/>
      <c r="D3336" s="65"/>
      <c r="E3336" s="65"/>
      <c r="F3336" s="65"/>
      <c r="G3336" s="65"/>
      <c r="H3336" s="65"/>
      <c r="I3336" s="65"/>
      <c r="J3336" s="65"/>
      <c r="K3336" s="66"/>
      <c r="L3336" s="66"/>
      <c r="M3336" s="65"/>
      <c r="N3336" s="65"/>
      <c r="O3336" s="65"/>
      <c r="P3336" s="66"/>
      <c r="Q3336" s="65"/>
      <c r="R3336" s="65"/>
      <c r="S3336" s="68"/>
      <c r="T3336" s="68"/>
      <c r="U3336" s="69"/>
      <c r="V3336" s="69"/>
      <c r="W3336" s="69"/>
      <c r="X3336" s="70"/>
      <c r="Y3336" s="65"/>
    </row>
    <row r="3337">
      <c r="A3337" s="65"/>
      <c r="B3337" s="65"/>
      <c r="C3337" s="65"/>
      <c r="D3337" s="65"/>
      <c r="E3337" s="65"/>
      <c r="F3337" s="65"/>
      <c r="G3337" s="65"/>
      <c r="H3337" s="65"/>
      <c r="I3337" s="65"/>
      <c r="J3337" s="65"/>
      <c r="K3337" s="66"/>
      <c r="L3337" s="66"/>
      <c r="M3337" s="65"/>
      <c r="N3337" s="65"/>
      <c r="O3337" s="65"/>
      <c r="P3337" s="66"/>
      <c r="Q3337" s="65"/>
      <c r="R3337" s="65"/>
      <c r="S3337" s="76"/>
      <c r="T3337" s="76"/>
      <c r="U3337" s="72"/>
      <c r="V3337" s="72"/>
      <c r="W3337" s="72"/>
      <c r="X3337" s="69"/>
      <c r="Y3337" s="72"/>
    </row>
    <row r="3338">
      <c r="A3338" s="65"/>
      <c r="B3338" s="65"/>
      <c r="C3338" s="65"/>
      <c r="D3338" s="65"/>
      <c r="E3338" s="65"/>
      <c r="F3338" s="65"/>
      <c r="G3338" s="65"/>
      <c r="H3338" s="65"/>
      <c r="I3338" s="65"/>
      <c r="J3338" s="65"/>
      <c r="K3338" s="66"/>
      <c r="L3338" s="66"/>
      <c r="M3338" s="65"/>
      <c r="N3338" s="65"/>
      <c r="O3338" s="65"/>
      <c r="P3338" s="65"/>
      <c r="Q3338" s="65"/>
      <c r="R3338" s="65"/>
      <c r="S3338" s="68"/>
      <c r="T3338" s="68"/>
      <c r="U3338" s="69"/>
      <c r="V3338" s="69"/>
      <c r="W3338" s="69"/>
      <c r="X3338" s="70"/>
      <c r="Y3338" s="65"/>
    </row>
    <row r="3339">
      <c r="A3339" s="73"/>
      <c r="B3339" s="65"/>
      <c r="C3339" s="72"/>
      <c r="D3339" s="72"/>
      <c r="E3339" s="72"/>
      <c r="F3339" s="65"/>
      <c r="G3339" s="65"/>
      <c r="H3339" s="65"/>
      <c r="I3339" s="65"/>
      <c r="J3339" s="65"/>
      <c r="K3339" s="66"/>
      <c r="L3339" s="66"/>
      <c r="M3339" s="65"/>
      <c r="N3339" s="65"/>
      <c r="O3339" s="65"/>
      <c r="P3339" s="65"/>
      <c r="Q3339" s="65"/>
      <c r="R3339" s="65"/>
      <c r="S3339" s="68"/>
      <c r="T3339" s="68"/>
      <c r="U3339" s="69"/>
      <c r="V3339" s="69"/>
      <c r="W3339" s="69"/>
      <c r="X3339" s="70"/>
      <c r="Y3339" s="65"/>
    </row>
    <row r="3340">
      <c r="A3340" s="73"/>
      <c r="B3340" s="65"/>
      <c r="C3340" s="72"/>
      <c r="D3340" s="72"/>
      <c r="E3340" s="72"/>
      <c r="F3340" s="65"/>
      <c r="G3340" s="65"/>
      <c r="H3340" s="65"/>
      <c r="I3340" s="65"/>
      <c r="J3340" s="65"/>
      <c r="K3340" s="66"/>
      <c r="L3340" s="66"/>
      <c r="M3340" s="65"/>
      <c r="N3340" s="65"/>
      <c r="O3340" s="65"/>
      <c r="P3340" s="65"/>
      <c r="Q3340" s="65"/>
      <c r="R3340" s="65"/>
      <c r="S3340" s="68"/>
      <c r="T3340" s="68"/>
      <c r="U3340" s="69"/>
      <c r="V3340" s="69"/>
      <c r="W3340" s="69"/>
      <c r="X3340" s="70"/>
      <c r="Y3340" s="65"/>
    </row>
    <row r="3341">
      <c r="A3341" s="65"/>
      <c r="B3341" s="65"/>
      <c r="C3341" s="65"/>
      <c r="D3341" s="65"/>
      <c r="E3341" s="65"/>
      <c r="F3341" s="65"/>
      <c r="G3341" s="65"/>
      <c r="H3341" s="65"/>
      <c r="I3341" s="65"/>
      <c r="J3341" s="65"/>
      <c r="K3341" s="66"/>
      <c r="L3341" s="66"/>
      <c r="M3341" s="65"/>
      <c r="N3341" s="65"/>
      <c r="O3341" s="65"/>
      <c r="P3341" s="66"/>
      <c r="Q3341" s="65"/>
      <c r="R3341" s="65"/>
      <c r="S3341" s="68"/>
      <c r="T3341" s="68"/>
      <c r="U3341" s="69"/>
      <c r="V3341" s="69"/>
      <c r="W3341" s="69"/>
      <c r="X3341" s="70"/>
      <c r="Y3341" s="65"/>
    </row>
    <row r="3342">
      <c r="A3342" s="65"/>
      <c r="B3342" s="65"/>
      <c r="C3342" s="65"/>
      <c r="D3342" s="65"/>
      <c r="E3342" s="65"/>
      <c r="F3342" s="65"/>
      <c r="G3342" s="65"/>
      <c r="H3342" s="65"/>
      <c r="I3342" s="65"/>
      <c r="J3342" s="65"/>
      <c r="K3342" s="66"/>
      <c r="L3342" s="66"/>
      <c r="M3342" s="65"/>
      <c r="N3342" s="65"/>
      <c r="O3342" s="65"/>
      <c r="P3342" s="66"/>
      <c r="Q3342" s="65"/>
      <c r="R3342" s="65"/>
      <c r="S3342" s="68"/>
      <c r="T3342" s="68"/>
      <c r="U3342" s="69"/>
      <c r="V3342" s="69"/>
      <c r="W3342" s="69"/>
      <c r="X3342" s="70"/>
      <c r="Y3342" s="65"/>
    </row>
    <row r="3343">
      <c r="A3343" s="65"/>
      <c r="B3343" s="65"/>
      <c r="C3343" s="65"/>
      <c r="D3343" s="65"/>
      <c r="E3343" s="65"/>
      <c r="F3343" s="65"/>
      <c r="G3343" s="65"/>
      <c r="H3343" s="65"/>
      <c r="I3343" s="65"/>
      <c r="J3343" s="65"/>
      <c r="K3343" s="66"/>
      <c r="L3343" s="66"/>
      <c r="M3343" s="65"/>
      <c r="N3343" s="65"/>
      <c r="O3343" s="65"/>
      <c r="P3343" s="66"/>
      <c r="Q3343" s="65"/>
      <c r="R3343" s="65"/>
      <c r="S3343" s="68"/>
      <c r="T3343" s="68"/>
      <c r="U3343" s="69"/>
      <c r="V3343" s="69"/>
      <c r="W3343" s="69"/>
      <c r="X3343" s="70"/>
      <c r="Y3343" s="65"/>
    </row>
    <row r="3344">
      <c r="A3344" s="65"/>
      <c r="B3344" s="65"/>
      <c r="C3344" s="65"/>
      <c r="D3344" s="65"/>
      <c r="E3344" s="65"/>
      <c r="F3344" s="65"/>
      <c r="G3344" s="65"/>
      <c r="H3344" s="65"/>
      <c r="I3344" s="65"/>
      <c r="J3344" s="65"/>
      <c r="K3344" s="66"/>
      <c r="L3344" s="66"/>
      <c r="M3344" s="65"/>
      <c r="N3344" s="65"/>
      <c r="O3344" s="65"/>
      <c r="P3344" s="65"/>
      <c r="Q3344" s="65"/>
      <c r="R3344" s="65"/>
      <c r="S3344" s="76"/>
      <c r="T3344" s="76"/>
      <c r="U3344" s="72"/>
      <c r="V3344" s="72"/>
      <c r="W3344" s="72"/>
      <c r="X3344" s="69"/>
      <c r="Y3344" s="72"/>
    </row>
    <row r="3345">
      <c r="A3345" s="72"/>
      <c r="B3345" s="65"/>
      <c r="C3345" s="72"/>
      <c r="D3345" s="72"/>
      <c r="E3345" s="72"/>
      <c r="F3345" s="65"/>
      <c r="G3345" s="65"/>
      <c r="H3345" s="65"/>
      <c r="I3345" s="65"/>
      <c r="J3345" s="65"/>
      <c r="K3345" s="66"/>
      <c r="L3345" s="66"/>
      <c r="M3345" s="65"/>
      <c r="N3345" s="65"/>
      <c r="O3345" s="65"/>
      <c r="P3345" s="66"/>
      <c r="Q3345" s="65"/>
      <c r="R3345" s="65"/>
      <c r="S3345" s="68"/>
      <c r="T3345" s="68"/>
      <c r="U3345" s="69"/>
      <c r="V3345" s="69"/>
      <c r="W3345" s="69"/>
      <c r="X3345" s="70"/>
      <c r="Y3345" s="65"/>
    </row>
    <row r="3346">
      <c r="A3346" s="72"/>
      <c r="B3346" s="65"/>
      <c r="C3346" s="72"/>
      <c r="D3346" s="72"/>
      <c r="E3346" s="72"/>
      <c r="F3346" s="65"/>
      <c r="G3346" s="65"/>
      <c r="H3346" s="65"/>
      <c r="I3346" s="65"/>
      <c r="J3346" s="65"/>
      <c r="K3346" s="66"/>
      <c r="L3346" s="66"/>
      <c r="M3346" s="65"/>
      <c r="N3346" s="65"/>
      <c r="O3346" s="65"/>
      <c r="P3346" s="65"/>
      <c r="Q3346" s="65"/>
      <c r="R3346" s="65"/>
      <c r="S3346" s="68"/>
      <c r="T3346" s="68"/>
      <c r="U3346" s="69"/>
      <c r="V3346" s="69"/>
      <c r="W3346" s="69"/>
      <c r="X3346" s="70"/>
      <c r="Y3346" s="65"/>
    </row>
    <row r="3347">
      <c r="A3347" s="65"/>
      <c r="B3347" s="65"/>
      <c r="C3347" s="65"/>
      <c r="D3347" s="65"/>
      <c r="E3347" s="65"/>
      <c r="F3347" s="65"/>
      <c r="G3347" s="65"/>
      <c r="H3347" s="65"/>
      <c r="I3347" s="65"/>
      <c r="J3347" s="65"/>
      <c r="K3347" s="66"/>
      <c r="L3347" s="66"/>
      <c r="M3347" s="65"/>
      <c r="N3347" s="65"/>
      <c r="O3347" s="65"/>
      <c r="P3347" s="66"/>
      <c r="Q3347" s="65"/>
      <c r="R3347" s="65"/>
      <c r="S3347" s="68"/>
      <c r="T3347" s="68"/>
      <c r="U3347" s="69"/>
      <c r="V3347" s="69"/>
      <c r="W3347" s="69"/>
      <c r="X3347" s="70"/>
      <c r="Y3347" s="65"/>
    </row>
    <row r="3348">
      <c r="A3348" s="65"/>
      <c r="B3348" s="65"/>
      <c r="C3348" s="65"/>
      <c r="D3348" s="65"/>
      <c r="E3348" s="65"/>
      <c r="F3348" s="65"/>
      <c r="G3348" s="65"/>
      <c r="H3348" s="65"/>
      <c r="I3348" s="65"/>
      <c r="J3348" s="65"/>
      <c r="K3348" s="66"/>
      <c r="L3348" s="66"/>
      <c r="M3348" s="65"/>
      <c r="N3348" s="65"/>
      <c r="O3348" s="65"/>
      <c r="P3348" s="66"/>
      <c r="Q3348" s="65"/>
      <c r="R3348" s="65"/>
      <c r="S3348" s="68"/>
      <c r="T3348" s="68"/>
      <c r="U3348" s="69"/>
      <c r="V3348" s="69"/>
      <c r="W3348" s="69"/>
      <c r="X3348" s="70"/>
      <c r="Y3348" s="65"/>
    </row>
    <row r="3349">
      <c r="A3349" s="72"/>
      <c r="B3349" s="65"/>
      <c r="C3349" s="72"/>
      <c r="D3349" s="72"/>
      <c r="E3349" s="72"/>
      <c r="F3349" s="65"/>
      <c r="G3349" s="65"/>
      <c r="H3349" s="65"/>
      <c r="I3349" s="65"/>
      <c r="J3349" s="65"/>
      <c r="K3349" s="66"/>
      <c r="L3349" s="66"/>
      <c r="M3349" s="65"/>
      <c r="N3349" s="65"/>
      <c r="O3349" s="65"/>
      <c r="P3349" s="66"/>
      <c r="Q3349" s="65"/>
      <c r="R3349" s="65"/>
      <c r="S3349" s="68"/>
      <c r="T3349" s="68"/>
      <c r="U3349" s="69"/>
      <c r="V3349" s="69"/>
      <c r="W3349" s="69"/>
      <c r="X3349" s="70"/>
      <c r="Y3349" s="65"/>
    </row>
    <row r="3350">
      <c r="A3350" s="65"/>
      <c r="B3350" s="65"/>
      <c r="C3350" s="65"/>
      <c r="D3350" s="65"/>
      <c r="E3350" s="65"/>
      <c r="F3350" s="65"/>
      <c r="G3350" s="65"/>
      <c r="H3350" s="65"/>
      <c r="I3350" s="65"/>
      <c r="J3350" s="65"/>
      <c r="K3350" s="66"/>
      <c r="L3350" s="66"/>
      <c r="M3350" s="65"/>
      <c r="N3350" s="65"/>
      <c r="O3350" s="65"/>
      <c r="P3350" s="65"/>
      <c r="Q3350" s="65"/>
      <c r="R3350" s="65"/>
      <c r="S3350" s="68"/>
      <c r="T3350" s="68"/>
      <c r="U3350" s="69"/>
      <c r="V3350" s="69"/>
      <c r="W3350" s="69"/>
      <c r="X3350" s="70"/>
      <c r="Y3350" s="65"/>
    </row>
    <row r="3351">
      <c r="A3351" s="72"/>
      <c r="B3351" s="65"/>
      <c r="C3351" s="72"/>
      <c r="D3351" s="72"/>
      <c r="E3351" s="72"/>
      <c r="F3351" s="65"/>
      <c r="G3351" s="65"/>
      <c r="H3351" s="65"/>
      <c r="I3351" s="65"/>
      <c r="J3351" s="65"/>
      <c r="K3351" s="66"/>
      <c r="L3351" s="66"/>
      <c r="M3351" s="65"/>
      <c r="N3351" s="65"/>
      <c r="O3351" s="65"/>
      <c r="P3351" s="66"/>
      <c r="Q3351" s="65"/>
      <c r="R3351" s="65"/>
      <c r="S3351" s="68"/>
      <c r="T3351" s="68"/>
      <c r="U3351" s="69"/>
      <c r="V3351" s="69"/>
      <c r="W3351" s="69"/>
      <c r="X3351" s="70"/>
      <c r="Y3351" s="65"/>
    </row>
    <row r="3352">
      <c r="A3352" s="72"/>
      <c r="B3352" s="65"/>
      <c r="C3352" s="72"/>
      <c r="D3352" s="72"/>
      <c r="E3352" s="72"/>
      <c r="F3352" s="65"/>
      <c r="G3352" s="65"/>
      <c r="H3352" s="65"/>
      <c r="I3352" s="65"/>
      <c r="J3352" s="65"/>
      <c r="K3352" s="66"/>
      <c r="L3352" s="66"/>
      <c r="M3352" s="65"/>
      <c r="N3352" s="65"/>
      <c r="O3352" s="65"/>
      <c r="P3352" s="66"/>
      <c r="Q3352" s="65"/>
      <c r="R3352" s="65"/>
      <c r="S3352" s="68"/>
      <c r="T3352" s="68"/>
      <c r="U3352" s="69"/>
      <c r="V3352" s="69"/>
      <c r="W3352" s="69"/>
      <c r="X3352" s="70"/>
      <c r="Y3352" s="65"/>
    </row>
    <row r="3353">
      <c r="A3353" s="65"/>
      <c r="B3353" s="65"/>
      <c r="C3353" s="65"/>
      <c r="D3353" s="65"/>
      <c r="E3353" s="65"/>
      <c r="F3353" s="65"/>
      <c r="G3353" s="65"/>
      <c r="H3353" s="65"/>
      <c r="I3353" s="65"/>
      <c r="J3353" s="65"/>
      <c r="K3353" s="66"/>
      <c r="L3353" s="66"/>
      <c r="M3353" s="65"/>
      <c r="N3353" s="65"/>
      <c r="O3353" s="65"/>
      <c r="P3353" s="65"/>
      <c r="Q3353" s="65"/>
      <c r="R3353" s="65"/>
      <c r="S3353" s="68"/>
      <c r="T3353" s="68"/>
      <c r="U3353" s="69"/>
      <c r="V3353" s="69"/>
      <c r="W3353" s="69"/>
      <c r="X3353" s="70"/>
      <c r="Y3353" s="65"/>
    </row>
    <row r="3354">
      <c r="A3354" s="65"/>
      <c r="B3354" s="65"/>
      <c r="C3354" s="65"/>
      <c r="D3354" s="65"/>
      <c r="E3354" s="65"/>
      <c r="F3354" s="65"/>
      <c r="G3354" s="65"/>
      <c r="H3354" s="65"/>
      <c r="I3354" s="65"/>
      <c r="J3354" s="65"/>
      <c r="K3354" s="66"/>
      <c r="L3354" s="66"/>
      <c r="M3354" s="65"/>
      <c r="N3354" s="65"/>
      <c r="O3354" s="65"/>
      <c r="P3354" s="66"/>
      <c r="Q3354" s="65"/>
      <c r="R3354" s="65"/>
      <c r="S3354" s="76"/>
      <c r="T3354" s="77"/>
      <c r="U3354" s="79"/>
      <c r="V3354" s="81"/>
      <c r="W3354" s="78"/>
      <c r="X3354" s="66"/>
      <c r="Y3354" s="72"/>
    </row>
    <row r="3355">
      <c r="A3355" s="65"/>
      <c r="B3355" s="65"/>
      <c r="C3355" s="65"/>
      <c r="D3355" s="65"/>
      <c r="E3355" s="65"/>
      <c r="F3355" s="65"/>
      <c r="G3355" s="65"/>
      <c r="H3355" s="65"/>
      <c r="I3355" s="65"/>
      <c r="J3355" s="65"/>
      <c r="K3355" s="66"/>
      <c r="L3355" s="66"/>
      <c r="M3355" s="65"/>
      <c r="N3355" s="65"/>
      <c r="O3355" s="65"/>
      <c r="P3355" s="66"/>
      <c r="Q3355" s="65"/>
      <c r="R3355" s="65"/>
      <c r="S3355" s="68"/>
      <c r="T3355" s="68"/>
      <c r="U3355" s="69"/>
      <c r="V3355" s="69"/>
      <c r="W3355" s="69"/>
      <c r="X3355" s="70"/>
      <c r="Y3355" s="65"/>
    </row>
    <row r="3356">
      <c r="A3356" s="65"/>
      <c r="B3356" s="65"/>
      <c r="C3356" s="65"/>
      <c r="D3356" s="65"/>
      <c r="E3356" s="65"/>
      <c r="F3356" s="65"/>
      <c r="G3356" s="65"/>
      <c r="H3356" s="65"/>
      <c r="I3356" s="65"/>
      <c r="J3356" s="65"/>
      <c r="K3356" s="66"/>
      <c r="L3356" s="66"/>
      <c r="M3356" s="65"/>
      <c r="N3356" s="65"/>
      <c r="O3356" s="65"/>
      <c r="P3356" s="65"/>
      <c r="Q3356" s="65"/>
      <c r="R3356" s="65"/>
      <c r="S3356" s="68"/>
      <c r="T3356" s="68"/>
      <c r="U3356" s="69"/>
      <c r="V3356" s="69"/>
      <c r="W3356" s="69"/>
      <c r="X3356" s="70"/>
      <c r="Y3356" s="65"/>
    </row>
    <row r="3357">
      <c r="A3357" s="65"/>
      <c r="B3357" s="65"/>
      <c r="C3357" s="65"/>
      <c r="D3357" s="65"/>
      <c r="E3357" s="65"/>
      <c r="F3357" s="65"/>
      <c r="G3357" s="65"/>
      <c r="H3357" s="65"/>
      <c r="I3357" s="65"/>
      <c r="J3357" s="65"/>
      <c r="K3357" s="66"/>
      <c r="L3357" s="66"/>
      <c r="M3357" s="65"/>
      <c r="N3357" s="65"/>
      <c r="O3357" s="65"/>
      <c r="P3357" s="66"/>
      <c r="Q3357" s="65"/>
      <c r="R3357" s="65"/>
      <c r="S3357" s="68"/>
      <c r="T3357" s="68"/>
      <c r="U3357" s="69"/>
      <c r="V3357" s="69"/>
      <c r="W3357" s="69"/>
      <c r="X3357" s="70"/>
      <c r="Y3357" s="65"/>
    </row>
    <row r="3358">
      <c r="A3358" s="72"/>
      <c r="B3358" s="65"/>
      <c r="C3358" s="72"/>
      <c r="D3358" s="72"/>
      <c r="E3358" s="72"/>
      <c r="F3358" s="65"/>
      <c r="G3358" s="65"/>
      <c r="H3358" s="65"/>
      <c r="I3358" s="65"/>
      <c r="J3358" s="65"/>
      <c r="K3358" s="66"/>
      <c r="L3358" s="66"/>
      <c r="M3358" s="65"/>
      <c r="N3358" s="65"/>
      <c r="O3358" s="65"/>
      <c r="P3358" s="66"/>
      <c r="Q3358" s="65"/>
      <c r="R3358" s="65"/>
      <c r="S3358" s="77"/>
      <c r="T3358" s="77"/>
      <c r="U3358" s="78"/>
      <c r="V3358" s="78"/>
      <c r="W3358" s="78"/>
      <c r="X3358" s="72"/>
      <c r="Y3358" s="72"/>
    </row>
    <row r="3359">
      <c r="A3359" s="65"/>
      <c r="B3359" s="65"/>
      <c r="C3359" s="65"/>
      <c r="D3359" s="65"/>
      <c r="E3359" s="65"/>
      <c r="F3359" s="65"/>
      <c r="G3359" s="65"/>
      <c r="H3359" s="65"/>
      <c r="I3359" s="65"/>
      <c r="J3359" s="65"/>
      <c r="K3359" s="66"/>
      <c r="L3359" s="66"/>
      <c r="M3359" s="65"/>
      <c r="N3359" s="65"/>
      <c r="O3359" s="65"/>
      <c r="P3359" s="65"/>
      <c r="Q3359" s="65"/>
      <c r="R3359" s="65"/>
      <c r="S3359" s="68"/>
      <c r="T3359" s="68"/>
      <c r="U3359" s="69"/>
      <c r="V3359" s="69"/>
      <c r="W3359" s="69"/>
      <c r="X3359" s="70"/>
      <c r="Y3359" s="65"/>
    </row>
    <row r="3360">
      <c r="A3360" s="65"/>
      <c r="B3360" s="65"/>
      <c r="C3360" s="65"/>
      <c r="D3360" s="65"/>
      <c r="E3360" s="65"/>
      <c r="F3360" s="65"/>
      <c r="G3360" s="65"/>
      <c r="H3360" s="65"/>
      <c r="I3360" s="65"/>
      <c r="J3360" s="65"/>
      <c r="K3360" s="66"/>
      <c r="L3360" s="66"/>
      <c r="M3360" s="65"/>
      <c r="N3360" s="65"/>
      <c r="O3360" s="65"/>
      <c r="P3360" s="65"/>
      <c r="Q3360" s="65"/>
      <c r="R3360" s="65"/>
      <c r="S3360" s="80"/>
      <c r="T3360" s="80"/>
      <c r="U3360" s="79"/>
      <c r="V3360" s="79"/>
      <c r="W3360" s="79"/>
      <c r="X3360" s="70"/>
      <c r="Y3360" s="72"/>
    </row>
    <row r="3361">
      <c r="A3361" s="65"/>
      <c r="B3361" s="65"/>
      <c r="C3361" s="65"/>
      <c r="D3361" s="65"/>
      <c r="E3361" s="65"/>
      <c r="F3361" s="65"/>
      <c r="G3361" s="65"/>
      <c r="H3361" s="65"/>
      <c r="I3361" s="65"/>
      <c r="J3361" s="65"/>
      <c r="K3361" s="66"/>
      <c r="L3361" s="66"/>
      <c r="M3361" s="65"/>
      <c r="N3361" s="65"/>
      <c r="O3361" s="65"/>
      <c r="P3361" s="66"/>
      <c r="Q3361" s="65"/>
      <c r="R3361" s="65"/>
      <c r="S3361" s="68"/>
      <c r="T3361" s="68"/>
      <c r="U3361" s="69"/>
      <c r="V3361" s="69"/>
      <c r="W3361" s="69"/>
      <c r="X3361" s="70"/>
      <c r="Y3361" s="65"/>
    </row>
    <row r="3362">
      <c r="A3362" s="65"/>
      <c r="B3362" s="65"/>
      <c r="C3362" s="65"/>
      <c r="D3362" s="65"/>
      <c r="E3362" s="65"/>
      <c r="F3362" s="65"/>
      <c r="G3362" s="65"/>
      <c r="H3362" s="65"/>
      <c r="I3362" s="65"/>
      <c r="J3362" s="65"/>
      <c r="K3362" s="66"/>
      <c r="L3362" s="66"/>
      <c r="M3362" s="65"/>
      <c r="N3362" s="65"/>
      <c r="O3362" s="65"/>
      <c r="P3362" s="66"/>
      <c r="Q3362" s="65"/>
      <c r="R3362" s="65"/>
      <c r="S3362" s="68"/>
      <c r="T3362" s="68"/>
      <c r="U3362" s="69"/>
      <c r="V3362" s="69"/>
      <c r="W3362" s="69"/>
      <c r="X3362" s="70"/>
      <c r="Y3362" s="65"/>
    </row>
    <row r="3363">
      <c r="A3363" s="65"/>
      <c r="B3363" s="65"/>
      <c r="C3363" s="65"/>
      <c r="D3363" s="65"/>
      <c r="E3363" s="65"/>
      <c r="F3363" s="65"/>
      <c r="G3363" s="65"/>
      <c r="H3363" s="65"/>
      <c r="I3363" s="65"/>
      <c r="J3363" s="65"/>
      <c r="K3363" s="66"/>
      <c r="L3363" s="66"/>
      <c r="M3363" s="65"/>
      <c r="N3363" s="65"/>
      <c r="O3363" s="65"/>
      <c r="P3363" s="66"/>
      <c r="Q3363" s="65"/>
      <c r="R3363" s="65"/>
      <c r="S3363" s="68"/>
      <c r="T3363" s="68"/>
      <c r="U3363" s="69"/>
      <c r="V3363" s="69"/>
      <c r="W3363" s="69"/>
      <c r="X3363" s="70"/>
      <c r="Y3363" s="65"/>
    </row>
    <row r="3364">
      <c r="A3364" s="65"/>
      <c r="B3364" s="65"/>
      <c r="C3364" s="65"/>
      <c r="D3364" s="65"/>
      <c r="E3364" s="65"/>
      <c r="F3364" s="65"/>
      <c r="G3364" s="65"/>
      <c r="H3364" s="65"/>
      <c r="I3364" s="65"/>
      <c r="J3364" s="65"/>
      <c r="K3364" s="66"/>
      <c r="L3364" s="66"/>
      <c r="M3364" s="65"/>
      <c r="N3364" s="65"/>
      <c r="O3364" s="65"/>
      <c r="P3364" s="65"/>
      <c r="Q3364" s="65"/>
      <c r="R3364" s="65"/>
      <c r="S3364" s="68"/>
      <c r="T3364" s="68"/>
      <c r="U3364" s="69"/>
      <c r="V3364" s="69"/>
      <c r="W3364" s="69"/>
      <c r="X3364" s="70"/>
      <c r="Y3364" s="65"/>
    </row>
    <row r="3365">
      <c r="A3365" s="65"/>
      <c r="B3365" s="65"/>
      <c r="C3365" s="65"/>
      <c r="D3365" s="65"/>
      <c r="E3365" s="65"/>
      <c r="F3365" s="65"/>
      <c r="G3365" s="65"/>
      <c r="H3365" s="65"/>
      <c r="I3365" s="65"/>
      <c r="J3365" s="65"/>
      <c r="K3365" s="66"/>
      <c r="L3365" s="66"/>
      <c r="M3365" s="65"/>
      <c r="N3365" s="65"/>
      <c r="O3365" s="65"/>
      <c r="P3365" s="65"/>
      <c r="Q3365" s="65"/>
      <c r="R3365" s="65"/>
      <c r="S3365" s="68"/>
      <c r="T3365" s="68"/>
      <c r="U3365" s="69"/>
      <c r="V3365" s="69"/>
      <c r="W3365" s="69"/>
      <c r="X3365" s="70"/>
      <c r="Y3365" s="65"/>
    </row>
    <row r="3366">
      <c r="A3366" s="72"/>
      <c r="B3366" s="65"/>
      <c r="C3366" s="72"/>
      <c r="D3366" s="72"/>
      <c r="E3366" s="72"/>
      <c r="F3366" s="65"/>
      <c r="G3366" s="65"/>
      <c r="H3366" s="65"/>
      <c r="I3366" s="65"/>
      <c r="J3366" s="65"/>
      <c r="K3366" s="66"/>
      <c r="L3366" s="66"/>
      <c r="M3366" s="65"/>
      <c r="N3366" s="65"/>
      <c r="O3366" s="65"/>
      <c r="P3366" s="65"/>
      <c r="Q3366" s="65"/>
      <c r="R3366" s="65"/>
      <c r="S3366" s="68"/>
      <c r="T3366" s="68"/>
      <c r="U3366" s="69"/>
      <c r="V3366" s="69"/>
      <c r="W3366" s="69"/>
      <c r="X3366" s="70"/>
      <c r="Y3366" s="65"/>
    </row>
    <row r="3367">
      <c r="A3367" s="65"/>
      <c r="B3367" s="65"/>
      <c r="C3367" s="65"/>
      <c r="D3367" s="65"/>
      <c r="E3367" s="65"/>
      <c r="F3367" s="65"/>
      <c r="G3367" s="65"/>
      <c r="H3367" s="65"/>
      <c r="I3367" s="65"/>
      <c r="J3367" s="65"/>
      <c r="K3367" s="66"/>
      <c r="L3367" s="66"/>
      <c r="M3367" s="65"/>
      <c r="N3367" s="65"/>
      <c r="O3367" s="65"/>
      <c r="P3367" s="65"/>
      <c r="Q3367" s="65"/>
      <c r="R3367" s="65"/>
      <c r="S3367" s="68"/>
      <c r="T3367" s="68"/>
      <c r="U3367" s="69"/>
      <c r="V3367" s="69"/>
      <c r="W3367" s="69"/>
      <c r="X3367" s="70"/>
      <c r="Y3367" s="65"/>
    </row>
    <row r="3368">
      <c r="A3368" s="73"/>
      <c r="B3368" s="65"/>
      <c r="C3368" s="72"/>
      <c r="D3368" s="72"/>
      <c r="E3368" s="72"/>
      <c r="F3368" s="65"/>
      <c r="G3368" s="65"/>
      <c r="H3368" s="65"/>
      <c r="I3368" s="65"/>
      <c r="J3368" s="65"/>
      <c r="K3368" s="66"/>
      <c r="L3368" s="66"/>
      <c r="M3368" s="65"/>
      <c r="N3368" s="65"/>
      <c r="O3368" s="65"/>
      <c r="P3368" s="66"/>
      <c r="Q3368" s="65"/>
      <c r="R3368" s="65"/>
      <c r="S3368" s="68"/>
      <c r="T3368" s="68"/>
      <c r="U3368" s="69"/>
      <c r="V3368" s="69"/>
      <c r="W3368" s="69"/>
      <c r="X3368" s="70"/>
      <c r="Y3368" s="65"/>
    </row>
    <row r="3369">
      <c r="A3369" s="65"/>
      <c r="B3369" s="65"/>
      <c r="C3369" s="65"/>
      <c r="D3369" s="65"/>
      <c r="E3369" s="65"/>
      <c r="F3369" s="65"/>
      <c r="G3369" s="65"/>
      <c r="H3369" s="65"/>
      <c r="I3369" s="65"/>
      <c r="J3369" s="65"/>
      <c r="K3369" s="66"/>
      <c r="L3369" s="66"/>
      <c r="M3369" s="65"/>
      <c r="N3369" s="65"/>
      <c r="O3369" s="65"/>
      <c r="P3369" s="66"/>
      <c r="Q3369" s="65"/>
      <c r="R3369" s="65"/>
      <c r="S3369" s="68"/>
      <c r="T3369" s="68"/>
      <c r="U3369" s="69"/>
      <c r="V3369" s="69"/>
      <c r="W3369" s="69"/>
      <c r="X3369" s="70"/>
      <c r="Y3369" s="65"/>
    </row>
    <row r="3370">
      <c r="A3370" s="65"/>
      <c r="B3370" s="65"/>
      <c r="C3370" s="65"/>
      <c r="D3370" s="65"/>
      <c r="E3370" s="65"/>
      <c r="F3370" s="65"/>
      <c r="G3370" s="65"/>
      <c r="H3370" s="65"/>
      <c r="I3370" s="65"/>
      <c r="J3370" s="65"/>
      <c r="K3370" s="66"/>
      <c r="L3370" s="66"/>
      <c r="M3370" s="65"/>
      <c r="N3370" s="65"/>
      <c r="O3370" s="65"/>
      <c r="P3370" s="66"/>
      <c r="Q3370" s="65"/>
      <c r="R3370" s="65"/>
      <c r="S3370" s="68"/>
      <c r="T3370" s="68"/>
      <c r="U3370" s="69"/>
      <c r="V3370" s="69"/>
      <c r="W3370" s="69"/>
      <c r="X3370" s="70"/>
      <c r="Y3370" s="65"/>
    </row>
    <row r="3371">
      <c r="A3371" s="65"/>
      <c r="B3371" s="65"/>
      <c r="C3371" s="65"/>
      <c r="D3371" s="65"/>
      <c r="E3371" s="65"/>
      <c r="F3371" s="65"/>
      <c r="G3371" s="65"/>
      <c r="H3371" s="65"/>
      <c r="I3371" s="65"/>
      <c r="J3371" s="65"/>
      <c r="K3371" s="66"/>
      <c r="L3371" s="66"/>
      <c r="M3371" s="65"/>
      <c r="N3371" s="65"/>
      <c r="O3371" s="65"/>
      <c r="P3371" s="66"/>
      <c r="Q3371" s="65"/>
      <c r="R3371" s="65"/>
      <c r="S3371" s="68"/>
      <c r="T3371" s="68"/>
      <c r="U3371" s="69"/>
      <c r="V3371" s="69"/>
      <c r="W3371" s="69"/>
      <c r="X3371" s="70"/>
      <c r="Y3371" s="65"/>
    </row>
    <row r="3372">
      <c r="A3372" s="65"/>
      <c r="B3372" s="65"/>
      <c r="C3372" s="65"/>
      <c r="D3372" s="65"/>
      <c r="E3372" s="65"/>
      <c r="F3372" s="65"/>
      <c r="G3372" s="65"/>
      <c r="H3372" s="65"/>
      <c r="I3372" s="65"/>
      <c r="J3372" s="65"/>
      <c r="K3372" s="66"/>
      <c r="L3372" s="66"/>
      <c r="M3372" s="65"/>
      <c r="N3372" s="65"/>
      <c r="O3372" s="65"/>
      <c r="P3372" s="66"/>
      <c r="Q3372" s="65"/>
      <c r="R3372" s="65"/>
      <c r="S3372" s="68"/>
      <c r="T3372" s="68"/>
      <c r="U3372" s="69"/>
      <c r="V3372" s="69"/>
      <c r="W3372" s="69"/>
      <c r="X3372" s="70"/>
      <c r="Y3372" s="65"/>
    </row>
    <row r="3373">
      <c r="A3373" s="65"/>
      <c r="B3373" s="65"/>
      <c r="C3373" s="65"/>
      <c r="D3373" s="65"/>
      <c r="E3373" s="65"/>
      <c r="F3373" s="65"/>
      <c r="G3373" s="65"/>
      <c r="H3373" s="65"/>
      <c r="I3373" s="65"/>
      <c r="J3373" s="65"/>
      <c r="K3373" s="66"/>
      <c r="L3373" s="66"/>
      <c r="M3373" s="65"/>
      <c r="N3373" s="65"/>
      <c r="O3373" s="65"/>
      <c r="P3373" s="66"/>
      <c r="Q3373" s="65"/>
      <c r="R3373" s="65"/>
      <c r="S3373" s="68"/>
      <c r="T3373" s="68"/>
      <c r="U3373" s="69"/>
      <c r="V3373" s="69"/>
      <c r="W3373" s="69"/>
      <c r="X3373" s="70"/>
      <c r="Y3373" s="65"/>
    </row>
    <row r="3374">
      <c r="A3374" s="65"/>
      <c r="B3374" s="65"/>
      <c r="C3374" s="65"/>
      <c r="D3374" s="65"/>
      <c r="E3374" s="65"/>
      <c r="F3374" s="65"/>
      <c r="G3374" s="65"/>
      <c r="H3374" s="65"/>
      <c r="I3374" s="65"/>
      <c r="J3374" s="65"/>
      <c r="K3374" s="66"/>
      <c r="L3374" s="66"/>
      <c r="M3374" s="65"/>
      <c r="N3374" s="65"/>
      <c r="O3374" s="65"/>
      <c r="P3374" s="66"/>
      <c r="Q3374" s="65"/>
      <c r="R3374" s="65"/>
      <c r="S3374" s="68"/>
      <c r="T3374" s="68"/>
      <c r="U3374" s="69"/>
      <c r="V3374" s="69"/>
      <c r="W3374" s="69"/>
      <c r="X3374" s="70"/>
      <c r="Y3374" s="65"/>
    </row>
    <row r="3375">
      <c r="A3375" s="65"/>
      <c r="B3375" s="65"/>
      <c r="C3375" s="65"/>
      <c r="D3375" s="65"/>
      <c r="E3375" s="65"/>
      <c r="F3375" s="65"/>
      <c r="G3375" s="65"/>
      <c r="H3375" s="65"/>
      <c r="I3375" s="65"/>
      <c r="J3375" s="65"/>
      <c r="K3375" s="66"/>
      <c r="L3375" s="66"/>
      <c r="M3375" s="65"/>
      <c r="N3375" s="65"/>
      <c r="O3375" s="65"/>
      <c r="P3375" s="66"/>
      <c r="Q3375" s="65"/>
      <c r="R3375" s="65"/>
      <c r="S3375" s="68"/>
      <c r="T3375" s="68"/>
      <c r="U3375" s="69"/>
      <c r="V3375" s="69"/>
      <c r="W3375" s="69"/>
      <c r="X3375" s="70"/>
      <c r="Y3375" s="65"/>
    </row>
    <row r="3376">
      <c r="A3376" s="65"/>
      <c r="B3376" s="65"/>
      <c r="C3376" s="65"/>
      <c r="D3376" s="65"/>
      <c r="E3376" s="65"/>
      <c r="F3376" s="65"/>
      <c r="G3376" s="65"/>
      <c r="H3376" s="65"/>
      <c r="I3376" s="65"/>
      <c r="J3376" s="65"/>
      <c r="K3376" s="66"/>
      <c r="L3376" s="66"/>
      <c r="M3376" s="65"/>
      <c r="N3376" s="65"/>
      <c r="O3376" s="65"/>
      <c r="P3376" s="65"/>
      <c r="Q3376" s="65"/>
      <c r="R3376" s="65"/>
      <c r="S3376" s="68"/>
      <c r="T3376" s="68"/>
      <c r="U3376" s="69"/>
      <c r="V3376" s="69"/>
      <c r="W3376" s="69"/>
      <c r="X3376" s="70"/>
      <c r="Y3376" s="65"/>
    </row>
    <row r="3377">
      <c r="A3377" s="65"/>
      <c r="B3377" s="65"/>
      <c r="C3377" s="65"/>
      <c r="D3377" s="65"/>
      <c r="E3377" s="65"/>
      <c r="F3377" s="65"/>
      <c r="G3377" s="65"/>
      <c r="H3377" s="65"/>
      <c r="I3377" s="65"/>
      <c r="J3377" s="65"/>
      <c r="K3377" s="66"/>
      <c r="L3377" s="66"/>
      <c r="M3377" s="65"/>
      <c r="N3377" s="65"/>
      <c r="O3377" s="65"/>
      <c r="P3377" s="65"/>
      <c r="Q3377" s="65"/>
      <c r="R3377" s="65"/>
      <c r="S3377" s="68"/>
      <c r="T3377" s="68"/>
      <c r="U3377" s="69"/>
      <c r="V3377" s="69"/>
      <c r="W3377" s="69"/>
      <c r="X3377" s="70"/>
      <c r="Y3377" s="65"/>
    </row>
    <row r="3378">
      <c r="A3378" s="72"/>
      <c r="B3378" s="65"/>
      <c r="C3378" s="72"/>
      <c r="D3378" s="72"/>
      <c r="E3378" s="72"/>
      <c r="F3378" s="65"/>
      <c r="G3378" s="65"/>
      <c r="H3378" s="65"/>
      <c r="I3378" s="65"/>
      <c r="J3378" s="65"/>
      <c r="K3378" s="66"/>
      <c r="L3378" s="66"/>
      <c r="M3378" s="65"/>
      <c r="N3378" s="65"/>
      <c r="O3378" s="65"/>
      <c r="P3378" s="66"/>
      <c r="Q3378" s="65"/>
      <c r="R3378" s="65"/>
      <c r="S3378" s="77"/>
      <c r="T3378" s="77"/>
      <c r="U3378" s="78"/>
      <c r="V3378" s="78"/>
      <c r="W3378" s="78"/>
      <c r="X3378" s="72"/>
      <c r="Y3378" s="72"/>
    </row>
    <row r="3379">
      <c r="A3379" s="65"/>
      <c r="B3379" s="65"/>
      <c r="C3379" s="65"/>
      <c r="D3379" s="65"/>
      <c r="E3379" s="65"/>
      <c r="F3379" s="65"/>
      <c r="G3379" s="65"/>
      <c r="H3379" s="65"/>
      <c r="I3379" s="65"/>
      <c r="J3379" s="65"/>
      <c r="K3379" s="66"/>
      <c r="L3379" s="66"/>
      <c r="M3379" s="65"/>
      <c r="N3379" s="65"/>
      <c r="O3379" s="65"/>
      <c r="P3379" s="66"/>
      <c r="Q3379" s="65"/>
      <c r="R3379" s="65"/>
      <c r="S3379" s="68"/>
      <c r="T3379" s="68"/>
      <c r="U3379" s="69"/>
      <c r="V3379" s="69"/>
      <c r="W3379" s="69"/>
      <c r="X3379" s="70"/>
      <c r="Y3379" s="65"/>
    </row>
    <row r="3380">
      <c r="A3380" s="65"/>
      <c r="B3380" s="65"/>
      <c r="C3380" s="65"/>
      <c r="D3380" s="65"/>
      <c r="E3380" s="65"/>
      <c r="F3380" s="65"/>
      <c r="G3380" s="65"/>
      <c r="H3380" s="65"/>
      <c r="I3380" s="65"/>
      <c r="J3380" s="65"/>
      <c r="K3380" s="66"/>
      <c r="L3380" s="66"/>
      <c r="M3380" s="65"/>
      <c r="N3380" s="65"/>
      <c r="O3380" s="65"/>
      <c r="P3380" s="66"/>
      <c r="Q3380" s="65"/>
      <c r="R3380" s="65"/>
      <c r="S3380" s="68"/>
      <c r="T3380" s="68"/>
      <c r="U3380" s="69"/>
      <c r="V3380" s="69"/>
      <c r="W3380" s="69"/>
      <c r="X3380" s="70"/>
      <c r="Y3380" s="65"/>
    </row>
    <row r="3381">
      <c r="A3381" s="72"/>
      <c r="B3381" s="65"/>
      <c r="C3381" s="72"/>
      <c r="D3381" s="72"/>
      <c r="E3381" s="72"/>
      <c r="F3381" s="65"/>
      <c r="G3381" s="65"/>
      <c r="H3381" s="65"/>
      <c r="I3381" s="65"/>
      <c r="J3381" s="65"/>
      <c r="K3381" s="66"/>
      <c r="L3381" s="66"/>
      <c r="M3381" s="65"/>
      <c r="N3381" s="65"/>
      <c r="O3381" s="65"/>
      <c r="P3381" s="66"/>
      <c r="Q3381" s="65"/>
      <c r="R3381" s="65"/>
      <c r="S3381" s="68"/>
      <c r="T3381" s="68"/>
      <c r="U3381" s="69"/>
      <c r="V3381" s="69"/>
      <c r="W3381" s="69"/>
      <c r="X3381" s="70"/>
      <c r="Y3381" s="65"/>
    </row>
    <row r="3382">
      <c r="A3382" s="72"/>
      <c r="B3382" s="65"/>
      <c r="C3382" s="72"/>
      <c r="D3382" s="72"/>
      <c r="E3382" s="72"/>
      <c r="F3382" s="65"/>
      <c r="G3382" s="65"/>
      <c r="H3382" s="65"/>
      <c r="I3382" s="65"/>
      <c r="J3382" s="65"/>
      <c r="K3382" s="66"/>
      <c r="L3382" s="66"/>
      <c r="M3382" s="65"/>
      <c r="N3382" s="65"/>
      <c r="O3382" s="65"/>
      <c r="P3382" s="65"/>
      <c r="Q3382" s="65"/>
      <c r="R3382" s="65"/>
      <c r="S3382" s="68"/>
      <c r="T3382" s="68"/>
      <c r="U3382" s="69"/>
      <c r="V3382" s="69"/>
      <c r="W3382" s="69"/>
      <c r="X3382" s="70"/>
      <c r="Y3382" s="65"/>
    </row>
    <row r="3383">
      <c r="A3383" s="72"/>
      <c r="B3383" s="65"/>
      <c r="C3383" s="72"/>
      <c r="D3383" s="72"/>
      <c r="E3383" s="72"/>
      <c r="F3383" s="65"/>
      <c r="G3383" s="65"/>
      <c r="H3383" s="65"/>
      <c r="I3383" s="65"/>
      <c r="J3383" s="65"/>
      <c r="K3383" s="66"/>
      <c r="L3383" s="66"/>
      <c r="M3383" s="65"/>
      <c r="N3383" s="65"/>
      <c r="O3383" s="65"/>
      <c r="P3383" s="65"/>
      <c r="Q3383" s="65"/>
      <c r="R3383" s="65"/>
      <c r="S3383" s="68"/>
      <c r="T3383" s="68"/>
      <c r="U3383" s="69"/>
      <c r="V3383" s="69"/>
      <c r="W3383" s="69"/>
      <c r="X3383" s="70"/>
      <c r="Y3383" s="65"/>
    </row>
    <row r="3384">
      <c r="A3384" s="65"/>
      <c r="B3384" s="65"/>
      <c r="C3384" s="65"/>
      <c r="D3384" s="65"/>
      <c r="E3384" s="65"/>
      <c r="F3384" s="65"/>
      <c r="G3384" s="65"/>
      <c r="H3384" s="65"/>
      <c r="I3384" s="65"/>
      <c r="J3384" s="65"/>
      <c r="K3384" s="66"/>
      <c r="L3384" s="66"/>
      <c r="M3384" s="65"/>
      <c r="N3384" s="65"/>
      <c r="O3384" s="65"/>
      <c r="P3384" s="66"/>
      <c r="Q3384" s="65"/>
      <c r="R3384" s="65"/>
      <c r="S3384" s="68"/>
      <c r="T3384" s="68"/>
      <c r="U3384" s="69"/>
      <c r="V3384" s="69"/>
      <c r="W3384" s="69"/>
      <c r="X3384" s="70"/>
      <c r="Y3384" s="65"/>
    </row>
    <row r="3385">
      <c r="A3385" s="65"/>
      <c r="B3385" s="65"/>
      <c r="C3385" s="65"/>
      <c r="D3385" s="65"/>
      <c r="E3385" s="65"/>
      <c r="F3385" s="65"/>
      <c r="G3385" s="65"/>
      <c r="H3385" s="65"/>
      <c r="I3385" s="65"/>
      <c r="J3385" s="65"/>
      <c r="K3385" s="66"/>
      <c r="L3385" s="66"/>
      <c r="M3385" s="65"/>
      <c r="N3385" s="65"/>
      <c r="O3385" s="65"/>
      <c r="P3385" s="66"/>
      <c r="Q3385" s="65"/>
      <c r="R3385" s="65"/>
      <c r="S3385" s="68"/>
      <c r="T3385" s="68"/>
      <c r="U3385" s="69"/>
      <c r="V3385" s="69"/>
      <c r="W3385" s="69"/>
      <c r="X3385" s="70"/>
      <c r="Y3385" s="65"/>
    </row>
    <row r="3386">
      <c r="A3386" s="65"/>
      <c r="B3386" s="65"/>
      <c r="C3386" s="65"/>
      <c r="D3386" s="65"/>
      <c r="E3386" s="65"/>
      <c r="F3386" s="65"/>
      <c r="G3386" s="65"/>
      <c r="H3386" s="65"/>
      <c r="I3386" s="65"/>
      <c r="J3386" s="65"/>
      <c r="K3386" s="66"/>
      <c r="L3386" s="66"/>
      <c r="M3386" s="65"/>
      <c r="N3386" s="65"/>
      <c r="O3386" s="65"/>
      <c r="P3386" s="65"/>
      <c r="Q3386" s="65"/>
      <c r="R3386" s="65"/>
      <c r="S3386" s="68"/>
      <c r="T3386" s="68"/>
      <c r="U3386" s="69"/>
      <c r="V3386" s="69"/>
      <c r="W3386" s="69"/>
      <c r="X3386" s="70"/>
      <c r="Y3386" s="65"/>
    </row>
    <row r="3387">
      <c r="A3387" s="65"/>
      <c r="B3387" s="65"/>
      <c r="C3387" s="65"/>
      <c r="D3387" s="65"/>
      <c r="E3387" s="65"/>
      <c r="F3387" s="65"/>
      <c r="G3387" s="65"/>
      <c r="H3387" s="65"/>
      <c r="I3387" s="65"/>
      <c r="J3387" s="65"/>
      <c r="K3387" s="66"/>
      <c r="L3387" s="66"/>
      <c r="M3387" s="65"/>
      <c r="N3387" s="65"/>
      <c r="O3387" s="65"/>
      <c r="P3387" s="66"/>
      <c r="Q3387" s="65"/>
      <c r="R3387" s="65"/>
      <c r="S3387" s="68"/>
      <c r="T3387" s="68"/>
      <c r="U3387" s="69"/>
      <c r="V3387" s="69"/>
      <c r="W3387" s="69"/>
      <c r="X3387" s="70"/>
      <c r="Y3387" s="65"/>
    </row>
    <row r="3388">
      <c r="A3388" s="65"/>
      <c r="B3388" s="65"/>
      <c r="C3388" s="65"/>
      <c r="D3388" s="65"/>
      <c r="E3388" s="65"/>
      <c r="F3388" s="65"/>
      <c r="G3388" s="65"/>
      <c r="H3388" s="65"/>
      <c r="I3388" s="65"/>
      <c r="J3388" s="65"/>
      <c r="K3388" s="66"/>
      <c r="L3388" s="66"/>
      <c r="M3388" s="65"/>
      <c r="N3388" s="65"/>
      <c r="O3388" s="65"/>
      <c r="P3388" s="66"/>
      <c r="Q3388" s="65"/>
      <c r="R3388" s="65"/>
      <c r="S3388" s="68"/>
      <c r="T3388" s="68"/>
      <c r="U3388" s="69"/>
      <c r="V3388" s="69"/>
      <c r="W3388" s="69"/>
      <c r="X3388" s="70"/>
      <c r="Y3388" s="65"/>
    </row>
    <row r="3389">
      <c r="A3389" s="65"/>
      <c r="B3389" s="65"/>
      <c r="C3389" s="65"/>
      <c r="D3389" s="65"/>
      <c r="E3389" s="65"/>
      <c r="F3389" s="65"/>
      <c r="G3389" s="65"/>
      <c r="H3389" s="65"/>
      <c r="I3389" s="65"/>
      <c r="J3389" s="65"/>
      <c r="K3389" s="66"/>
      <c r="L3389" s="66"/>
      <c r="M3389" s="65"/>
      <c r="N3389" s="65"/>
      <c r="O3389" s="65"/>
      <c r="P3389" s="66"/>
      <c r="Q3389" s="65"/>
      <c r="R3389" s="65"/>
      <c r="S3389" s="68"/>
      <c r="T3389" s="68"/>
      <c r="U3389" s="69"/>
      <c r="V3389" s="69"/>
      <c r="W3389" s="69"/>
      <c r="X3389" s="70"/>
      <c r="Y3389" s="65"/>
    </row>
    <row r="3390">
      <c r="A3390" s="65"/>
      <c r="B3390" s="65"/>
      <c r="C3390" s="65"/>
      <c r="D3390" s="65"/>
      <c r="E3390" s="65"/>
      <c r="F3390" s="65"/>
      <c r="G3390" s="65"/>
      <c r="H3390" s="65"/>
      <c r="I3390" s="65"/>
      <c r="J3390" s="65"/>
      <c r="K3390" s="66"/>
      <c r="L3390" s="66"/>
      <c r="M3390" s="65"/>
      <c r="N3390" s="65"/>
      <c r="O3390" s="65"/>
      <c r="P3390" s="66"/>
      <c r="Q3390" s="65"/>
      <c r="R3390" s="65"/>
      <c r="S3390" s="68"/>
      <c r="T3390" s="68"/>
      <c r="U3390" s="69"/>
      <c r="V3390" s="69"/>
      <c r="W3390" s="69"/>
      <c r="X3390" s="70"/>
      <c r="Y3390" s="65"/>
    </row>
    <row r="3391">
      <c r="A3391" s="65"/>
      <c r="B3391" s="65"/>
      <c r="C3391" s="65"/>
      <c r="D3391" s="65"/>
      <c r="E3391" s="65"/>
      <c r="F3391" s="65"/>
      <c r="G3391" s="65"/>
      <c r="H3391" s="65"/>
      <c r="I3391" s="65"/>
      <c r="J3391" s="65"/>
      <c r="K3391" s="66"/>
      <c r="L3391" s="66"/>
      <c r="M3391" s="65"/>
      <c r="N3391" s="65"/>
      <c r="O3391" s="65"/>
      <c r="P3391" s="65"/>
      <c r="Q3391" s="65"/>
      <c r="R3391" s="65"/>
      <c r="S3391" s="68"/>
      <c r="T3391" s="68"/>
      <c r="U3391" s="69"/>
      <c r="V3391" s="69"/>
      <c r="W3391" s="69"/>
      <c r="X3391" s="70"/>
      <c r="Y3391" s="65"/>
    </row>
    <row r="3392">
      <c r="A3392" s="72"/>
      <c r="B3392" s="65"/>
      <c r="C3392" s="72"/>
      <c r="D3392" s="72"/>
      <c r="E3392" s="72"/>
      <c r="F3392" s="65"/>
      <c r="G3392" s="65"/>
      <c r="H3392" s="65"/>
      <c r="I3392" s="65"/>
      <c r="J3392" s="65"/>
      <c r="K3392" s="66"/>
      <c r="L3392" s="66"/>
      <c r="M3392" s="65"/>
      <c r="N3392" s="65"/>
      <c r="O3392" s="65"/>
      <c r="P3392" s="65"/>
      <c r="Q3392" s="65"/>
      <c r="R3392" s="65"/>
      <c r="S3392" s="68"/>
      <c r="T3392" s="68"/>
      <c r="U3392" s="69"/>
      <c r="V3392" s="69"/>
      <c r="W3392" s="69"/>
      <c r="X3392" s="70"/>
      <c r="Y3392" s="65"/>
    </row>
    <row r="3393">
      <c r="A3393" s="72"/>
      <c r="B3393" s="65"/>
      <c r="C3393" s="72"/>
      <c r="D3393" s="72"/>
      <c r="E3393" s="72"/>
      <c r="F3393" s="65"/>
      <c r="G3393" s="65"/>
      <c r="H3393" s="65"/>
      <c r="I3393" s="65"/>
      <c r="J3393" s="65"/>
      <c r="K3393" s="66"/>
      <c r="L3393" s="66"/>
      <c r="M3393" s="65"/>
      <c r="N3393" s="65"/>
      <c r="O3393" s="65"/>
      <c r="P3393" s="65"/>
      <c r="Q3393" s="65"/>
      <c r="R3393" s="65"/>
      <c r="S3393" s="68"/>
      <c r="T3393" s="68"/>
      <c r="U3393" s="69"/>
      <c r="V3393" s="69"/>
      <c r="W3393" s="69"/>
      <c r="X3393" s="70"/>
      <c r="Y3393" s="65"/>
    </row>
    <row r="3394">
      <c r="A3394" s="72"/>
      <c r="B3394" s="65"/>
      <c r="C3394" s="72"/>
      <c r="D3394" s="72"/>
      <c r="E3394" s="72"/>
      <c r="F3394" s="65"/>
      <c r="G3394" s="65"/>
      <c r="H3394" s="65"/>
      <c r="I3394" s="65"/>
      <c r="J3394" s="65"/>
      <c r="K3394" s="66"/>
      <c r="L3394" s="66"/>
      <c r="M3394" s="65"/>
      <c r="N3394" s="65"/>
      <c r="O3394" s="65"/>
      <c r="P3394" s="65"/>
      <c r="Q3394" s="65"/>
      <c r="R3394" s="65"/>
      <c r="S3394" s="68"/>
      <c r="T3394" s="68"/>
      <c r="U3394" s="69"/>
      <c r="V3394" s="69"/>
      <c r="W3394" s="69"/>
      <c r="X3394" s="70"/>
      <c r="Y3394" s="65"/>
    </row>
    <row r="3395">
      <c r="A3395" s="65"/>
      <c r="B3395" s="65"/>
      <c r="C3395" s="65"/>
      <c r="D3395" s="65"/>
      <c r="E3395" s="65"/>
      <c r="F3395" s="65"/>
      <c r="G3395" s="65"/>
      <c r="H3395" s="65"/>
      <c r="I3395" s="65"/>
      <c r="J3395" s="65"/>
      <c r="K3395" s="66"/>
      <c r="L3395" s="66"/>
      <c r="M3395" s="65"/>
      <c r="N3395" s="65"/>
      <c r="O3395" s="65"/>
      <c r="P3395" s="66"/>
      <c r="Q3395" s="65"/>
      <c r="R3395" s="65"/>
      <c r="S3395" s="68"/>
      <c r="T3395" s="68"/>
      <c r="U3395" s="69"/>
      <c r="V3395" s="69"/>
      <c r="W3395" s="69"/>
      <c r="X3395" s="70"/>
      <c r="Y3395" s="65"/>
    </row>
    <row r="3396">
      <c r="A3396" s="73"/>
      <c r="B3396" s="65"/>
      <c r="C3396" s="72"/>
      <c r="D3396" s="72"/>
      <c r="E3396" s="72"/>
      <c r="F3396" s="65"/>
      <c r="G3396" s="65"/>
      <c r="H3396" s="65"/>
      <c r="I3396" s="65"/>
      <c r="J3396" s="65"/>
      <c r="K3396" s="66"/>
      <c r="L3396" s="66"/>
      <c r="M3396" s="65"/>
      <c r="N3396" s="65"/>
      <c r="O3396" s="65"/>
      <c r="P3396" s="65"/>
      <c r="Q3396" s="65"/>
      <c r="R3396" s="65"/>
      <c r="S3396" s="68"/>
      <c r="T3396" s="68"/>
      <c r="U3396" s="69"/>
      <c r="V3396" s="69"/>
      <c r="W3396" s="69"/>
      <c r="X3396" s="70"/>
      <c r="Y3396" s="65"/>
    </row>
    <row r="3397">
      <c r="A3397" s="65"/>
      <c r="B3397" s="65"/>
      <c r="C3397" s="65"/>
      <c r="D3397" s="65"/>
      <c r="E3397" s="65"/>
      <c r="F3397" s="65"/>
      <c r="G3397" s="65"/>
      <c r="H3397" s="65"/>
      <c r="I3397" s="65"/>
      <c r="J3397" s="65"/>
      <c r="K3397" s="66"/>
      <c r="L3397" s="66"/>
      <c r="M3397" s="65"/>
      <c r="N3397" s="65"/>
      <c r="O3397" s="65"/>
      <c r="P3397" s="65"/>
      <c r="Q3397" s="65"/>
      <c r="R3397" s="65"/>
      <c r="S3397" s="68"/>
      <c r="T3397" s="68"/>
      <c r="U3397" s="69"/>
      <c r="V3397" s="69"/>
      <c r="W3397" s="69"/>
      <c r="X3397" s="70"/>
      <c r="Y3397" s="65"/>
    </row>
    <row r="3398">
      <c r="A3398" s="65"/>
      <c r="B3398" s="65"/>
      <c r="C3398" s="65"/>
      <c r="D3398" s="65"/>
      <c r="E3398" s="65"/>
      <c r="F3398" s="65"/>
      <c r="G3398" s="65"/>
      <c r="H3398" s="65"/>
      <c r="I3398" s="65"/>
      <c r="J3398" s="65"/>
      <c r="K3398" s="66"/>
      <c r="L3398" s="66"/>
      <c r="M3398" s="65"/>
      <c r="N3398" s="65"/>
      <c r="O3398" s="65"/>
      <c r="P3398" s="66"/>
      <c r="Q3398" s="65"/>
      <c r="R3398" s="65"/>
      <c r="S3398" s="68"/>
      <c r="T3398" s="68"/>
      <c r="U3398" s="69"/>
      <c r="V3398" s="69"/>
      <c r="W3398" s="69"/>
      <c r="X3398" s="70"/>
      <c r="Y3398" s="65"/>
    </row>
    <row r="3399">
      <c r="A3399" s="65"/>
      <c r="B3399" s="65"/>
      <c r="C3399" s="65"/>
      <c r="D3399" s="65"/>
      <c r="E3399" s="65"/>
      <c r="F3399" s="65"/>
      <c r="G3399" s="65"/>
      <c r="H3399" s="65"/>
      <c r="I3399" s="65"/>
      <c r="J3399" s="65"/>
      <c r="K3399" s="66"/>
      <c r="L3399" s="66"/>
      <c r="M3399" s="65"/>
      <c r="N3399" s="65"/>
      <c r="O3399" s="65"/>
      <c r="P3399" s="65"/>
      <c r="Q3399" s="65"/>
      <c r="R3399" s="65"/>
      <c r="S3399" s="68"/>
      <c r="T3399" s="68"/>
      <c r="U3399" s="69"/>
      <c r="V3399" s="69"/>
      <c r="W3399" s="69"/>
      <c r="X3399" s="70"/>
      <c r="Y3399" s="65"/>
    </row>
    <row r="3400">
      <c r="A3400" s="65"/>
      <c r="B3400" s="65"/>
      <c r="C3400" s="65"/>
      <c r="D3400" s="65"/>
      <c r="E3400" s="65"/>
      <c r="F3400" s="65"/>
      <c r="G3400" s="65"/>
      <c r="H3400" s="65"/>
      <c r="I3400" s="65"/>
      <c r="J3400" s="65"/>
      <c r="K3400" s="66"/>
      <c r="L3400" s="66"/>
      <c r="M3400" s="65"/>
      <c r="N3400" s="65"/>
      <c r="O3400" s="65"/>
      <c r="P3400" s="65"/>
      <c r="Q3400" s="65"/>
      <c r="R3400" s="65"/>
      <c r="S3400" s="68"/>
      <c r="T3400" s="68"/>
      <c r="U3400" s="69"/>
      <c r="V3400" s="69"/>
      <c r="W3400" s="69"/>
      <c r="X3400" s="70"/>
      <c r="Y3400" s="65"/>
    </row>
    <row r="3401">
      <c r="A3401" s="65"/>
      <c r="B3401" s="65"/>
      <c r="C3401" s="65"/>
      <c r="D3401" s="65"/>
      <c r="E3401" s="65"/>
      <c r="F3401" s="65"/>
      <c r="G3401" s="65"/>
      <c r="H3401" s="65"/>
      <c r="I3401" s="65"/>
      <c r="J3401" s="65"/>
      <c r="K3401" s="66"/>
      <c r="L3401" s="66"/>
      <c r="M3401" s="65"/>
      <c r="N3401" s="65"/>
      <c r="O3401" s="65"/>
      <c r="P3401" s="66"/>
      <c r="Q3401" s="65"/>
      <c r="R3401" s="65"/>
      <c r="S3401" s="68"/>
      <c r="T3401" s="68"/>
      <c r="U3401" s="69"/>
      <c r="V3401" s="69"/>
      <c r="W3401" s="69"/>
      <c r="X3401" s="69"/>
      <c r="Y3401" s="65"/>
    </row>
    <row r="3402">
      <c r="A3402" s="73"/>
      <c r="B3402" s="65"/>
      <c r="C3402" s="72"/>
      <c r="D3402" s="72"/>
      <c r="E3402" s="72"/>
      <c r="F3402" s="65"/>
      <c r="G3402" s="65"/>
      <c r="H3402" s="65"/>
      <c r="I3402" s="65"/>
      <c r="J3402" s="65"/>
      <c r="K3402" s="66"/>
      <c r="L3402" s="66"/>
      <c r="M3402" s="65"/>
      <c r="N3402" s="65"/>
      <c r="O3402" s="65"/>
      <c r="P3402" s="66"/>
      <c r="Q3402" s="65"/>
      <c r="R3402" s="65"/>
      <c r="S3402" s="68"/>
      <c r="T3402" s="68"/>
      <c r="U3402" s="69"/>
      <c r="V3402" s="69"/>
      <c r="W3402" s="69"/>
      <c r="X3402" s="70"/>
      <c r="Y3402" s="65"/>
    </row>
    <row r="3403">
      <c r="A3403" s="65"/>
      <c r="B3403" s="65"/>
      <c r="C3403" s="65"/>
      <c r="D3403" s="65"/>
      <c r="E3403" s="65"/>
      <c r="F3403" s="65"/>
      <c r="G3403" s="65"/>
      <c r="H3403" s="65"/>
      <c r="I3403" s="65"/>
      <c r="J3403" s="65"/>
      <c r="K3403" s="66"/>
      <c r="L3403" s="66"/>
      <c r="M3403" s="65"/>
      <c r="N3403" s="65"/>
      <c r="O3403" s="65"/>
      <c r="P3403" s="66"/>
      <c r="Q3403" s="65"/>
      <c r="R3403" s="65"/>
      <c r="S3403" s="68"/>
      <c r="T3403" s="68"/>
      <c r="U3403" s="69"/>
      <c r="V3403" s="69"/>
      <c r="W3403" s="69"/>
      <c r="X3403" s="70"/>
      <c r="Y3403" s="65"/>
    </row>
    <row r="3404">
      <c r="A3404" s="72"/>
      <c r="B3404" s="65"/>
      <c r="C3404" s="72"/>
      <c r="D3404" s="72"/>
      <c r="E3404" s="72"/>
      <c r="F3404" s="65"/>
      <c r="G3404" s="65"/>
      <c r="H3404" s="65"/>
      <c r="I3404" s="65"/>
      <c r="J3404" s="65"/>
      <c r="K3404" s="66"/>
      <c r="L3404" s="66"/>
      <c r="M3404" s="65"/>
      <c r="N3404" s="65"/>
      <c r="O3404" s="65"/>
      <c r="P3404" s="65"/>
      <c r="Q3404" s="65"/>
      <c r="R3404" s="65"/>
      <c r="S3404" s="68"/>
      <c r="T3404" s="68"/>
      <c r="U3404" s="69"/>
      <c r="V3404" s="69"/>
      <c r="W3404" s="69"/>
      <c r="X3404" s="70"/>
      <c r="Y3404" s="65"/>
    </row>
    <row r="3405">
      <c r="A3405" s="65"/>
      <c r="B3405" s="65"/>
      <c r="C3405" s="65"/>
      <c r="D3405" s="65"/>
      <c r="E3405" s="65"/>
      <c r="F3405" s="65"/>
      <c r="G3405" s="65"/>
      <c r="H3405" s="65"/>
      <c r="I3405" s="65"/>
      <c r="J3405" s="65"/>
      <c r="K3405" s="66"/>
      <c r="L3405" s="66"/>
      <c r="M3405" s="65"/>
      <c r="N3405" s="65"/>
      <c r="O3405" s="65"/>
      <c r="P3405" s="66"/>
      <c r="Q3405" s="65"/>
      <c r="R3405" s="65"/>
      <c r="S3405" s="68"/>
      <c r="T3405" s="68"/>
      <c r="U3405" s="69"/>
      <c r="V3405" s="69"/>
      <c r="W3405" s="69"/>
      <c r="X3405" s="70"/>
      <c r="Y3405" s="65"/>
    </row>
    <row r="3406">
      <c r="A3406" s="65"/>
      <c r="B3406" s="65"/>
      <c r="C3406" s="65"/>
      <c r="D3406" s="65"/>
      <c r="E3406" s="65"/>
      <c r="F3406" s="65"/>
      <c r="G3406" s="65"/>
      <c r="H3406" s="65"/>
      <c r="I3406" s="65"/>
      <c r="J3406" s="65"/>
      <c r="K3406" s="66"/>
      <c r="L3406" s="66"/>
      <c r="M3406" s="65"/>
      <c r="N3406" s="65"/>
      <c r="O3406" s="65"/>
      <c r="P3406" s="65"/>
      <c r="Q3406" s="65"/>
      <c r="R3406" s="65"/>
      <c r="S3406" s="68"/>
      <c r="T3406" s="68"/>
      <c r="U3406" s="69"/>
      <c r="V3406" s="69"/>
      <c r="W3406" s="69"/>
      <c r="X3406" s="70"/>
      <c r="Y3406" s="65"/>
    </row>
    <row r="3407">
      <c r="A3407" s="73"/>
      <c r="B3407" s="65"/>
      <c r="C3407" s="72"/>
      <c r="D3407" s="72"/>
      <c r="E3407" s="72"/>
      <c r="F3407" s="65"/>
      <c r="G3407" s="65"/>
      <c r="H3407" s="65"/>
      <c r="I3407" s="65"/>
      <c r="J3407" s="65"/>
      <c r="K3407" s="66"/>
      <c r="L3407" s="66"/>
      <c r="M3407" s="65"/>
      <c r="N3407" s="65"/>
      <c r="O3407" s="65"/>
      <c r="P3407" s="65"/>
      <c r="Q3407" s="65"/>
      <c r="R3407" s="65"/>
      <c r="S3407" s="68"/>
      <c r="T3407" s="68"/>
      <c r="U3407" s="69"/>
      <c r="V3407" s="69"/>
      <c r="W3407" s="69"/>
      <c r="X3407" s="70"/>
      <c r="Y3407" s="65"/>
    </row>
    <row r="3408">
      <c r="A3408" s="65"/>
      <c r="B3408" s="65"/>
      <c r="C3408" s="65"/>
      <c r="D3408" s="65"/>
      <c r="E3408" s="65"/>
      <c r="F3408" s="65"/>
      <c r="G3408" s="65"/>
      <c r="H3408" s="65"/>
      <c r="I3408" s="65"/>
      <c r="J3408" s="65"/>
      <c r="K3408" s="66"/>
      <c r="L3408" s="66"/>
      <c r="M3408" s="65"/>
      <c r="N3408" s="65"/>
      <c r="O3408" s="65"/>
      <c r="P3408" s="66"/>
      <c r="Q3408" s="65"/>
      <c r="R3408" s="65"/>
      <c r="S3408" s="68"/>
      <c r="T3408" s="68"/>
      <c r="U3408" s="69"/>
      <c r="V3408" s="69"/>
      <c r="W3408" s="69"/>
      <c r="X3408" s="69"/>
      <c r="Y3408" s="65"/>
    </row>
    <row r="3409">
      <c r="A3409" s="65"/>
      <c r="B3409" s="65"/>
      <c r="C3409" s="65"/>
      <c r="D3409" s="65"/>
      <c r="E3409" s="65"/>
      <c r="F3409" s="65"/>
      <c r="G3409" s="65"/>
      <c r="H3409" s="65"/>
      <c r="I3409" s="65"/>
      <c r="J3409" s="65"/>
      <c r="K3409" s="66"/>
      <c r="L3409" s="66"/>
      <c r="M3409" s="65"/>
      <c r="N3409" s="65"/>
      <c r="O3409" s="65"/>
      <c r="P3409" s="66"/>
      <c r="Q3409" s="65"/>
      <c r="R3409" s="65"/>
      <c r="S3409" s="68"/>
      <c r="T3409" s="68"/>
      <c r="U3409" s="69"/>
      <c r="V3409" s="69"/>
      <c r="W3409" s="69"/>
      <c r="X3409" s="69"/>
      <c r="Y3409" s="65"/>
    </row>
    <row r="3410">
      <c r="A3410" s="65"/>
      <c r="B3410" s="65"/>
      <c r="C3410" s="65"/>
      <c r="D3410" s="65"/>
      <c r="E3410" s="65"/>
      <c r="F3410" s="65"/>
      <c r="G3410" s="65"/>
      <c r="H3410" s="65"/>
      <c r="I3410" s="65"/>
      <c r="J3410" s="65"/>
      <c r="K3410" s="66"/>
      <c r="L3410" s="66"/>
      <c r="M3410" s="65"/>
      <c r="N3410" s="65"/>
      <c r="O3410" s="65"/>
      <c r="P3410" s="65"/>
      <c r="Q3410" s="65"/>
      <c r="R3410" s="65"/>
      <c r="S3410" s="68"/>
      <c r="T3410" s="68"/>
      <c r="U3410" s="69"/>
      <c r="V3410" s="69"/>
      <c r="W3410" s="69"/>
      <c r="X3410" s="69"/>
      <c r="Y3410" s="65"/>
    </row>
    <row r="3411">
      <c r="A3411" s="65"/>
      <c r="B3411" s="65"/>
      <c r="C3411" s="65"/>
      <c r="D3411" s="65"/>
      <c r="E3411" s="65"/>
      <c r="F3411" s="65"/>
      <c r="G3411" s="65"/>
      <c r="H3411" s="65"/>
      <c r="I3411" s="65"/>
      <c r="J3411" s="65"/>
      <c r="K3411" s="66"/>
      <c r="L3411" s="66"/>
      <c r="M3411" s="65"/>
      <c r="N3411" s="65"/>
      <c r="O3411" s="65"/>
      <c r="P3411" s="66"/>
      <c r="Q3411" s="65"/>
      <c r="R3411" s="65"/>
      <c r="S3411" s="68"/>
      <c r="T3411" s="68"/>
      <c r="U3411" s="69"/>
      <c r="V3411" s="69"/>
      <c r="W3411" s="69"/>
      <c r="X3411" s="70"/>
      <c r="Y3411" s="65"/>
    </row>
    <row r="3412">
      <c r="A3412" s="65"/>
      <c r="B3412" s="65"/>
      <c r="C3412" s="65"/>
      <c r="D3412" s="65"/>
      <c r="E3412" s="65"/>
      <c r="F3412" s="65"/>
      <c r="G3412" s="65"/>
      <c r="H3412" s="65"/>
      <c r="I3412" s="65"/>
      <c r="J3412" s="65"/>
      <c r="K3412" s="66"/>
      <c r="L3412" s="66"/>
      <c r="M3412" s="65"/>
      <c r="N3412" s="65"/>
      <c r="O3412" s="65"/>
      <c r="P3412" s="65"/>
      <c r="Q3412" s="65"/>
      <c r="R3412" s="65"/>
      <c r="S3412" s="68"/>
      <c r="T3412" s="68"/>
      <c r="U3412" s="69"/>
      <c r="V3412" s="69"/>
      <c r="W3412" s="69"/>
      <c r="X3412" s="70"/>
      <c r="Y3412" s="65"/>
    </row>
    <row r="3413">
      <c r="A3413" s="65"/>
      <c r="B3413" s="65"/>
      <c r="C3413" s="65"/>
      <c r="D3413" s="65"/>
      <c r="E3413" s="65"/>
      <c r="F3413" s="65"/>
      <c r="G3413" s="65"/>
      <c r="H3413" s="65"/>
      <c r="I3413" s="65"/>
      <c r="J3413" s="65"/>
      <c r="K3413" s="66"/>
      <c r="L3413" s="66"/>
      <c r="M3413" s="65"/>
      <c r="N3413" s="65"/>
      <c r="O3413" s="65"/>
      <c r="P3413" s="65"/>
      <c r="Q3413" s="65"/>
      <c r="R3413" s="65"/>
      <c r="S3413" s="68"/>
      <c r="T3413" s="68"/>
      <c r="U3413" s="69"/>
      <c r="V3413" s="69"/>
      <c r="W3413" s="69"/>
      <c r="X3413" s="69"/>
      <c r="Y3413" s="65"/>
    </row>
    <row r="3414">
      <c r="A3414" s="65"/>
      <c r="B3414" s="65"/>
      <c r="C3414" s="65"/>
      <c r="D3414" s="65"/>
      <c r="E3414" s="65"/>
      <c r="F3414" s="65"/>
      <c r="G3414" s="65"/>
      <c r="H3414" s="65"/>
      <c r="I3414" s="65"/>
      <c r="J3414" s="65"/>
      <c r="K3414" s="66"/>
      <c r="L3414" s="66"/>
      <c r="M3414" s="65"/>
      <c r="N3414" s="65"/>
      <c r="O3414" s="65"/>
      <c r="P3414" s="66"/>
      <c r="Q3414" s="65"/>
      <c r="R3414" s="65"/>
      <c r="S3414" s="68"/>
      <c r="T3414" s="68"/>
      <c r="U3414" s="69"/>
      <c r="V3414" s="69"/>
      <c r="W3414" s="69"/>
      <c r="X3414" s="70"/>
      <c r="Y3414" s="65"/>
    </row>
    <row r="3415">
      <c r="A3415" s="65"/>
      <c r="B3415" s="65"/>
      <c r="C3415" s="65"/>
      <c r="D3415" s="65"/>
      <c r="E3415" s="65"/>
      <c r="F3415" s="65"/>
      <c r="G3415" s="65"/>
      <c r="H3415" s="65"/>
      <c r="I3415" s="65"/>
      <c r="J3415" s="65"/>
      <c r="K3415" s="66"/>
      <c r="L3415" s="66"/>
      <c r="M3415" s="65"/>
      <c r="N3415" s="65"/>
      <c r="O3415" s="65"/>
      <c r="P3415" s="66"/>
      <c r="Q3415" s="65"/>
      <c r="R3415" s="65"/>
      <c r="S3415" s="68"/>
      <c r="T3415" s="68"/>
      <c r="U3415" s="69"/>
      <c r="V3415" s="69"/>
      <c r="W3415" s="69"/>
      <c r="X3415" s="70"/>
      <c r="Y3415" s="65"/>
    </row>
    <row r="3416">
      <c r="A3416" s="65"/>
      <c r="B3416" s="65"/>
      <c r="C3416" s="65"/>
      <c r="D3416" s="65"/>
      <c r="E3416" s="65"/>
      <c r="F3416" s="65"/>
      <c r="G3416" s="65"/>
      <c r="H3416" s="65"/>
      <c r="I3416" s="65"/>
      <c r="J3416" s="65"/>
      <c r="K3416" s="66"/>
      <c r="L3416" s="66"/>
      <c r="M3416" s="65"/>
      <c r="N3416" s="65"/>
      <c r="O3416" s="65"/>
      <c r="P3416" s="65"/>
      <c r="Q3416" s="65"/>
      <c r="R3416" s="65"/>
      <c r="S3416" s="68"/>
      <c r="T3416" s="68"/>
      <c r="U3416" s="69"/>
      <c r="V3416" s="69"/>
      <c r="W3416" s="69"/>
      <c r="X3416" s="70"/>
      <c r="Y3416" s="65"/>
    </row>
    <row r="3417">
      <c r="A3417" s="72"/>
      <c r="B3417" s="65"/>
      <c r="C3417" s="72"/>
      <c r="D3417" s="72"/>
      <c r="E3417" s="72"/>
      <c r="F3417" s="65"/>
      <c r="G3417" s="65"/>
      <c r="H3417" s="65"/>
      <c r="I3417" s="65"/>
      <c r="J3417" s="65"/>
      <c r="K3417" s="66"/>
      <c r="L3417" s="66"/>
      <c r="M3417" s="65"/>
      <c r="N3417" s="65"/>
      <c r="O3417" s="65"/>
      <c r="P3417" s="66"/>
      <c r="Q3417" s="65"/>
      <c r="R3417" s="65"/>
      <c r="S3417" s="68"/>
      <c r="T3417" s="68"/>
      <c r="U3417" s="69"/>
      <c r="V3417" s="69"/>
      <c r="W3417" s="69"/>
      <c r="X3417" s="70"/>
      <c r="Y3417" s="65"/>
    </row>
    <row r="3418">
      <c r="A3418" s="72"/>
      <c r="B3418" s="65"/>
      <c r="C3418" s="72"/>
      <c r="D3418" s="72"/>
      <c r="E3418" s="72"/>
      <c r="F3418" s="65"/>
      <c r="G3418" s="65"/>
      <c r="H3418" s="65"/>
      <c r="I3418" s="65"/>
      <c r="J3418" s="65"/>
      <c r="K3418" s="66"/>
      <c r="L3418" s="66"/>
      <c r="M3418" s="65"/>
      <c r="N3418" s="65"/>
      <c r="O3418" s="65"/>
      <c r="P3418" s="66"/>
      <c r="Q3418" s="65"/>
      <c r="R3418" s="65"/>
      <c r="S3418" s="76"/>
      <c r="T3418" s="77"/>
      <c r="U3418" s="79"/>
      <c r="V3418" s="81"/>
      <c r="W3418" s="78"/>
      <c r="X3418" s="72"/>
      <c r="Y3418" s="72"/>
    </row>
    <row r="3419">
      <c r="A3419" s="73"/>
      <c r="B3419" s="65"/>
      <c r="C3419" s="72"/>
      <c r="D3419" s="72"/>
      <c r="E3419" s="72"/>
      <c r="F3419" s="65"/>
      <c r="G3419" s="65"/>
      <c r="H3419" s="65"/>
      <c r="I3419" s="65"/>
      <c r="J3419" s="65"/>
      <c r="K3419" s="66"/>
      <c r="L3419" s="66"/>
      <c r="M3419" s="65"/>
      <c r="N3419" s="65"/>
      <c r="O3419" s="65"/>
      <c r="P3419" s="65"/>
      <c r="Q3419" s="65"/>
      <c r="R3419" s="65"/>
      <c r="S3419" s="68"/>
      <c r="T3419" s="68"/>
      <c r="U3419" s="69"/>
      <c r="V3419" s="69"/>
      <c r="W3419" s="69"/>
      <c r="X3419" s="70"/>
      <c r="Y3419" s="65"/>
    </row>
    <row r="3420">
      <c r="A3420" s="65"/>
      <c r="B3420" s="65"/>
      <c r="C3420" s="65"/>
      <c r="D3420" s="65"/>
      <c r="E3420" s="65"/>
      <c r="F3420" s="65"/>
      <c r="G3420" s="65"/>
      <c r="H3420" s="65"/>
      <c r="I3420" s="65"/>
      <c r="J3420" s="65"/>
      <c r="K3420" s="66"/>
      <c r="L3420" s="66"/>
      <c r="M3420" s="65"/>
      <c r="N3420" s="65"/>
      <c r="O3420" s="65"/>
      <c r="P3420" s="66"/>
      <c r="Q3420" s="65"/>
      <c r="R3420" s="65"/>
      <c r="S3420" s="68"/>
      <c r="T3420" s="68"/>
      <c r="U3420" s="69"/>
      <c r="V3420" s="69"/>
      <c r="W3420" s="69"/>
      <c r="X3420" s="70"/>
      <c r="Y3420" s="65"/>
    </row>
    <row r="3421">
      <c r="A3421" s="73"/>
      <c r="B3421" s="65"/>
      <c r="C3421" s="72"/>
      <c r="D3421" s="72"/>
      <c r="E3421" s="72"/>
      <c r="F3421" s="65"/>
      <c r="G3421" s="65"/>
      <c r="H3421" s="65"/>
      <c r="I3421" s="65"/>
      <c r="J3421" s="65"/>
      <c r="K3421" s="66"/>
      <c r="L3421" s="66"/>
      <c r="M3421" s="65"/>
      <c r="N3421" s="65"/>
      <c r="O3421" s="65"/>
      <c r="P3421" s="66"/>
      <c r="Q3421" s="65"/>
      <c r="R3421" s="65"/>
      <c r="S3421" s="68"/>
      <c r="T3421" s="68"/>
      <c r="U3421" s="69"/>
      <c r="V3421" s="69"/>
      <c r="W3421" s="69"/>
      <c r="X3421" s="70"/>
      <c r="Y3421" s="65"/>
    </row>
    <row r="3422">
      <c r="A3422" s="65"/>
      <c r="B3422" s="65"/>
      <c r="C3422" s="65"/>
      <c r="D3422" s="65"/>
      <c r="E3422" s="65"/>
      <c r="F3422" s="65"/>
      <c r="G3422" s="65"/>
      <c r="H3422" s="65"/>
      <c r="I3422" s="65"/>
      <c r="J3422" s="65"/>
      <c r="K3422" s="66"/>
      <c r="L3422" s="66"/>
      <c r="M3422" s="65"/>
      <c r="N3422" s="65"/>
      <c r="O3422" s="65"/>
      <c r="P3422" s="65"/>
      <c r="Q3422" s="65"/>
      <c r="R3422" s="65"/>
      <c r="S3422" s="76"/>
      <c r="T3422" s="77"/>
      <c r="U3422" s="79"/>
      <c r="V3422" s="81"/>
      <c r="W3422" s="78"/>
      <c r="X3422" s="69"/>
      <c r="Y3422" s="72"/>
    </row>
    <row r="3423">
      <c r="A3423" s="65"/>
      <c r="B3423" s="65"/>
      <c r="C3423" s="65"/>
      <c r="D3423" s="65"/>
      <c r="E3423" s="65"/>
      <c r="F3423" s="65"/>
      <c r="G3423" s="65"/>
      <c r="H3423" s="65"/>
      <c r="I3423" s="65"/>
      <c r="J3423" s="65"/>
      <c r="K3423" s="66"/>
      <c r="L3423" s="66"/>
      <c r="M3423" s="65"/>
      <c r="N3423" s="65"/>
      <c r="O3423" s="65"/>
      <c r="P3423" s="66"/>
      <c r="Q3423" s="65"/>
      <c r="R3423" s="65"/>
      <c r="S3423" s="68"/>
      <c r="T3423" s="68"/>
      <c r="U3423" s="69"/>
      <c r="V3423" s="69"/>
      <c r="W3423" s="69"/>
      <c r="X3423" s="70"/>
      <c r="Y3423" s="65"/>
    </row>
    <row r="3424">
      <c r="A3424" s="73"/>
      <c r="B3424" s="65"/>
      <c r="C3424" s="72"/>
      <c r="D3424" s="72"/>
      <c r="E3424" s="72"/>
      <c r="F3424" s="65"/>
      <c r="G3424" s="65"/>
      <c r="H3424" s="65"/>
      <c r="I3424" s="65"/>
      <c r="J3424" s="65"/>
      <c r="K3424" s="66"/>
      <c r="L3424" s="66"/>
      <c r="M3424" s="65"/>
      <c r="N3424" s="65"/>
      <c r="O3424" s="65"/>
      <c r="P3424" s="66"/>
      <c r="Q3424" s="65"/>
      <c r="R3424" s="65"/>
      <c r="S3424" s="77"/>
      <c r="T3424" s="77"/>
      <c r="U3424" s="78"/>
      <c r="V3424" s="78"/>
      <c r="W3424" s="78"/>
      <c r="X3424" s="72"/>
      <c r="Y3424" s="72"/>
    </row>
    <row r="3425">
      <c r="A3425" s="72"/>
      <c r="B3425" s="65"/>
      <c r="C3425" s="72"/>
      <c r="D3425" s="72"/>
      <c r="E3425" s="72"/>
      <c r="F3425" s="65"/>
      <c r="G3425" s="65"/>
      <c r="H3425" s="65"/>
      <c r="I3425" s="65"/>
      <c r="J3425" s="65"/>
      <c r="K3425" s="66"/>
      <c r="L3425" s="66"/>
      <c r="M3425" s="65"/>
      <c r="N3425" s="65"/>
      <c r="O3425" s="65"/>
      <c r="P3425" s="66"/>
      <c r="Q3425" s="65"/>
      <c r="R3425" s="65"/>
      <c r="S3425" s="76"/>
      <c r="T3425" s="76"/>
      <c r="U3425" s="72"/>
      <c r="V3425" s="72"/>
      <c r="W3425" s="72"/>
      <c r="X3425" s="72"/>
      <c r="Y3425" s="72"/>
    </row>
    <row r="3426">
      <c r="A3426" s="65"/>
      <c r="B3426" s="65"/>
      <c r="C3426" s="65"/>
      <c r="D3426" s="65"/>
      <c r="E3426" s="65"/>
      <c r="F3426" s="65"/>
      <c r="G3426" s="65"/>
      <c r="H3426" s="65"/>
      <c r="I3426" s="65"/>
      <c r="J3426" s="65"/>
      <c r="K3426" s="66"/>
      <c r="L3426" s="66"/>
      <c r="M3426" s="65"/>
      <c r="N3426" s="65"/>
      <c r="O3426" s="65"/>
      <c r="P3426" s="66"/>
      <c r="Q3426" s="65"/>
      <c r="R3426" s="65"/>
      <c r="S3426" s="68"/>
      <c r="T3426" s="68"/>
      <c r="U3426" s="69"/>
      <c r="V3426" s="69"/>
      <c r="W3426" s="69"/>
      <c r="X3426" s="70"/>
      <c r="Y3426" s="65"/>
    </row>
    <row r="3427">
      <c r="A3427" s="72"/>
      <c r="B3427" s="65"/>
      <c r="C3427" s="72"/>
      <c r="D3427" s="72"/>
      <c r="E3427" s="72"/>
      <c r="F3427" s="65"/>
      <c r="G3427" s="65"/>
      <c r="H3427" s="65"/>
      <c r="I3427" s="65"/>
      <c r="J3427" s="65"/>
      <c r="K3427" s="66"/>
      <c r="L3427" s="66"/>
      <c r="M3427" s="65"/>
      <c r="N3427" s="65"/>
      <c r="O3427" s="65"/>
      <c r="P3427" s="65"/>
      <c r="Q3427" s="65"/>
      <c r="R3427" s="65"/>
      <c r="S3427" s="68"/>
      <c r="T3427" s="68"/>
      <c r="U3427" s="69"/>
      <c r="V3427" s="69"/>
      <c r="W3427" s="69"/>
      <c r="X3427" s="70"/>
      <c r="Y3427" s="65"/>
    </row>
    <row r="3428">
      <c r="A3428" s="65"/>
      <c r="B3428" s="65"/>
      <c r="C3428" s="65"/>
      <c r="D3428" s="65"/>
      <c r="E3428" s="65"/>
      <c r="F3428" s="65"/>
      <c r="G3428" s="65"/>
      <c r="H3428" s="65"/>
      <c r="I3428" s="65"/>
      <c r="J3428" s="65"/>
      <c r="K3428" s="66"/>
      <c r="L3428" s="66"/>
      <c r="M3428" s="65"/>
      <c r="N3428" s="65"/>
      <c r="O3428" s="65"/>
      <c r="P3428" s="65"/>
      <c r="Q3428" s="65"/>
      <c r="R3428" s="65"/>
      <c r="S3428" s="76"/>
      <c r="T3428" s="76"/>
      <c r="U3428" s="72"/>
      <c r="V3428" s="72"/>
      <c r="W3428" s="72"/>
      <c r="X3428" s="66"/>
      <c r="Y3428" s="72"/>
    </row>
    <row r="3429">
      <c r="A3429" s="65"/>
      <c r="B3429" s="65"/>
      <c r="C3429" s="65"/>
      <c r="D3429" s="65"/>
      <c r="E3429" s="65"/>
      <c r="F3429" s="65"/>
      <c r="G3429" s="65"/>
      <c r="H3429" s="65"/>
      <c r="I3429" s="65"/>
      <c r="J3429" s="65"/>
      <c r="K3429" s="66"/>
      <c r="L3429" s="66"/>
      <c r="M3429" s="65"/>
      <c r="N3429" s="65"/>
      <c r="O3429" s="65"/>
      <c r="P3429" s="65"/>
      <c r="Q3429" s="65"/>
      <c r="R3429" s="65"/>
      <c r="S3429" s="68"/>
      <c r="T3429" s="68"/>
      <c r="U3429" s="69"/>
      <c r="V3429" s="69"/>
      <c r="W3429" s="69"/>
      <c r="X3429" s="70"/>
      <c r="Y3429" s="65"/>
    </row>
    <row r="3430">
      <c r="A3430" s="72"/>
      <c r="B3430" s="65"/>
      <c r="C3430" s="72"/>
      <c r="D3430" s="72"/>
      <c r="E3430" s="72"/>
      <c r="F3430" s="65"/>
      <c r="G3430" s="65"/>
      <c r="H3430" s="65"/>
      <c r="I3430" s="65"/>
      <c r="J3430" s="65"/>
      <c r="K3430" s="66"/>
      <c r="L3430" s="66"/>
      <c r="M3430" s="65"/>
      <c r="N3430" s="65"/>
      <c r="O3430" s="65"/>
      <c r="P3430" s="66"/>
      <c r="Q3430" s="65"/>
      <c r="R3430" s="65"/>
      <c r="S3430" s="68"/>
      <c r="T3430" s="68"/>
      <c r="U3430" s="69"/>
      <c r="V3430" s="69"/>
      <c r="W3430" s="69"/>
      <c r="X3430" s="70"/>
      <c r="Y3430" s="65"/>
    </row>
    <row r="3431">
      <c r="A3431" s="72"/>
      <c r="B3431" s="65"/>
      <c r="C3431" s="72"/>
      <c r="D3431" s="72"/>
      <c r="E3431" s="72"/>
      <c r="F3431" s="65"/>
      <c r="G3431" s="65"/>
      <c r="H3431" s="65"/>
      <c r="I3431" s="65"/>
      <c r="J3431" s="65"/>
      <c r="K3431" s="66"/>
      <c r="L3431" s="66"/>
      <c r="M3431" s="65"/>
      <c r="N3431" s="65"/>
      <c r="O3431" s="65"/>
      <c r="P3431" s="66"/>
      <c r="Q3431" s="65"/>
      <c r="R3431" s="65"/>
      <c r="S3431" s="68"/>
      <c r="T3431" s="68"/>
      <c r="U3431" s="69"/>
      <c r="V3431" s="69"/>
      <c r="W3431" s="69"/>
      <c r="X3431" s="70"/>
      <c r="Y3431" s="65"/>
    </row>
    <row r="3432">
      <c r="A3432" s="65"/>
      <c r="B3432" s="65"/>
      <c r="C3432" s="65"/>
      <c r="D3432" s="65"/>
      <c r="E3432" s="65"/>
      <c r="F3432" s="65"/>
      <c r="G3432" s="65"/>
      <c r="H3432" s="65"/>
      <c r="I3432" s="65"/>
      <c r="J3432" s="65"/>
      <c r="K3432" s="66"/>
      <c r="L3432" s="66"/>
      <c r="M3432" s="65"/>
      <c r="N3432" s="65"/>
      <c r="O3432" s="65"/>
      <c r="P3432" s="66"/>
      <c r="Q3432" s="65"/>
      <c r="R3432" s="65"/>
      <c r="S3432" s="68"/>
      <c r="T3432" s="68"/>
      <c r="U3432" s="69"/>
      <c r="V3432" s="69"/>
      <c r="W3432" s="69"/>
      <c r="X3432" s="70"/>
      <c r="Y3432" s="65"/>
    </row>
    <row r="3433">
      <c r="A3433" s="65"/>
      <c r="B3433" s="65"/>
      <c r="C3433" s="65"/>
      <c r="D3433" s="65"/>
      <c r="E3433" s="65"/>
      <c r="F3433" s="65"/>
      <c r="G3433" s="65"/>
      <c r="H3433" s="65"/>
      <c r="I3433" s="65"/>
      <c r="J3433" s="65"/>
      <c r="K3433" s="66"/>
      <c r="L3433" s="66"/>
      <c r="M3433" s="65"/>
      <c r="N3433" s="65"/>
      <c r="O3433" s="65"/>
      <c r="P3433" s="65"/>
      <c r="Q3433" s="65"/>
      <c r="R3433" s="65"/>
      <c r="S3433" s="68"/>
      <c r="T3433" s="68"/>
      <c r="U3433" s="69"/>
      <c r="V3433" s="69"/>
      <c r="W3433" s="69"/>
      <c r="X3433" s="70"/>
      <c r="Y3433" s="65"/>
    </row>
    <row r="3434">
      <c r="A3434" s="65"/>
      <c r="B3434" s="65"/>
      <c r="C3434" s="65"/>
      <c r="D3434" s="65"/>
      <c r="E3434" s="65"/>
      <c r="F3434" s="65"/>
      <c r="G3434" s="65"/>
      <c r="H3434" s="65"/>
      <c r="I3434" s="65"/>
      <c r="J3434" s="65"/>
      <c r="K3434" s="66"/>
      <c r="L3434" s="66"/>
      <c r="M3434" s="65"/>
      <c r="N3434" s="65"/>
      <c r="O3434" s="65"/>
      <c r="P3434" s="66"/>
      <c r="Q3434" s="65"/>
      <c r="R3434" s="65"/>
      <c r="S3434" s="68"/>
      <c r="T3434" s="68"/>
      <c r="U3434" s="69"/>
      <c r="V3434" s="69"/>
      <c r="W3434" s="69"/>
      <c r="X3434" s="70"/>
      <c r="Y3434" s="65"/>
    </row>
    <row r="3435">
      <c r="A3435" s="65"/>
      <c r="B3435" s="65"/>
      <c r="C3435" s="65"/>
      <c r="D3435" s="65"/>
      <c r="E3435" s="65"/>
      <c r="F3435" s="65"/>
      <c r="G3435" s="65"/>
      <c r="H3435" s="65"/>
      <c r="I3435" s="65"/>
      <c r="J3435" s="65"/>
      <c r="K3435" s="66"/>
      <c r="L3435" s="66"/>
      <c r="M3435" s="65"/>
      <c r="N3435" s="65"/>
      <c r="O3435" s="65"/>
      <c r="P3435" s="65"/>
      <c r="Q3435" s="65"/>
      <c r="R3435" s="65"/>
      <c r="S3435" s="68"/>
      <c r="T3435" s="68"/>
      <c r="U3435" s="69"/>
      <c r="V3435" s="69"/>
      <c r="W3435" s="69"/>
      <c r="X3435" s="70"/>
      <c r="Y3435" s="65"/>
    </row>
    <row r="3436">
      <c r="A3436" s="72"/>
      <c r="B3436" s="65"/>
      <c r="C3436" s="72"/>
      <c r="D3436" s="72"/>
      <c r="E3436" s="72"/>
      <c r="F3436" s="65"/>
      <c r="G3436" s="65"/>
      <c r="H3436" s="65"/>
      <c r="I3436" s="65"/>
      <c r="J3436" s="65"/>
      <c r="K3436" s="66"/>
      <c r="L3436" s="66"/>
      <c r="M3436" s="65"/>
      <c r="N3436" s="65"/>
      <c r="O3436" s="65"/>
      <c r="P3436" s="65"/>
      <c r="Q3436" s="65"/>
      <c r="R3436" s="65"/>
      <c r="S3436" s="68"/>
      <c r="T3436" s="68"/>
      <c r="U3436" s="69"/>
      <c r="V3436" s="69"/>
      <c r="W3436" s="69"/>
      <c r="X3436" s="70"/>
      <c r="Y3436" s="65"/>
    </row>
    <row r="3437">
      <c r="A3437" s="72"/>
      <c r="B3437" s="65"/>
      <c r="C3437" s="72"/>
      <c r="D3437" s="72"/>
      <c r="E3437" s="72"/>
      <c r="F3437" s="65"/>
      <c r="G3437" s="65"/>
      <c r="H3437" s="65"/>
      <c r="I3437" s="65"/>
      <c r="J3437" s="65"/>
      <c r="K3437" s="66"/>
      <c r="L3437" s="66"/>
      <c r="M3437" s="65"/>
      <c r="N3437" s="65"/>
      <c r="O3437" s="65"/>
      <c r="P3437" s="65"/>
      <c r="Q3437" s="65"/>
      <c r="R3437" s="65"/>
      <c r="S3437" s="68"/>
      <c r="T3437" s="68"/>
      <c r="U3437" s="69"/>
      <c r="V3437" s="69"/>
      <c r="W3437" s="69"/>
      <c r="X3437" s="70"/>
      <c r="Y3437" s="65"/>
    </row>
    <row r="3438">
      <c r="A3438" s="65"/>
      <c r="B3438" s="65"/>
      <c r="C3438" s="65"/>
      <c r="D3438" s="65"/>
      <c r="E3438" s="65"/>
      <c r="F3438" s="65"/>
      <c r="G3438" s="65"/>
      <c r="H3438" s="65"/>
      <c r="I3438" s="65"/>
      <c r="J3438" s="65"/>
      <c r="K3438" s="66"/>
      <c r="L3438" s="66"/>
      <c r="M3438" s="65"/>
      <c r="N3438" s="65"/>
      <c r="O3438" s="65"/>
      <c r="P3438" s="66"/>
      <c r="Q3438" s="65"/>
      <c r="R3438" s="65"/>
      <c r="S3438" s="68"/>
      <c r="T3438" s="68"/>
      <c r="U3438" s="69"/>
      <c r="V3438" s="69"/>
      <c r="W3438" s="69"/>
      <c r="X3438" s="70"/>
      <c r="Y3438" s="65"/>
    </row>
    <row r="3439">
      <c r="A3439" s="73"/>
      <c r="B3439" s="65"/>
      <c r="C3439" s="72"/>
      <c r="D3439" s="72"/>
      <c r="E3439" s="72"/>
      <c r="F3439" s="65"/>
      <c r="G3439" s="65"/>
      <c r="H3439" s="65"/>
      <c r="I3439" s="65"/>
      <c r="J3439" s="65"/>
      <c r="K3439" s="66"/>
      <c r="L3439" s="66"/>
      <c r="M3439" s="65"/>
      <c r="N3439" s="65"/>
      <c r="O3439" s="65"/>
      <c r="P3439" s="65"/>
      <c r="Q3439" s="65"/>
      <c r="R3439" s="65"/>
      <c r="S3439" s="68"/>
      <c r="T3439" s="68"/>
      <c r="U3439" s="69"/>
      <c r="V3439" s="69"/>
      <c r="W3439" s="69"/>
      <c r="X3439" s="70"/>
      <c r="Y3439" s="65"/>
    </row>
    <row r="3440">
      <c r="A3440" s="65"/>
      <c r="B3440" s="65"/>
      <c r="C3440" s="65"/>
      <c r="D3440" s="65"/>
      <c r="E3440" s="65"/>
      <c r="F3440" s="65"/>
      <c r="G3440" s="65"/>
      <c r="H3440" s="65"/>
      <c r="I3440" s="65"/>
      <c r="J3440" s="65"/>
      <c r="K3440" s="66"/>
      <c r="L3440" s="66"/>
      <c r="M3440" s="65"/>
      <c r="N3440" s="65"/>
      <c r="O3440" s="65"/>
      <c r="P3440" s="65"/>
      <c r="Q3440" s="65"/>
      <c r="R3440" s="65"/>
      <c r="S3440" s="68"/>
      <c r="T3440" s="68"/>
      <c r="U3440" s="69"/>
      <c r="V3440" s="69"/>
      <c r="W3440" s="69"/>
      <c r="X3440" s="70"/>
      <c r="Y3440" s="65"/>
    </row>
    <row r="3441">
      <c r="A3441" s="73"/>
      <c r="B3441" s="65"/>
      <c r="C3441" s="72"/>
      <c r="D3441" s="72"/>
      <c r="E3441" s="72"/>
      <c r="F3441" s="65"/>
      <c r="G3441" s="65"/>
      <c r="H3441" s="65"/>
      <c r="I3441" s="65"/>
      <c r="J3441" s="65"/>
      <c r="K3441" s="66"/>
      <c r="L3441" s="66"/>
      <c r="M3441" s="65"/>
      <c r="N3441" s="65"/>
      <c r="O3441" s="65"/>
      <c r="P3441" s="65"/>
      <c r="Q3441" s="65"/>
      <c r="R3441" s="65"/>
      <c r="S3441" s="68"/>
      <c r="T3441" s="68"/>
      <c r="U3441" s="69"/>
      <c r="V3441" s="69"/>
      <c r="W3441" s="69"/>
      <c r="X3441" s="70"/>
      <c r="Y3441" s="65"/>
    </row>
    <row r="3442">
      <c r="A3442" s="65"/>
      <c r="B3442" s="65"/>
      <c r="C3442" s="65"/>
      <c r="D3442" s="65"/>
      <c r="E3442" s="65"/>
      <c r="F3442" s="65"/>
      <c r="G3442" s="65"/>
      <c r="H3442" s="65"/>
      <c r="I3442" s="65"/>
      <c r="J3442" s="65"/>
      <c r="K3442" s="66"/>
      <c r="L3442" s="66"/>
      <c r="M3442" s="65"/>
      <c r="N3442" s="65"/>
      <c r="O3442" s="65"/>
      <c r="P3442" s="65"/>
      <c r="Q3442" s="65"/>
      <c r="R3442" s="65"/>
      <c r="S3442" s="68"/>
      <c r="T3442" s="68"/>
      <c r="U3442" s="69"/>
      <c r="V3442" s="69"/>
      <c r="W3442" s="69"/>
      <c r="X3442" s="70"/>
      <c r="Y3442" s="65"/>
    </row>
    <row r="3443">
      <c r="A3443" s="73"/>
      <c r="B3443" s="65"/>
      <c r="C3443" s="72"/>
      <c r="D3443" s="72"/>
      <c r="E3443" s="72"/>
      <c r="F3443" s="65"/>
      <c r="G3443" s="65"/>
      <c r="H3443" s="65"/>
      <c r="I3443" s="65"/>
      <c r="J3443" s="65"/>
      <c r="K3443" s="66"/>
      <c r="L3443" s="66"/>
      <c r="M3443" s="65"/>
      <c r="N3443" s="65"/>
      <c r="O3443" s="65"/>
      <c r="P3443" s="66"/>
      <c r="Q3443" s="65"/>
      <c r="R3443" s="65"/>
      <c r="S3443" s="77"/>
      <c r="T3443" s="77"/>
      <c r="U3443" s="78"/>
      <c r="V3443" s="78"/>
      <c r="W3443" s="78"/>
      <c r="X3443" s="72"/>
      <c r="Y3443" s="72"/>
    </row>
    <row r="3444">
      <c r="A3444" s="65"/>
      <c r="B3444" s="65"/>
      <c r="C3444" s="65"/>
      <c r="D3444" s="65"/>
      <c r="E3444" s="65"/>
      <c r="F3444" s="65"/>
      <c r="G3444" s="65"/>
      <c r="H3444" s="65"/>
      <c r="I3444" s="65"/>
      <c r="J3444" s="65"/>
      <c r="K3444" s="66"/>
      <c r="L3444" s="66"/>
      <c r="M3444" s="65"/>
      <c r="N3444" s="65"/>
      <c r="O3444" s="65"/>
      <c r="P3444" s="65"/>
      <c r="Q3444" s="65"/>
      <c r="R3444" s="65"/>
      <c r="S3444" s="68"/>
      <c r="T3444" s="68"/>
      <c r="U3444" s="69"/>
      <c r="V3444" s="69"/>
      <c r="W3444" s="69"/>
      <c r="X3444" s="70"/>
      <c r="Y3444" s="65"/>
    </row>
    <row r="3445">
      <c r="A3445" s="65"/>
      <c r="B3445" s="65"/>
      <c r="C3445" s="65"/>
      <c r="D3445" s="65"/>
      <c r="E3445" s="65"/>
      <c r="F3445" s="65"/>
      <c r="G3445" s="65"/>
      <c r="H3445" s="65"/>
      <c r="I3445" s="65"/>
      <c r="J3445" s="65"/>
      <c r="K3445" s="66"/>
      <c r="L3445" s="66"/>
      <c r="M3445" s="65"/>
      <c r="N3445" s="65"/>
      <c r="O3445" s="65"/>
      <c r="P3445" s="66"/>
      <c r="Q3445" s="65"/>
      <c r="R3445" s="65"/>
      <c r="S3445" s="68"/>
      <c r="T3445" s="68"/>
      <c r="U3445" s="69"/>
      <c r="V3445" s="69"/>
      <c r="W3445" s="69"/>
      <c r="X3445" s="70"/>
      <c r="Y3445" s="65"/>
    </row>
    <row r="3446">
      <c r="A3446" s="65"/>
      <c r="B3446" s="65"/>
      <c r="C3446" s="65"/>
      <c r="D3446" s="65"/>
      <c r="E3446" s="65"/>
      <c r="F3446" s="65"/>
      <c r="G3446" s="65"/>
      <c r="H3446" s="65"/>
      <c r="I3446" s="65"/>
      <c r="J3446" s="65"/>
      <c r="K3446" s="66"/>
      <c r="L3446" s="66"/>
      <c r="M3446" s="65"/>
      <c r="N3446" s="65"/>
      <c r="O3446" s="65"/>
      <c r="P3446" s="66"/>
      <c r="Q3446" s="65"/>
      <c r="R3446" s="65"/>
      <c r="S3446" s="68"/>
      <c r="T3446" s="68"/>
      <c r="U3446" s="69"/>
      <c r="V3446" s="69"/>
      <c r="W3446" s="69"/>
      <c r="X3446" s="70"/>
      <c r="Y3446" s="65"/>
    </row>
    <row r="3447">
      <c r="A3447" s="72"/>
      <c r="B3447" s="65"/>
      <c r="C3447" s="72"/>
      <c r="D3447" s="72"/>
      <c r="E3447" s="72"/>
      <c r="F3447" s="65"/>
      <c r="G3447" s="65"/>
      <c r="H3447" s="65"/>
      <c r="I3447" s="65"/>
      <c r="J3447" s="65"/>
      <c r="K3447" s="66"/>
      <c r="L3447" s="66"/>
      <c r="M3447" s="65"/>
      <c r="N3447" s="65"/>
      <c r="O3447" s="65"/>
      <c r="P3447" s="65"/>
      <c r="Q3447" s="65"/>
      <c r="R3447" s="65"/>
      <c r="S3447" s="68"/>
      <c r="T3447" s="68"/>
      <c r="U3447" s="69"/>
      <c r="V3447" s="69"/>
      <c r="W3447" s="69"/>
      <c r="X3447" s="70"/>
      <c r="Y3447" s="65"/>
    </row>
    <row r="3448">
      <c r="A3448" s="72"/>
      <c r="B3448" s="65"/>
      <c r="C3448" s="72"/>
      <c r="D3448" s="72"/>
      <c r="E3448" s="72"/>
      <c r="F3448" s="65"/>
      <c r="G3448" s="65"/>
      <c r="H3448" s="65"/>
      <c r="I3448" s="65"/>
      <c r="J3448" s="65"/>
      <c r="K3448" s="66"/>
      <c r="L3448" s="66"/>
      <c r="M3448" s="65"/>
      <c r="N3448" s="65"/>
      <c r="O3448" s="65"/>
      <c r="P3448" s="66"/>
      <c r="Q3448" s="65"/>
      <c r="R3448" s="65"/>
      <c r="S3448" s="68"/>
      <c r="T3448" s="68"/>
      <c r="U3448" s="69"/>
      <c r="V3448" s="69"/>
      <c r="W3448" s="69"/>
      <c r="X3448" s="70"/>
      <c r="Y3448" s="65"/>
    </row>
    <row r="3449">
      <c r="A3449" s="65"/>
      <c r="B3449" s="65"/>
      <c r="C3449" s="65"/>
      <c r="D3449" s="65"/>
      <c r="E3449" s="65"/>
      <c r="F3449" s="65"/>
      <c r="G3449" s="65"/>
      <c r="H3449" s="65"/>
      <c r="I3449" s="65"/>
      <c r="J3449" s="65"/>
      <c r="K3449" s="66"/>
      <c r="L3449" s="66"/>
      <c r="M3449" s="65"/>
      <c r="N3449" s="65"/>
      <c r="O3449" s="65"/>
      <c r="P3449" s="65"/>
      <c r="Q3449" s="65"/>
      <c r="R3449" s="65"/>
      <c r="S3449" s="68"/>
      <c r="T3449" s="68"/>
      <c r="U3449" s="69"/>
      <c r="V3449" s="69"/>
      <c r="W3449" s="69"/>
      <c r="X3449" s="70"/>
      <c r="Y3449" s="65"/>
    </row>
    <row r="3450">
      <c r="A3450" s="72"/>
      <c r="B3450" s="65"/>
      <c r="C3450" s="72"/>
      <c r="D3450" s="72"/>
      <c r="E3450" s="72"/>
      <c r="F3450" s="65"/>
      <c r="G3450" s="65"/>
      <c r="H3450" s="65"/>
      <c r="I3450" s="65"/>
      <c r="J3450" s="65"/>
      <c r="K3450" s="66"/>
      <c r="L3450" s="66"/>
      <c r="M3450" s="65"/>
      <c r="N3450" s="65"/>
      <c r="O3450" s="65"/>
      <c r="P3450" s="65"/>
      <c r="Q3450" s="65"/>
      <c r="R3450" s="65"/>
      <c r="S3450" s="68"/>
      <c r="T3450" s="68"/>
      <c r="U3450" s="69"/>
      <c r="V3450" s="69"/>
      <c r="W3450" s="69"/>
      <c r="X3450" s="70"/>
      <c r="Y3450" s="65"/>
    </row>
    <row r="3451">
      <c r="A3451" s="65"/>
      <c r="B3451" s="65"/>
      <c r="C3451" s="65"/>
      <c r="D3451" s="65"/>
      <c r="E3451" s="65"/>
      <c r="F3451" s="65"/>
      <c r="G3451" s="65"/>
      <c r="H3451" s="65"/>
      <c r="I3451" s="65"/>
      <c r="J3451" s="65"/>
      <c r="K3451" s="66"/>
      <c r="L3451" s="66"/>
      <c r="M3451" s="65"/>
      <c r="N3451" s="65"/>
      <c r="O3451" s="65"/>
      <c r="P3451" s="66"/>
      <c r="Q3451" s="65"/>
      <c r="R3451" s="65"/>
      <c r="S3451" s="68"/>
      <c r="T3451" s="68"/>
      <c r="U3451" s="69"/>
      <c r="V3451" s="69"/>
      <c r="W3451" s="69"/>
      <c r="X3451" s="70"/>
      <c r="Y3451" s="65"/>
    </row>
    <row r="3452">
      <c r="A3452" s="65"/>
      <c r="B3452" s="65"/>
      <c r="C3452" s="65"/>
      <c r="D3452" s="65"/>
      <c r="E3452" s="65"/>
      <c r="F3452" s="65"/>
      <c r="G3452" s="65"/>
      <c r="H3452" s="65"/>
      <c r="I3452" s="65"/>
      <c r="J3452" s="65"/>
      <c r="K3452" s="66"/>
      <c r="L3452" s="66"/>
      <c r="M3452" s="65"/>
      <c r="N3452" s="65"/>
      <c r="O3452" s="65"/>
      <c r="P3452" s="65"/>
      <c r="Q3452" s="65"/>
      <c r="R3452" s="65"/>
      <c r="S3452" s="68"/>
      <c r="T3452" s="68"/>
      <c r="U3452" s="69"/>
      <c r="V3452" s="69"/>
      <c r="W3452" s="69"/>
      <c r="X3452" s="70"/>
      <c r="Y3452" s="65"/>
    </row>
    <row r="3453">
      <c r="A3453" s="65"/>
      <c r="B3453" s="65"/>
      <c r="C3453" s="65"/>
      <c r="D3453" s="65"/>
      <c r="E3453" s="65"/>
      <c r="F3453" s="65"/>
      <c r="G3453" s="65"/>
      <c r="H3453" s="65"/>
      <c r="I3453" s="65"/>
      <c r="J3453" s="65"/>
      <c r="K3453" s="66"/>
      <c r="L3453" s="66"/>
      <c r="M3453" s="65"/>
      <c r="N3453" s="65"/>
      <c r="O3453" s="65"/>
      <c r="P3453" s="66"/>
      <c r="Q3453" s="65"/>
      <c r="R3453" s="65"/>
      <c r="S3453" s="68"/>
      <c r="T3453" s="68"/>
      <c r="U3453" s="69"/>
      <c r="V3453" s="69"/>
      <c r="W3453" s="69"/>
      <c r="X3453" s="70"/>
      <c r="Y3453" s="65"/>
    </row>
    <row r="3454">
      <c r="A3454" s="72"/>
      <c r="B3454" s="65"/>
      <c r="C3454" s="72"/>
      <c r="D3454" s="72"/>
      <c r="E3454" s="72"/>
      <c r="F3454" s="65"/>
      <c r="G3454" s="65"/>
      <c r="H3454" s="65"/>
      <c r="I3454" s="65"/>
      <c r="J3454" s="65"/>
      <c r="K3454" s="66"/>
      <c r="L3454" s="66"/>
      <c r="M3454" s="65"/>
      <c r="N3454" s="65"/>
      <c r="O3454" s="65"/>
      <c r="P3454" s="65"/>
      <c r="Q3454" s="65"/>
      <c r="R3454" s="65"/>
      <c r="S3454" s="68"/>
      <c r="T3454" s="68"/>
      <c r="U3454" s="69"/>
      <c r="V3454" s="69"/>
      <c r="W3454" s="69"/>
      <c r="X3454" s="70"/>
      <c r="Y3454" s="65"/>
    </row>
    <row r="3455">
      <c r="A3455" s="65"/>
      <c r="B3455" s="65"/>
      <c r="C3455" s="65"/>
      <c r="D3455" s="65"/>
      <c r="E3455" s="65"/>
      <c r="F3455" s="65"/>
      <c r="G3455" s="65"/>
      <c r="H3455" s="65"/>
      <c r="I3455" s="65"/>
      <c r="J3455" s="65"/>
      <c r="K3455" s="66"/>
      <c r="L3455" s="66"/>
      <c r="M3455" s="65"/>
      <c r="N3455" s="65"/>
      <c r="O3455" s="65"/>
      <c r="P3455" s="66"/>
      <c r="Q3455" s="65"/>
      <c r="R3455" s="65"/>
      <c r="S3455" s="68"/>
      <c r="T3455" s="68"/>
      <c r="U3455" s="69"/>
      <c r="V3455" s="69"/>
      <c r="W3455" s="69"/>
      <c r="X3455" s="70"/>
      <c r="Y3455" s="65"/>
    </row>
    <row r="3456">
      <c r="A3456" s="72"/>
      <c r="B3456" s="65"/>
      <c r="C3456" s="72"/>
      <c r="D3456" s="72"/>
      <c r="E3456" s="72"/>
      <c r="F3456" s="65"/>
      <c r="G3456" s="65"/>
      <c r="H3456" s="65"/>
      <c r="I3456" s="65"/>
      <c r="J3456" s="65"/>
      <c r="K3456" s="66"/>
      <c r="L3456" s="66"/>
      <c r="M3456" s="65"/>
      <c r="N3456" s="65"/>
      <c r="O3456" s="65"/>
      <c r="P3456" s="65"/>
      <c r="Q3456" s="65"/>
      <c r="R3456" s="65"/>
      <c r="S3456" s="68"/>
      <c r="T3456" s="68"/>
      <c r="U3456" s="69"/>
      <c r="V3456" s="69"/>
      <c r="W3456" s="69"/>
      <c r="X3456" s="70"/>
      <c r="Y3456" s="65"/>
    </row>
    <row r="3457">
      <c r="A3457" s="72"/>
      <c r="B3457" s="65"/>
      <c r="C3457" s="72"/>
      <c r="D3457" s="72"/>
      <c r="E3457" s="72"/>
      <c r="F3457" s="65"/>
      <c r="G3457" s="65"/>
      <c r="H3457" s="65"/>
      <c r="I3457" s="65"/>
      <c r="J3457" s="65"/>
      <c r="K3457" s="66"/>
      <c r="L3457" s="66"/>
      <c r="M3457" s="65"/>
      <c r="N3457" s="65"/>
      <c r="O3457" s="65"/>
      <c r="P3457" s="65"/>
      <c r="Q3457" s="65"/>
      <c r="R3457" s="65"/>
      <c r="S3457" s="68"/>
      <c r="T3457" s="68"/>
      <c r="U3457" s="69"/>
      <c r="V3457" s="69"/>
      <c r="W3457" s="69"/>
      <c r="X3457" s="70"/>
      <c r="Y3457" s="65"/>
    </row>
    <row r="3458">
      <c r="A3458" s="65"/>
      <c r="B3458" s="65"/>
      <c r="C3458" s="65"/>
      <c r="D3458" s="65"/>
      <c r="E3458" s="65"/>
      <c r="F3458" s="65"/>
      <c r="G3458" s="65"/>
      <c r="H3458" s="65"/>
      <c r="I3458" s="65"/>
      <c r="J3458" s="65"/>
      <c r="K3458" s="66"/>
      <c r="L3458" s="66"/>
      <c r="M3458" s="65"/>
      <c r="N3458" s="65"/>
      <c r="O3458" s="65"/>
      <c r="P3458" s="66"/>
      <c r="Q3458" s="65"/>
      <c r="R3458" s="65"/>
      <c r="S3458" s="68"/>
      <c r="T3458" s="68"/>
      <c r="U3458" s="69"/>
      <c r="V3458" s="69"/>
      <c r="W3458" s="69"/>
      <c r="X3458" s="70"/>
      <c r="Y3458" s="65"/>
    </row>
    <row r="3459">
      <c r="A3459" s="65"/>
      <c r="B3459" s="65"/>
      <c r="C3459" s="65"/>
      <c r="D3459" s="65"/>
      <c r="E3459" s="65"/>
      <c r="F3459" s="65"/>
      <c r="G3459" s="65"/>
      <c r="H3459" s="65"/>
      <c r="I3459" s="65"/>
      <c r="J3459" s="65"/>
      <c r="K3459" s="66"/>
      <c r="L3459" s="66"/>
      <c r="M3459" s="65"/>
      <c r="N3459" s="65"/>
      <c r="O3459" s="65"/>
      <c r="P3459" s="66"/>
      <c r="Q3459" s="65"/>
      <c r="R3459" s="65"/>
      <c r="S3459" s="68"/>
      <c r="T3459" s="68"/>
      <c r="U3459" s="69"/>
      <c r="V3459" s="69"/>
      <c r="W3459" s="69"/>
      <c r="X3459" s="70"/>
      <c r="Y3459" s="65"/>
    </row>
    <row r="3460">
      <c r="A3460" s="72"/>
      <c r="B3460" s="65"/>
      <c r="C3460" s="72"/>
      <c r="D3460" s="72"/>
      <c r="E3460" s="72"/>
      <c r="F3460" s="65"/>
      <c r="G3460" s="65"/>
      <c r="H3460" s="65"/>
      <c r="I3460" s="65"/>
      <c r="J3460" s="65"/>
      <c r="K3460" s="66"/>
      <c r="L3460" s="66"/>
      <c r="M3460" s="65"/>
      <c r="N3460" s="65"/>
      <c r="O3460" s="65"/>
      <c r="P3460" s="66"/>
      <c r="Q3460" s="65"/>
      <c r="R3460" s="65"/>
      <c r="S3460" s="68"/>
      <c r="T3460" s="68"/>
      <c r="U3460" s="69"/>
      <c r="V3460" s="69"/>
      <c r="W3460" s="69"/>
      <c r="X3460" s="70"/>
      <c r="Y3460" s="65"/>
    </row>
    <row r="3461">
      <c r="A3461" s="65"/>
      <c r="B3461" s="65"/>
      <c r="C3461" s="65"/>
      <c r="D3461" s="65"/>
      <c r="E3461" s="65"/>
      <c r="F3461" s="65"/>
      <c r="G3461" s="65"/>
      <c r="H3461" s="65"/>
      <c r="I3461" s="65"/>
      <c r="J3461" s="65"/>
      <c r="K3461" s="66"/>
      <c r="L3461" s="66"/>
      <c r="M3461" s="65"/>
      <c r="N3461" s="65"/>
      <c r="O3461" s="65"/>
      <c r="P3461" s="65"/>
      <c r="Q3461" s="65"/>
      <c r="R3461" s="65"/>
      <c r="S3461" s="68"/>
      <c r="T3461" s="68"/>
      <c r="U3461" s="69"/>
      <c r="V3461" s="69"/>
      <c r="W3461" s="69"/>
      <c r="X3461" s="70"/>
      <c r="Y3461" s="65"/>
    </row>
    <row r="3462">
      <c r="A3462" s="65"/>
      <c r="B3462" s="65"/>
      <c r="C3462" s="65"/>
      <c r="D3462" s="65"/>
      <c r="E3462" s="65"/>
      <c r="F3462" s="65"/>
      <c r="G3462" s="65"/>
      <c r="H3462" s="65"/>
      <c r="I3462" s="65"/>
      <c r="J3462" s="65"/>
      <c r="K3462" s="66"/>
      <c r="L3462" s="66"/>
      <c r="M3462" s="65"/>
      <c r="N3462" s="65"/>
      <c r="O3462" s="65"/>
      <c r="P3462" s="66"/>
      <c r="Q3462" s="65"/>
      <c r="R3462" s="65"/>
      <c r="S3462" s="68"/>
      <c r="T3462" s="68"/>
      <c r="U3462" s="69"/>
      <c r="V3462" s="69"/>
      <c r="W3462" s="69"/>
      <c r="X3462" s="70"/>
      <c r="Y3462" s="65"/>
    </row>
    <row r="3463">
      <c r="A3463" s="65"/>
      <c r="B3463" s="65"/>
      <c r="C3463" s="65"/>
      <c r="D3463" s="65"/>
      <c r="E3463" s="65"/>
      <c r="F3463" s="65"/>
      <c r="G3463" s="65"/>
      <c r="H3463" s="65"/>
      <c r="I3463" s="65"/>
      <c r="J3463" s="65"/>
      <c r="K3463" s="66"/>
      <c r="L3463" s="66"/>
      <c r="M3463" s="65"/>
      <c r="N3463" s="65"/>
      <c r="O3463" s="65"/>
      <c r="P3463" s="65"/>
      <c r="Q3463" s="65"/>
      <c r="R3463" s="65"/>
      <c r="S3463" s="68"/>
      <c r="T3463" s="68"/>
      <c r="U3463" s="69"/>
      <c r="V3463" s="69"/>
      <c r="W3463" s="69"/>
      <c r="X3463" s="70"/>
      <c r="Y3463" s="65"/>
    </row>
    <row r="3464">
      <c r="A3464" s="65"/>
      <c r="B3464" s="65"/>
      <c r="C3464" s="65"/>
      <c r="D3464" s="65"/>
      <c r="E3464" s="65"/>
      <c r="F3464" s="65"/>
      <c r="G3464" s="65"/>
      <c r="H3464" s="65"/>
      <c r="I3464" s="65"/>
      <c r="J3464" s="65"/>
      <c r="K3464" s="66"/>
      <c r="L3464" s="66"/>
      <c r="M3464" s="65"/>
      <c r="N3464" s="65"/>
      <c r="O3464" s="65"/>
      <c r="P3464" s="66"/>
      <c r="Q3464" s="65"/>
      <c r="R3464" s="65"/>
      <c r="S3464" s="68"/>
      <c r="T3464" s="68"/>
      <c r="U3464" s="69"/>
      <c r="V3464" s="69"/>
      <c r="W3464" s="69"/>
      <c r="X3464" s="70"/>
      <c r="Y3464" s="65"/>
    </row>
    <row r="3465">
      <c r="A3465" s="65"/>
      <c r="B3465" s="65"/>
      <c r="C3465" s="65"/>
      <c r="D3465" s="65"/>
      <c r="E3465" s="65"/>
      <c r="F3465" s="65"/>
      <c r="G3465" s="65"/>
      <c r="H3465" s="65"/>
      <c r="I3465" s="65"/>
      <c r="J3465" s="65"/>
      <c r="K3465" s="66"/>
      <c r="L3465" s="66"/>
      <c r="M3465" s="65"/>
      <c r="N3465" s="65"/>
      <c r="O3465" s="65"/>
      <c r="P3465" s="66"/>
      <c r="Q3465" s="65"/>
      <c r="R3465" s="65"/>
      <c r="S3465" s="68"/>
      <c r="T3465" s="68"/>
      <c r="U3465" s="69"/>
      <c r="V3465" s="69"/>
      <c r="W3465" s="69"/>
      <c r="X3465" s="70"/>
      <c r="Y3465" s="65"/>
    </row>
    <row r="3466">
      <c r="A3466" s="65"/>
      <c r="B3466" s="65"/>
      <c r="C3466" s="65"/>
      <c r="D3466" s="65"/>
      <c r="E3466" s="65"/>
      <c r="F3466" s="65"/>
      <c r="G3466" s="65"/>
      <c r="H3466" s="65"/>
      <c r="I3466" s="65"/>
      <c r="J3466" s="65"/>
      <c r="K3466" s="66"/>
      <c r="L3466" s="66"/>
      <c r="M3466" s="65"/>
      <c r="N3466" s="65"/>
      <c r="O3466" s="65"/>
      <c r="P3466" s="66"/>
      <c r="Q3466" s="65"/>
      <c r="R3466" s="65"/>
      <c r="S3466" s="68"/>
      <c r="T3466" s="68"/>
      <c r="U3466" s="69"/>
      <c r="V3466" s="69"/>
      <c r="W3466" s="69"/>
      <c r="X3466" s="70"/>
      <c r="Y3466" s="65"/>
    </row>
    <row r="3467">
      <c r="A3467" s="65"/>
      <c r="B3467" s="65"/>
      <c r="C3467" s="65"/>
      <c r="D3467" s="65"/>
      <c r="E3467" s="65"/>
      <c r="F3467" s="65"/>
      <c r="G3467" s="65"/>
      <c r="H3467" s="65"/>
      <c r="I3467" s="65"/>
      <c r="J3467" s="65"/>
      <c r="K3467" s="66"/>
      <c r="L3467" s="66"/>
      <c r="M3467" s="65"/>
      <c r="N3467" s="65"/>
      <c r="O3467" s="65"/>
      <c r="P3467" s="65"/>
      <c r="Q3467" s="65"/>
      <c r="R3467" s="65"/>
      <c r="S3467" s="68"/>
      <c r="T3467" s="68"/>
      <c r="U3467" s="69"/>
      <c r="V3467" s="69"/>
      <c r="W3467" s="69"/>
      <c r="X3467" s="70"/>
      <c r="Y3467" s="65"/>
    </row>
    <row r="3468">
      <c r="A3468" s="65"/>
      <c r="B3468" s="65"/>
      <c r="C3468" s="65"/>
      <c r="D3468" s="65"/>
      <c r="E3468" s="65"/>
      <c r="F3468" s="65"/>
      <c r="G3468" s="65"/>
      <c r="H3468" s="65"/>
      <c r="I3468" s="65"/>
      <c r="J3468" s="65"/>
      <c r="K3468" s="66"/>
      <c r="L3468" s="66"/>
      <c r="M3468" s="65"/>
      <c r="N3468" s="65"/>
      <c r="O3468" s="65"/>
      <c r="P3468" s="65"/>
      <c r="Q3468" s="65"/>
      <c r="R3468" s="65"/>
      <c r="S3468" s="68"/>
      <c r="T3468" s="68"/>
      <c r="U3468" s="69"/>
      <c r="V3468" s="69"/>
      <c r="W3468" s="69"/>
      <c r="X3468" s="70"/>
      <c r="Y3468" s="65"/>
    </row>
    <row r="3469">
      <c r="A3469" s="65"/>
      <c r="B3469" s="65"/>
      <c r="C3469" s="65"/>
      <c r="D3469" s="65"/>
      <c r="E3469" s="65"/>
      <c r="F3469" s="65"/>
      <c r="G3469" s="65"/>
      <c r="H3469" s="65"/>
      <c r="I3469" s="65"/>
      <c r="J3469" s="65"/>
      <c r="K3469" s="66"/>
      <c r="L3469" s="66"/>
      <c r="M3469" s="65"/>
      <c r="N3469" s="65"/>
      <c r="O3469" s="65"/>
      <c r="P3469" s="66"/>
      <c r="Q3469" s="65"/>
      <c r="R3469" s="65"/>
      <c r="S3469" s="68"/>
      <c r="T3469" s="68"/>
      <c r="U3469" s="69"/>
      <c r="V3469" s="69"/>
      <c r="W3469" s="69"/>
      <c r="X3469" s="70"/>
      <c r="Y3469" s="65"/>
    </row>
    <row r="3470">
      <c r="A3470" s="65"/>
      <c r="B3470" s="65"/>
      <c r="C3470" s="65"/>
      <c r="D3470" s="65"/>
      <c r="E3470" s="65"/>
      <c r="F3470" s="65"/>
      <c r="G3470" s="65"/>
      <c r="H3470" s="65"/>
      <c r="I3470" s="65"/>
      <c r="J3470" s="65"/>
      <c r="K3470" s="66"/>
      <c r="L3470" s="66"/>
      <c r="M3470" s="65"/>
      <c r="N3470" s="65"/>
      <c r="O3470" s="65"/>
      <c r="P3470" s="66"/>
      <c r="Q3470" s="65"/>
      <c r="R3470" s="65"/>
      <c r="S3470" s="68"/>
      <c r="T3470" s="68"/>
      <c r="U3470" s="69"/>
      <c r="V3470" s="69"/>
      <c r="W3470" s="69"/>
      <c r="X3470" s="70"/>
      <c r="Y3470" s="65"/>
    </row>
    <row r="3471">
      <c r="A3471" s="73"/>
      <c r="B3471" s="65"/>
      <c r="C3471" s="72"/>
      <c r="D3471" s="72"/>
      <c r="E3471" s="72"/>
      <c r="F3471" s="65"/>
      <c r="G3471" s="65"/>
      <c r="H3471" s="65"/>
      <c r="I3471" s="65"/>
      <c r="J3471" s="65"/>
      <c r="K3471" s="66"/>
      <c r="L3471" s="66"/>
      <c r="M3471" s="65"/>
      <c r="N3471" s="65"/>
      <c r="O3471" s="65"/>
      <c r="P3471" s="65"/>
      <c r="Q3471" s="65"/>
      <c r="R3471" s="65"/>
      <c r="S3471" s="68"/>
      <c r="T3471" s="68"/>
      <c r="U3471" s="69"/>
      <c r="V3471" s="69"/>
      <c r="W3471" s="69"/>
      <c r="X3471" s="70"/>
      <c r="Y3471" s="65"/>
    </row>
    <row r="3472">
      <c r="A3472" s="72"/>
      <c r="B3472" s="65"/>
      <c r="C3472" s="72"/>
      <c r="D3472" s="72"/>
      <c r="E3472" s="72"/>
      <c r="F3472" s="65"/>
      <c r="G3472" s="65"/>
      <c r="H3472" s="65"/>
      <c r="I3472" s="65"/>
      <c r="J3472" s="65"/>
      <c r="K3472" s="66"/>
      <c r="L3472" s="66"/>
      <c r="M3472" s="65"/>
      <c r="N3472" s="65"/>
      <c r="O3472" s="65"/>
      <c r="P3472" s="65"/>
      <c r="Q3472" s="65"/>
      <c r="R3472" s="65"/>
      <c r="S3472" s="68"/>
      <c r="T3472" s="68"/>
      <c r="U3472" s="69"/>
      <c r="V3472" s="69"/>
      <c r="W3472" s="69"/>
      <c r="X3472" s="70"/>
      <c r="Y3472" s="65"/>
    </row>
    <row r="3473">
      <c r="A3473" s="65"/>
      <c r="B3473" s="65"/>
      <c r="C3473" s="65"/>
      <c r="D3473" s="65"/>
      <c r="E3473" s="65"/>
      <c r="F3473" s="65"/>
      <c r="G3473" s="65"/>
      <c r="H3473" s="65"/>
      <c r="I3473" s="65"/>
      <c r="J3473" s="65"/>
      <c r="K3473" s="66"/>
      <c r="L3473" s="66"/>
      <c r="M3473" s="65"/>
      <c r="N3473" s="65"/>
      <c r="O3473" s="65"/>
      <c r="P3473" s="65"/>
      <c r="Q3473" s="65"/>
      <c r="R3473" s="65"/>
      <c r="S3473" s="68"/>
      <c r="T3473" s="68"/>
      <c r="U3473" s="69"/>
      <c r="V3473" s="69"/>
      <c r="W3473" s="69"/>
      <c r="X3473" s="70"/>
      <c r="Y3473" s="65"/>
    </row>
    <row r="3474">
      <c r="A3474" s="65"/>
      <c r="B3474" s="65"/>
      <c r="C3474" s="65"/>
      <c r="D3474" s="65"/>
      <c r="E3474" s="65"/>
      <c r="F3474" s="65"/>
      <c r="G3474" s="65"/>
      <c r="H3474" s="65"/>
      <c r="I3474" s="65"/>
      <c r="J3474" s="65"/>
      <c r="K3474" s="66"/>
      <c r="L3474" s="66"/>
      <c r="M3474" s="65"/>
      <c r="N3474" s="65"/>
      <c r="O3474" s="65"/>
      <c r="P3474" s="65"/>
      <c r="Q3474" s="65"/>
      <c r="R3474" s="65"/>
      <c r="S3474" s="80"/>
      <c r="T3474" s="77"/>
      <c r="U3474" s="79"/>
      <c r="V3474" s="79"/>
      <c r="W3474" s="78"/>
      <c r="X3474" s="66"/>
      <c r="Y3474" s="72"/>
    </row>
    <row r="3475">
      <c r="A3475" s="65"/>
      <c r="B3475" s="65"/>
      <c r="C3475" s="65"/>
      <c r="D3475" s="65"/>
      <c r="E3475" s="65"/>
      <c r="F3475" s="65"/>
      <c r="G3475" s="65"/>
      <c r="H3475" s="65"/>
      <c r="I3475" s="65"/>
      <c r="J3475" s="65"/>
      <c r="K3475" s="66"/>
      <c r="L3475" s="66"/>
      <c r="M3475" s="65"/>
      <c r="N3475" s="65"/>
      <c r="O3475" s="65"/>
      <c r="P3475" s="66"/>
      <c r="Q3475" s="65"/>
      <c r="R3475" s="65"/>
      <c r="S3475" s="68"/>
      <c r="T3475" s="68"/>
      <c r="U3475" s="69"/>
      <c r="V3475" s="69"/>
      <c r="W3475" s="69"/>
      <c r="X3475" s="70"/>
      <c r="Y3475" s="65"/>
    </row>
    <row r="3476">
      <c r="A3476" s="73"/>
      <c r="B3476" s="65"/>
      <c r="C3476" s="72"/>
      <c r="D3476" s="72"/>
      <c r="E3476" s="72"/>
      <c r="F3476" s="65"/>
      <c r="G3476" s="65"/>
      <c r="H3476" s="65"/>
      <c r="I3476" s="65"/>
      <c r="J3476" s="65"/>
      <c r="K3476" s="66"/>
      <c r="L3476" s="66"/>
      <c r="M3476" s="65"/>
      <c r="N3476" s="65"/>
      <c r="O3476" s="65"/>
      <c r="P3476" s="66"/>
      <c r="Q3476" s="65"/>
      <c r="R3476" s="65"/>
      <c r="S3476" s="68"/>
      <c r="T3476" s="68"/>
      <c r="U3476" s="69"/>
      <c r="V3476" s="69"/>
      <c r="W3476" s="69"/>
      <c r="X3476" s="70"/>
      <c r="Y3476" s="65"/>
    </row>
    <row r="3477">
      <c r="A3477" s="65"/>
      <c r="B3477" s="65"/>
      <c r="C3477" s="65"/>
      <c r="D3477" s="65"/>
      <c r="E3477" s="65"/>
      <c r="F3477" s="65"/>
      <c r="G3477" s="65"/>
      <c r="H3477" s="65"/>
      <c r="I3477" s="65"/>
      <c r="J3477" s="65"/>
      <c r="K3477" s="66"/>
      <c r="L3477" s="66"/>
      <c r="M3477" s="65"/>
      <c r="N3477" s="65"/>
      <c r="O3477" s="65"/>
      <c r="P3477" s="65"/>
      <c r="Q3477" s="65"/>
      <c r="R3477" s="65"/>
      <c r="S3477" s="68"/>
      <c r="T3477" s="68"/>
      <c r="U3477" s="69"/>
      <c r="V3477" s="69"/>
      <c r="W3477" s="69"/>
      <c r="X3477" s="70"/>
      <c r="Y3477" s="65"/>
    </row>
    <row r="3478">
      <c r="A3478" s="65"/>
      <c r="B3478" s="65"/>
      <c r="C3478" s="65"/>
      <c r="D3478" s="65"/>
      <c r="E3478" s="65"/>
      <c r="F3478" s="65"/>
      <c r="G3478" s="65"/>
      <c r="H3478" s="65"/>
      <c r="I3478" s="65"/>
      <c r="J3478" s="65"/>
      <c r="K3478" s="66"/>
      <c r="L3478" s="66"/>
      <c r="M3478" s="65"/>
      <c r="N3478" s="65"/>
      <c r="O3478" s="65"/>
      <c r="P3478" s="65"/>
      <c r="Q3478" s="65"/>
      <c r="R3478" s="65"/>
      <c r="S3478" s="68"/>
      <c r="T3478" s="68"/>
      <c r="U3478" s="69"/>
      <c r="V3478" s="69"/>
      <c r="W3478" s="69"/>
      <c r="X3478" s="70"/>
      <c r="Y3478" s="65"/>
    </row>
    <row r="3479">
      <c r="A3479" s="65"/>
      <c r="B3479" s="65"/>
      <c r="C3479" s="65"/>
      <c r="D3479" s="65"/>
      <c r="E3479" s="65"/>
      <c r="F3479" s="65"/>
      <c r="G3479" s="65"/>
      <c r="H3479" s="65"/>
      <c r="I3479" s="65"/>
      <c r="J3479" s="65"/>
      <c r="K3479" s="66"/>
      <c r="L3479" s="66"/>
      <c r="M3479" s="65"/>
      <c r="N3479" s="65"/>
      <c r="O3479" s="65"/>
      <c r="P3479" s="66"/>
      <c r="Q3479" s="65"/>
      <c r="R3479" s="65"/>
      <c r="S3479" s="68"/>
      <c r="T3479" s="68"/>
      <c r="U3479" s="69"/>
      <c r="V3479" s="69"/>
      <c r="W3479" s="69"/>
      <c r="X3479" s="70"/>
      <c r="Y3479" s="65"/>
    </row>
    <row r="3480">
      <c r="A3480" s="65"/>
      <c r="B3480" s="65"/>
      <c r="C3480" s="65"/>
      <c r="D3480" s="65"/>
      <c r="E3480" s="65"/>
      <c r="F3480" s="65"/>
      <c r="G3480" s="65"/>
      <c r="H3480" s="65"/>
      <c r="I3480" s="65"/>
      <c r="J3480" s="65"/>
      <c r="K3480" s="66"/>
      <c r="L3480" s="66"/>
      <c r="M3480" s="65"/>
      <c r="N3480" s="65"/>
      <c r="O3480" s="65"/>
      <c r="P3480" s="66"/>
      <c r="Q3480" s="65"/>
      <c r="R3480" s="65"/>
      <c r="S3480" s="68"/>
      <c r="T3480" s="68"/>
      <c r="U3480" s="69"/>
      <c r="V3480" s="69"/>
      <c r="W3480" s="69"/>
      <c r="X3480" s="70"/>
      <c r="Y3480" s="65"/>
    </row>
    <row r="3481">
      <c r="A3481" s="65"/>
      <c r="B3481" s="65"/>
      <c r="C3481" s="65"/>
      <c r="D3481" s="65"/>
      <c r="E3481" s="65"/>
      <c r="F3481" s="65"/>
      <c r="G3481" s="65"/>
      <c r="H3481" s="65"/>
      <c r="I3481" s="65"/>
      <c r="J3481" s="65"/>
      <c r="K3481" s="66"/>
      <c r="L3481" s="66"/>
      <c r="M3481" s="65"/>
      <c r="N3481" s="65"/>
      <c r="O3481" s="65"/>
      <c r="P3481" s="66"/>
      <c r="Q3481" s="65"/>
      <c r="R3481" s="65"/>
      <c r="S3481" s="68"/>
      <c r="T3481" s="68"/>
      <c r="U3481" s="69"/>
      <c r="V3481" s="69"/>
      <c r="W3481" s="69"/>
      <c r="X3481" s="70"/>
      <c r="Y3481" s="65"/>
    </row>
    <row r="3482">
      <c r="A3482" s="65"/>
      <c r="B3482" s="65"/>
      <c r="C3482" s="65"/>
      <c r="D3482" s="65"/>
      <c r="E3482" s="65"/>
      <c r="F3482" s="65"/>
      <c r="G3482" s="65"/>
      <c r="H3482" s="65"/>
      <c r="I3482" s="65"/>
      <c r="J3482" s="65"/>
      <c r="K3482" s="66"/>
      <c r="L3482" s="66"/>
      <c r="M3482" s="65"/>
      <c r="N3482" s="65"/>
      <c r="O3482" s="65"/>
      <c r="P3482" s="66"/>
      <c r="Q3482" s="65"/>
      <c r="R3482" s="65"/>
      <c r="S3482" s="68"/>
      <c r="T3482" s="68"/>
      <c r="U3482" s="69"/>
      <c r="V3482" s="69"/>
      <c r="W3482" s="69"/>
      <c r="X3482" s="70"/>
      <c r="Y3482" s="65"/>
    </row>
    <row r="3483">
      <c r="A3483" s="65"/>
      <c r="B3483" s="65"/>
      <c r="C3483" s="65"/>
      <c r="D3483" s="65"/>
      <c r="E3483" s="65"/>
      <c r="F3483" s="65"/>
      <c r="G3483" s="65"/>
      <c r="H3483" s="65"/>
      <c r="I3483" s="65"/>
      <c r="J3483" s="65"/>
      <c r="K3483" s="66"/>
      <c r="L3483" s="66"/>
      <c r="M3483" s="65"/>
      <c r="N3483" s="65"/>
      <c r="O3483" s="65"/>
      <c r="P3483" s="66"/>
      <c r="Q3483" s="65"/>
      <c r="R3483" s="65"/>
      <c r="S3483" s="68"/>
      <c r="T3483" s="68"/>
      <c r="U3483" s="69"/>
      <c r="V3483" s="69"/>
      <c r="W3483" s="69"/>
      <c r="X3483" s="70"/>
      <c r="Y3483" s="65"/>
    </row>
    <row r="3484">
      <c r="A3484" s="65"/>
      <c r="B3484" s="65"/>
      <c r="C3484" s="65"/>
      <c r="D3484" s="65"/>
      <c r="E3484" s="65"/>
      <c r="F3484" s="65"/>
      <c r="G3484" s="65"/>
      <c r="H3484" s="65"/>
      <c r="I3484" s="65"/>
      <c r="J3484" s="65"/>
      <c r="K3484" s="66"/>
      <c r="L3484" s="66"/>
      <c r="M3484" s="65"/>
      <c r="N3484" s="65"/>
      <c r="O3484" s="65"/>
      <c r="P3484" s="65"/>
      <c r="Q3484" s="65"/>
      <c r="R3484" s="65"/>
      <c r="S3484" s="68"/>
      <c r="T3484" s="68"/>
      <c r="U3484" s="69"/>
      <c r="V3484" s="69"/>
      <c r="W3484" s="69"/>
      <c r="X3484" s="69"/>
      <c r="Y3484" s="65"/>
    </row>
    <row r="3485">
      <c r="A3485" s="65"/>
      <c r="B3485" s="65"/>
      <c r="C3485" s="65"/>
      <c r="D3485" s="65"/>
      <c r="E3485" s="65"/>
      <c r="F3485" s="65"/>
      <c r="G3485" s="65"/>
      <c r="H3485" s="65"/>
      <c r="I3485" s="65"/>
      <c r="J3485" s="65"/>
      <c r="K3485" s="66"/>
      <c r="L3485" s="66"/>
      <c r="M3485" s="65"/>
      <c r="N3485" s="65"/>
      <c r="O3485" s="65"/>
      <c r="P3485" s="65"/>
      <c r="Q3485" s="65"/>
      <c r="R3485" s="65"/>
      <c r="S3485" s="68"/>
      <c r="T3485" s="68"/>
      <c r="U3485" s="69"/>
      <c r="V3485" s="69"/>
      <c r="W3485" s="69"/>
      <c r="X3485" s="69"/>
      <c r="Y3485" s="65"/>
    </row>
    <row r="3486">
      <c r="A3486" s="72"/>
      <c r="B3486" s="65"/>
      <c r="C3486" s="72"/>
      <c r="D3486" s="72"/>
      <c r="E3486" s="72"/>
      <c r="F3486" s="65"/>
      <c r="G3486" s="65"/>
      <c r="H3486" s="65"/>
      <c r="I3486" s="65"/>
      <c r="J3486" s="65"/>
      <c r="K3486" s="66"/>
      <c r="L3486" s="66"/>
      <c r="M3486" s="65"/>
      <c r="N3486" s="65"/>
      <c r="O3486" s="65"/>
      <c r="P3486" s="65"/>
      <c r="Q3486" s="65"/>
      <c r="R3486" s="65"/>
      <c r="S3486" s="68"/>
      <c r="T3486" s="68"/>
      <c r="U3486" s="69"/>
      <c r="V3486" s="69"/>
      <c r="W3486" s="69"/>
      <c r="X3486" s="70"/>
      <c r="Y3486" s="65"/>
    </row>
    <row r="3487">
      <c r="A3487" s="65"/>
      <c r="B3487" s="65"/>
      <c r="C3487" s="65"/>
      <c r="D3487" s="65"/>
      <c r="E3487" s="65"/>
      <c r="F3487" s="65"/>
      <c r="G3487" s="65"/>
      <c r="H3487" s="65"/>
      <c r="I3487" s="65"/>
      <c r="J3487" s="65"/>
      <c r="K3487" s="66"/>
      <c r="L3487" s="66"/>
      <c r="M3487" s="65"/>
      <c r="N3487" s="65"/>
      <c r="O3487" s="65"/>
      <c r="P3487" s="66"/>
      <c r="Q3487" s="65"/>
      <c r="R3487" s="65"/>
      <c r="S3487" s="68"/>
      <c r="T3487" s="68"/>
      <c r="U3487" s="69"/>
      <c r="V3487" s="69"/>
      <c r="W3487" s="69"/>
      <c r="X3487" s="70"/>
      <c r="Y3487" s="65"/>
    </row>
    <row r="3488">
      <c r="A3488" s="73"/>
      <c r="B3488" s="65"/>
      <c r="C3488" s="72"/>
      <c r="D3488" s="72"/>
      <c r="E3488" s="72"/>
      <c r="F3488" s="65"/>
      <c r="G3488" s="65"/>
      <c r="H3488" s="65"/>
      <c r="I3488" s="65"/>
      <c r="J3488" s="65"/>
      <c r="K3488" s="66"/>
      <c r="L3488" s="66"/>
      <c r="M3488" s="65"/>
      <c r="N3488" s="65"/>
      <c r="O3488" s="65"/>
      <c r="P3488" s="65"/>
      <c r="Q3488" s="65"/>
      <c r="R3488" s="65"/>
      <c r="S3488" s="68"/>
      <c r="T3488" s="68"/>
      <c r="U3488" s="69"/>
      <c r="V3488" s="69"/>
      <c r="W3488" s="69"/>
      <c r="X3488" s="70"/>
      <c r="Y3488" s="65"/>
    </row>
    <row r="3489">
      <c r="A3489" s="65"/>
      <c r="B3489" s="65"/>
      <c r="C3489" s="65"/>
      <c r="D3489" s="65"/>
      <c r="E3489" s="65"/>
      <c r="F3489" s="65"/>
      <c r="G3489" s="65"/>
      <c r="H3489" s="65"/>
      <c r="I3489" s="65"/>
      <c r="J3489" s="65"/>
      <c r="K3489" s="66"/>
      <c r="L3489" s="66"/>
      <c r="M3489" s="65"/>
      <c r="N3489" s="65"/>
      <c r="O3489" s="65"/>
      <c r="P3489" s="65"/>
      <c r="Q3489" s="65"/>
      <c r="R3489" s="65"/>
      <c r="S3489" s="68"/>
      <c r="T3489" s="68"/>
      <c r="U3489" s="69"/>
      <c r="V3489" s="69"/>
      <c r="W3489" s="69"/>
      <c r="X3489" s="70"/>
      <c r="Y3489" s="65"/>
    </row>
    <row r="3490">
      <c r="A3490" s="72"/>
      <c r="B3490" s="65"/>
      <c r="C3490" s="72"/>
      <c r="D3490" s="72"/>
      <c r="E3490" s="72"/>
      <c r="F3490" s="65"/>
      <c r="G3490" s="65"/>
      <c r="H3490" s="65"/>
      <c r="I3490" s="65"/>
      <c r="J3490" s="65"/>
      <c r="K3490" s="66"/>
      <c r="L3490" s="66"/>
      <c r="M3490" s="65"/>
      <c r="N3490" s="65"/>
      <c r="O3490" s="65"/>
      <c r="P3490" s="66"/>
      <c r="Q3490" s="65"/>
      <c r="R3490" s="65"/>
      <c r="S3490" s="68"/>
      <c r="T3490" s="68"/>
      <c r="U3490" s="69"/>
      <c r="V3490" s="69"/>
      <c r="W3490" s="69"/>
      <c r="X3490" s="70"/>
      <c r="Y3490" s="65"/>
    </row>
    <row r="3491">
      <c r="A3491" s="73"/>
      <c r="B3491" s="65"/>
      <c r="C3491" s="72"/>
      <c r="D3491" s="72"/>
      <c r="E3491" s="72"/>
      <c r="F3491" s="65"/>
      <c r="G3491" s="65"/>
      <c r="H3491" s="65"/>
      <c r="I3491" s="65"/>
      <c r="J3491" s="65"/>
      <c r="K3491" s="66"/>
      <c r="L3491" s="66"/>
      <c r="M3491" s="65"/>
      <c r="N3491" s="65"/>
      <c r="O3491" s="65"/>
      <c r="P3491" s="66"/>
      <c r="Q3491" s="65"/>
      <c r="R3491" s="65"/>
      <c r="S3491" s="68"/>
      <c r="T3491" s="68"/>
      <c r="U3491" s="69"/>
      <c r="V3491" s="69"/>
      <c r="W3491" s="69"/>
      <c r="X3491" s="70"/>
      <c r="Y3491" s="65"/>
    </row>
    <row r="3492">
      <c r="A3492" s="65"/>
      <c r="B3492" s="65"/>
      <c r="C3492" s="65"/>
      <c r="D3492" s="65"/>
      <c r="E3492" s="65"/>
      <c r="F3492" s="65"/>
      <c r="G3492" s="65"/>
      <c r="H3492" s="65"/>
      <c r="I3492" s="65"/>
      <c r="J3492" s="65"/>
      <c r="K3492" s="66"/>
      <c r="L3492" s="66"/>
      <c r="M3492" s="65"/>
      <c r="N3492" s="65"/>
      <c r="O3492" s="65"/>
      <c r="P3492" s="66"/>
      <c r="Q3492" s="65"/>
      <c r="R3492" s="65"/>
      <c r="S3492" s="68"/>
      <c r="T3492" s="68"/>
      <c r="U3492" s="69"/>
      <c r="V3492" s="69"/>
      <c r="W3492" s="69"/>
      <c r="X3492" s="70"/>
      <c r="Y3492" s="65"/>
    </row>
    <row r="3493">
      <c r="A3493" s="65"/>
      <c r="B3493" s="65"/>
      <c r="C3493" s="65"/>
      <c r="D3493" s="65"/>
      <c r="E3493" s="65"/>
      <c r="F3493" s="65"/>
      <c r="G3493" s="65"/>
      <c r="H3493" s="65"/>
      <c r="I3493" s="65"/>
      <c r="J3493" s="65"/>
      <c r="K3493" s="66"/>
      <c r="L3493" s="66"/>
      <c r="M3493" s="65"/>
      <c r="N3493" s="65"/>
      <c r="O3493" s="65"/>
      <c r="P3493" s="65"/>
      <c r="Q3493" s="65"/>
      <c r="R3493" s="65"/>
      <c r="S3493" s="68"/>
      <c r="T3493" s="68"/>
      <c r="U3493" s="69"/>
      <c r="V3493" s="69"/>
      <c r="W3493" s="69"/>
      <c r="X3493" s="70"/>
      <c r="Y3493" s="65"/>
    </row>
    <row r="3494">
      <c r="A3494" s="65"/>
      <c r="B3494" s="65"/>
      <c r="C3494" s="65"/>
      <c r="D3494" s="65"/>
      <c r="E3494" s="65"/>
      <c r="F3494" s="65"/>
      <c r="G3494" s="65"/>
      <c r="H3494" s="65"/>
      <c r="I3494" s="65"/>
      <c r="J3494" s="65"/>
      <c r="K3494" s="66"/>
      <c r="L3494" s="66"/>
      <c r="M3494" s="65"/>
      <c r="N3494" s="65"/>
      <c r="O3494" s="65"/>
      <c r="P3494" s="66"/>
      <c r="Q3494" s="65"/>
      <c r="R3494" s="65"/>
      <c r="S3494" s="68"/>
      <c r="T3494" s="68"/>
      <c r="U3494" s="69"/>
      <c r="V3494" s="69"/>
      <c r="W3494" s="69"/>
      <c r="X3494" s="70"/>
      <c r="Y3494" s="65"/>
    </row>
    <row r="3495">
      <c r="A3495" s="72"/>
      <c r="B3495" s="65"/>
      <c r="C3495" s="72"/>
      <c r="D3495" s="72"/>
      <c r="E3495" s="72"/>
      <c r="F3495" s="65"/>
      <c r="G3495" s="65"/>
      <c r="H3495" s="65"/>
      <c r="I3495" s="65"/>
      <c r="J3495" s="65"/>
      <c r="K3495" s="66"/>
      <c r="L3495" s="66"/>
      <c r="M3495" s="65"/>
      <c r="N3495" s="65"/>
      <c r="O3495" s="65"/>
      <c r="P3495" s="66"/>
      <c r="Q3495" s="65"/>
      <c r="R3495" s="65"/>
      <c r="S3495" s="77"/>
      <c r="T3495" s="77"/>
      <c r="U3495" s="78"/>
      <c r="V3495" s="78"/>
      <c r="W3495" s="81"/>
      <c r="X3495" s="72"/>
      <c r="Y3495" s="72"/>
    </row>
    <row r="3496">
      <c r="A3496" s="65"/>
      <c r="B3496" s="65"/>
      <c r="C3496" s="65"/>
      <c r="D3496" s="65"/>
      <c r="E3496" s="65"/>
      <c r="F3496" s="65"/>
      <c r="G3496" s="65"/>
      <c r="H3496" s="65"/>
      <c r="I3496" s="65"/>
      <c r="J3496" s="65"/>
      <c r="K3496" s="66"/>
      <c r="L3496" s="66"/>
      <c r="M3496" s="65"/>
      <c r="N3496" s="65"/>
      <c r="O3496" s="65"/>
      <c r="P3496" s="65"/>
      <c r="Q3496" s="65"/>
      <c r="R3496" s="65"/>
      <c r="S3496" s="68"/>
      <c r="T3496" s="68"/>
      <c r="U3496" s="69"/>
      <c r="V3496" s="69"/>
      <c r="W3496" s="69"/>
      <c r="X3496" s="70"/>
      <c r="Y3496" s="65"/>
    </row>
    <row r="3497">
      <c r="A3497" s="65"/>
      <c r="B3497" s="65"/>
      <c r="C3497" s="65"/>
      <c r="D3497" s="65"/>
      <c r="E3497" s="65"/>
      <c r="F3497" s="65"/>
      <c r="G3497" s="65"/>
      <c r="H3497" s="65"/>
      <c r="I3497" s="65"/>
      <c r="J3497" s="65"/>
      <c r="K3497" s="66"/>
      <c r="L3497" s="66"/>
      <c r="M3497" s="65"/>
      <c r="N3497" s="65"/>
      <c r="O3497" s="65"/>
      <c r="P3497" s="66"/>
      <c r="Q3497" s="65"/>
      <c r="R3497" s="65"/>
      <c r="S3497" s="68"/>
      <c r="T3497" s="68"/>
      <c r="U3497" s="69"/>
      <c r="V3497" s="69"/>
      <c r="W3497" s="69"/>
      <c r="X3497" s="70"/>
      <c r="Y3497" s="65"/>
    </row>
    <row r="3498">
      <c r="A3498" s="65"/>
      <c r="B3498" s="65"/>
      <c r="C3498" s="65"/>
      <c r="D3498" s="65"/>
      <c r="E3498" s="65"/>
      <c r="F3498" s="65"/>
      <c r="G3498" s="65"/>
      <c r="H3498" s="65"/>
      <c r="I3498" s="65"/>
      <c r="J3498" s="65"/>
      <c r="K3498" s="66"/>
      <c r="L3498" s="66"/>
      <c r="M3498" s="65"/>
      <c r="N3498" s="65"/>
      <c r="O3498" s="65"/>
      <c r="P3498" s="65"/>
      <c r="Q3498" s="65"/>
      <c r="R3498" s="65"/>
      <c r="S3498" s="68"/>
      <c r="T3498" s="68"/>
      <c r="U3498" s="69"/>
      <c r="V3498" s="69"/>
      <c r="W3498" s="69"/>
      <c r="X3498" s="70"/>
      <c r="Y3498" s="65"/>
    </row>
    <row r="3499">
      <c r="A3499" s="72"/>
      <c r="B3499" s="65"/>
      <c r="C3499" s="72"/>
      <c r="D3499" s="72"/>
      <c r="E3499" s="72"/>
      <c r="F3499" s="65"/>
      <c r="G3499" s="65"/>
      <c r="H3499" s="65"/>
      <c r="I3499" s="65"/>
      <c r="J3499" s="65"/>
      <c r="K3499" s="66"/>
      <c r="L3499" s="66"/>
      <c r="M3499" s="65"/>
      <c r="N3499" s="65"/>
      <c r="O3499" s="65"/>
      <c r="P3499" s="65"/>
      <c r="Q3499" s="65"/>
      <c r="R3499" s="65"/>
      <c r="S3499" s="68"/>
      <c r="T3499" s="68"/>
      <c r="U3499" s="69"/>
      <c r="V3499" s="69"/>
      <c r="W3499" s="69"/>
      <c r="X3499" s="70"/>
      <c r="Y3499" s="65"/>
    </row>
    <row r="3500">
      <c r="A3500" s="65"/>
      <c r="B3500" s="65"/>
      <c r="C3500" s="65"/>
      <c r="D3500" s="65"/>
      <c r="E3500" s="65"/>
      <c r="F3500" s="65"/>
      <c r="G3500" s="65"/>
      <c r="H3500" s="65"/>
      <c r="I3500" s="65"/>
      <c r="J3500" s="65"/>
      <c r="K3500" s="66"/>
      <c r="L3500" s="66"/>
      <c r="M3500" s="65"/>
      <c r="N3500" s="65"/>
      <c r="O3500" s="65"/>
      <c r="P3500" s="66"/>
      <c r="Q3500" s="65"/>
      <c r="R3500" s="65"/>
      <c r="S3500" s="68"/>
      <c r="T3500" s="68"/>
      <c r="U3500" s="69"/>
      <c r="V3500" s="69"/>
      <c r="W3500" s="69"/>
      <c r="X3500" s="70"/>
      <c r="Y3500" s="65"/>
    </row>
    <row r="3501">
      <c r="A3501" s="65"/>
      <c r="B3501" s="65"/>
      <c r="C3501" s="65"/>
      <c r="D3501" s="65"/>
      <c r="E3501" s="65"/>
      <c r="F3501" s="65"/>
      <c r="G3501" s="65"/>
      <c r="H3501" s="65"/>
      <c r="I3501" s="65"/>
      <c r="J3501" s="65"/>
      <c r="K3501" s="66"/>
      <c r="L3501" s="66"/>
      <c r="M3501" s="65"/>
      <c r="N3501" s="65"/>
      <c r="O3501" s="65"/>
      <c r="P3501" s="66"/>
      <c r="Q3501" s="65"/>
      <c r="R3501" s="65"/>
      <c r="S3501" s="68"/>
      <c r="T3501" s="68"/>
      <c r="U3501" s="69"/>
      <c r="V3501" s="69"/>
      <c r="W3501" s="69"/>
      <c r="X3501" s="70"/>
      <c r="Y3501" s="65"/>
    </row>
    <row r="3502">
      <c r="A3502" s="65"/>
      <c r="B3502" s="65"/>
      <c r="C3502" s="65"/>
      <c r="D3502" s="65"/>
      <c r="E3502" s="65"/>
      <c r="F3502" s="65"/>
      <c r="G3502" s="65"/>
      <c r="H3502" s="65"/>
      <c r="I3502" s="65"/>
      <c r="J3502" s="65"/>
      <c r="K3502" s="66"/>
      <c r="L3502" s="66"/>
      <c r="M3502" s="65"/>
      <c r="N3502" s="65"/>
      <c r="O3502" s="65"/>
      <c r="P3502" s="66"/>
      <c r="Q3502" s="65"/>
      <c r="R3502" s="65"/>
      <c r="S3502" s="68"/>
      <c r="T3502" s="68"/>
      <c r="U3502" s="69"/>
      <c r="V3502" s="69"/>
      <c r="W3502" s="69"/>
      <c r="X3502" s="69"/>
      <c r="Y3502" s="65"/>
    </row>
    <row r="3503">
      <c r="A3503" s="72"/>
      <c r="B3503" s="65"/>
      <c r="C3503" s="72"/>
      <c r="D3503" s="72"/>
      <c r="E3503" s="72"/>
      <c r="F3503" s="65"/>
      <c r="G3503" s="65"/>
      <c r="H3503" s="65"/>
      <c r="I3503" s="65"/>
      <c r="J3503" s="65"/>
      <c r="K3503" s="66"/>
      <c r="L3503" s="66"/>
      <c r="M3503" s="65"/>
      <c r="N3503" s="65"/>
      <c r="O3503" s="65"/>
      <c r="P3503" s="65"/>
      <c r="Q3503" s="65"/>
      <c r="R3503" s="65"/>
      <c r="S3503" s="68"/>
      <c r="T3503" s="68"/>
      <c r="U3503" s="69"/>
      <c r="V3503" s="69"/>
      <c r="W3503" s="69"/>
      <c r="X3503" s="70"/>
      <c r="Y3503" s="65"/>
    </row>
    <row r="3504">
      <c r="A3504" s="65"/>
      <c r="B3504" s="65"/>
      <c r="C3504" s="65"/>
      <c r="D3504" s="65"/>
      <c r="E3504" s="65"/>
      <c r="F3504" s="65"/>
      <c r="G3504" s="65"/>
      <c r="H3504" s="65"/>
      <c r="I3504" s="65"/>
      <c r="J3504" s="65"/>
      <c r="K3504" s="66"/>
      <c r="L3504" s="66"/>
      <c r="M3504" s="65"/>
      <c r="N3504" s="65"/>
      <c r="O3504" s="65"/>
      <c r="P3504" s="66"/>
      <c r="Q3504" s="65"/>
      <c r="R3504" s="65"/>
      <c r="S3504" s="68"/>
      <c r="T3504" s="68"/>
      <c r="U3504" s="69"/>
      <c r="V3504" s="69"/>
      <c r="W3504" s="69"/>
      <c r="X3504" s="70"/>
      <c r="Y3504" s="65"/>
    </row>
    <row r="3505">
      <c r="A3505" s="65"/>
      <c r="B3505" s="65"/>
      <c r="C3505" s="65"/>
      <c r="D3505" s="65"/>
      <c r="E3505" s="65"/>
      <c r="F3505" s="65"/>
      <c r="G3505" s="65"/>
      <c r="H3505" s="65"/>
      <c r="I3505" s="65"/>
      <c r="J3505" s="65"/>
      <c r="K3505" s="66"/>
      <c r="L3505" s="66"/>
      <c r="M3505" s="65"/>
      <c r="N3505" s="65"/>
      <c r="O3505" s="65"/>
      <c r="P3505" s="65"/>
      <c r="Q3505" s="65"/>
      <c r="R3505" s="65"/>
      <c r="S3505" s="68"/>
      <c r="T3505" s="68"/>
      <c r="U3505" s="69"/>
      <c r="V3505" s="69"/>
      <c r="W3505" s="69"/>
      <c r="X3505" s="70"/>
      <c r="Y3505" s="65"/>
    </row>
    <row r="3506">
      <c r="A3506" s="65"/>
      <c r="B3506" s="65"/>
      <c r="C3506" s="65"/>
      <c r="D3506" s="65"/>
      <c r="E3506" s="65"/>
      <c r="F3506" s="65"/>
      <c r="G3506" s="65"/>
      <c r="H3506" s="65"/>
      <c r="I3506" s="65"/>
      <c r="J3506" s="65"/>
      <c r="K3506" s="66"/>
      <c r="L3506" s="66"/>
      <c r="M3506" s="65"/>
      <c r="N3506" s="65"/>
      <c r="O3506" s="65"/>
      <c r="P3506" s="65"/>
      <c r="Q3506" s="65"/>
      <c r="R3506" s="65"/>
      <c r="S3506" s="68"/>
      <c r="T3506" s="68"/>
      <c r="U3506" s="69"/>
      <c r="V3506" s="69"/>
      <c r="W3506" s="69"/>
      <c r="X3506" s="70"/>
      <c r="Y3506" s="65"/>
    </row>
    <row r="3507">
      <c r="A3507" s="65"/>
      <c r="B3507" s="65"/>
      <c r="C3507" s="65"/>
      <c r="D3507" s="65"/>
      <c r="E3507" s="65"/>
      <c r="F3507" s="65"/>
      <c r="G3507" s="65"/>
      <c r="H3507" s="65"/>
      <c r="I3507" s="65"/>
      <c r="J3507" s="65"/>
      <c r="K3507" s="66"/>
      <c r="L3507" s="66"/>
      <c r="M3507" s="65"/>
      <c r="N3507" s="65"/>
      <c r="O3507" s="65"/>
      <c r="P3507" s="66"/>
      <c r="Q3507" s="65"/>
      <c r="R3507" s="65"/>
      <c r="S3507" s="68"/>
      <c r="T3507" s="68"/>
      <c r="U3507" s="69"/>
      <c r="V3507" s="69"/>
      <c r="W3507" s="69"/>
      <c r="X3507" s="70"/>
      <c r="Y3507" s="65"/>
    </row>
    <row r="3508">
      <c r="A3508" s="65"/>
      <c r="B3508" s="65"/>
      <c r="C3508" s="65"/>
      <c r="D3508" s="65"/>
      <c r="E3508" s="65"/>
      <c r="F3508" s="65"/>
      <c r="G3508" s="65"/>
      <c r="H3508" s="65"/>
      <c r="I3508" s="65"/>
      <c r="J3508" s="65"/>
      <c r="K3508" s="66"/>
      <c r="L3508" s="66"/>
      <c r="M3508" s="65"/>
      <c r="N3508" s="65"/>
      <c r="O3508" s="65"/>
      <c r="P3508" s="66"/>
      <c r="Q3508" s="65"/>
      <c r="R3508" s="65"/>
      <c r="S3508" s="68"/>
      <c r="T3508" s="68"/>
      <c r="U3508" s="69"/>
      <c r="V3508" s="69"/>
      <c r="W3508" s="69"/>
      <c r="X3508" s="70"/>
      <c r="Y3508" s="65"/>
    </row>
    <row r="3509">
      <c r="A3509" s="65"/>
      <c r="B3509" s="65"/>
      <c r="C3509" s="65"/>
      <c r="D3509" s="65"/>
      <c r="E3509" s="65"/>
      <c r="F3509" s="65"/>
      <c r="G3509" s="65"/>
      <c r="H3509" s="65"/>
      <c r="I3509" s="65"/>
      <c r="J3509" s="65"/>
      <c r="K3509" s="66"/>
      <c r="L3509" s="66"/>
      <c r="M3509" s="65"/>
      <c r="N3509" s="65"/>
      <c r="O3509" s="65"/>
      <c r="P3509" s="66"/>
      <c r="Q3509" s="65"/>
      <c r="R3509" s="65"/>
      <c r="S3509" s="68"/>
      <c r="T3509" s="68"/>
      <c r="U3509" s="69"/>
      <c r="V3509" s="69"/>
      <c r="W3509" s="69"/>
      <c r="X3509" s="70"/>
      <c r="Y3509" s="65"/>
    </row>
    <row r="3510">
      <c r="A3510" s="65"/>
      <c r="B3510" s="65"/>
      <c r="C3510" s="65"/>
      <c r="D3510" s="65"/>
      <c r="E3510" s="65"/>
      <c r="F3510" s="65"/>
      <c r="G3510" s="65"/>
      <c r="H3510" s="65"/>
      <c r="I3510" s="65"/>
      <c r="J3510" s="65"/>
      <c r="K3510" s="66"/>
      <c r="L3510" s="66"/>
      <c r="M3510" s="65"/>
      <c r="N3510" s="65"/>
      <c r="O3510" s="65"/>
      <c r="P3510" s="66"/>
      <c r="Q3510" s="65"/>
      <c r="R3510" s="65"/>
      <c r="S3510" s="68"/>
      <c r="T3510" s="68"/>
      <c r="U3510" s="69"/>
      <c r="V3510" s="69"/>
      <c r="W3510" s="69"/>
      <c r="X3510" s="70"/>
      <c r="Y3510" s="65"/>
    </row>
    <row r="3511">
      <c r="A3511" s="72"/>
      <c r="B3511" s="65"/>
      <c r="C3511" s="72"/>
      <c r="D3511" s="72"/>
      <c r="E3511" s="72"/>
      <c r="F3511" s="65"/>
      <c r="G3511" s="65"/>
      <c r="H3511" s="65"/>
      <c r="I3511" s="65"/>
      <c r="J3511" s="65"/>
      <c r="K3511" s="66"/>
      <c r="L3511" s="66"/>
      <c r="M3511" s="65"/>
      <c r="N3511" s="65"/>
      <c r="O3511" s="65"/>
      <c r="P3511" s="66"/>
      <c r="Q3511" s="65"/>
      <c r="R3511" s="65"/>
      <c r="S3511" s="68"/>
      <c r="T3511" s="68"/>
      <c r="U3511" s="69"/>
      <c r="V3511" s="69"/>
      <c r="W3511" s="69"/>
      <c r="X3511" s="70"/>
      <c r="Y3511" s="65"/>
    </row>
    <row r="3512">
      <c r="A3512" s="72"/>
      <c r="B3512" s="65"/>
      <c r="C3512" s="72"/>
      <c r="D3512" s="72"/>
      <c r="E3512" s="72"/>
      <c r="F3512" s="65"/>
      <c r="G3512" s="65"/>
      <c r="H3512" s="65"/>
      <c r="I3512" s="65"/>
      <c r="J3512" s="65"/>
      <c r="K3512" s="66"/>
      <c r="L3512" s="66"/>
      <c r="M3512" s="65"/>
      <c r="N3512" s="65"/>
      <c r="O3512" s="65"/>
      <c r="P3512" s="65"/>
      <c r="Q3512" s="65"/>
      <c r="R3512" s="65"/>
      <c r="S3512" s="68"/>
      <c r="T3512" s="68"/>
      <c r="U3512" s="69"/>
      <c r="V3512" s="69"/>
      <c r="W3512" s="69"/>
      <c r="X3512" s="70"/>
      <c r="Y3512" s="65"/>
    </row>
    <row r="3513">
      <c r="A3513" s="72"/>
      <c r="B3513" s="65"/>
      <c r="C3513" s="72"/>
      <c r="D3513" s="72"/>
      <c r="E3513" s="72"/>
      <c r="F3513" s="65"/>
      <c r="G3513" s="65"/>
      <c r="H3513" s="65"/>
      <c r="I3513" s="65"/>
      <c r="J3513" s="65"/>
      <c r="K3513" s="66"/>
      <c r="L3513" s="66"/>
      <c r="M3513" s="65"/>
      <c r="N3513" s="65"/>
      <c r="O3513" s="65"/>
      <c r="P3513" s="65"/>
      <c r="Q3513" s="65"/>
      <c r="R3513" s="65"/>
      <c r="S3513" s="68"/>
      <c r="T3513" s="68"/>
      <c r="U3513" s="69"/>
      <c r="V3513" s="69"/>
      <c r="W3513" s="69"/>
      <c r="X3513" s="70"/>
      <c r="Y3513" s="65"/>
    </row>
    <row r="3514">
      <c r="A3514" s="65"/>
      <c r="B3514" s="65"/>
      <c r="C3514" s="65"/>
      <c r="D3514" s="65"/>
      <c r="E3514" s="65"/>
      <c r="F3514" s="65"/>
      <c r="G3514" s="65"/>
      <c r="H3514" s="65"/>
      <c r="I3514" s="65"/>
      <c r="J3514" s="65"/>
      <c r="K3514" s="66"/>
      <c r="L3514" s="66"/>
      <c r="M3514" s="65"/>
      <c r="N3514" s="65"/>
      <c r="O3514" s="65"/>
      <c r="P3514" s="65"/>
      <c r="Q3514" s="65"/>
      <c r="R3514" s="65"/>
      <c r="S3514" s="68"/>
      <c r="T3514" s="68"/>
      <c r="U3514" s="69"/>
      <c r="V3514" s="69"/>
      <c r="W3514" s="69"/>
      <c r="X3514" s="70"/>
      <c r="Y3514" s="65"/>
    </row>
    <row r="3515">
      <c r="A3515" s="65"/>
      <c r="B3515" s="65"/>
      <c r="C3515" s="65"/>
      <c r="D3515" s="65"/>
      <c r="E3515" s="65"/>
      <c r="F3515" s="65"/>
      <c r="G3515" s="65"/>
      <c r="H3515" s="65"/>
      <c r="I3515" s="65"/>
      <c r="J3515" s="65"/>
      <c r="K3515" s="66"/>
      <c r="L3515" s="66"/>
      <c r="M3515" s="65"/>
      <c r="N3515" s="65"/>
      <c r="O3515" s="65"/>
      <c r="P3515" s="65"/>
      <c r="Q3515" s="65"/>
      <c r="R3515" s="65"/>
      <c r="S3515" s="68"/>
      <c r="T3515" s="68"/>
      <c r="U3515" s="69"/>
      <c r="V3515" s="69"/>
      <c r="W3515" s="69"/>
      <c r="X3515" s="70"/>
      <c r="Y3515" s="65"/>
    </row>
    <row r="3516">
      <c r="A3516" s="65"/>
      <c r="B3516" s="65"/>
      <c r="C3516" s="65"/>
      <c r="D3516" s="65"/>
      <c r="E3516" s="65"/>
      <c r="F3516" s="65"/>
      <c r="G3516" s="65"/>
      <c r="H3516" s="65"/>
      <c r="I3516" s="65"/>
      <c r="J3516" s="65"/>
      <c r="K3516" s="66"/>
      <c r="L3516" s="66"/>
      <c r="M3516" s="65"/>
      <c r="N3516" s="65"/>
      <c r="O3516" s="65"/>
      <c r="P3516" s="66"/>
      <c r="Q3516" s="65"/>
      <c r="R3516" s="65"/>
      <c r="S3516" s="68"/>
      <c r="T3516" s="68"/>
      <c r="U3516" s="69"/>
      <c r="V3516" s="69"/>
      <c r="W3516" s="69"/>
      <c r="X3516" s="70"/>
      <c r="Y3516" s="65"/>
    </row>
    <row r="3517">
      <c r="A3517" s="72"/>
      <c r="B3517" s="65"/>
      <c r="C3517" s="72"/>
      <c r="D3517" s="72"/>
      <c r="E3517" s="72"/>
      <c r="F3517" s="65"/>
      <c r="G3517" s="65"/>
      <c r="H3517" s="65"/>
      <c r="I3517" s="65"/>
      <c r="J3517" s="65"/>
      <c r="K3517" s="66"/>
      <c r="L3517" s="66"/>
      <c r="M3517" s="65"/>
      <c r="N3517" s="65"/>
      <c r="O3517" s="65"/>
      <c r="P3517" s="65"/>
      <c r="Q3517" s="65"/>
      <c r="R3517" s="65"/>
      <c r="S3517" s="68"/>
      <c r="T3517" s="68"/>
      <c r="U3517" s="69"/>
      <c r="V3517" s="69"/>
      <c r="W3517" s="69"/>
      <c r="X3517" s="70"/>
      <c r="Y3517" s="65"/>
    </row>
    <row r="3518">
      <c r="A3518" s="65"/>
      <c r="B3518" s="65"/>
      <c r="C3518" s="65"/>
      <c r="D3518" s="65"/>
      <c r="E3518" s="65"/>
      <c r="F3518" s="65"/>
      <c r="G3518" s="65"/>
      <c r="H3518" s="65"/>
      <c r="I3518" s="65"/>
      <c r="J3518" s="65"/>
      <c r="K3518" s="66"/>
      <c r="L3518" s="66"/>
      <c r="M3518" s="65"/>
      <c r="N3518" s="65"/>
      <c r="O3518" s="65"/>
      <c r="P3518" s="66"/>
      <c r="Q3518" s="65"/>
      <c r="R3518" s="65"/>
      <c r="S3518" s="68"/>
      <c r="T3518" s="68"/>
      <c r="U3518" s="69"/>
      <c r="V3518" s="69"/>
      <c r="W3518" s="69"/>
      <c r="X3518" s="70"/>
      <c r="Y3518" s="65"/>
    </row>
    <row r="3519">
      <c r="A3519" s="65"/>
      <c r="B3519" s="65"/>
      <c r="C3519" s="65"/>
      <c r="D3519" s="65"/>
      <c r="E3519" s="65"/>
      <c r="F3519" s="65"/>
      <c r="G3519" s="65"/>
      <c r="H3519" s="65"/>
      <c r="I3519" s="65"/>
      <c r="J3519" s="65"/>
      <c r="K3519" s="66"/>
      <c r="L3519" s="66"/>
      <c r="M3519" s="65"/>
      <c r="N3519" s="65"/>
      <c r="O3519" s="65"/>
      <c r="P3519" s="66"/>
      <c r="Q3519" s="65"/>
      <c r="R3519" s="65"/>
      <c r="S3519" s="68"/>
      <c r="T3519" s="68"/>
      <c r="U3519" s="69"/>
      <c r="V3519" s="69"/>
      <c r="W3519" s="69"/>
      <c r="X3519" s="70"/>
      <c r="Y3519" s="65"/>
    </row>
    <row r="3520">
      <c r="A3520" s="65"/>
      <c r="B3520" s="65"/>
      <c r="C3520" s="65"/>
      <c r="D3520" s="65"/>
      <c r="E3520" s="65"/>
      <c r="F3520" s="65"/>
      <c r="G3520" s="65"/>
      <c r="H3520" s="65"/>
      <c r="I3520" s="65"/>
      <c r="J3520" s="65"/>
      <c r="K3520" s="66"/>
      <c r="L3520" s="66"/>
      <c r="M3520" s="65"/>
      <c r="N3520" s="65"/>
      <c r="O3520" s="65"/>
      <c r="P3520" s="66"/>
      <c r="Q3520" s="65"/>
      <c r="R3520" s="65"/>
      <c r="S3520" s="68"/>
      <c r="T3520" s="68"/>
      <c r="U3520" s="69"/>
      <c r="V3520" s="69"/>
      <c r="W3520" s="69"/>
      <c r="X3520" s="69"/>
      <c r="Y3520" s="65"/>
    </row>
    <row r="3521">
      <c r="A3521" s="65"/>
      <c r="B3521" s="65"/>
      <c r="C3521" s="65"/>
      <c r="D3521" s="65"/>
      <c r="E3521" s="65"/>
      <c r="F3521" s="65"/>
      <c r="G3521" s="65"/>
      <c r="H3521" s="65"/>
      <c r="I3521" s="65"/>
      <c r="J3521" s="65"/>
      <c r="K3521" s="66"/>
      <c r="L3521" s="66"/>
      <c r="M3521" s="65"/>
      <c r="N3521" s="65"/>
      <c r="O3521" s="65"/>
      <c r="P3521" s="65"/>
      <c r="Q3521" s="65"/>
      <c r="R3521" s="65"/>
      <c r="S3521" s="68"/>
      <c r="T3521" s="68"/>
      <c r="U3521" s="69"/>
      <c r="V3521" s="69"/>
      <c r="W3521" s="69"/>
      <c r="X3521" s="70"/>
      <c r="Y3521" s="65"/>
    </row>
    <row r="3522">
      <c r="A3522" s="65"/>
      <c r="B3522" s="65"/>
      <c r="C3522" s="65"/>
      <c r="D3522" s="65"/>
      <c r="E3522" s="65"/>
      <c r="F3522" s="65"/>
      <c r="G3522" s="65"/>
      <c r="H3522" s="65"/>
      <c r="I3522" s="65"/>
      <c r="J3522" s="65"/>
      <c r="K3522" s="66"/>
      <c r="L3522" s="66"/>
      <c r="M3522" s="65"/>
      <c r="N3522" s="65"/>
      <c r="O3522" s="65"/>
      <c r="P3522" s="65"/>
      <c r="Q3522" s="65"/>
      <c r="R3522" s="65"/>
      <c r="S3522" s="68"/>
      <c r="T3522" s="68"/>
      <c r="U3522" s="69"/>
      <c r="V3522" s="69"/>
      <c r="W3522" s="69"/>
      <c r="X3522" s="70"/>
      <c r="Y3522" s="65"/>
    </row>
    <row r="3523">
      <c r="A3523" s="65"/>
      <c r="B3523" s="65"/>
      <c r="C3523" s="65"/>
      <c r="D3523" s="65"/>
      <c r="E3523" s="65"/>
      <c r="F3523" s="65"/>
      <c r="G3523" s="65"/>
      <c r="H3523" s="65"/>
      <c r="I3523" s="65"/>
      <c r="J3523" s="65"/>
      <c r="K3523" s="66"/>
      <c r="L3523" s="66"/>
      <c r="M3523" s="65"/>
      <c r="N3523" s="65"/>
      <c r="O3523" s="65"/>
      <c r="P3523" s="65"/>
      <c r="Q3523" s="65"/>
      <c r="R3523" s="65"/>
      <c r="S3523" s="68"/>
      <c r="T3523" s="68"/>
      <c r="U3523" s="69"/>
      <c r="V3523" s="69"/>
      <c r="W3523" s="69"/>
      <c r="X3523" s="70"/>
      <c r="Y3523" s="65"/>
    </row>
    <row r="3524">
      <c r="A3524" s="65"/>
      <c r="B3524" s="65"/>
      <c r="C3524" s="65"/>
      <c r="D3524" s="65"/>
      <c r="E3524" s="65"/>
      <c r="F3524" s="65"/>
      <c r="G3524" s="65"/>
      <c r="H3524" s="65"/>
      <c r="I3524" s="65"/>
      <c r="J3524" s="65"/>
      <c r="K3524" s="66"/>
      <c r="L3524" s="66"/>
      <c r="M3524" s="65"/>
      <c r="N3524" s="65"/>
      <c r="O3524" s="65"/>
      <c r="P3524" s="65"/>
      <c r="Q3524" s="65"/>
      <c r="R3524" s="65"/>
      <c r="S3524" s="68"/>
      <c r="T3524" s="68"/>
      <c r="U3524" s="69"/>
      <c r="V3524" s="69"/>
      <c r="W3524" s="69"/>
      <c r="X3524" s="70"/>
      <c r="Y3524" s="65"/>
    </row>
    <row r="3525">
      <c r="A3525" s="65"/>
      <c r="B3525" s="65"/>
      <c r="C3525" s="65"/>
      <c r="D3525" s="65"/>
      <c r="E3525" s="65"/>
      <c r="F3525" s="65"/>
      <c r="G3525" s="65"/>
      <c r="H3525" s="65"/>
      <c r="I3525" s="65"/>
      <c r="J3525" s="65"/>
      <c r="K3525" s="66"/>
      <c r="L3525" s="66"/>
      <c r="M3525" s="65"/>
      <c r="N3525" s="65"/>
      <c r="O3525" s="65"/>
      <c r="P3525" s="66"/>
      <c r="Q3525" s="65"/>
      <c r="R3525" s="65"/>
      <c r="S3525" s="68"/>
      <c r="T3525" s="68"/>
      <c r="U3525" s="69"/>
      <c r="V3525" s="69"/>
      <c r="W3525" s="69"/>
      <c r="X3525" s="70"/>
      <c r="Y3525" s="65"/>
    </row>
    <row r="3526">
      <c r="A3526" s="65"/>
      <c r="B3526" s="65"/>
      <c r="C3526" s="65"/>
      <c r="D3526" s="65"/>
      <c r="E3526" s="65"/>
      <c r="F3526" s="65"/>
      <c r="G3526" s="65"/>
      <c r="H3526" s="65"/>
      <c r="I3526" s="65"/>
      <c r="J3526" s="65"/>
      <c r="K3526" s="66"/>
      <c r="L3526" s="66"/>
      <c r="M3526" s="65"/>
      <c r="N3526" s="65"/>
      <c r="O3526" s="65"/>
      <c r="P3526" s="66"/>
      <c r="Q3526" s="65"/>
      <c r="R3526" s="65"/>
      <c r="S3526" s="68"/>
      <c r="T3526" s="68"/>
      <c r="U3526" s="69"/>
      <c r="V3526" s="69"/>
      <c r="W3526" s="69"/>
      <c r="X3526" s="70"/>
      <c r="Y3526" s="65"/>
    </row>
    <row r="3527">
      <c r="A3527" s="65"/>
      <c r="B3527" s="65"/>
      <c r="C3527" s="65"/>
      <c r="D3527" s="65"/>
      <c r="E3527" s="65"/>
      <c r="F3527" s="65"/>
      <c r="G3527" s="65"/>
      <c r="H3527" s="65"/>
      <c r="I3527" s="65"/>
      <c r="J3527" s="65"/>
      <c r="K3527" s="66"/>
      <c r="L3527" s="66"/>
      <c r="M3527" s="65"/>
      <c r="N3527" s="65"/>
      <c r="O3527" s="65"/>
      <c r="P3527" s="65"/>
      <c r="Q3527" s="65"/>
      <c r="R3527" s="65"/>
      <c r="S3527" s="68"/>
      <c r="T3527" s="68"/>
      <c r="U3527" s="69"/>
      <c r="V3527" s="69"/>
      <c r="W3527" s="69"/>
      <c r="X3527" s="70"/>
      <c r="Y3527" s="65"/>
    </row>
    <row r="3528">
      <c r="A3528" s="65"/>
      <c r="B3528" s="65"/>
      <c r="C3528" s="65"/>
      <c r="D3528" s="65"/>
      <c r="E3528" s="65"/>
      <c r="F3528" s="65"/>
      <c r="G3528" s="65"/>
      <c r="H3528" s="65"/>
      <c r="I3528" s="65"/>
      <c r="J3528" s="65"/>
      <c r="K3528" s="66"/>
      <c r="L3528" s="66"/>
      <c r="M3528" s="65"/>
      <c r="N3528" s="65"/>
      <c r="O3528" s="65"/>
      <c r="P3528" s="66"/>
      <c r="Q3528" s="65"/>
      <c r="R3528" s="65"/>
      <c r="S3528" s="68"/>
      <c r="T3528" s="68"/>
      <c r="U3528" s="69"/>
      <c r="V3528" s="69"/>
      <c r="W3528" s="69"/>
      <c r="X3528" s="70"/>
      <c r="Y3528" s="65"/>
    </row>
    <row r="3529">
      <c r="A3529" s="65"/>
      <c r="B3529" s="65"/>
      <c r="C3529" s="65"/>
      <c r="D3529" s="65"/>
      <c r="E3529" s="65"/>
      <c r="F3529" s="65"/>
      <c r="G3529" s="65"/>
      <c r="H3529" s="65"/>
      <c r="I3529" s="65"/>
      <c r="J3529" s="65"/>
      <c r="K3529" s="66"/>
      <c r="L3529" s="66"/>
      <c r="M3529" s="65"/>
      <c r="N3529" s="65"/>
      <c r="O3529" s="65"/>
      <c r="P3529" s="66"/>
      <c r="Q3529" s="65"/>
      <c r="R3529" s="65"/>
      <c r="S3529" s="68"/>
      <c r="T3529" s="68"/>
      <c r="U3529" s="69"/>
      <c r="V3529" s="69"/>
      <c r="W3529" s="69"/>
      <c r="X3529" s="70"/>
      <c r="Y3529" s="65"/>
    </row>
    <row r="3530">
      <c r="A3530" s="65"/>
      <c r="B3530" s="65"/>
      <c r="C3530" s="65"/>
      <c r="D3530" s="65"/>
      <c r="E3530" s="65"/>
      <c r="F3530" s="65"/>
      <c r="G3530" s="65"/>
      <c r="H3530" s="65"/>
      <c r="I3530" s="65"/>
      <c r="J3530" s="65"/>
      <c r="K3530" s="66"/>
      <c r="L3530" s="66"/>
      <c r="M3530" s="65"/>
      <c r="N3530" s="65"/>
      <c r="O3530" s="65"/>
      <c r="P3530" s="65"/>
      <c r="Q3530" s="65"/>
      <c r="R3530" s="65"/>
      <c r="S3530" s="68"/>
      <c r="T3530" s="68"/>
      <c r="U3530" s="69"/>
      <c r="V3530" s="69"/>
      <c r="W3530" s="69"/>
      <c r="X3530" s="70"/>
      <c r="Y3530" s="65"/>
    </row>
    <row r="3531">
      <c r="A3531" s="65"/>
      <c r="B3531" s="65"/>
      <c r="C3531" s="65"/>
      <c r="D3531" s="65"/>
      <c r="E3531" s="65"/>
      <c r="F3531" s="65"/>
      <c r="G3531" s="65"/>
      <c r="H3531" s="65"/>
      <c r="I3531" s="65"/>
      <c r="J3531" s="65"/>
      <c r="K3531" s="66"/>
      <c r="L3531" s="66"/>
      <c r="M3531" s="65"/>
      <c r="N3531" s="65"/>
      <c r="O3531" s="65"/>
      <c r="P3531" s="66"/>
      <c r="Q3531" s="65"/>
      <c r="R3531" s="65"/>
      <c r="S3531" s="68"/>
      <c r="T3531" s="68"/>
      <c r="U3531" s="69"/>
      <c r="V3531" s="69"/>
      <c r="W3531" s="69"/>
      <c r="X3531" s="70"/>
      <c r="Y3531" s="65"/>
    </row>
    <row r="3532">
      <c r="A3532" s="65"/>
      <c r="B3532" s="65"/>
      <c r="C3532" s="65"/>
      <c r="D3532" s="65"/>
      <c r="E3532" s="65"/>
      <c r="F3532" s="65"/>
      <c r="G3532" s="65"/>
      <c r="H3532" s="65"/>
      <c r="I3532" s="65"/>
      <c r="J3532" s="65"/>
      <c r="K3532" s="66"/>
      <c r="L3532" s="66"/>
      <c r="M3532" s="65"/>
      <c r="N3532" s="65"/>
      <c r="O3532" s="65"/>
      <c r="P3532" s="66"/>
      <c r="Q3532" s="65"/>
      <c r="R3532" s="65"/>
      <c r="S3532" s="68"/>
      <c r="T3532" s="68"/>
      <c r="U3532" s="69"/>
      <c r="V3532" s="69"/>
      <c r="W3532" s="69"/>
      <c r="X3532" s="70"/>
      <c r="Y3532" s="65"/>
    </row>
    <row r="3533">
      <c r="A3533" s="65"/>
      <c r="B3533" s="65"/>
      <c r="C3533" s="65"/>
      <c r="D3533" s="65"/>
      <c r="E3533" s="65"/>
      <c r="F3533" s="65"/>
      <c r="G3533" s="65"/>
      <c r="H3533" s="65"/>
      <c r="I3533" s="65"/>
      <c r="J3533" s="65"/>
      <c r="K3533" s="66"/>
      <c r="L3533" s="66"/>
      <c r="M3533" s="65"/>
      <c r="N3533" s="65"/>
      <c r="O3533" s="65"/>
      <c r="P3533" s="66"/>
      <c r="Q3533" s="65"/>
      <c r="R3533" s="65"/>
      <c r="S3533" s="68"/>
      <c r="T3533" s="68"/>
      <c r="U3533" s="69"/>
      <c r="V3533" s="69"/>
      <c r="W3533" s="69"/>
      <c r="X3533" s="70"/>
      <c r="Y3533" s="65"/>
    </row>
    <row r="3534">
      <c r="A3534" s="65"/>
      <c r="B3534" s="65"/>
      <c r="C3534" s="65"/>
      <c r="D3534" s="65"/>
      <c r="E3534" s="65"/>
      <c r="F3534" s="65"/>
      <c r="G3534" s="65"/>
      <c r="H3534" s="65"/>
      <c r="I3534" s="65"/>
      <c r="J3534" s="65"/>
      <c r="K3534" s="66"/>
      <c r="L3534" s="66"/>
      <c r="M3534" s="65"/>
      <c r="N3534" s="65"/>
      <c r="O3534" s="65"/>
      <c r="P3534" s="66"/>
      <c r="Q3534" s="65"/>
      <c r="R3534" s="65"/>
      <c r="S3534" s="68"/>
      <c r="T3534" s="68"/>
      <c r="U3534" s="69"/>
      <c r="V3534" s="69"/>
      <c r="W3534" s="69"/>
      <c r="X3534" s="70"/>
      <c r="Y3534" s="65"/>
    </row>
    <row r="3535">
      <c r="A3535" s="65"/>
      <c r="B3535" s="65"/>
      <c r="C3535" s="65"/>
      <c r="D3535" s="65"/>
      <c r="E3535" s="65"/>
      <c r="F3535" s="65"/>
      <c r="G3535" s="65"/>
      <c r="H3535" s="65"/>
      <c r="I3535" s="65"/>
      <c r="J3535" s="65"/>
      <c r="K3535" s="66"/>
      <c r="L3535" s="66"/>
      <c r="M3535" s="65"/>
      <c r="N3535" s="65"/>
      <c r="O3535" s="65"/>
      <c r="P3535" s="65"/>
      <c r="Q3535" s="65"/>
      <c r="R3535" s="65"/>
      <c r="S3535" s="68"/>
      <c r="T3535" s="68"/>
      <c r="U3535" s="69"/>
      <c r="V3535" s="69"/>
      <c r="W3535" s="69"/>
      <c r="X3535" s="70"/>
      <c r="Y3535" s="65"/>
    </row>
    <row r="3536">
      <c r="A3536" s="65"/>
      <c r="B3536" s="65"/>
      <c r="C3536" s="65"/>
      <c r="D3536" s="65"/>
      <c r="E3536" s="65"/>
      <c r="F3536" s="65"/>
      <c r="G3536" s="65"/>
      <c r="H3536" s="65"/>
      <c r="I3536" s="65"/>
      <c r="J3536" s="65"/>
      <c r="K3536" s="66"/>
      <c r="L3536" s="66"/>
      <c r="M3536" s="65"/>
      <c r="N3536" s="65"/>
      <c r="O3536" s="65"/>
      <c r="P3536" s="66"/>
      <c r="Q3536" s="65"/>
      <c r="R3536" s="65"/>
      <c r="S3536" s="68"/>
      <c r="T3536" s="68"/>
      <c r="U3536" s="69"/>
      <c r="V3536" s="69"/>
      <c r="W3536" s="69"/>
      <c r="X3536" s="70"/>
      <c r="Y3536" s="65"/>
    </row>
    <row r="3537">
      <c r="A3537" s="65"/>
      <c r="B3537" s="65"/>
      <c r="C3537" s="65"/>
      <c r="D3537" s="65"/>
      <c r="E3537" s="65"/>
      <c r="F3537" s="65"/>
      <c r="G3537" s="65"/>
      <c r="H3537" s="65"/>
      <c r="I3537" s="65"/>
      <c r="J3537" s="65"/>
      <c r="K3537" s="66"/>
      <c r="L3537" s="66"/>
      <c r="M3537" s="65"/>
      <c r="N3537" s="65"/>
      <c r="O3537" s="65"/>
      <c r="P3537" s="66"/>
      <c r="Q3537" s="65"/>
      <c r="R3537" s="65"/>
      <c r="S3537" s="68"/>
      <c r="T3537" s="68"/>
      <c r="U3537" s="69"/>
      <c r="V3537" s="69"/>
      <c r="W3537" s="69"/>
      <c r="X3537" s="70"/>
      <c r="Y3537" s="65"/>
    </row>
    <row r="3538">
      <c r="A3538" s="65"/>
      <c r="B3538" s="65"/>
      <c r="C3538" s="65"/>
      <c r="D3538" s="65"/>
      <c r="E3538" s="65"/>
      <c r="F3538" s="65"/>
      <c r="G3538" s="65"/>
      <c r="H3538" s="65"/>
      <c r="I3538" s="65"/>
      <c r="J3538" s="65"/>
      <c r="K3538" s="66"/>
      <c r="L3538" s="66"/>
      <c r="M3538" s="65"/>
      <c r="N3538" s="65"/>
      <c r="O3538" s="65"/>
      <c r="P3538" s="66"/>
      <c r="Q3538" s="65"/>
      <c r="R3538" s="65"/>
      <c r="S3538" s="68"/>
      <c r="T3538" s="68"/>
      <c r="U3538" s="69"/>
      <c r="V3538" s="69"/>
      <c r="W3538" s="69"/>
      <c r="X3538" s="70"/>
      <c r="Y3538" s="65"/>
    </row>
    <row r="3539">
      <c r="A3539" s="65"/>
      <c r="B3539" s="65"/>
      <c r="C3539" s="65"/>
      <c r="D3539" s="65"/>
      <c r="E3539" s="65"/>
      <c r="F3539" s="65"/>
      <c r="G3539" s="65"/>
      <c r="H3539" s="65"/>
      <c r="I3539" s="65"/>
      <c r="J3539" s="65"/>
      <c r="K3539" s="66"/>
      <c r="L3539" s="66"/>
      <c r="M3539" s="65"/>
      <c r="N3539" s="65"/>
      <c r="O3539" s="65"/>
      <c r="P3539" s="66"/>
      <c r="Q3539" s="65"/>
      <c r="R3539" s="65"/>
      <c r="S3539" s="68"/>
      <c r="T3539" s="68"/>
      <c r="U3539" s="69"/>
      <c r="V3539" s="69"/>
      <c r="W3539" s="69"/>
      <c r="X3539" s="70"/>
      <c r="Y3539" s="65"/>
    </row>
    <row r="3540">
      <c r="A3540" s="65"/>
      <c r="B3540" s="65"/>
      <c r="C3540" s="65"/>
      <c r="D3540" s="65"/>
      <c r="E3540" s="65"/>
      <c r="F3540" s="65"/>
      <c r="G3540" s="65"/>
      <c r="H3540" s="65"/>
      <c r="I3540" s="65"/>
      <c r="J3540" s="65"/>
      <c r="K3540" s="66"/>
      <c r="L3540" s="66"/>
      <c r="M3540" s="65"/>
      <c r="N3540" s="65"/>
      <c r="O3540" s="65"/>
      <c r="P3540" s="66"/>
      <c r="Q3540" s="65"/>
      <c r="R3540" s="65"/>
      <c r="S3540" s="68"/>
      <c r="T3540" s="68"/>
      <c r="U3540" s="69"/>
      <c r="V3540" s="69"/>
      <c r="W3540" s="69"/>
      <c r="X3540" s="70"/>
      <c r="Y3540" s="65"/>
    </row>
    <row r="3541">
      <c r="A3541" s="65"/>
      <c r="B3541" s="65"/>
      <c r="C3541" s="65"/>
      <c r="D3541" s="65"/>
      <c r="E3541" s="65"/>
      <c r="F3541" s="65"/>
      <c r="G3541" s="65"/>
      <c r="H3541" s="65"/>
      <c r="I3541" s="65"/>
      <c r="J3541" s="65"/>
      <c r="K3541" s="66"/>
      <c r="L3541" s="66"/>
      <c r="M3541" s="65"/>
      <c r="N3541" s="65"/>
      <c r="O3541" s="65"/>
      <c r="P3541" s="65"/>
      <c r="Q3541" s="65"/>
      <c r="R3541" s="65"/>
      <c r="S3541" s="68"/>
      <c r="T3541" s="68"/>
      <c r="U3541" s="69"/>
      <c r="V3541" s="69"/>
      <c r="W3541" s="69"/>
      <c r="X3541" s="70"/>
      <c r="Y3541" s="65"/>
    </row>
    <row r="3542">
      <c r="A3542" s="65"/>
      <c r="B3542" s="65"/>
      <c r="C3542" s="65"/>
      <c r="D3542" s="65"/>
      <c r="E3542" s="65"/>
      <c r="F3542" s="65"/>
      <c r="G3542" s="65"/>
      <c r="H3542" s="65"/>
      <c r="I3542" s="65"/>
      <c r="J3542" s="65"/>
      <c r="K3542" s="66"/>
      <c r="L3542" s="66"/>
      <c r="M3542" s="65"/>
      <c r="N3542" s="65"/>
      <c r="O3542" s="65"/>
      <c r="P3542" s="65"/>
      <c r="Q3542" s="65"/>
      <c r="R3542" s="65"/>
      <c r="S3542" s="68"/>
      <c r="T3542" s="68"/>
      <c r="U3542" s="69"/>
      <c r="V3542" s="69"/>
      <c r="W3542" s="69"/>
      <c r="X3542" s="70"/>
      <c r="Y3542" s="65"/>
    </row>
    <row r="3543">
      <c r="A3543" s="65"/>
      <c r="B3543" s="65"/>
      <c r="C3543" s="65"/>
      <c r="D3543" s="65"/>
      <c r="E3543" s="65"/>
      <c r="F3543" s="65"/>
      <c r="G3543" s="65"/>
      <c r="H3543" s="65"/>
      <c r="I3543" s="65"/>
      <c r="J3543" s="65"/>
      <c r="K3543" s="66"/>
      <c r="L3543" s="66"/>
      <c r="M3543" s="65"/>
      <c r="N3543" s="65"/>
      <c r="O3543" s="65"/>
      <c r="P3543" s="66"/>
      <c r="Q3543" s="65"/>
      <c r="R3543" s="65"/>
      <c r="S3543" s="68"/>
      <c r="T3543" s="68"/>
      <c r="U3543" s="69"/>
      <c r="V3543" s="69"/>
      <c r="W3543" s="69"/>
      <c r="X3543" s="70"/>
      <c r="Y3543" s="65"/>
    </row>
    <row r="3544">
      <c r="A3544" s="65"/>
      <c r="B3544" s="65"/>
      <c r="C3544" s="65"/>
      <c r="D3544" s="65"/>
      <c r="E3544" s="65"/>
      <c r="F3544" s="65"/>
      <c r="G3544" s="65"/>
      <c r="H3544" s="65"/>
      <c r="I3544" s="65"/>
      <c r="J3544" s="65"/>
      <c r="K3544" s="66"/>
      <c r="L3544" s="66"/>
      <c r="M3544" s="65"/>
      <c r="N3544" s="65"/>
      <c r="O3544" s="65"/>
      <c r="P3544" s="65"/>
      <c r="Q3544" s="65"/>
      <c r="R3544" s="65"/>
      <c r="S3544" s="80"/>
      <c r="T3544" s="77"/>
      <c r="U3544" s="79"/>
      <c r="V3544" s="79"/>
      <c r="W3544" s="78"/>
      <c r="X3544" s="69"/>
      <c r="Y3544" s="72"/>
    </row>
    <row r="3545">
      <c r="A3545" s="72"/>
      <c r="B3545" s="65"/>
      <c r="C3545" s="72"/>
      <c r="D3545" s="72"/>
      <c r="E3545" s="72"/>
      <c r="F3545" s="65"/>
      <c r="G3545" s="65"/>
      <c r="H3545" s="65"/>
      <c r="I3545" s="65"/>
      <c r="J3545" s="65"/>
      <c r="K3545" s="66"/>
      <c r="L3545" s="66"/>
      <c r="M3545" s="65"/>
      <c r="N3545" s="65"/>
      <c r="O3545" s="65"/>
      <c r="P3545" s="65"/>
      <c r="Q3545" s="65"/>
      <c r="R3545" s="65"/>
      <c r="S3545" s="68"/>
      <c r="T3545" s="68"/>
      <c r="U3545" s="69"/>
      <c r="V3545" s="69"/>
      <c r="W3545" s="69"/>
      <c r="X3545" s="70"/>
      <c r="Y3545" s="65"/>
    </row>
    <row r="3546">
      <c r="A3546" s="65"/>
      <c r="B3546" s="65"/>
      <c r="C3546" s="65"/>
      <c r="D3546" s="65"/>
      <c r="E3546" s="65"/>
      <c r="F3546" s="65"/>
      <c r="G3546" s="65"/>
      <c r="H3546" s="65"/>
      <c r="I3546" s="65"/>
      <c r="J3546" s="65"/>
      <c r="K3546" s="66"/>
      <c r="L3546" s="66"/>
      <c r="M3546" s="65"/>
      <c r="N3546" s="65"/>
      <c r="O3546" s="65"/>
      <c r="P3546" s="66"/>
      <c r="Q3546" s="65"/>
      <c r="R3546" s="65"/>
      <c r="S3546" s="68"/>
      <c r="T3546" s="68"/>
      <c r="U3546" s="69"/>
      <c r="V3546" s="69"/>
      <c r="W3546" s="69"/>
      <c r="X3546" s="70"/>
      <c r="Y3546" s="65"/>
    </row>
    <row r="3547">
      <c r="A3547" s="65"/>
      <c r="B3547" s="65"/>
      <c r="C3547" s="65"/>
      <c r="D3547" s="65"/>
      <c r="E3547" s="65"/>
      <c r="F3547" s="65"/>
      <c r="G3547" s="65"/>
      <c r="H3547" s="65"/>
      <c r="I3547" s="65"/>
      <c r="J3547" s="65"/>
      <c r="K3547" s="66"/>
      <c r="L3547" s="66"/>
      <c r="M3547" s="65"/>
      <c r="N3547" s="65"/>
      <c r="O3547" s="65"/>
      <c r="P3547" s="65"/>
      <c r="Q3547" s="65"/>
      <c r="R3547" s="65"/>
      <c r="S3547" s="68"/>
      <c r="T3547" s="68"/>
      <c r="U3547" s="69"/>
      <c r="V3547" s="69"/>
      <c r="W3547" s="69"/>
      <c r="X3547" s="70"/>
      <c r="Y3547" s="65"/>
    </row>
    <row r="3548">
      <c r="A3548" s="65"/>
      <c r="B3548" s="65"/>
      <c r="C3548" s="65"/>
      <c r="D3548" s="65"/>
      <c r="E3548" s="65"/>
      <c r="F3548" s="65"/>
      <c r="G3548" s="65"/>
      <c r="H3548" s="65"/>
      <c r="I3548" s="65"/>
      <c r="J3548" s="65"/>
      <c r="K3548" s="66"/>
      <c r="L3548" s="66"/>
      <c r="M3548" s="65"/>
      <c r="N3548" s="65"/>
      <c r="O3548" s="65"/>
      <c r="P3548" s="66"/>
      <c r="Q3548" s="65"/>
      <c r="R3548" s="65"/>
      <c r="S3548" s="68"/>
      <c r="T3548" s="68"/>
      <c r="U3548" s="69"/>
      <c r="V3548" s="69"/>
      <c r="W3548" s="69"/>
      <c r="X3548" s="70"/>
      <c r="Y3548" s="65"/>
    </row>
    <row r="3549">
      <c r="A3549" s="73"/>
      <c r="B3549" s="65"/>
      <c r="C3549" s="72"/>
      <c r="D3549" s="72"/>
      <c r="E3549" s="72"/>
      <c r="F3549" s="65"/>
      <c r="G3549" s="65"/>
      <c r="H3549" s="65"/>
      <c r="I3549" s="65"/>
      <c r="J3549" s="65"/>
      <c r="K3549" s="66"/>
      <c r="L3549" s="66"/>
      <c r="M3549" s="65"/>
      <c r="N3549" s="65"/>
      <c r="O3549" s="65"/>
      <c r="P3549" s="65"/>
      <c r="Q3549" s="65"/>
      <c r="R3549" s="65"/>
      <c r="S3549" s="68"/>
      <c r="T3549" s="68"/>
      <c r="U3549" s="69"/>
      <c r="V3549" s="69"/>
      <c r="W3549" s="69"/>
      <c r="X3549" s="70"/>
      <c r="Y3549" s="65"/>
    </row>
    <row r="3550">
      <c r="A3550" s="65"/>
      <c r="B3550" s="65"/>
      <c r="C3550" s="65"/>
      <c r="D3550" s="65"/>
      <c r="E3550" s="65"/>
      <c r="F3550" s="65"/>
      <c r="G3550" s="65"/>
      <c r="H3550" s="65"/>
      <c r="I3550" s="65"/>
      <c r="J3550" s="65"/>
      <c r="K3550" s="66"/>
      <c r="L3550" s="66"/>
      <c r="M3550" s="65"/>
      <c r="N3550" s="65"/>
      <c r="O3550" s="65"/>
      <c r="P3550" s="66"/>
      <c r="Q3550" s="65"/>
      <c r="R3550" s="65"/>
      <c r="S3550" s="68"/>
      <c r="T3550" s="68"/>
      <c r="U3550" s="69"/>
      <c r="V3550" s="69"/>
      <c r="W3550" s="69"/>
      <c r="X3550" s="70"/>
      <c r="Y3550" s="65"/>
    </row>
    <row r="3551">
      <c r="A3551" s="65"/>
      <c r="B3551" s="65"/>
      <c r="C3551" s="65"/>
      <c r="D3551" s="65"/>
      <c r="E3551" s="65"/>
      <c r="F3551" s="65"/>
      <c r="G3551" s="65"/>
      <c r="H3551" s="65"/>
      <c r="I3551" s="65"/>
      <c r="J3551" s="65"/>
      <c r="K3551" s="66"/>
      <c r="L3551" s="66"/>
      <c r="M3551" s="65"/>
      <c r="N3551" s="65"/>
      <c r="O3551" s="65"/>
      <c r="P3551" s="66"/>
      <c r="Q3551" s="65"/>
      <c r="R3551" s="65"/>
      <c r="S3551" s="68"/>
      <c r="T3551" s="68"/>
      <c r="U3551" s="69"/>
      <c r="V3551" s="69"/>
      <c r="W3551" s="69"/>
      <c r="X3551" s="70"/>
      <c r="Y3551" s="65"/>
    </row>
    <row r="3552">
      <c r="A3552" s="65"/>
      <c r="B3552" s="65"/>
      <c r="C3552" s="65"/>
      <c r="D3552" s="65"/>
      <c r="E3552" s="65"/>
      <c r="F3552" s="65"/>
      <c r="G3552" s="65"/>
      <c r="H3552" s="65"/>
      <c r="I3552" s="65"/>
      <c r="J3552" s="65"/>
      <c r="K3552" s="66"/>
      <c r="L3552" s="66"/>
      <c r="M3552" s="65"/>
      <c r="N3552" s="65"/>
      <c r="O3552" s="65"/>
      <c r="P3552" s="66"/>
      <c r="Q3552" s="65"/>
      <c r="R3552" s="65"/>
      <c r="S3552" s="68"/>
      <c r="T3552" s="68"/>
      <c r="U3552" s="69"/>
      <c r="V3552" s="69"/>
      <c r="W3552" s="69"/>
      <c r="X3552" s="70"/>
      <c r="Y3552" s="65"/>
    </row>
    <row r="3553">
      <c r="A3553" s="65"/>
      <c r="B3553" s="65"/>
      <c r="C3553" s="65"/>
      <c r="D3553" s="65"/>
      <c r="E3553" s="65"/>
      <c r="F3553" s="65"/>
      <c r="G3553" s="65"/>
      <c r="H3553" s="65"/>
      <c r="I3553" s="65"/>
      <c r="J3553" s="65"/>
      <c r="K3553" s="66"/>
      <c r="L3553" s="66"/>
      <c r="M3553" s="65"/>
      <c r="N3553" s="65"/>
      <c r="O3553" s="65"/>
      <c r="P3553" s="66"/>
      <c r="Q3553" s="65"/>
      <c r="R3553" s="65"/>
      <c r="S3553" s="68"/>
      <c r="T3553" s="68"/>
      <c r="U3553" s="69"/>
      <c r="V3553" s="69"/>
      <c r="W3553" s="69"/>
      <c r="X3553" s="70"/>
      <c r="Y3553" s="65"/>
    </row>
    <row r="3554">
      <c r="A3554" s="65"/>
      <c r="B3554" s="65"/>
      <c r="C3554" s="65"/>
      <c r="D3554" s="65"/>
      <c r="E3554" s="65"/>
      <c r="F3554" s="65"/>
      <c r="G3554" s="65"/>
      <c r="H3554" s="65"/>
      <c r="I3554" s="65"/>
      <c r="J3554" s="65"/>
      <c r="K3554" s="66"/>
      <c r="L3554" s="66"/>
      <c r="M3554" s="65"/>
      <c r="N3554" s="65"/>
      <c r="O3554" s="65"/>
      <c r="P3554" s="66"/>
      <c r="Q3554" s="65"/>
      <c r="R3554" s="65"/>
      <c r="S3554" s="68"/>
      <c r="T3554" s="68"/>
      <c r="U3554" s="69"/>
      <c r="V3554" s="69"/>
      <c r="W3554" s="69"/>
      <c r="X3554" s="70"/>
      <c r="Y3554" s="65"/>
    </row>
    <row r="3555">
      <c r="A3555" s="65"/>
      <c r="B3555" s="65"/>
      <c r="C3555" s="65"/>
      <c r="D3555" s="65"/>
      <c r="E3555" s="65"/>
      <c r="F3555" s="65"/>
      <c r="G3555" s="65"/>
      <c r="H3555" s="65"/>
      <c r="I3555" s="65"/>
      <c r="J3555" s="65"/>
      <c r="K3555" s="66"/>
      <c r="L3555" s="66"/>
      <c r="M3555" s="65"/>
      <c r="N3555" s="65"/>
      <c r="O3555" s="65"/>
      <c r="P3555" s="65"/>
      <c r="Q3555" s="65"/>
      <c r="R3555" s="65"/>
      <c r="S3555" s="68"/>
      <c r="T3555" s="68"/>
      <c r="U3555" s="69"/>
      <c r="V3555" s="69"/>
      <c r="W3555" s="69"/>
      <c r="X3555" s="70"/>
      <c r="Y3555" s="65"/>
    </row>
    <row r="3556">
      <c r="A3556" s="72"/>
      <c r="B3556" s="65"/>
      <c r="C3556" s="72"/>
      <c r="D3556" s="72"/>
      <c r="E3556" s="72"/>
      <c r="F3556" s="65"/>
      <c r="G3556" s="65"/>
      <c r="H3556" s="65"/>
      <c r="I3556" s="65"/>
      <c r="J3556" s="65"/>
      <c r="K3556" s="66"/>
      <c r="L3556" s="66"/>
      <c r="M3556" s="65"/>
      <c r="N3556" s="65"/>
      <c r="O3556" s="65"/>
      <c r="P3556" s="66"/>
      <c r="Q3556" s="65"/>
      <c r="R3556" s="65"/>
      <c r="S3556" s="68"/>
      <c r="T3556" s="68"/>
      <c r="U3556" s="69"/>
      <c r="V3556" s="69"/>
      <c r="W3556" s="69"/>
      <c r="X3556" s="70"/>
      <c r="Y3556" s="65"/>
    </row>
    <row r="3557">
      <c r="A3557" s="65"/>
      <c r="B3557" s="65"/>
      <c r="C3557" s="65"/>
      <c r="D3557" s="65"/>
      <c r="E3557" s="65"/>
      <c r="F3557" s="65"/>
      <c r="G3557" s="65"/>
      <c r="H3557" s="65"/>
      <c r="I3557" s="65"/>
      <c r="J3557" s="65"/>
      <c r="K3557" s="66"/>
      <c r="L3557" s="66"/>
      <c r="M3557" s="65"/>
      <c r="N3557" s="65"/>
      <c r="O3557" s="65"/>
      <c r="P3557" s="66"/>
      <c r="Q3557" s="65"/>
      <c r="R3557" s="65"/>
      <c r="S3557" s="68"/>
      <c r="T3557" s="68"/>
      <c r="U3557" s="69"/>
      <c r="V3557" s="69"/>
      <c r="W3557" s="69"/>
      <c r="X3557" s="70"/>
      <c r="Y3557" s="65"/>
    </row>
    <row r="3558">
      <c r="A3558" s="73"/>
      <c r="B3558" s="65"/>
      <c r="C3558" s="72"/>
      <c r="D3558" s="72"/>
      <c r="E3558" s="72"/>
      <c r="F3558" s="65"/>
      <c r="G3558" s="65"/>
      <c r="H3558" s="65"/>
      <c r="I3558" s="65"/>
      <c r="J3558" s="65"/>
      <c r="K3558" s="66"/>
      <c r="L3558" s="66"/>
      <c r="M3558" s="65"/>
      <c r="N3558" s="65"/>
      <c r="O3558" s="65"/>
      <c r="P3558" s="65"/>
      <c r="Q3558" s="65"/>
      <c r="R3558" s="65"/>
      <c r="S3558" s="68"/>
      <c r="T3558" s="68"/>
      <c r="U3558" s="69"/>
      <c r="V3558" s="69"/>
      <c r="W3558" s="69"/>
      <c r="X3558" s="70"/>
      <c r="Y3558" s="65"/>
    </row>
    <row r="3559">
      <c r="A3559" s="65"/>
      <c r="B3559" s="65"/>
      <c r="C3559" s="65"/>
      <c r="D3559" s="65"/>
      <c r="E3559" s="65"/>
      <c r="F3559" s="65"/>
      <c r="G3559" s="65"/>
      <c r="H3559" s="65"/>
      <c r="I3559" s="65"/>
      <c r="J3559" s="65"/>
      <c r="K3559" s="66"/>
      <c r="L3559" s="66"/>
      <c r="M3559" s="65"/>
      <c r="N3559" s="65"/>
      <c r="O3559" s="65"/>
      <c r="P3559" s="66"/>
      <c r="Q3559" s="65"/>
      <c r="R3559" s="65"/>
      <c r="S3559" s="68"/>
      <c r="T3559" s="68"/>
      <c r="U3559" s="69"/>
      <c r="V3559" s="69"/>
      <c r="W3559" s="69"/>
      <c r="X3559" s="70"/>
      <c r="Y3559" s="65"/>
    </row>
    <row r="3560">
      <c r="A3560" s="65"/>
      <c r="B3560" s="65"/>
      <c r="C3560" s="65"/>
      <c r="D3560" s="65"/>
      <c r="E3560" s="65"/>
      <c r="F3560" s="65"/>
      <c r="G3560" s="65"/>
      <c r="H3560" s="65"/>
      <c r="I3560" s="65"/>
      <c r="J3560" s="65"/>
      <c r="K3560" s="66"/>
      <c r="L3560" s="66"/>
      <c r="M3560" s="65"/>
      <c r="N3560" s="65"/>
      <c r="O3560" s="65"/>
      <c r="P3560" s="65"/>
      <c r="Q3560" s="65"/>
      <c r="R3560" s="65"/>
      <c r="S3560" s="68"/>
      <c r="T3560" s="68"/>
      <c r="U3560" s="69"/>
      <c r="V3560" s="69"/>
      <c r="W3560" s="69"/>
      <c r="X3560" s="70"/>
      <c r="Y3560" s="65"/>
    </row>
    <row r="3561">
      <c r="A3561" s="65"/>
      <c r="B3561" s="65"/>
      <c r="C3561" s="65"/>
      <c r="D3561" s="65"/>
      <c r="E3561" s="65"/>
      <c r="F3561" s="65"/>
      <c r="G3561" s="65"/>
      <c r="H3561" s="65"/>
      <c r="I3561" s="65"/>
      <c r="J3561" s="65"/>
      <c r="K3561" s="66"/>
      <c r="L3561" s="66"/>
      <c r="M3561" s="65"/>
      <c r="N3561" s="65"/>
      <c r="O3561" s="65"/>
      <c r="P3561" s="66"/>
      <c r="Q3561" s="65"/>
      <c r="R3561" s="65"/>
      <c r="S3561" s="68"/>
      <c r="T3561" s="68"/>
      <c r="U3561" s="69"/>
      <c r="V3561" s="69"/>
      <c r="W3561" s="69"/>
      <c r="X3561" s="70"/>
      <c r="Y3561" s="65"/>
    </row>
    <row r="3562">
      <c r="A3562" s="65"/>
      <c r="B3562" s="65"/>
      <c r="C3562" s="65"/>
      <c r="D3562" s="65"/>
      <c r="E3562" s="65"/>
      <c r="F3562" s="65"/>
      <c r="G3562" s="65"/>
      <c r="H3562" s="65"/>
      <c r="I3562" s="65"/>
      <c r="J3562" s="65"/>
      <c r="K3562" s="66"/>
      <c r="L3562" s="66"/>
      <c r="M3562" s="65"/>
      <c r="N3562" s="65"/>
      <c r="O3562" s="65"/>
      <c r="P3562" s="65"/>
      <c r="Q3562" s="65"/>
      <c r="R3562" s="65"/>
      <c r="S3562" s="68"/>
      <c r="T3562" s="68"/>
      <c r="U3562" s="69"/>
      <c r="V3562" s="69"/>
      <c r="W3562" s="69"/>
      <c r="X3562" s="70"/>
      <c r="Y3562" s="65"/>
    </row>
    <row r="3563">
      <c r="A3563" s="65"/>
      <c r="B3563" s="65"/>
      <c r="C3563" s="65"/>
      <c r="D3563" s="65"/>
      <c r="E3563" s="65"/>
      <c r="F3563" s="65"/>
      <c r="G3563" s="65"/>
      <c r="H3563" s="65"/>
      <c r="I3563" s="65"/>
      <c r="J3563" s="65"/>
      <c r="K3563" s="66"/>
      <c r="L3563" s="66"/>
      <c r="M3563" s="65"/>
      <c r="N3563" s="65"/>
      <c r="O3563" s="65"/>
      <c r="P3563" s="66"/>
      <c r="Q3563" s="65"/>
      <c r="R3563" s="65"/>
      <c r="S3563" s="68"/>
      <c r="T3563" s="68"/>
      <c r="U3563" s="69"/>
      <c r="V3563" s="69"/>
      <c r="W3563" s="69"/>
      <c r="X3563" s="70"/>
      <c r="Y3563" s="65"/>
    </row>
    <row r="3564">
      <c r="A3564" s="73"/>
      <c r="B3564" s="65"/>
      <c r="C3564" s="72"/>
      <c r="D3564" s="72"/>
      <c r="E3564" s="72"/>
      <c r="F3564" s="65"/>
      <c r="G3564" s="65"/>
      <c r="H3564" s="65"/>
      <c r="I3564" s="65"/>
      <c r="J3564" s="65"/>
      <c r="K3564" s="66"/>
      <c r="L3564" s="66"/>
      <c r="M3564" s="65"/>
      <c r="N3564" s="65"/>
      <c r="O3564" s="65"/>
      <c r="P3564" s="66"/>
      <c r="Q3564" s="65"/>
      <c r="R3564" s="65"/>
      <c r="S3564" s="68"/>
      <c r="T3564" s="68"/>
      <c r="U3564" s="69"/>
      <c r="V3564" s="69"/>
      <c r="W3564" s="69"/>
      <c r="X3564" s="70"/>
      <c r="Y3564" s="65"/>
    </row>
    <row r="3565">
      <c r="A3565" s="65"/>
      <c r="B3565" s="65"/>
      <c r="C3565" s="65"/>
      <c r="D3565" s="65"/>
      <c r="E3565" s="65"/>
      <c r="F3565" s="65"/>
      <c r="G3565" s="65"/>
      <c r="H3565" s="65"/>
      <c r="I3565" s="65"/>
      <c r="J3565" s="65"/>
      <c r="K3565" s="66"/>
      <c r="L3565" s="66"/>
      <c r="M3565" s="65"/>
      <c r="N3565" s="65"/>
      <c r="O3565" s="65"/>
      <c r="P3565" s="66"/>
      <c r="Q3565" s="65"/>
      <c r="R3565" s="65"/>
      <c r="S3565" s="68"/>
      <c r="T3565" s="68"/>
      <c r="U3565" s="69"/>
      <c r="V3565" s="69"/>
      <c r="W3565" s="69"/>
      <c r="X3565" s="70"/>
      <c r="Y3565" s="65"/>
    </row>
    <row r="3566">
      <c r="A3566" s="65"/>
      <c r="B3566" s="65"/>
      <c r="C3566" s="65"/>
      <c r="D3566" s="65"/>
      <c r="E3566" s="65"/>
      <c r="F3566" s="65"/>
      <c r="G3566" s="65"/>
      <c r="H3566" s="65"/>
      <c r="I3566" s="65"/>
      <c r="J3566" s="65"/>
      <c r="K3566" s="66"/>
      <c r="L3566" s="66"/>
      <c r="M3566" s="65"/>
      <c r="N3566" s="65"/>
      <c r="O3566" s="65"/>
      <c r="P3566" s="66"/>
      <c r="Q3566" s="65"/>
      <c r="R3566" s="65"/>
      <c r="S3566" s="68"/>
      <c r="T3566" s="68"/>
      <c r="U3566" s="69"/>
      <c r="V3566" s="69"/>
      <c r="W3566" s="69"/>
      <c r="X3566" s="70"/>
      <c r="Y3566" s="65"/>
    </row>
    <row r="3567">
      <c r="A3567" s="73"/>
      <c r="B3567" s="65"/>
      <c r="C3567" s="72"/>
      <c r="D3567" s="72"/>
      <c r="E3567" s="72"/>
      <c r="F3567" s="65"/>
      <c r="G3567" s="65"/>
      <c r="H3567" s="65"/>
      <c r="I3567" s="65"/>
      <c r="J3567" s="65"/>
      <c r="K3567" s="66"/>
      <c r="L3567" s="66"/>
      <c r="M3567" s="65"/>
      <c r="N3567" s="65"/>
      <c r="O3567" s="65"/>
      <c r="P3567" s="65"/>
      <c r="Q3567" s="65"/>
      <c r="R3567" s="65"/>
      <c r="S3567" s="68"/>
      <c r="T3567" s="68"/>
      <c r="U3567" s="69"/>
      <c r="V3567" s="69"/>
      <c r="W3567" s="69"/>
      <c r="X3567" s="70"/>
      <c r="Y3567" s="65"/>
    </row>
    <row r="3568">
      <c r="A3568" s="65"/>
      <c r="B3568" s="65"/>
      <c r="C3568" s="65"/>
      <c r="D3568" s="65"/>
      <c r="E3568" s="65"/>
      <c r="F3568" s="65"/>
      <c r="G3568" s="65"/>
      <c r="H3568" s="65"/>
      <c r="I3568" s="65"/>
      <c r="J3568" s="65"/>
      <c r="K3568" s="66"/>
      <c r="L3568" s="66"/>
      <c r="M3568" s="65"/>
      <c r="N3568" s="65"/>
      <c r="O3568" s="65"/>
      <c r="P3568" s="65"/>
      <c r="Q3568" s="65"/>
      <c r="R3568" s="65"/>
      <c r="S3568" s="68"/>
      <c r="T3568" s="68"/>
      <c r="U3568" s="69"/>
      <c r="V3568" s="69"/>
      <c r="W3568" s="69"/>
      <c r="X3568" s="70"/>
      <c r="Y3568" s="65"/>
    </row>
    <row r="3569">
      <c r="A3569" s="72"/>
      <c r="B3569" s="65"/>
      <c r="C3569" s="72"/>
      <c r="D3569" s="72"/>
      <c r="E3569" s="72"/>
      <c r="F3569" s="65"/>
      <c r="G3569" s="65"/>
      <c r="H3569" s="65"/>
      <c r="I3569" s="65"/>
      <c r="J3569" s="65"/>
      <c r="K3569" s="66"/>
      <c r="L3569" s="66"/>
      <c r="M3569" s="65"/>
      <c r="N3569" s="65"/>
      <c r="O3569" s="65"/>
      <c r="P3569" s="65"/>
      <c r="Q3569" s="65"/>
      <c r="R3569" s="65"/>
      <c r="S3569" s="68"/>
      <c r="T3569" s="68"/>
      <c r="U3569" s="69"/>
      <c r="V3569" s="69"/>
      <c r="W3569" s="69"/>
      <c r="X3569" s="70"/>
      <c r="Y3569" s="65"/>
    </row>
    <row r="3570">
      <c r="A3570" s="72"/>
      <c r="B3570" s="65"/>
      <c r="C3570" s="72"/>
      <c r="D3570" s="72"/>
      <c r="E3570" s="72"/>
      <c r="F3570" s="65"/>
      <c r="G3570" s="65"/>
      <c r="H3570" s="65"/>
      <c r="I3570" s="65"/>
      <c r="J3570" s="65"/>
      <c r="K3570" s="66"/>
      <c r="L3570" s="66"/>
      <c r="M3570" s="65"/>
      <c r="N3570" s="65"/>
      <c r="O3570" s="65"/>
      <c r="P3570" s="66"/>
      <c r="Q3570" s="65"/>
      <c r="R3570" s="65"/>
      <c r="S3570" s="76"/>
      <c r="T3570" s="77"/>
      <c r="U3570" s="79"/>
      <c r="V3570" s="79"/>
      <c r="W3570" s="78"/>
      <c r="X3570" s="72"/>
      <c r="Y3570" s="72"/>
    </row>
    <row r="3571">
      <c r="A3571" s="65"/>
      <c r="B3571" s="65"/>
      <c r="C3571" s="65"/>
      <c r="D3571" s="65"/>
      <c r="E3571" s="65"/>
      <c r="F3571" s="65"/>
      <c r="G3571" s="65"/>
      <c r="H3571" s="65"/>
      <c r="I3571" s="65"/>
      <c r="J3571" s="65"/>
      <c r="K3571" s="66"/>
      <c r="L3571" s="66"/>
      <c r="M3571" s="65"/>
      <c r="N3571" s="65"/>
      <c r="O3571" s="65"/>
      <c r="P3571" s="65"/>
      <c r="Q3571" s="65"/>
      <c r="R3571" s="65"/>
      <c r="S3571" s="68"/>
      <c r="T3571" s="68"/>
      <c r="U3571" s="69"/>
      <c r="V3571" s="69"/>
      <c r="W3571" s="69"/>
      <c r="X3571" s="70"/>
      <c r="Y3571" s="65"/>
    </row>
    <row r="3572">
      <c r="A3572" s="65"/>
      <c r="B3572" s="65"/>
      <c r="C3572" s="65"/>
      <c r="D3572" s="65"/>
      <c r="E3572" s="65"/>
      <c r="F3572" s="65"/>
      <c r="G3572" s="65"/>
      <c r="H3572" s="65"/>
      <c r="I3572" s="65"/>
      <c r="J3572" s="65"/>
      <c r="K3572" s="66"/>
      <c r="L3572" s="66"/>
      <c r="M3572" s="65"/>
      <c r="N3572" s="65"/>
      <c r="O3572" s="65"/>
      <c r="P3572" s="66"/>
      <c r="Q3572" s="65"/>
      <c r="R3572" s="65"/>
      <c r="S3572" s="68"/>
      <c r="T3572" s="68"/>
      <c r="U3572" s="69"/>
      <c r="V3572" s="69"/>
      <c r="W3572" s="69"/>
      <c r="X3572" s="70"/>
      <c r="Y3572" s="65"/>
    </row>
    <row r="3573">
      <c r="A3573" s="65"/>
      <c r="B3573" s="65"/>
      <c r="C3573" s="65"/>
      <c r="D3573" s="65"/>
      <c r="E3573" s="65"/>
      <c r="F3573" s="65"/>
      <c r="G3573" s="65"/>
      <c r="H3573" s="65"/>
      <c r="I3573" s="65"/>
      <c r="J3573" s="65"/>
      <c r="K3573" s="66"/>
      <c r="L3573" s="66"/>
      <c r="M3573" s="65"/>
      <c r="N3573" s="65"/>
      <c r="O3573" s="65"/>
      <c r="P3573" s="66"/>
      <c r="Q3573" s="65"/>
      <c r="R3573" s="65"/>
      <c r="S3573" s="68"/>
      <c r="T3573" s="68"/>
      <c r="U3573" s="69"/>
      <c r="V3573" s="69"/>
      <c r="W3573" s="69"/>
      <c r="X3573" s="70"/>
      <c r="Y3573" s="65"/>
    </row>
    <row r="3574">
      <c r="A3574" s="65"/>
      <c r="B3574" s="65"/>
      <c r="C3574" s="65"/>
      <c r="D3574" s="65"/>
      <c r="E3574" s="65"/>
      <c r="F3574" s="65"/>
      <c r="G3574" s="65"/>
      <c r="H3574" s="65"/>
      <c r="I3574" s="65"/>
      <c r="J3574" s="65"/>
      <c r="K3574" s="66"/>
      <c r="L3574" s="66"/>
      <c r="M3574" s="65"/>
      <c r="N3574" s="65"/>
      <c r="O3574" s="65"/>
      <c r="P3574" s="65"/>
      <c r="Q3574" s="65"/>
      <c r="R3574" s="65"/>
      <c r="S3574" s="68"/>
      <c r="T3574" s="68"/>
      <c r="U3574" s="69"/>
      <c r="V3574" s="69"/>
      <c r="W3574" s="69"/>
      <c r="X3574" s="70"/>
      <c r="Y3574" s="65"/>
    </row>
    <row r="3575">
      <c r="A3575" s="65"/>
      <c r="B3575" s="65"/>
      <c r="C3575" s="65"/>
      <c r="D3575" s="65"/>
      <c r="E3575" s="65"/>
      <c r="F3575" s="65"/>
      <c r="G3575" s="65"/>
      <c r="H3575" s="65"/>
      <c r="I3575" s="65"/>
      <c r="J3575" s="65"/>
      <c r="K3575" s="66"/>
      <c r="L3575" s="66"/>
      <c r="M3575" s="65"/>
      <c r="N3575" s="65"/>
      <c r="O3575" s="65"/>
      <c r="P3575" s="66"/>
      <c r="Q3575" s="65"/>
      <c r="R3575" s="65"/>
      <c r="S3575" s="68"/>
      <c r="T3575" s="68"/>
      <c r="U3575" s="69"/>
      <c r="V3575" s="69"/>
      <c r="W3575" s="69"/>
      <c r="X3575" s="70"/>
      <c r="Y3575" s="65"/>
    </row>
    <row r="3576">
      <c r="A3576" s="72"/>
      <c r="B3576" s="65"/>
      <c r="C3576" s="72"/>
      <c r="D3576" s="72"/>
      <c r="E3576" s="72"/>
      <c r="F3576" s="65"/>
      <c r="G3576" s="65"/>
      <c r="H3576" s="65"/>
      <c r="I3576" s="65"/>
      <c r="J3576" s="65"/>
      <c r="K3576" s="66"/>
      <c r="L3576" s="66"/>
      <c r="M3576" s="65"/>
      <c r="N3576" s="65"/>
      <c r="O3576" s="65"/>
      <c r="P3576" s="65"/>
      <c r="Q3576" s="65"/>
      <c r="R3576" s="65"/>
      <c r="S3576" s="68"/>
      <c r="T3576" s="68"/>
      <c r="U3576" s="69"/>
      <c r="V3576" s="69"/>
      <c r="W3576" s="69"/>
      <c r="X3576" s="70"/>
      <c r="Y3576" s="65"/>
    </row>
    <row r="3577">
      <c r="A3577" s="72"/>
      <c r="B3577" s="65"/>
      <c r="C3577" s="72"/>
      <c r="D3577" s="72"/>
      <c r="E3577" s="72"/>
      <c r="F3577" s="65"/>
      <c r="G3577" s="65"/>
      <c r="H3577" s="65"/>
      <c r="I3577" s="65"/>
      <c r="J3577" s="65"/>
      <c r="K3577" s="66"/>
      <c r="L3577" s="66"/>
      <c r="M3577" s="65"/>
      <c r="N3577" s="65"/>
      <c r="O3577" s="65"/>
      <c r="P3577" s="65"/>
      <c r="Q3577" s="65"/>
      <c r="R3577" s="65"/>
      <c r="S3577" s="68"/>
      <c r="T3577" s="68"/>
      <c r="U3577" s="69"/>
      <c r="V3577" s="69"/>
      <c r="W3577" s="69"/>
      <c r="X3577" s="70"/>
      <c r="Y3577" s="65"/>
    </row>
    <row r="3578">
      <c r="A3578" s="65"/>
      <c r="B3578" s="65"/>
      <c r="C3578" s="65"/>
      <c r="D3578" s="65"/>
      <c r="E3578" s="65"/>
      <c r="F3578" s="65"/>
      <c r="G3578" s="65"/>
      <c r="H3578" s="65"/>
      <c r="I3578" s="65"/>
      <c r="J3578" s="65"/>
      <c r="K3578" s="66"/>
      <c r="L3578" s="66"/>
      <c r="M3578" s="65"/>
      <c r="N3578" s="65"/>
      <c r="O3578" s="65"/>
      <c r="P3578" s="65"/>
      <c r="Q3578" s="65"/>
      <c r="R3578" s="65"/>
      <c r="S3578" s="68"/>
      <c r="T3578" s="68"/>
      <c r="U3578" s="69"/>
      <c r="V3578" s="69"/>
      <c r="W3578" s="69"/>
      <c r="X3578" s="70"/>
      <c r="Y3578" s="65"/>
    </row>
    <row r="3579">
      <c r="A3579" s="73"/>
      <c r="B3579" s="65"/>
      <c r="C3579" s="72"/>
      <c r="D3579" s="72"/>
      <c r="E3579" s="72"/>
      <c r="F3579" s="65"/>
      <c r="G3579" s="65"/>
      <c r="H3579" s="65"/>
      <c r="I3579" s="65"/>
      <c r="J3579" s="65"/>
      <c r="K3579" s="66"/>
      <c r="L3579" s="66"/>
      <c r="M3579" s="65"/>
      <c r="N3579" s="65"/>
      <c r="O3579" s="65"/>
      <c r="P3579" s="66"/>
      <c r="Q3579" s="65"/>
      <c r="R3579" s="65"/>
      <c r="S3579" s="68"/>
      <c r="T3579" s="68"/>
      <c r="U3579" s="69"/>
      <c r="V3579" s="69"/>
      <c r="W3579" s="69"/>
      <c r="X3579" s="70"/>
      <c r="Y3579" s="65"/>
    </row>
    <row r="3580">
      <c r="A3580" s="72"/>
      <c r="B3580" s="65"/>
      <c r="C3580" s="72"/>
      <c r="D3580" s="72"/>
      <c r="E3580" s="72"/>
      <c r="F3580" s="65"/>
      <c r="G3580" s="65"/>
      <c r="H3580" s="65"/>
      <c r="I3580" s="65"/>
      <c r="J3580" s="65"/>
      <c r="K3580" s="66"/>
      <c r="L3580" s="66"/>
      <c r="M3580" s="65"/>
      <c r="N3580" s="65"/>
      <c r="O3580" s="65"/>
      <c r="P3580" s="66"/>
      <c r="Q3580" s="65"/>
      <c r="R3580" s="65"/>
      <c r="S3580" s="68"/>
      <c r="T3580" s="68"/>
      <c r="U3580" s="69"/>
      <c r="V3580" s="69"/>
      <c r="W3580" s="69"/>
      <c r="X3580" s="70"/>
      <c r="Y3580" s="65"/>
    </row>
    <row r="3581">
      <c r="A3581" s="72"/>
      <c r="B3581" s="65"/>
      <c r="C3581" s="72"/>
      <c r="D3581" s="72"/>
      <c r="E3581" s="72"/>
      <c r="F3581" s="65"/>
      <c r="G3581" s="65"/>
      <c r="H3581" s="65"/>
      <c r="I3581" s="65"/>
      <c r="J3581" s="65"/>
      <c r="K3581" s="66"/>
      <c r="L3581" s="66"/>
      <c r="M3581" s="65"/>
      <c r="N3581" s="65"/>
      <c r="O3581" s="65"/>
      <c r="P3581" s="66"/>
      <c r="Q3581" s="65"/>
      <c r="R3581" s="65"/>
      <c r="S3581" s="68"/>
      <c r="T3581" s="68"/>
      <c r="U3581" s="69"/>
      <c r="V3581" s="69"/>
      <c r="W3581" s="69"/>
      <c r="X3581" s="70"/>
      <c r="Y3581" s="65"/>
    </row>
    <row r="3582">
      <c r="A3582" s="65"/>
      <c r="B3582" s="65"/>
      <c r="C3582" s="65"/>
      <c r="D3582" s="65"/>
      <c r="E3582" s="65"/>
      <c r="F3582" s="65"/>
      <c r="G3582" s="65"/>
      <c r="H3582" s="65"/>
      <c r="I3582" s="65"/>
      <c r="J3582" s="65"/>
      <c r="K3582" s="66"/>
      <c r="L3582" s="66"/>
      <c r="M3582" s="65"/>
      <c r="N3582" s="65"/>
      <c r="O3582" s="65"/>
      <c r="P3582" s="65"/>
      <c r="Q3582" s="65"/>
      <c r="R3582" s="65"/>
      <c r="S3582" s="68"/>
      <c r="T3582" s="68"/>
      <c r="U3582" s="69"/>
      <c r="V3582" s="69"/>
      <c r="W3582" s="69"/>
      <c r="X3582" s="70"/>
      <c r="Y3582" s="65"/>
    </row>
    <row r="3583">
      <c r="A3583" s="73"/>
      <c r="B3583" s="65"/>
      <c r="C3583" s="72"/>
      <c r="D3583" s="72"/>
      <c r="E3583" s="72"/>
      <c r="F3583" s="65"/>
      <c r="G3583" s="65"/>
      <c r="H3583" s="65"/>
      <c r="I3583" s="65"/>
      <c r="J3583" s="65"/>
      <c r="K3583" s="66"/>
      <c r="L3583" s="66"/>
      <c r="M3583" s="65"/>
      <c r="N3583" s="65"/>
      <c r="O3583" s="65"/>
      <c r="P3583" s="65"/>
      <c r="Q3583" s="65"/>
      <c r="R3583" s="65"/>
      <c r="S3583" s="68"/>
      <c r="T3583" s="68"/>
      <c r="U3583" s="69"/>
      <c r="V3583" s="69"/>
      <c r="W3583" s="69"/>
      <c r="X3583" s="70"/>
      <c r="Y3583" s="65"/>
    </row>
    <row r="3584">
      <c r="A3584" s="72"/>
      <c r="B3584" s="65"/>
      <c r="C3584" s="72"/>
      <c r="D3584" s="72"/>
      <c r="E3584" s="72"/>
      <c r="F3584" s="65"/>
      <c r="G3584" s="65"/>
      <c r="H3584" s="65"/>
      <c r="I3584" s="65"/>
      <c r="J3584" s="65"/>
      <c r="K3584" s="66"/>
      <c r="L3584" s="66"/>
      <c r="M3584" s="65"/>
      <c r="N3584" s="65"/>
      <c r="O3584" s="65"/>
      <c r="P3584" s="65"/>
      <c r="Q3584" s="65"/>
      <c r="R3584" s="65"/>
      <c r="S3584" s="68"/>
      <c r="T3584" s="68"/>
      <c r="U3584" s="69"/>
      <c r="V3584" s="69"/>
      <c r="W3584" s="69"/>
      <c r="X3584" s="70"/>
      <c r="Y3584" s="65"/>
    </row>
    <row r="3585">
      <c r="A3585" s="65"/>
      <c r="B3585" s="65"/>
      <c r="C3585" s="65"/>
      <c r="D3585" s="65"/>
      <c r="E3585" s="65"/>
      <c r="F3585" s="65"/>
      <c r="G3585" s="65"/>
      <c r="H3585" s="65"/>
      <c r="I3585" s="65"/>
      <c r="J3585" s="65"/>
      <c r="K3585" s="66"/>
      <c r="L3585" s="66"/>
      <c r="M3585" s="65"/>
      <c r="N3585" s="65"/>
      <c r="O3585" s="65"/>
      <c r="P3585" s="65"/>
      <c r="Q3585" s="65"/>
      <c r="R3585" s="65"/>
      <c r="S3585" s="68"/>
      <c r="T3585" s="68"/>
      <c r="U3585" s="69"/>
      <c r="V3585" s="69"/>
      <c r="W3585" s="69"/>
      <c r="X3585" s="70"/>
      <c r="Y3585" s="65"/>
    </row>
    <row r="3586">
      <c r="A3586" s="65"/>
      <c r="B3586" s="65"/>
      <c r="C3586" s="65"/>
      <c r="D3586" s="65"/>
      <c r="E3586" s="65"/>
      <c r="F3586" s="65"/>
      <c r="G3586" s="65"/>
      <c r="H3586" s="65"/>
      <c r="I3586" s="65"/>
      <c r="J3586" s="65"/>
      <c r="K3586" s="66"/>
      <c r="L3586" s="66"/>
      <c r="M3586" s="65"/>
      <c r="N3586" s="65"/>
      <c r="O3586" s="65"/>
      <c r="P3586" s="65"/>
      <c r="Q3586" s="65"/>
      <c r="R3586" s="65"/>
      <c r="S3586" s="68"/>
      <c r="T3586" s="68"/>
      <c r="U3586" s="69"/>
      <c r="V3586" s="69"/>
      <c r="W3586" s="69"/>
      <c r="X3586" s="70"/>
      <c r="Y3586" s="65"/>
    </row>
    <row r="3587">
      <c r="A3587" s="72"/>
      <c r="B3587" s="65"/>
      <c r="C3587" s="72"/>
      <c r="D3587" s="72"/>
      <c r="E3587" s="72"/>
      <c r="F3587" s="65"/>
      <c r="G3587" s="65"/>
      <c r="H3587" s="65"/>
      <c r="I3587" s="65"/>
      <c r="J3587" s="65"/>
      <c r="K3587" s="66"/>
      <c r="L3587" s="66"/>
      <c r="M3587" s="65"/>
      <c r="N3587" s="65"/>
      <c r="O3587" s="65"/>
      <c r="P3587" s="65"/>
      <c r="Q3587" s="65"/>
      <c r="R3587" s="65"/>
      <c r="S3587" s="68"/>
      <c r="T3587" s="68"/>
      <c r="U3587" s="69"/>
      <c r="V3587" s="69"/>
      <c r="W3587" s="69"/>
      <c r="X3587" s="70"/>
      <c r="Y3587" s="65"/>
    </row>
    <row r="3588">
      <c r="A3588" s="72"/>
      <c r="B3588" s="65"/>
      <c r="C3588" s="72"/>
      <c r="D3588" s="72"/>
      <c r="E3588" s="72"/>
      <c r="F3588" s="65"/>
      <c r="G3588" s="65"/>
      <c r="H3588" s="65"/>
      <c r="I3588" s="65"/>
      <c r="J3588" s="65"/>
      <c r="K3588" s="66"/>
      <c r="L3588" s="66"/>
      <c r="M3588" s="65"/>
      <c r="N3588" s="65"/>
      <c r="O3588" s="65"/>
      <c r="P3588" s="66"/>
      <c r="Q3588" s="65"/>
      <c r="R3588" s="65"/>
      <c r="S3588" s="68"/>
      <c r="T3588" s="68"/>
      <c r="U3588" s="69"/>
      <c r="V3588" s="69"/>
      <c r="W3588" s="69"/>
      <c r="X3588" s="70"/>
      <c r="Y3588" s="65"/>
    </row>
    <row r="3589">
      <c r="A3589" s="73"/>
      <c r="B3589" s="65"/>
      <c r="C3589" s="72"/>
      <c r="D3589" s="72"/>
      <c r="E3589" s="72"/>
      <c r="F3589" s="65"/>
      <c r="G3589" s="65"/>
      <c r="H3589" s="65"/>
      <c r="I3589" s="65"/>
      <c r="J3589" s="65"/>
      <c r="K3589" s="66"/>
      <c r="L3589" s="66"/>
      <c r="M3589" s="65"/>
      <c r="N3589" s="65"/>
      <c r="O3589" s="65"/>
      <c r="P3589" s="65"/>
      <c r="Q3589" s="65"/>
      <c r="R3589" s="65"/>
      <c r="S3589" s="68"/>
      <c r="T3589" s="68"/>
      <c r="U3589" s="69"/>
      <c r="V3589" s="69"/>
      <c r="W3589" s="69"/>
      <c r="X3589" s="70"/>
      <c r="Y3589" s="65"/>
    </row>
    <row r="3590">
      <c r="A3590" s="65"/>
      <c r="B3590" s="65"/>
      <c r="C3590" s="65"/>
      <c r="D3590" s="65"/>
      <c r="E3590" s="65"/>
      <c r="F3590" s="65"/>
      <c r="G3590" s="65"/>
      <c r="H3590" s="65"/>
      <c r="I3590" s="65"/>
      <c r="J3590" s="65"/>
      <c r="K3590" s="66"/>
      <c r="L3590" s="66"/>
      <c r="M3590" s="65"/>
      <c r="N3590" s="65"/>
      <c r="O3590" s="65"/>
      <c r="P3590" s="65"/>
      <c r="Q3590" s="65"/>
      <c r="R3590" s="65"/>
      <c r="S3590" s="68"/>
      <c r="T3590" s="68"/>
      <c r="U3590" s="69"/>
      <c r="V3590" s="69"/>
      <c r="W3590" s="69"/>
      <c r="X3590" s="70"/>
      <c r="Y3590" s="65"/>
    </row>
    <row r="3591">
      <c r="A3591" s="72"/>
      <c r="B3591" s="65"/>
      <c r="C3591" s="72"/>
      <c r="D3591" s="72"/>
      <c r="E3591" s="72"/>
      <c r="F3591" s="65"/>
      <c r="G3591" s="65"/>
      <c r="H3591" s="65"/>
      <c r="I3591" s="65"/>
      <c r="J3591" s="65"/>
      <c r="K3591" s="66"/>
      <c r="L3591" s="66"/>
      <c r="M3591" s="65"/>
      <c r="N3591" s="65"/>
      <c r="O3591" s="65"/>
      <c r="P3591" s="65"/>
      <c r="Q3591" s="65"/>
      <c r="R3591" s="65"/>
      <c r="S3591" s="68"/>
      <c r="T3591" s="68"/>
      <c r="U3591" s="69"/>
      <c r="V3591" s="69"/>
      <c r="W3591" s="69"/>
      <c r="X3591" s="70"/>
      <c r="Y3591" s="65"/>
    </row>
    <row r="3592">
      <c r="A3592" s="72"/>
      <c r="B3592" s="65"/>
      <c r="C3592" s="72"/>
      <c r="D3592" s="72"/>
      <c r="E3592" s="72"/>
      <c r="F3592" s="65"/>
      <c r="G3592" s="65"/>
      <c r="H3592" s="65"/>
      <c r="I3592" s="65"/>
      <c r="J3592" s="65"/>
      <c r="K3592" s="66"/>
      <c r="L3592" s="66"/>
      <c r="M3592" s="65"/>
      <c r="N3592" s="65"/>
      <c r="O3592" s="65"/>
      <c r="P3592" s="65"/>
      <c r="Q3592" s="65"/>
      <c r="R3592" s="65"/>
      <c r="S3592" s="68"/>
      <c r="T3592" s="68"/>
      <c r="U3592" s="69"/>
      <c r="V3592" s="69"/>
      <c r="W3592" s="69"/>
      <c r="X3592" s="70"/>
      <c r="Y3592" s="65"/>
    </row>
    <row r="3593">
      <c r="A3593" s="73"/>
      <c r="B3593" s="65"/>
      <c r="C3593" s="72"/>
      <c r="D3593" s="72"/>
      <c r="E3593" s="72"/>
      <c r="F3593" s="65"/>
      <c r="G3593" s="65"/>
      <c r="H3593" s="65"/>
      <c r="I3593" s="65"/>
      <c r="J3593" s="65"/>
      <c r="K3593" s="66"/>
      <c r="L3593" s="66"/>
      <c r="M3593" s="65"/>
      <c r="N3593" s="65"/>
      <c r="O3593" s="65"/>
      <c r="P3593" s="65"/>
      <c r="Q3593" s="65"/>
      <c r="R3593" s="65"/>
      <c r="S3593" s="68"/>
      <c r="T3593" s="68"/>
      <c r="U3593" s="69"/>
      <c r="V3593" s="69"/>
      <c r="W3593" s="69"/>
      <c r="X3593" s="70"/>
      <c r="Y3593" s="65"/>
    </row>
    <row r="3594">
      <c r="A3594" s="73"/>
      <c r="B3594" s="65"/>
      <c r="C3594" s="72"/>
      <c r="D3594" s="72"/>
      <c r="E3594" s="72"/>
      <c r="F3594" s="65"/>
      <c r="G3594" s="65"/>
      <c r="H3594" s="65"/>
      <c r="I3594" s="65"/>
      <c r="J3594" s="65"/>
      <c r="K3594" s="66"/>
      <c r="L3594" s="66"/>
      <c r="M3594" s="65"/>
      <c r="N3594" s="65"/>
      <c r="O3594" s="65"/>
      <c r="P3594" s="65"/>
      <c r="Q3594" s="65"/>
      <c r="R3594" s="65"/>
      <c r="S3594" s="77"/>
      <c r="T3594" s="77"/>
      <c r="U3594" s="78"/>
      <c r="V3594" s="78"/>
      <c r="W3594" s="78"/>
      <c r="X3594" s="72"/>
      <c r="Y3594" s="72"/>
    </row>
    <row r="3595">
      <c r="A3595" s="65"/>
      <c r="B3595" s="65"/>
      <c r="C3595" s="65"/>
      <c r="D3595" s="65"/>
      <c r="E3595" s="65"/>
      <c r="F3595" s="65"/>
      <c r="G3595" s="65"/>
      <c r="H3595" s="65"/>
      <c r="I3595" s="65"/>
      <c r="J3595" s="65"/>
      <c r="K3595" s="66"/>
      <c r="L3595" s="66"/>
      <c r="M3595" s="65"/>
      <c r="N3595" s="65"/>
      <c r="O3595" s="65"/>
      <c r="P3595" s="66"/>
      <c r="Q3595" s="65"/>
      <c r="R3595" s="65"/>
      <c r="S3595" s="76"/>
      <c r="T3595" s="77"/>
      <c r="U3595" s="79"/>
      <c r="V3595" s="79"/>
      <c r="W3595" s="78"/>
      <c r="X3595" s="66"/>
      <c r="Y3595" s="72"/>
    </row>
    <row r="3596">
      <c r="A3596" s="65"/>
      <c r="B3596" s="65"/>
      <c r="C3596" s="65"/>
      <c r="D3596" s="65"/>
      <c r="E3596" s="65"/>
      <c r="F3596" s="65"/>
      <c r="G3596" s="65"/>
      <c r="H3596" s="65"/>
      <c r="I3596" s="65"/>
      <c r="J3596" s="65"/>
      <c r="K3596" s="66"/>
      <c r="L3596" s="66"/>
      <c r="M3596" s="65"/>
      <c r="N3596" s="65"/>
      <c r="O3596" s="65"/>
      <c r="P3596" s="66"/>
      <c r="Q3596" s="65"/>
      <c r="R3596" s="65"/>
      <c r="S3596" s="68"/>
      <c r="T3596" s="68"/>
      <c r="U3596" s="69"/>
      <c r="V3596" s="69"/>
      <c r="W3596" s="69"/>
      <c r="X3596" s="70"/>
      <c r="Y3596" s="65"/>
    </row>
    <row r="3597">
      <c r="A3597" s="65"/>
      <c r="B3597" s="65"/>
      <c r="C3597" s="65"/>
      <c r="D3597" s="65"/>
      <c r="E3597" s="65"/>
      <c r="F3597" s="65"/>
      <c r="G3597" s="65"/>
      <c r="H3597" s="65"/>
      <c r="I3597" s="65"/>
      <c r="J3597" s="65"/>
      <c r="K3597" s="66"/>
      <c r="L3597" s="66"/>
      <c r="M3597" s="65"/>
      <c r="N3597" s="65"/>
      <c r="O3597" s="65"/>
      <c r="P3597" s="65"/>
      <c r="Q3597" s="65"/>
      <c r="R3597" s="65"/>
      <c r="S3597" s="68"/>
      <c r="T3597" s="68"/>
      <c r="U3597" s="69"/>
      <c r="V3597" s="69"/>
      <c r="W3597" s="69"/>
      <c r="X3597" s="70"/>
      <c r="Y3597" s="65"/>
    </row>
    <row r="3598">
      <c r="A3598" s="72"/>
      <c r="B3598" s="65"/>
      <c r="C3598" s="72"/>
      <c r="D3598" s="72"/>
      <c r="E3598" s="72"/>
      <c r="F3598" s="65"/>
      <c r="G3598" s="65"/>
      <c r="H3598" s="65"/>
      <c r="I3598" s="65"/>
      <c r="J3598" s="65"/>
      <c r="K3598" s="66"/>
      <c r="L3598" s="66"/>
      <c r="M3598" s="65"/>
      <c r="N3598" s="65"/>
      <c r="O3598" s="65"/>
      <c r="P3598" s="65"/>
      <c r="Q3598" s="65"/>
      <c r="R3598" s="65"/>
      <c r="S3598" s="68"/>
      <c r="T3598" s="68"/>
      <c r="U3598" s="69"/>
      <c r="V3598" s="69"/>
      <c r="W3598" s="69"/>
      <c r="X3598" s="70"/>
      <c r="Y3598" s="65"/>
    </row>
    <row r="3599">
      <c r="A3599" s="72"/>
      <c r="B3599" s="65"/>
      <c r="C3599" s="72"/>
      <c r="D3599" s="72"/>
      <c r="E3599" s="72"/>
      <c r="F3599" s="65"/>
      <c r="G3599" s="65"/>
      <c r="H3599" s="65"/>
      <c r="I3599" s="65"/>
      <c r="J3599" s="65"/>
      <c r="K3599" s="66"/>
      <c r="L3599" s="66"/>
      <c r="M3599" s="65"/>
      <c r="N3599" s="65"/>
      <c r="O3599" s="65"/>
      <c r="P3599" s="66"/>
      <c r="Q3599" s="65"/>
      <c r="R3599" s="65"/>
      <c r="S3599" s="77"/>
      <c r="T3599" s="77"/>
      <c r="U3599" s="78"/>
      <c r="V3599" s="78"/>
      <c r="W3599" s="78"/>
      <c r="X3599" s="72"/>
      <c r="Y3599" s="72"/>
    </row>
    <row r="3600">
      <c r="A3600" s="72"/>
      <c r="B3600" s="65"/>
      <c r="C3600" s="72"/>
      <c r="D3600" s="72"/>
      <c r="E3600" s="72"/>
      <c r="F3600" s="65"/>
      <c r="G3600" s="65"/>
      <c r="H3600" s="65"/>
      <c r="I3600" s="65"/>
      <c r="J3600" s="65"/>
      <c r="K3600" s="66"/>
      <c r="L3600" s="66"/>
      <c r="M3600" s="65"/>
      <c r="N3600" s="65"/>
      <c r="O3600" s="65"/>
      <c r="P3600" s="65"/>
      <c r="Q3600" s="65"/>
      <c r="R3600" s="65"/>
      <c r="S3600" s="68"/>
      <c r="T3600" s="68"/>
      <c r="U3600" s="69"/>
      <c r="V3600" s="69"/>
      <c r="W3600" s="69"/>
      <c r="X3600" s="70"/>
      <c r="Y3600" s="65"/>
    </row>
    <row r="3601">
      <c r="A3601" s="72"/>
      <c r="B3601" s="65"/>
      <c r="C3601" s="72"/>
      <c r="D3601" s="72"/>
      <c r="E3601" s="72"/>
      <c r="F3601" s="65"/>
      <c r="G3601" s="65"/>
      <c r="H3601" s="65"/>
      <c r="I3601" s="65"/>
      <c r="J3601" s="65"/>
      <c r="K3601" s="66"/>
      <c r="L3601" s="66"/>
      <c r="M3601" s="65"/>
      <c r="N3601" s="65"/>
      <c r="O3601" s="65"/>
      <c r="P3601" s="65"/>
      <c r="Q3601" s="65"/>
      <c r="R3601" s="65"/>
      <c r="S3601" s="68"/>
      <c r="T3601" s="68"/>
      <c r="U3601" s="69"/>
      <c r="V3601" s="69"/>
      <c r="W3601" s="69"/>
      <c r="X3601" s="70"/>
      <c r="Y3601" s="65"/>
    </row>
    <row r="3602">
      <c r="A3602" s="73"/>
      <c r="B3602" s="65"/>
      <c r="C3602" s="72"/>
      <c r="D3602" s="72"/>
      <c r="E3602" s="72"/>
      <c r="F3602" s="65"/>
      <c r="G3602" s="65"/>
      <c r="H3602" s="65"/>
      <c r="I3602" s="65"/>
      <c r="J3602" s="65"/>
      <c r="K3602" s="66"/>
      <c r="L3602" s="66"/>
      <c r="M3602" s="65"/>
      <c r="N3602" s="65"/>
      <c r="O3602" s="65"/>
      <c r="P3602" s="65"/>
      <c r="Q3602" s="65"/>
      <c r="R3602" s="65"/>
      <c r="S3602" s="68"/>
      <c r="T3602" s="68"/>
      <c r="U3602" s="69"/>
      <c r="V3602" s="69"/>
      <c r="W3602" s="69"/>
      <c r="X3602" s="70"/>
      <c r="Y3602" s="65"/>
    </row>
    <row r="3603">
      <c r="A3603" s="72"/>
      <c r="B3603" s="65"/>
      <c r="C3603" s="72"/>
      <c r="D3603" s="72"/>
      <c r="E3603" s="72"/>
      <c r="F3603" s="65"/>
      <c r="G3603" s="65"/>
      <c r="H3603" s="65"/>
      <c r="I3603" s="65"/>
      <c r="J3603" s="65"/>
      <c r="K3603" s="66"/>
      <c r="L3603" s="66"/>
      <c r="M3603" s="65"/>
      <c r="N3603" s="65"/>
      <c r="O3603" s="65"/>
      <c r="P3603" s="65"/>
      <c r="Q3603" s="65"/>
      <c r="R3603" s="65"/>
      <c r="S3603" s="68"/>
      <c r="T3603" s="68"/>
      <c r="U3603" s="69"/>
      <c r="V3603" s="69"/>
      <c r="W3603" s="69"/>
      <c r="X3603" s="70"/>
      <c r="Y3603" s="65"/>
    </row>
    <row r="3604">
      <c r="A3604" s="65"/>
      <c r="B3604" s="65"/>
      <c r="C3604" s="65"/>
      <c r="D3604" s="65"/>
      <c r="E3604" s="65"/>
      <c r="F3604" s="65"/>
      <c r="G3604" s="65"/>
      <c r="H3604" s="65"/>
      <c r="I3604" s="65"/>
      <c r="J3604" s="65"/>
      <c r="K3604" s="66"/>
      <c r="L3604" s="66"/>
      <c r="M3604" s="65"/>
      <c r="N3604" s="65"/>
      <c r="O3604" s="65"/>
      <c r="P3604" s="66"/>
      <c r="Q3604" s="65"/>
      <c r="R3604" s="65"/>
      <c r="S3604" s="68"/>
      <c r="T3604" s="68"/>
      <c r="U3604" s="69"/>
      <c r="V3604" s="69"/>
      <c r="W3604" s="69"/>
      <c r="X3604" s="70"/>
      <c r="Y3604" s="65"/>
    </row>
    <row r="3605">
      <c r="A3605" s="65"/>
      <c r="B3605" s="65"/>
      <c r="C3605" s="65"/>
      <c r="D3605" s="65"/>
      <c r="E3605" s="65"/>
      <c r="F3605" s="65"/>
      <c r="G3605" s="65"/>
      <c r="H3605" s="65"/>
      <c r="I3605" s="65"/>
      <c r="J3605" s="65"/>
      <c r="K3605" s="66"/>
      <c r="L3605" s="66"/>
      <c r="M3605" s="65"/>
      <c r="N3605" s="65"/>
      <c r="O3605" s="65"/>
      <c r="P3605" s="66"/>
      <c r="Q3605" s="65"/>
      <c r="R3605" s="65"/>
      <c r="S3605" s="68"/>
      <c r="T3605" s="68"/>
      <c r="U3605" s="69"/>
      <c r="V3605" s="69"/>
      <c r="W3605" s="69"/>
      <c r="X3605" s="70"/>
      <c r="Y3605" s="65"/>
    </row>
    <row r="3606">
      <c r="A3606" s="73"/>
      <c r="B3606" s="65"/>
      <c r="C3606" s="72"/>
      <c r="D3606" s="72"/>
      <c r="E3606" s="72"/>
      <c r="F3606" s="65"/>
      <c r="G3606" s="65"/>
      <c r="H3606" s="65"/>
      <c r="I3606" s="65"/>
      <c r="J3606" s="65"/>
      <c r="K3606" s="66"/>
      <c r="L3606" s="66"/>
      <c r="M3606" s="65"/>
      <c r="N3606" s="65"/>
      <c r="O3606" s="65"/>
      <c r="P3606" s="65"/>
      <c r="Q3606" s="65"/>
      <c r="R3606" s="65"/>
      <c r="S3606" s="68"/>
      <c r="T3606" s="68"/>
      <c r="U3606" s="69"/>
      <c r="V3606" s="69"/>
      <c r="W3606" s="69"/>
      <c r="X3606" s="70"/>
      <c r="Y3606" s="65"/>
    </row>
    <row r="3607">
      <c r="A3607" s="65"/>
      <c r="B3607" s="65"/>
      <c r="C3607" s="65"/>
      <c r="D3607" s="65"/>
      <c r="E3607" s="65"/>
      <c r="F3607" s="65"/>
      <c r="G3607" s="65"/>
      <c r="H3607" s="65"/>
      <c r="I3607" s="65"/>
      <c r="J3607" s="65"/>
      <c r="K3607" s="66"/>
      <c r="L3607" s="66"/>
      <c r="M3607" s="65"/>
      <c r="N3607" s="65"/>
      <c r="O3607" s="65"/>
      <c r="P3607" s="65"/>
      <c r="Q3607" s="65"/>
      <c r="R3607" s="65"/>
      <c r="S3607" s="68"/>
      <c r="T3607" s="68"/>
      <c r="U3607" s="69"/>
      <c r="V3607" s="69"/>
      <c r="W3607" s="69"/>
      <c r="X3607" s="70"/>
      <c r="Y3607" s="65"/>
    </row>
    <row r="3608">
      <c r="A3608" s="65"/>
      <c r="B3608" s="65"/>
      <c r="C3608" s="65"/>
      <c r="D3608" s="65"/>
      <c r="E3608" s="65"/>
      <c r="F3608" s="65"/>
      <c r="G3608" s="65"/>
      <c r="H3608" s="65"/>
      <c r="I3608" s="65"/>
      <c r="J3608" s="65"/>
      <c r="K3608" s="66"/>
      <c r="L3608" s="66"/>
      <c r="M3608" s="65"/>
      <c r="N3608" s="65"/>
      <c r="O3608" s="65"/>
      <c r="P3608" s="65"/>
      <c r="Q3608" s="65"/>
      <c r="R3608" s="65"/>
      <c r="S3608" s="68"/>
      <c r="T3608" s="68"/>
      <c r="U3608" s="69"/>
      <c r="V3608" s="69"/>
      <c r="W3608" s="69"/>
      <c r="X3608" s="70"/>
      <c r="Y3608" s="65"/>
    </row>
    <row r="3609">
      <c r="A3609" s="72"/>
      <c r="B3609" s="65"/>
      <c r="C3609" s="72"/>
      <c r="D3609" s="72"/>
      <c r="E3609" s="72"/>
      <c r="F3609" s="65"/>
      <c r="G3609" s="65"/>
      <c r="H3609" s="65"/>
      <c r="I3609" s="65"/>
      <c r="J3609" s="65"/>
      <c r="K3609" s="66"/>
      <c r="L3609" s="66"/>
      <c r="M3609" s="65"/>
      <c r="N3609" s="65"/>
      <c r="O3609" s="65"/>
      <c r="P3609" s="65"/>
      <c r="Q3609" s="65"/>
      <c r="R3609" s="65"/>
      <c r="S3609" s="68"/>
      <c r="T3609" s="68"/>
      <c r="U3609" s="69"/>
      <c r="V3609" s="69"/>
      <c r="W3609" s="69"/>
      <c r="X3609" s="70"/>
      <c r="Y3609" s="65"/>
    </row>
    <row r="3610">
      <c r="A3610" s="65"/>
      <c r="B3610" s="65"/>
      <c r="C3610" s="65"/>
      <c r="D3610" s="65"/>
      <c r="E3610" s="65"/>
      <c r="F3610" s="65"/>
      <c r="G3610" s="65"/>
      <c r="H3610" s="65"/>
      <c r="I3610" s="65"/>
      <c r="J3610" s="65"/>
      <c r="K3610" s="66"/>
      <c r="L3610" s="66"/>
      <c r="M3610" s="65"/>
      <c r="N3610" s="65"/>
      <c r="O3610" s="65"/>
      <c r="P3610" s="65"/>
      <c r="Q3610" s="65"/>
      <c r="R3610" s="65"/>
      <c r="S3610" s="68"/>
      <c r="T3610" s="68"/>
      <c r="U3610" s="69"/>
      <c r="V3610" s="69"/>
      <c r="W3610" s="69"/>
      <c r="X3610" s="70"/>
      <c r="Y3610" s="65"/>
    </row>
    <row r="3611">
      <c r="A3611" s="73"/>
      <c r="B3611" s="65"/>
      <c r="C3611" s="72"/>
      <c r="D3611" s="72"/>
      <c r="E3611" s="72"/>
      <c r="F3611" s="65"/>
      <c r="G3611" s="65"/>
      <c r="H3611" s="65"/>
      <c r="I3611" s="65"/>
      <c r="J3611" s="65"/>
      <c r="K3611" s="66"/>
      <c r="L3611" s="66"/>
      <c r="M3611" s="65"/>
      <c r="N3611" s="65"/>
      <c r="O3611" s="65"/>
      <c r="P3611" s="66"/>
      <c r="Q3611" s="65"/>
      <c r="R3611" s="65"/>
      <c r="S3611" s="68"/>
      <c r="T3611" s="68"/>
      <c r="U3611" s="69"/>
      <c r="V3611" s="69"/>
      <c r="W3611" s="69"/>
      <c r="X3611" s="70"/>
      <c r="Y3611" s="65"/>
    </row>
    <row r="3612">
      <c r="A3612" s="65"/>
      <c r="B3612" s="65"/>
      <c r="C3612" s="65"/>
      <c r="D3612" s="65"/>
      <c r="E3612" s="65"/>
      <c r="F3612" s="65"/>
      <c r="G3612" s="65"/>
      <c r="H3612" s="65"/>
      <c r="I3612" s="65"/>
      <c r="J3612" s="65"/>
      <c r="K3612" s="66"/>
      <c r="L3612" s="66"/>
      <c r="M3612" s="65"/>
      <c r="N3612" s="65"/>
      <c r="O3612" s="65"/>
      <c r="P3612" s="66"/>
      <c r="Q3612" s="65"/>
      <c r="R3612" s="65"/>
      <c r="S3612" s="68"/>
      <c r="T3612" s="68"/>
      <c r="U3612" s="69"/>
      <c r="V3612" s="69"/>
      <c r="W3612" s="69"/>
      <c r="X3612" s="70"/>
      <c r="Y3612" s="65"/>
    </row>
    <row r="3613">
      <c r="A3613" s="73"/>
      <c r="B3613" s="65"/>
      <c r="C3613" s="72"/>
      <c r="D3613" s="72"/>
      <c r="E3613" s="72"/>
      <c r="F3613" s="65"/>
      <c r="G3613" s="65"/>
      <c r="H3613" s="65"/>
      <c r="I3613" s="65"/>
      <c r="J3613" s="65"/>
      <c r="K3613" s="66"/>
      <c r="L3613" s="66"/>
      <c r="M3613" s="65"/>
      <c r="N3613" s="65"/>
      <c r="O3613" s="65"/>
      <c r="P3613" s="66"/>
      <c r="Q3613" s="65"/>
      <c r="R3613" s="65"/>
      <c r="S3613" s="68"/>
      <c r="T3613" s="68"/>
      <c r="U3613" s="69"/>
      <c r="V3613" s="69"/>
      <c r="W3613" s="69"/>
      <c r="X3613" s="70"/>
      <c r="Y3613" s="65"/>
    </row>
    <row r="3614">
      <c r="A3614" s="72"/>
      <c r="B3614" s="65"/>
      <c r="C3614" s="72"/>
      <c r="D3614" s="72"/>
      <c r="E3614" s="72"/>
      <c r="F3614" s="65"/>
      <c r="G3614" s="65"/>
      <c r="H3614" s="65"/>
      <c r="I3614" s="65"/>
      <c r="J3614" s="65"/>
      <c r="K3614" s="66"/>
      <c r="L3614" s="66"/>
      <c r="M3614" s="65"/>
      <c r="N3614" s="65"/>
      <c r="O3614" s="65"/>
      <c r="P3614" s="66"/>
      <c r="Q3614" s="65"/>
      <c r="R3614" s="65"/>
      <c r="S3614" s="68"/>
      <c r="T3614" s="68"/>
      <c r="U3614" s="69"/>
      <c r="V3614" s="69"/>
      <c r="W3614" s="69"/>
      <c r="X3614" s="70"/>
      <c r="Y3614" s="65"/>
    </row>
    <row r="3615">
      <c r="A3615" s="65"/>
      <c r="B3615" s="65"/>
      <c r="C3615" s="65"/>
      <c r="D3615" s="65"/>
      <c r="E3615" s="65"/>
      <c r="F3615" s="65"/>
      <c r="G3615" s="65"/>
      <c r="H3615" s="65"/>
      <c r="I3615" s="65"/>
      <c r="J3615" s="65"/>
      <c r="K3615" s="66"/>
      <c r="L3615" s="66"/>
      <c r="M3615" s="65"/>
      <c r="N3615" s="65"/>
      <c r="O3615" s="65"/>
      <c r="P3615" s="66"/>
      <c r="Q3615" s="65"/>
      <c r="R3615" s="65"/>
      <c r="S3615" s="68"/>
      <c r="T3615" s="68"/>
      <c r="U3615" s="69"/>
      <c r="V3615" s="69"/>
      <c r="W3615" s="69"/>
      <c r="X3615" s="70"/>
      <c r="Y3615" s="65"/>
    </row>
    <row r="3616">
      <c r="A3616" s="72"/>
      <c r="B3616" s="65"/>
      <c r="C3616" s="72"/>
      <c r="D3616" s="72"/>
      <c r="E3616" s="72"/>
      <c r="F3616" s="65"/>
      <c r="G3616" s="65"/>
      <c r="H3616" s="65"/>
      <c r="I3616" s="65"/>
      <c r="J3616" s="65"/>
      <c r="K3616" s="66"/>
      <c r="L3616" s="66"/>
      <c r="M3616" s="65"/>
      <c r="N3616" s="65"/>
      <c r="O3616" s="65"/>
      <c r="P3616" s="65"/>
      <c r="Q3616" s="65"/>
      <c r="R3616" s="65"/>
      <c r="S3616" s="77"/>
      <c r="T3616" s="77"/>
      <c r="U3616" s="78"/>
      <c r="V3616" s="78"/>
      <c r="W3616" s="78"/>
      <c r="X3616" s="72"/>
      <c r="Y3616" s="72"/>
    </row>
    <row r="3617">
      <c r="A3617" s="65"/>
      <c r="B3617" s="65"/>
      <c r="C3617" s="65"/>
      <c r="D3617" s="65"/>
      <c r="E3617" s="65"/>
      <c r="F3617" s="65"/>
      <c r="G3617" s="65"/>
      <c r="H3617" s="65"/>
      <c r="I3617" s="65"/>
      <c r="J3617" s="65"/>
      <c r="K3617" s="66"/>
      <c r="L3617" s="66"/>
      <c r="M3617" s="65"/>
      <c r="N3617" s="65"/>
      <c r="O3617" s="65"/>
      <c r="P3617" s="66"/>
      <c r="Q3617" s="65"/>
      <c r="R3617" s="65"/>
      <c r="S3617" s="68"/>
      <c r="T3617" s="68"/>
      <c r="U3617" s="69"/>
      <c r="V3617" s="69"/>
      <c r="W3617" s="69"/>
      <c r="X3617" s="70"/>
      <c r="Y3617" s="65"/>
    </row>
    <row r="3618">
      <c r="A3618" s="73"/>
      <c r="B3618" s="65"/>
      <c r="C3618" s="72"/>
      <c r="D3618" s="72"/>
      <c r="E3618" s="72"/>
      <c r="F3618" s="65"/>
      <c r="G3618" s="65"/>
      <c r="H3618" s="65"/>
      <c r="I3618" s="65"/>
      <c r="J3618" s="65"/>
      <c r="K3618" s="66"/>
      <c r="L3618" s="66"/>
      <c r="M3618" s="65"/>
      <c r="N3618" s="65"/>
      <c r="O3618" s="65"/>
      <c r="P3618" s="65"/>
      <c r="Q3618" s="65"/>
      <c r="R3618" s="65"/>
      <c r="S3618" s="68"/>
      <c r="T3618" s="68"/>
      <c r="U3618" s="69"/>
      <c r="V3618" s="69"/>
      <c r="W3618" s="69"/>
      <c r="X3618" s="70"/>
      <c r="Y3618" s="65"/>
    </row>
    <row r="3619">
      <c r="A3619" s="72"/>
      <c r="B3619" s="65"/>
      <c r="C3619" s="72"/>
      <c r="D3619" s="72"/>
      <c r="E3619" s="72"/>
      <c r="F3619" s="65"/>
      <c r="G3619" s="65"/>
      <c r="H3619" s="65"/>
      <c r="I3619" s="65"/>
      <c r="J3619" s="65"/>
      <c r="K3619" s="66"/>
      <c r="L3619" s="66"/>
      <c r="M3619" s="65"/>
      <c r="N3619" s="65"/>
      <c r="O3619" s="65"/>
      <c r="P3619" s="66"/>
      <c r="Q3619" s="65"/>
      <c r="R3619" s="65"/>
      <c r="S3619" s="68"/>
      <c r="T3619" s="68"/>
      <c r="U3619" s="69"/>
      <c r="V3619" s="69"/>
      <c r="W3619" s="69"/>
      <c r="X3619" s="70"/>
      <c r="Y3619" s="65"/>
    </row>
    <row r="3620">
      <c r="A3620" s="73"/>
      <c r="B3620" s="65"/>
      <c r="C3620" s="72"/>
      <c r="D3620" s="72"/>
      <c r="E3620" s="72"/>
      <c r="F3620" s="65"/>
      <c r="G3620" s="65"/>
      <c r="H3620" s="65"/>
      <c r="I3620" s="65"/>
      <c r="J3620" s="65"/>
      <c r="K3620" s="66"/>
      <c r="L3620" s="66"/>
      <c r="M3620" s="65"/>
      <c r="N3620" s="65"/>
      <c r="O3620" s="65"/>
      <c r="P3620" s="66"/>
      <c r="Q3620" s="65"/>
      <c r="R3620" s="65"/>
      <c r="S3620" s="68"/>
      <c r="T3620" s="68"/>
      <c r="U3620" s="69"/>
      <c r="V3620" s="69"/>
      <c r="W3620" s="69"/>
      <c r="X3620" s="70"/>
      <c r="Y3620" s="65"/>
    </row>
    <row r="3621">
      <c r="A3621" s="65"/>
      <c r="B3621" s="65"/>
      <c r="C3621" s="65"/>
      <c r="D3621" s="65"/>
      <c r="E3621" s="65"/>
      <c r="F3621" s="65"/>
      <c r="G3621" s="65"/>
      <c r="H3621" s="65"/>
      <c r="I3621" s="65"/>
      <c r="J3621" s="65"/>
      <c r="K3621" s="66"/>
      <c r="L3621" s="66"/>
      <c r="M3621" s="65"/>
      <c r="N3621" s="65"/>
      <c r="O3621" s="65"/>
      <c r="P3621" s="66"/>
      <c r="Q3621" s="65"/>
      <c r="R3621" s="65"/>
      <c r="S3621" s="68"/>
      <c r="T3621" s="68"/>
      <c r="U3621" s="69"/>
      <c r="V3621" s="69"/>
      <c r="W3621" s="69"/>
      <c r="X3621" s="70"/>
      <c r="Y3621" s="65"/>
    </row>
    <row r="3622">
      <c r="A3622" s="72"/>
      <c r="B3622" s="65"/>
      <c r="C3622" s="72"/>
      <c r="D3622" s="72"/>
      <c r="E3622" s="72"/>
      <c r="F3622" s="65"/>
      <c r="G3622" s="65"/>
      <c r="H3622" s="65"/>
      <c r="I3622" s="65"/>
      <c r="J3622" s="65"/>
      <c r="K3622" s="66"/>
      <c r="L3622" s="66"/>
      <c r="M3622" s="65"/>
      <c r="N3622" s="65"/>
      <c r="O3622" s="65"/>
      <c r="P3622" s="66"/>
      <c r="Q3622" s="65"/>
      <c r="R3622" s="65"/>
      <c r="S3622" s="68"/>
      <c r="T3622" s="68"/>
      <c r="U3622" s="69"/>
      <c r="V3622" s="69"/>
      <c r="W3622" s="69"/>
      <c r="X3622" s="70"/>
      <c r="Y3622" s="65"/>
    </row>
    <row r="3623">
      <c r="A3623" s="72"/>
      <c r="B3623" s="65"/>
      <c r="C3623" s="72"/>
      <c r="D3623" s="72"/>
      <c r="E3623" s="72"/>
      <c r="F3623" s="65"/>
      <c r="G3623" s="65"/>
      <c r="H3623" s="65"/>
      <c r="I3623" s="65"/>
      <c r="J3623" s="65"/>
      <c r="K3623" s="66"/>
      <c r="L3623" s="66"/>
      <c r="M3623" s="65"/>
      <c r="N3623" s="65"/>
      <c r="O3623" s="65"/>
      <c r="P3623" s="65"/>
      <c r="Q3623" s="65"/>
      <c r="R3623" s="65"/>
      <c r="S3623" s="68"/>
      <c r="T3623" s="68"/>
      <c r="U3623" s="69"/>
      <c r="V3623" s="69"/>
      <c r="W3623" s="69"/>
      <c r="X3623" s="70"/>
      <c r="Y3623" s="65"/>
    </row>
    <row r="3624">
      <c r="A3624" s="65"/>
      <c r="B3624" s="65"/>
      <c r="C3624" s="65"/>
      <c r="D3624" s="65"/>
      <c r="E3624" s="65"/>
      <c r="F3624" s="65"/>
      <c r="G3624" s="65"/>
      <c r="H3624" s="65"/>
      <c r="I3624" s="65"/>
      <c r="J3624" s="65"/>
      <c r="K3624" s="66"/>
      <c r="L3624" s="66"/>
      <c r="M3624" s="65"/>
      <c r="N3624" s="65"/>
      <c r="O3624" s="65"/>
      <c r="P3624" s="66"/>
      <c r="Q3624" s="65"/>
      <c r="R3624" s="65"/>
      <c r="S3624" s="68"/>
      <c r="T3624" s="68"/>
      <c r="U3624" s="69"/>
      <c r="V3624" s="69"/>
      <c r="W3624" s="69"/>
      <c r="X3624" s="70"/>
      <c r="Y3624" s="65"/>
    </row>
    <row r="3625">
      <c r="A3625" s="73"/>
      <c r="B3625" s="65"/>
      <c r="C3625" s="72"/>
      <c r="D3625" s="72"/>
      <c r="E3625" s="72"/>
      <c r="F3625" s="65"/>
      <c r="G3625" s="65"/>
      <c r="H3625" s="65"/>
      <c r="I3625" s="65"/>
      <c r="J3625" s="65"/>
      <c r="K3625" s="66"/>
      <c r="L3625" s="66"/>
      <c r="M3625" s="65"/>
      <c r="N3625" s="65"/>
      <c r="O3625" s="65"/>
      <c r="P3625" s="66"/>
      <c r="Q3625" s="65"/>
      <c r="R3625" s="65"/>
      <c r="S3625" s="68"/>
      <c r="T3625" s="68"/>
      <c r="U3625" s="69"/>
      <c r="V3625" s="69"/>
      <c r="W3625" s="69"/>
      <c r="X3625" s="70"/>
      <c r="Y3625" s="65"/>
    </row>
    <row r="3626">
      <c r="A3626" s="65"/>
      <c r="B3626" s="65"/>
      <c r="C3626" s="65"/>
      <c r="D3626" s="65"/>
      <c r="E3626" s="65"/>
      <c r="F3626" s="65"/>
      <c r="G3626" s="65"/>
      <c r="H3626" s="65"/>
      <c r="I3626" s="65"/>
      <c r="J3626" s="65"/>
      <c r="K3626" s="66"/>
      <c r="L3626" s="66"/>
      <c r="M3626" s="65"/>
      <c r="N3626" s="65"/>
      <c r="O3626" s="65"/>
      <c r="P3626" s="66"/>
      <c r="Q3626" s="65"/>
      <c r="R3626" s="65"/>
      <c r="S3626" s="68"/>
      <c r="T3626" s="68"/>
      <c r="U3626" s="69"/>
      <c r="V3626" s="69"/>
      <c r="W3626" s="69"/>
      <c r="X3626" s="70"/>
      <c r="Y3626" s="65"/>
    </row>
    <row r="3627">
      <c r="A3627" s="65"/>
      <c r="B3627" s="65"/>
      <c r="C3627" s="65"/>
      <c r="D3627" s="65"/>
      <c r="E3627" s="65"/>
      <c r="F3627" s="65"/>
      <c r="G3627" s="65"/>
      <c r="H3627" s="65"/>
      <c r="I3627" s="65"/>
      <c r="J3627" s="65"/>
      <c r="K3627" s="66"/>
      <c r="L3627" s="66"/>
      <c r="M3627" s="65"/>
      <c r="N3627" s="65"/>
      <c r="O3627" s="65"/>
      <c r="P3627" s="66"/>
      <c r="Q3627" s="65"/>
      <c r="R3627" s="65"/>
      <c r="S3627" s="68"/>
      <c r="T3627" s="68"/>
      <c r="U3627" s="69"/>
      <c r="V3627" s="69"/>
      <c r="W3627" s="69"/>
      <c r="X3627" s="70"/>
      <c r="Y3627" s="65"/>
    </row>
    <row r="3628">
      <c r="A3628" s="65"/>
      <c r="B3628" s="65"/>
      <c r="C3628" s="65"/>
      <c r="D3628" s="65"/>
      <c r="E3628" s="65"/>
      <c r="F3628" s="65"/>
      <c r="G3628" s="65"/>
      <c r="H3628" s="65"/>
      <c r="I3628" s="65"/>
      <c r="J3628" s="65"/>
      <c r="K3628" s="66"/>
      <c r="L3628" s="66"/>
      <c r="M3628" s="65"/>
      <c r="N3628" s="65"/>
      <c r="O3628" s="65"/>
      <c r="P3628" s="65"/>
      <c r="Q3628" s="65"/>
      <c r="R3628" s="65"/>
      <c r="S3628" s="68"/>
      <c r="T3628" s="68"/>
      <c r="U3628" s="69"/>
      <c r="V3628" s="69"/>
      <c r="W3628" s="69"/>
      <c r="X3628" s="70"/>
      <c r="Y3628" s="65"/>
    </row>
    <row r="3629">
      <c r="A3629" s="65"/>
      <c r="B3629" s="65"/>
      <c r="C3629" s="65"/>
      <c r="D3629" s="65"/>
      <c r="E3629" s="65"/>
      <c r="F3629" s="65"/>
      <c r="G3629" s="65"/>
      <c r="H3629" s="65"/>
      <c r="I3629" s="65"/>
      <c r="J3629" s="65"/>
      <c r="K3629" s="66"/>
      <c r="L3629" s="66"/>
      <c r="M3629" s="65"/>
      <c r="N3629" s="65"/>
      <c r="O3629" s="65"/>
      <c r="P3629" s="65"/>
      <c r="Q3629" s="65"/>
      <c r="R3629" s="65"/>
      <c r="S3629" s="68"/>
      <c r="T3629" s="68"/>
      <c r="U3629" s="69"/>
      <c r="V3629" s="69"/>
      <c r="W3629" s="69"/>
      <c r="X3629" s="70"/>
      <c r="Y3629" s="65"/>
    </row>
    <row r="3630">
      <c r="A3630" s="65"/>
      <c r="B3630" s="65"/>
      <c r="C3630" s="65"/>
      <c r="D3630" s="65"/>
      <c r="E3630" s="65"/>
      <c r="F3630" s="65"/>
      <c r="G3630" s="65"/>
      <c r="H3630" s="65"/>
      <c r="I3630" s="65"/>
      <c r="J3630" s="65"/>
      <c r="K3630" s="66"/>
      <c r="L3630" s="66"/>
      <c r="M3630" s="65"/>
      <c r="N3630" s="65"/>
      <c r="O3630" s="65"/>
      <c r="P3630" s="66"/>
      <c r="Q3630" s="65"/>
      <c r="R3630" s="65"/>
      <c r="S3630" s="68"/>
      <c r="T3630" s="68"/>
      <c r="U3630" s="69"/>
      <c r="V3630" s="69"/>
      <c r="W3630" s="69"/>
      <c r="X3630" s="70"/>
      <c r="Y3630" s="65"/>
    </row>
    <row r="3631">
      <c r="A3631" s="72"/>
      <c r="B3631" s="65"/>
      <c r="C3631" s="72"/>
      <c r="D3631" s="72"/>
      <c r="E3631" s="72"/>
      <c r="F3631" s="65"/>
      <c r="G3631" s="65"/>
      <c r="H3631" s="65"/>
      <c r="I3631" s="65"/>
      <c r="J3631" s="65"/>
      <c r="K3631" s="66"/>
      <c r="L3631" s="66"/>
      <c r="M3631" s="65"/>
      <c r="N3631" s="65"/>
      <c r="O3631" s="65"/>
      <c r="P3631" s="65"/>
      <c r="Q3631" s="65"/>
      <c r="R3631" s="65"/>
      <c r="S3631" s="68"/>
      <c r="T3631" s="68"/>
      <c r="U3631" s="69"/>
      <c r="V3631" s="69"/>
      <c r="W3631" s="69"/>
      <c r="X3631" s="70"/>
      <c r="Y3631" s="65"/>
    </row>
    <row r="3632">
      <c r="A3632" s="72"/>
      <c r="B3632" s="65"/>
      <c r="C3632" s="72"/>
      <c r="D3632" s="72"/>
      <c r="E3632" s="72"/>
      <c r="F3632" s="65"/>
      <c r="G3632" s="65"/>
      <c r="H3632" s="65"/>
      <c r="I3632" s="65"/>
      <c r="J3632" s="65"/>
      <c r="K3632" s="66"/>
      <c r="L3632" s="66"/>
      <c r="M3632" s="65"/>
      <c r="N3632" s="65"/>
      <c r="O3632" s="65"/>
      <c r="P3632" s="66"/>
      <c r="Q3632" s="65"/>
      <c r="R3632" s="65"/>
      <c r="S3632" s="68"/>
      <c r="T3632" s="68"/>
      <c r="U3632" s="69"/>
      <c r="V3632" s="69"/>
      <c r="W3632" s="69"/>
      <c r="X3632" s="70"/>
      <c r="Y3632" s="65"/>
    </row>
    <row r="3633">
      <c r="A3633" s="73"/>
      <c r="B3633" s="65"/>
      <c r="C3633" s="72"/>
      <c r="D3633" s="72"/>
      <c r="E3633" s="72"/>
      <c r="F3633" s="65"/>
      <c r="G3633" s="65"/>
      <c r="H3633" s="65"/>
      <c r="I3633" s="65"/>
      <c r="J3633" s="65"/>
      <c r="K3633" s="66"/>
      <c r="L3633" s="66"/>
      <c r="M3633" s="65"/>
      <c r="N3633" s="65"/>
      <c r="O3633" s="65"/>
      <c r="P3633" s="66"/>
      <c r="Q3633" s="65"/>
      <c r="R3633" s="65"/>
      <c r="S3633" s="68"/>
      <c r="T3633" s="68"/>
      <c r="U3633" s="69"/>
      <c r="V3633" s="69"/>
      <c r="W3633" s="69"/>
      <c r="X3633" s="70"/>
      <c r="Y3633" s="65"/>
    </row>
    <row r="3634">
      <c r="A3634" s="72"/>
      <c r="B3634" s="65"/>
      <c r="C3634" s="72"/>
      <c r="D3634" s="72"/>
      <c r="E3634" s="72"/>
      <c r="F3634" s="65"/>
      <c r="G3634" s="65"/>
      <c r="H3634" s="65"/>
      <c r="I3634" s="65"/>
      <c r="J3634" s="65"/>
      <c r="K3634" s="66"/>
      <c r="L3634" s="66"/>
      <c r="M3634" s="65"/>
      <c r="N3634" s="65"/>
      <c r="O3634" s="65"/>
      <c r="P3634" s="65"/>
      <c r="Q3634" s="65"/>
      <c r="R3634" s="65"/>
      <c r="S3634" s="68"/>
      <c r="T3634" s="68"/>
      <c r="U3634" s="69"/>
      <c r="V3634" s="69"/>
      <c r="W3634" s="69"/>
      <c r="X3634" s="70"/>
      <c r="Y3634" s="65"/>
    </row>
    <row r="3635">
      <c r="A3635" s="65"/>
      <c r="B3635" s="65"/>
      <c r="C3635" s="65"/>
      <c r="D3635" s="65"/>
      <c r="E3635" s="65"/>
      <c r="F3635" s="65"/>
      <c r="G3635" s="65"/>
      <c r="H3635" s="65"/>
      <c r="I3635" s="65"/>
      <c r="J3635" s="65"/>
      <c r="K3635" s="66"/>
      <c r="L3635" s="66"/>
      <c r="M3635" s="65"/>
      <c r="N3635" s="65"/>
      <c r="O3635" s="65"/>
      <c r="P3635" s="65"/>
      <c r="Q3635" s="65"/>
      <c r="R3635" s="65"/>
      <c r="S3635" s="68"/>
      <c r="T3635" s="68"/>
      <c r="U3635" s="69"/>
      <c r="V3635" s="69"/>
      <c r="W3635" s="69"/>
      <c r="X3635" s="70"/>
      <c r="Y3635" s="65"/>
    </row>
    <row r="3636">
      <c r="A3636" s="65"/>
      <c r="B3636" s="65"/>
      <c r="C3636" s="65"/>
      <c r="D3636" s="65"/>
      <c r="E3636" s="65"/>
      <c r="F3636" s="65"/>
      <c r="G3636" s="65"/>
      <c r="H3636" s="65"/>
      <c r="I3636" s="65"/>
      <c r="J3636" s="65"/>
      <c r="K3636" s="66"/>
      <c r="L3636" s="66"/>
      <c r="M3636" s="65"/>
      <c r="N3636" s="65"/>
      <c r="O3636" s="65"/>
      <c r="P3636" s="66"/>
      <c r="Q3636" s="65"/>
      <c r="R3636" s="65"/>
      <c r="S3636" s="76"/>
      <c r="T3636" s="77"/>
      <c r="U3636" s="79"/>
      <c r="V3636" s="81"/>
      <c r="W3636" s="78"/>
      <c r="X3636" s="66"/>
      <c r="Y3636" s="72"/>
    </row>
    <row r="3637">
      <c r="A3637" s="65"/>
      <c r="B3637" s="65"/>
      <c r="C3637" s="65"/>
      <c r="D3637" s="65"/>
      <c r="E3637" s="65"/>
      <c r="F3637" s="65"/>
      <c r="G3637" s="65"/>
      <c r="H3637" s="65"/>
      <c r="I3637" s="65"/>
      <c r="J3637" s="65"/>
      <c r="K3637" s="66"/>
      <c r="L3637" s="66"/>
      <c r="M3637" s="65"/>
      <c r="N3637" s="65"/>
      <c r="O3637" s="65"/>
      <c r="P3637" s="66"/>
      <c r="Q3637" s="65"/>
      <c r="R3637" s="65"/>
      <c r="S3637" s="68"/>
      <c r="T3637" s="68"/>
      <c r="U3637" s="69"/>
      <c r="V3637" s="69"/>
      <c r="W3637" s="69"/>
      <c r="X3637" s="70"/>
      <c r="Y3637" s="65"/>
    </row>
    <row r="3638">
      <c r="A3638" s="72"/>
      <c r="B3638" s="65"/>
      <c r="C3638" s="72"/>
      <c r="D3638" s="72"/>
      <c r="E3638" s="72"/>
      <c r="F3638" s="65"/>
      <c r="G3638" s="65"/>
      <c r="H3638" s="65"/>
      <c r="I3638" s="65"/>
      <c r="J3638" s="65"/>
      <c r="K3638" s="66"/>
      <c r="L3638" s="66"/>
      <c r="M3638" s="65"/>
      <c r="N3638" s="65"/>
      <c r="O3638" s="65"/>
      <c r="P3638" s="66"/>
      <c r="Q3638" s="65"/>
      <c r="R3638" s="65"/>
      <c r="S3638" s="68"/>
      <c r="T3638" s="68"/>
      <c r="U3638" s="69"/>
      <c r="V3638" s="69"/>
      <c r="W3638" s="69"/>
      <c r="X3638" s="70"/>
      <c r="Y3638" s="65"/>
    </row>
    <row r="3639">
      <c r="A3639" s="65"/>
      <c r="B3639" s="65"/>
      <c r="C3639" s="65"/>
      <c r="D3639" s="65"/>
      <c r="E3639" s="65"/>
      <c r="F3639" s="65"/>
      <c r="G3639" s="65"/>
      <c r="H3639" s="65"/>
      <c r="I3639" s="65"/>
      <c r="J3639" s="65"/>
      <c r="K3639" s="66"/>
      <c r="L3639" s="66"/>
      <c r="M3639" s="65"/>
      <c r="N3639" s="65"/>
      <c r="O3639" s="65"/>
      <c r="P3639" s="66"/>
      <c r="Q3639" s="65"/>
      <c r="R3639" s="65"/>
      <c r="S3639" s="68"/>
      <c r="T3639" s="68"/>
      <c r="U3639" s="69"/>
      <c r="V3639" s="69"/>
      <c r="W3639" s="69"/>
      <c r="X3639" s="70"/>
      <c r="Y3639" s="65"/>
    </row>
    <row r="3640">
      <c r="A3640" s="65"/>
      <c r="B3640" s="65"/>
      <c r="C3640" s="65"/>
      <c r="D3640" s="65"/>
      <c r="E3640" s="65"/>
      <c r="F3640" s="65"/>
      <c r="G3640" s="65"/>
      <c r="H3640" s="65"/>
      <c r="I3640" s="65"/>
      <c r="J3640" s="65"/>
      <c r="K3640" s="66"/>
      <c r="L3640" s="66"/>
      <c r="M3640" s="65"/>
      <c r="N3640" s="65"/>
      <c r="O3640" s="65"/>
      <c r="P3640" s="66"/>
      <c r="Q3640" s="65"/>
      <c r="R3640" s="65"/>
      <c r="S3640" s="68"/>
      <c r="T3640" s="68"/>
      <c r="U3640" s="69"/>
      <c r="V3640" s="69"/>
      <c r="W3640" s="69"/>
      <c r="X3640" s="70"/>
      <c r="Y3640" s="65"/>
    </row>
    <row r="3641">
      <c r="A3641" s="65"/>
      <c r="B3641" s="65"/>
      <c r="C3641" s="65"/>
      <c r="D3641" s="65"/>
      <c r="E3641" s="65"/>
      <c r="F3641" s="65"/>
      <c r="G3641" s="65"/>
      <c r="H3641" s="65"/>
      <c r="I3641" s="65"/>
      <c r="J3641" s="65"/>
      <c r="K3641" s="66"/>
      <c r="L3641" s="66"/>
      <c r="M3641" s="65"/>
      <c r="N3641" s="65"/>
      <c r="O3641" s="65"/>
      <c r="P3641" s="65"/>
      <c r="Q3641" s="65"/>
      <c r="R3641" s="65"/>
      <c r="S3641" s="68"/>
      <c r="T3641" s="68"/>
      <c r="U3641" s="69"/>
      <c r="V3641" s="69"/>
      <c r="W3641" s="69"/>
      <c r="X3641" s="70"/>
      <c r="Y3641" s="65"/>
    </row>
    <row r="3642">
      <c r="A3642" s="65"/>
      <c r="B3642" s="65"/>
      <c r="C3642" s="65"/>
      <c r="D3642" s="65"/>
      <c r="E3642" s="65"/>
      <c r="F3642" s="65"/>
      <c r="G3642" s="65"/>
      <c r="H3642" s="65"/>
      <c r="I3642" s="65"/>
      <c r="J3642" s="65"/>
      <c r="K3642" s="66"/>
      <c r="L3642" s="66"/>
      <c r="M3642" s="65"/>
      <c r="N3642" s="65"/>
      <c r="O3642" s="65"/>
      <c r="P3642" s="65"/>
      <c r="Q3642" s="65"/>
      <c r="R3642" s="65"/>
      <c r="S3642" s="68"/>
      <c r="T3642" s="68"/>
      <c r="U3642" s="69"/>
      <c r="V3642" s="69"/>
      <c r="W3642" s="69"/>
      <c r="X3642" s="70"/>
      <c r="Y3642" s="65"/>
    </row>
    <row r="3643">
      <c r="A3643" s="73"/>
      <c r="B3643" s="65"/>
      <c r="C3643" s="72"/>
      <c r="D3643" s="72"/>
      <c r="E3643" s="72"/>
      <c r="F3643" s="65"/>
      <c r="G3643" s="65"/>
      <c r="H3643" s="65"/>
      <c r="I3643" s="65"/>
      <c r="J3643" s="65"/>
      <c r="K3643" s="66"/>
      <c r="L3643" s="66"/>
      <c r="M3643" s="65"/>
      <c r="N3643" s="65"/>
      <c r="O3643" s="65"/>
      <c r="P3643" s="65"/>
      <c r="Q3643" s="65"/>
      <c r="R3643" s="65"/>
      <c r="S3643" s="68"/>
      <c r="T3643" s="68"/>
      <c r="U3643" s="69"/>
      <c r="V3643" s="69"/>
      <c r="W3643" s="69"/>
      <c r="X3643" s="70"/>
      <c r="Y3643" s="65"/>
    </row>
    <row r="3644">
      <c r="A3644" s="72"/>
      <c r="B3644" s="65"/>
      <c r="C3644" s="72"/>
      <c r="D3644" s="72"/>
      <c r="E3644" s="72"/>
      <c r="F3644" s="65"/>
      <c r="G3644" s="65"/>
      <c r="H3644" s="65"/>
      <c r="I3644" s="65"/>
      <c r="J3644" s="65"/>
      <c r="K3644" s="66"/>
      <c r="L3644" s="66"/>
      <c r="M3644" s="65"/>
      <c r="N3644" s="65"/>
      <c r="O3644" s="65"/>
      <c r="P3644" s="66"/>
      <c r="Q3644" s="65"/>
      <c r="R3644" s="65"/>
      <c r="S3644" s="68"/>
      <c r="T3644" s="68"/>
      <c r="U3644" s="69"/>
      <c r="V3644" s="69"/>
      <c r="W3644" s="69"/>
      <c r="X3644" s="70"/>
      <c r="Y3644" s="65"/>
    </row>
    <row r="3645">
      <c r="A3645" s="65"/>
      <c r="B3645" s="65"/>
      <c r="C3645" s="65"/>
      <c r="D3645" s="65"/>
      <c r="E3645" s="65"/>
      <c r="F3645" s="65"/>
      <c r="G3645" s="65"/>
      <c r="H3645" s="65"/>
      <c r="I3645" s="65"/>
      <c r="J3645" s="65"/>
      <c r="K3645" s="66"/>
      <c r="L3645" s="66"/>
      <c r="M3645" s="65"/>
      <c r="N3645" s="65"/>
      <c r="O3645" s="65"/>
      <c r="P3645" s="66"/>
      <c r="Q3645" s="65"/>
      <c r="R3645" s="65"/>
      <c r="S3645" s="68"/>
      <c r="T3645" s="68"/>
      <c r="U3645" s="69"/>
      <c r="V3645" s="69"/>
      <c r="W3645" s="69"/>
      <c r="X3645" s="70"/>
      <c r="Y3645" s="65"/>
    </row>
    <row r="3646">
      <c r="A3646" s="65"/>
      <c r="B3646" s="65"/>
      <c r="C3646" s="65"/>
      <c r="D3646" s="65"/>
      <c r="E3646" s="65"/>
      <c r="F3646" s="65"/>
      <c r="G3646" s="65"/>
      <c r="H3646" s="65"/>
      <c r="I3646" s="65"/>
      <c r="J3646" s="65"/>
      <c r="K3646" s="66"/>
      <c r="L3646" s="66"/>
      <c r="M3646" s="65"/>
      <c r="N3646" s="65"/>
      <c r="O3646" s="65"/>
      <c r="P3646" s="66"/>
      <c r="Q3646" s="65"/>
      <c r="R3646" s="65"/>
      <c r="S3646" s="68"/>
      <c r="T3646" s="68"/>
      <c r="U3646" s="69"/>
      <c r="V3646" s="69"/>
      <c r="W3646" s="69"/>
      <c r="X3646" s="70"/>
      <c r="Y3646" s="65"/>
    </row>
    <row r="3647">
      <c r="A3647" s="65"/>
      <c r="B3647" s="65"/>
      <c r="C3647" s="65"/>
      <c r="D3647" s="65"/>
      <c r="E3647" s="65"/>
      <c r="F3647" s="65"/>
      <c r="G3647" s="65"/>
      <c r="H3647" s="65"/>
      <c r="I3647" s="65"/>
      <c r="J3647" s="65"/>
      <c r="K3647" s="66"/>
      <c r="L3647" s="66"/>
      <c r="M3647" s="65"/>
      <c r="N3647" s="65"/>
      <c r="O3647" s="65"/>
      <c r="P3647" s="66"/>
      <c r="Q3647" s="65"/>
      <c r="R3647" s="65"/>
      <c r="S3647" s="68"/>
      <c r="T3647" s="68"/>
      <c r="U3647" s="69"/>
      <c r="V3647" s="69"/>
      <c r="W3647" s="69"/>
      <c r="X3647" s="70"/>
      <c r="Y3647" s="65"/>
    </row>
    <row r="3648">
      <c r="A3648" s="65"/>
      <c r="B3648" s="65"/>
      <c r="C3648" s="65"/>
      <c r="D3648" s="65"/>
      <c r="E3648" s="65"/>
      <c r="F3648" s="65"/>
      <c r="G3648" s="65"/>
      <c r="H3648" s="65"/>
      <c r="I3648" s="65"/>
      <c r="J3648" s="65"/>
      <c r="K3648" s="66"/>
      <c r="L3648" s="66"/>
      <c r="M3648" s="65"/>
      <c r="N3648" s="65"/>
      <c r="O3648" s="65"/>
      <c r="P3648" s="66"/>
      <c r="Q3648" s="65"/>
      <c r="R3648" s="65"/>
      <c r="S3648" s="68"/>
      <c r="T3648" s="68"/>
      <c r="U3648" s="69"/>
      <c r="V3648" s="69"/>
      <c r="W3648" s="69"/>
      <c r="X3648" s="70"/>
      <c r="Y3648" s="65"/>
    </row>
    <row r="3649">
      <c r="A3649" s="65"/>
      <c r="B3649" s="65"/>
      <c r="C3649" s="65"/>
      <c r="D3649" s="65"/>
      <c r="E3649" s="65"/>
      <c r="F3649" s="65"/>
      <c r="G3649" s="65"/>
      <c r="H3649" s="65"/>
      <c r="I3649" s="65"/>
      <c r="J3649" s="65"/>
      <c r="K3649" s="66"/>
      <c r="L3649" s="66"/>
      <c r="M3649" s="65"/>
      <c r="N3649" s="65"/>
      <c r="O3649" s="65"/>
      <c r="P3649" s="65"/>
      <c r="Q3649" s="65"/>
      <c r="R3649" s="65"/>
      <c r="S3649" s="68"/>
      <c r="T3649" s="68"/>
      <c r="U3649" s="69"/>
      <c r="V3649" s="69"/>
      <c r="W3649" s="69"/>
      <c r="X3649" s="70"/>
      <c r="Y3649" s="65"/>
    </row>
    <row r="3650">
      <c r="A3650" s="72"/>
      <c r="B3650" s="65"/>
      <c r="C3650" s="72"/>
      <c r="D3650" s="72"/>
      <c r="E3650" s="72"/>
      <c r="F3650" s="65"/>
      <c r="G3650" s="65"/>
      <c r="H3650" s="65"/>
      <c r="I3650" s="65"/>
      <c r="J3650" s="65"/>
      <c r="K3650" s="66"/>
      <c r="L3650" s="66"/>
      <c r="M3650" s="65"/>
      <c r="N3650" s="65"/>
      <c r="O3650" s="65"/>
      <c r="P3650" s="66"/>
      <c r="Q3650" s="65"/>
      <c r="R3650" s="65"/>
      <c r="S3650" s="68"/>
      <c r="T3650" s="68"/>
      <c r="U3650" s="69"/>
      <c r="V3650" s="69"/>
      <c r="W3650" s="69"/>
      <c r="X3650" s="70"/>
      <c r="Y3650" s="65"/>
    </row>
    <row r="3651">
      <c r="A3651" s="65"/>
      <c r="B3651" s="65"/>
      <c r="C3651" s="65"/>
      <c r="D3651" s="65"/>
      <c r="E3651" s="65"/>
      <c r="F3651" s="65"/>
      <c r="G3651" s="65"/>
      <c r="H3651" s="65"/>
      <c r="I3651" s="65"/>
      <c r="J3651" s="65"/>
      <c r="K3651" s="66"/>
      <c r="L3651" s="66"/>
      <c r="M3651" s="65"/>
      <c r="N3651" s="65"/>
      <c r="O3651" s="65"/>
      <c r="P3651" s="66"/>
      <c r="Q3651" s="65"/>
      <c r="R3651" s="65"/>
      <c r="S3651" s="68"/>
      <c r="T3651" s="68"/>
      <c r="U3651" s="69"/>
      <c r="V3651" s="69"/>
      <c r="W3651" s="69"/>
      <c r="X3651" s="70"/>
      <c r="Y3651" s="65"/>
    </row>
    <row r="3652">
      <c r="A3652" s="73"/>
      <c r="B3652" s="65"/>
      <c r="C3652" s="72"/>
      <c r="D3652" s="72"/>
      <c r="E3652" s="72"/>
      <c r="F3652" s="65"/>
      <c r="G3652" s="65"/>
      <c r="H3652" s="65"/>
      <c r="I3652" s="65"/>
      <c r="J3652" s="65"/>
      <c r="K3652" s="66"/>
      <c r="L3652" s="66"/>
      <c r="M3652" s="65"/>
      <c r="N3652" s="65"/>
      <c r="O3652" s="65"/>
      <c r="P3652" s="66"/>
      <c r="Q3652" s="65"/>
      <c r="R3652" s="65"/>
      <c r="S3652" s="68"/>
      <c r="T3652" s="68"/>
      <c r="U3652" s="69"/>
      <c r="V3652" s="69"/>
      <c r="W3652" s="69"/>
      <c r="X3652" s="70"/>
      <c r="Y3652" s="65"/>
    </row>
    <row r="3653">
      <c r="A3653" s="65"/>
      <c r="B3653" s="65"/>
      <c r="C3653" s="65"/>
      <c r="D3653" s="65"/>
      <c r="E3653" s="65"/>
      <c r="F3653" s="65"/>
      <c r="G3653" s="65"/>
      <c r="H3653" s="65"/>
      <c r="I3653" s="65"/>
      <c r="J3653" s="65"/>
      <c r="K3653" s="66"/>
      <c r="L3653" s="66"/>
      <c r="M3653" s="65"/>
      <c r="N3653" s="65"/>
      <c r="O3653" s="65"/>
      <c r="P3653" s="66"/>
      <c r="Q3653" s="65"/>
      <c r="R3653" s="65"/>
      <c r="S3653" s="68"/>
      <c r="T3653" s="68"/>
      <c r="U3653" s="69"/>
      <c r="V3653" s="69"/>
      <c r="W3653" s="69"/>
      <c r="X3653" s="70"/>
      <c r="Y3653" s="65"/>
    </row>
    <row r="3654">
      <c r="A3654" s="65"/>
      <c r="B3654" s="65"/>
      <c r="C3654" s="65"/>
      <c r="D3654" s="65"/>
      <c r="E3654" s="65"/>
      <c r="F3654" s="65"/>
      <c r="G3654" s="65"/>
      <c r="H3654" s="65"/>
      <c r="I3654" s="65"/>
      <c r="J3654" s="65"/>
      <c r="K3654" s="66"/>
      <c r="L3654" s="66"/>
      <c r="M3654" s="65"/>
      <c r="N3654" s="65"/>
      <c r="O3654" s="65"/>
      <c r="P3654" s="66"/>
      <c r="Q3654" s="65"/>
      <c r="R3654" s="65"/>
      <c r="S3654" s="68"/>
      <c r="T3654" s="68"/>
      <c r="U3654" s="69"/>
      <c r="V3654" s="69"/>
      <c r="W3654" s="69"/>
      <c r="X3654" s="70"/>
      <c r="Y3654" s="65"/>
    </row>
    <row r="3655">
      <c r="A3655" s="65"/>
      <c r="B3655" s="65"/>
      <c r="C3655" s="65"/>
      <c r="D3655" s="65"/>
      <c r="E3655" s="65"/>
      <c r="F3655" s="65"/>
      <c r="G3655" s="65"/>
      <c r="H3655" s="65"/>
      <c r="I3655" s="65"/>
      <c r="J3655" s="65"/>
      <c r="K3655" s="66"/>
      <c r="L3655" s="66"/>
      <c r="M3655" s="65"/>
      <c r="N3655" s="65"/>
      <c r="O3655" s="65"/>
      <c r="P3655" s="66"/>
      <c r="Q3655" s="65"/>
      <c r="R3655" s="65"/>
      <c r="S3655" s="68"/>
      <c r="T3655" s="68"/>
      <c r="U3655" s="69"/>
      <c r="V3655" s="69"/>
      <c r="W3655" s="69"/>
      <c r="X3655" s="70"/>
      <c r="Y3655" s="65"/>
    </row>
    <row r="3656">
      <c r="A3656" s="72"/>
      <c r="B3656" s="65"/>
      <c r="C3656" s="72"/>
      <c r="D3656" s="72"/>
      <c r="E3656" s="72"/>
      <c r="F3656" s="65"/>
      <c r="G3656" s="65"/>
      <c r="H3656" s="65"/>
      <c r="I3656" s="65"/>
      <c r="J3656" s="65"/>
      <c r="K3656" s="66"/>
      <c r="L3656" s="66"/>
      <c r="M3656" s="65"/>
      <c r="N3656" s="65"/>
      <c r="O3656" s="65"/>
      <c r="P3656" s="65"/>
      <c r="Q3656" s="65"/>
      <c r="R3656" s="65"/>
      <c r="S3656" s="68"/>
      <c r="T3656" s="68"/>
      <c r="U3656" s="69"/>
      <c r="V3656" s="69"/>
      <c r="W3656" s="69"/>
      <c r="X3656" s="70"/>
      <c r="Y3656" s="65"/>
    </row>
    <row r="3657">
      <c r="A3657" s="65"/>
      <c r="B3657" s="65"/>
      <c r="C3657" s="65"/>
      <c r="D3657" s="65"/>
      <c r="E3657" s="65"/>
      <c r="F3657" s="65"/>
      <c r="G3657" s="65"/>
      <c r="H3657" s="65"/>
      <c r="I3657" s="65"/>
      <c r="J3657" s="65"/>
      <c r="K3657" s="66"/>
      <c r="L3657" s="66"/>
      <c r="M3657" s="65"/>
      <c r="N3657" s="65"/>
      <c r="O3657" s="65"/>
      <c r="P3657" s="66"/>
      <c r="Q3657" s="65"/>
      <c r="R3657" s="65"/>
      <c r="S3657" s="68"/>
      <c r="T3657" s="68"/>
      <c r="U3657" s="69"/>
      <c r="V3657" s="69"/>
      <c r="W3657" s="69"/>
      <c r="X3657" s="70"/>
      <c r="Y3657" s="65"/>
    </row>
    <row r="3658">
      <c r="A3658" s="65"/>
      <c r="B3658" s="65"/>
      <c r="C3658" s="65"/>
      <c r="D3658" s="65"/>
      <c r="E3658" s="65"/>
      <c r="F3658" s="65"/>
      <c r="G3658" s="65"/>
      <c r="H3658" s="65"/>
      <c r="I3658" s="65"/>
      <c r="J3658" s="65"/>
      <c r="K3658" s="66"/>
      <c r="L3658" s="66"/>
      <c r="M3658" s="65"/>
      <c r="N3658" s="65"/>
      <c r="O3658" s="65"/>
      <c r="P3658" s="65"/>
      <c r="Q3658" s="65"/>
      <c r="R3658" s="65"/>
      <c r="S3658" s="68"/>
      <c r="T3658" s="68"/>
      <c r="U3658" s="69"/>
      <c r="V3658" s="69"/>
      <c r="W3658" s="69"/>
      <c r="X3658" s="70"/>
      <c r="Y3658" s="65"/>
    </row>
    <row r="3659">
      <c r="A3659" s="72"/>
      <c r="B3659" s="65"/>
      <c r="C3659" s="72"/>
      <c r="D3659" s="72"/>
      <c r="E3659" s="72"/>
      <c r="F3659" s="65"/>
      <c r="G3659" s="65"/>
      <c r="H3659" s="65"/>
      <c r="I3659" s="65"/>
      <c r="J3659" s="65"/>
      <c r="K3659" s="66"/>
      <c r="L3659" s="66"/>
      <c r="M3659" s="65"/>
      <c r="N3659" s="65"/>
      <c r="O3659" s="65"/>
      <c r="P3659" s="66"/>
      <c r="Q3659" s="65"/>
      <c r="R3659" s="65"/>
      <c r="S3659" s="68"/>
      <c r="T3659" s="68"/>
      <c r="U3659" s="69"/>
      <c r="V3659" s="69"/>
      <c r="W3659" s="69"/>
      <c r="X3659" s="70"/>
      <c r="Y3659" s="65"/>
    </row>
    <row r="3660">
      <c r="A3660" s="65"/>
      <c r="B3660" s="65"/>
      <c r="C3660" s="65"/>
      <c r="D3660" s="65"/>
      <c r="E3660" s="65"/>
      <c r="F3660" s="65"/>
      <c r="G3660" s="65"/>
      <c r="H3660" s="65"/>
      <c r="I3660" s="65"/>
      <c r="J3660" s="65"/>
      <c r="K3660" s="66"/>
      <c r="L3660" s="66"/>
      <c r="M3660" s="65"/>
      <c r="N3660" s="65"/>
      <c r="O3660" s="65"/>
      <c r="P3660" s="65"/>
      <c r="Q3660" s="65"/>
      <c r="R3660" s="65"/>
      <c r="S3660" s="68"/>
      <c r="T3660" s="68"/>
      <c r="U3660" s="69"/>
      <c r="V3660" s="69"/>
      <c r="W3660" s="69"/>
      <c r="X3660" s="70"/>
      <c r="Y3660" s="65"/>
    </row>
    <row r="3661">
      <c r="A3661" s="65"/>
      <c r="B3661" s="65"/>
      <c r="C3661" s="65"/>
      <c r="D3661" s="65"/>
      <c r="E3661" s="65"/>
      <c r="F3661" s="65"/>
      <c r="G3661" s="65"/>
      <c r="H3661" s="65"/>
      <c r="I3661" s="65"/>
      <c r="J3661" s="65"/>
      <c r="K3661" s="66"/>
      <c r="L3661" s="66"/>
      <c r="M3661" s="65"/>
      <c r="N3661" s="65"/>
      <c r="O3661" s="65"/>
      <c r="P3661" s="66"/>
      <c r="Q3661" s="65"/>
      <c r="R3661" s="65"/>
      <c r="S3661" s="68"/>
      <c r="T3661" s="68"/>
      <c r="U3661" s="69"/>
      <c r="V3661" s="69"/>
      <c r="W3661" s="69"/>
      <c r="X3661" s="70"/>
      <c r="Y3661" s="65"/>
    </row>
    <row r="3662">
      <c r="A3662" s="65"/>
      <c r="B3662" s="65"/>
      <c r="C3662" s="65"/>
      <c r="D3662" s="65"/>
      <c r="E3662" s="65"/>
      <c r="F3662" s="65"/>
      <c r="G3662" s="65"/>
      <c r="H3662" s="65"/>
      <c r="I3662" s="65"/>
      <c r="J3662" s="65"/>
      <c r="K3662" s="66"/>
      <c r="L3662" s="66"/>
      <c r="M3662" s="65"/>
      <c r="N3662" s="65"/>
      <c r="O3662" s="65"/>
      <c r="P3662" s="65"/>
      <c r="Q3662" s="65"/>
      <c r="R3662" s="65"/>
      <c r="S3662" s="68"/>
      <c r="T3662" s="68"/>
      <c r="U3662" s="69"/>
      <c r="V3662" s="69"/>
      <c r="W3662" s="69"/>
      <c r="X3662" s="70"/>
      <c r="Y3662" s="65"/>
    </row>
    <row r="3663">
      <c r="A3663" s="72"/>
      <c r="B3663" s="65"/>
      <c r="C3663" s="72"/>
      <c r="D3663" s="72"/>
      <c r="E3663" s="72"/>
      <c r="F3663" s="65"/>
      <c r="G3663" s="65"/>
      <c r="H3663" s="65"/>
      <c r="I3663" s="65"/>
      <c r="J3663" s="65"/>
      <c r="K3663" s="66"/>
      <c r="L3663" s="66"/>
      <c r="M3663" s="65"/>
      <c r="N3663" s="65"/>
      <c r="O3663" s="65"/>
      <c r="P3663" s="65"/>
      <c r="Q3663" s="65"/>
      <c r="R3663" s="65"/>
      <c r="S3663" s="68"/>
      <c r="T3663" s="68"/>
      <c r="U3663" s="69"/>
      <c r="V3663" s="69"/>
      <c r="W3663" s="69"/>
      <c r="X3663" s="70"/>
      <c r="Y3663" s="65"/>
    </row>
    <row r="3664">
      <c r="A3664" s="65"/>
      <c r="B3664" s="65"/>
      <c r="C3664" s="65"/>
      <c r="D3664" s="65"/>
      <c r="E3664" s="65"/>
      <c r="F3664" s="65"/>
      <c r="G3664" s="65"/>
      <c r="H3664" s="65"/>
      <c r="I3664" s="65"/>
      <c r="J3664" s="65"/>
      <c r="K3664" s="66"/>
      <c r="L3664" s="66"/>
      <c r="M3664" s="65"/>
      <c r="N3664" s="65"/>
      <c r="O3664" s="65"/>
      <c r="P3664" s="66"/>
      <c r="Q3664" s="65"/>
      <c r="R3664" s="65"/>
      <c r="S3664" s="68"/>
      <c r="T3664" s="68"/>
      <c r="U3664" s="69"/>
      <c r="V3664" s="69"/>
      <c r="W3664" s="69"/>
      <c r="X3664" s="70"/>
      <c r="Y3664" s="65"/>
    </row>
    <row r="3665">
      <c r="A3665" s="65"/>
      <c r="B3665" s="65"/>
      <c r="C3665" s="65"/>
      <c r="D3665" s="65"/>
      <c r="E3665" s="65"/>
      <c r="F3665" s="65"/>
      <c r="G3665" s="65"/>
      <c r="H3665" s="65"/>
      <c r="I3665" s="65"/>
      <c r="J3665" s="65"/>
      <c r="K3665" s="66"/>
      <c r="L3665" s="66"/>
      <c r="M3665" s="65"/>
      <c r="N3665" s="65"/>
      <c r="O3665" s="65"/>
      <c r="P3665" s="66"/>
      <c r="Q3665" s="65"/>
      <c r="R3665" s="65"/>
      <c r="S3665" s="68"/>
      <c r="T3665" s="68"/>
      <c r="U3665" s="69"/>
      <c r="V3665" s="69"/>
      <c r="W3665" s="69"/>
      <c r="X3665" s="70"/>
      <c r="Y3665" s="65"/>
    </row>
    <row r="3666">
      <c r="A3666" s="73"/>
      <c r="B3666" s="65"/>
      <c r="C3666" s="72"/>
      <c r="D3666" s="72"/>
      <c r="E3666" s="72"/>
      <c r="F3666" s="65"/>
      <c r="G3666" s="65"/>
      <c r="H3666" s="65"/>
      <c r="I3666" s="65"/>
      <c r="J3666" s="65"/>
      <c r="K3666" s="66"/>
      <c r="L3666" s="66"/>
      <c r="M3666" s="65"/>
      <c r="N3666" s="65"/>
      <c r="O3666" s="65"/>
      <c r="P3666" s="65"/>
      <c r="Q3666" s="65"/>
      <c r="R3666" s="65"/>
      <c r="S3666" s="68"/>
      <c r="T3666" s="68"/>
      <c r="U3666" s="69"/>
      <c r="V3666" s="69"/>
      <c r="W3666" s="69"/>
      <c r="X3666" s="70"/>
      <c r="Y3666" s="65"/>
    </row>
    <row r="3667">
      <c r="A3667" s="65"/>
      <c r="B3667" s="65"/>
      <c r="C3667" s="65"/>
      <c r="D3667" s="65"/>
      <c r="E3667" s="65"/>
      <c r="F3667" s="65"/>
      <c r="G3667" s="65"/>
      <c r="H3667" s="65"/>
      <c r="I3667" s="65"/>
      <c r="J3667" s="65"/>
      <c r="K3667" s="66"/>
      <c r="L3667" s="66"/>
      <c r="M3667" s="65"/>
      <c r="N3667" s="65"/>
      <c r="O3667" s="65"/>
      <c r="P3667" s="65"/>
      <c r="Q3667" s="65"/>
      <c r="R3667" s="65"/>
      <c r="S3667" s="68"/>
      <c r="T3667" s="68"/>
      <c r="U3667" s="69"/>
      <c r="V3667" s="69"/>
      <c r="W3667" s="69"/>
      <c r="X3667" s="70"/>
      <c r="Y3667" s="65"/>
    </row>
    <row r="3668">
      <c r="A3668" s="73"/>
      <c r="B3668" s="65"/>
      <c r="C3668" s="72"/>
      <c r="D3668" s="72"/>
      <c r="E3668" s="72"/>
      <c r="F3668" s="65"/>
      <c r="G3668" s="65"/>
      <c r="H3668" s="65"/>
      <c r="I3668" s="65"/>
      <c r="J3668" s="65"/>
      <c r="K3668" s="66"/>
      <c r="L3668" s="66"/>
      <c r="M3668" s="65"/>
      <c r="N3668" s="65"/>
      <c r="O3668" s="65"/>
      <c r="P3668" s="65"/>
      <c r="Q3668" s="65"/>
      <c r="R3668" s="65"/>
      <c r="S3668" s="68"/>
      <c r="T3668" s="68"/>
      <c r="U3668" s="69"/>
      <c r="V3668" s="69"/>
      <c r="W3668" s="69"/>
      <c r="X3668" s="70"/>
      <c r="Y3668" s="65"/>
    </row>
    <row r="3669">
      <c r="A3669" s="65"/>
      <c r="B3669" s="65"/>
      <c r="C3669" s="65"/>
      <c r="D3669" s="65"/>
      <c r="E3669" s="65"/>
      <c r="F3669" s="65"/>
      <c r="G3669" s="65"/>
      <c r="H3669" s="65"/>
      <c r="I3669" s="65"/>
      <c r="J3669" s="65"/>
      <c r="K3669" s="66"/>
      <c r="L3669" s="66"/>
      <c r="M3669" s="65"/>
      <c r="N3669" s="65"/>
      <c r="O3669" s="65"/>
      <c r="P3669" s="66"/>
      <c r="Q3669" s="65"/>
      <c r="R3669" s="65"/>
      <c r="S3669" s="68"/>
      <c r="T3669" s="68"/>
      <c r="U3669" s="69"/>
      <c r="V3669" s="69"/>
      <c r="W3669" s="69"/>
      <c r="X3669" s="70"/>
      <c r="Y3669" s="65"/>
    </row>
    <row r="3670">
      <c r="A3670" s="65"/>
      <c r="B3670" s="65"/>
      <c r="C3670" s="65"/>
      <c r="D3670" s="65"/>
      <c r="E3670" s="65"/>
      <c r="F3670" s="65"/>
      <c r="G3670" s="65"/>
      <c r="H3670" s="65"/>
      <c r="I3670" s="65"/>
      <c r="J3670" s="65"/>
      <c r="K3670" s="66"/>
      <c r="L3670" s="66"/>
      <c r="M3670" s="65"/>
      <c r="N3670" s="65"/>
      <c r="O3670" s="65"/>
      <c r="P3670" s="65"/>
      <c r="Q3670" s="65"/>
      <c r="R3670" s="65"/>
      <c r="S3670" s="68"/>
      <c r="T3670" s="68"/>
      <c r="U3670" s="69"/>
      <c r="V3670" s="69"/>
      <c r="W3670" s="69"/>
      <c r="X3670" s="70"/>
      <c r="Y3670" s="65"/>
    </row>
    <row r="3671">
      <c r="A3671" s="65"/>
      <c r="B3671" s="65"/>
      <c r="C3671" s="65"/>
      <c r="D3671" s="65"/>
      <c r="E3671" s="65"/>
      <c r="F3671" s="65"/>
      <c r="G3671" s="65"/>
      <c r="H3671" s="65"/>
      <c r="I3671" s="65"/>
      <c r="J3671" s="65"/>
      <c r="K3671" s="66"/>
      <c r="L3671" s="66"/>
      <c r="M3671" s="65"/>
      <c r="N3671" s="65"/>
      <c r="O3671" s="65"/>
      <c r="P3671" s="66"/>
      <c r="Q3671" s="65"/>
      <c r="R3671" s="65"/>
      <c r="S3671" s="68"/>
      <c r="T3671" s="68"/>
      <c r="U3671" s="69"/>
      <c r="V3671" s="69"/>
      <c r="W3671" s="69"/>
      <c r="X3671" s="70"/>
      <c r="Y3671" s="65"/>
    </row>
    <row r="3672">
      <c r="A3672" s="65"/>
      <c r="B3672" s="65"/>
      <c r="C3672" s="65"/>
      <c r="D3672" s="65"/>
      <c r="E3672" s="65"/>
      <c r="F3672" s="65"/>
      <c r="G3672" s="65"/>
      <c r="H3672" s="65"/>
      <c r="I3672" s="65"/>
      <c r="J3672" s="65"/>
      <c r="K3672" s="66"/>
      <c r="L3672" s="66"/>
      <c r="M3672" s="65"/>
      <c r="N3672" s="65"/>
      <c r="O3672" s="65"/>
      <c r="P3672" s="66"/>
      <c r="Q3672" s="65"/>
      <c r="R3672" s="65"/>
      <c r="S3672" s="68"/>
      <c r="T3672" s="68"/>
      <c r="U3672" s="69"/>
      <c r="V3672" s="69"/>
      <c r="W3672" s="69"/>
      <c r="X3672" s="70"/>
      <c r="Y3672" s="65"/>
    </row>
    <row r="3673">
      <c r="A3673" s="65"/>
      <c r="B3673" s="65"/>
      <c r="C3673" s="65"/>
      <c r="D3673" s="65"/>
      <c r="E3673" s="65"/>
      <c r="F3673" s="65"/>
      <c r="G3673" s="65"/>
      <c r="H3673" s="65"/>
      <c r="I3673" s="65"/>
      <c r="J3673" s="65"/>
      <c r="K3673" s="66"/>
      <c r="L3673" s="66"/>
      <c r="M3673" s="65"/>
      <c r="N3673" s="65"/>
      <c r="O3673" s="65"/>
      <c r="P3673" s="66"/>
      <c r="Q3673" s="65"/>
      <c r="R3673" s="65"/>
      <c r="S3673" s="68"/>
      <c r="T3673" s="68"/>
      <c r="U3673" s="69"/>
      <c r="V3673" s="69"/>
      <c r="W3673" s="69"/>
      <c r="X3673" s="70"/>
      <c r="Y3673" s="65"/>
    </row>
    <row r="3674">
      <c r="A3674" s="65"/>
      <c r="B3674" s="65"/>
      <c r="C3674" s="65"/>
      <c r="D3674" s="65"/>
      <c r="E3674" s="65"/>
      <c r="F3674" s="65"/>
      <c r="G3674" s="65"/>
      <c r="H3674" s="65"/>
      <c r="I3674" s="65"/>
      <c r="J3674" s="65"/>
      <c r="K3674" s="66"/>
      <c r="L3674" s="66"/>
      <c r="M3674" s="65"/>
      <c r="N3674" s="65"/>
      <c r="O3674" s="65"/>
      <c r="P3674" s="66"/>
      <c r="Q3674" s="65"/>
      <c r="R3674" s="65"/>
      <c r="S3674" s="68"/>
      <c r="T3674" s="68"/>
      <c r="U3674" s="69"/>
      <c r="V3674" s="69"/>
      <c r="W3674" s="69"/>
      <c r="X3674" s="70"/>
      <c r="Y3674" s="65"/>
    </row>
    <row r="3675">
      <c r="A3675" s="65"/>
      <c r="B3675" s="65"/>
      <c r="C3675" s="65"/>
      <c r="D3675" s="65"/>
      <c r="E3675" s="65"/>
      <c r="F3675" s="65"/>
      <c r="G3675" s="65"/>
      <c r="H3675" s="65"/>
      <c r="I3675" s="65"/>
      <c r="J3675" s="65"/>
      <c r="K3675" s="66"/>
      <c r="L3675" s="66"/>
      <c r="M3675" s="65"/>
      <c r="N3675" s="65"/>
      <c r="O3675" s="65"/>
      <c r="P3675" s="65"/>
      <c r="Q3675" s="65"/>
      <c r="R3675" s="65"/>
      <c r="S3675" s="68"/>
      <c r="T3675" s="68"/>
      <c r="U3675" s="69"/>
      <c r="V3675" s="69"/>
      <c r="W3675" s="69"/>
      <c r="X3675" s="70"/>
      <c r="Y3675" s="65"/>
    </row>
    <row r="3676">
      <c r="A3676" s="65"/>
      <c r="B3676" s="65"/>
      <c r="C3676" s="65"/>
      <c r="D3676" s="65"/>
      <c r="E3676" s="65"/>
      <c r="F3676" s="65"/>
      <c r="G3676" s="65"/>
      <c r="H3676" s="65"/>
      <c r="I3676" s="65"/>
      <c r="J3676" s="65"/>
      <c r="K3676" s="66"/>
      <c r="L3676" s="66"/>
      <c r="M3676" s="65"/>
      <c r="N3676" s="65"/>
      <c r="O3676" s="65"/>
      <c r="P3676" s="65"/>
      <c r="Q3676" s="65"/>
      <c r="R3676" s="65"/>
      <c r="S3676" s="68"/>
      <c r="T3676" s="68"/>
      <c r="U3676" s="69"/>
      <c r="V3676" s="69"/>
      <c r="W3676" s="69"/>
      <c r="X3676" s="70"/>
      <c r="Y3676" s="65"/>
    </row>
    <row r="3677">
      <c r="A3677" s="72"/>
      <c r="B3677" s="65"/>
      <c r="C3677" s="72"/>
      <c r="D3677" s="72"/>
      <c r="E3677" s="72"/>
      <c r="F3677" s="65"/>
      <c r="G3677" s="65"/>
      <c r="H3677" s="65"/>
      <c r="I3677" s="65"/>
      <c r="J3677" s="65"/>
      <c r="K3677" s="66"/>
      <c r="L3677" s="66"/>
      <c r="M3677" s="65"/>
      <c r="N3677" s="65"/>
      <c r="O3677" s="65"/>
      <c r="P3677" s="66"/>
      <c r="Q3677" s="65"/>
      <c r="R3677" s="65"/>
      <c r="S3677" s="76"/>
      <c r="T3677" s="77"/>
      <c r="U3677" s="78"/>
      <c r="V3677" s="81"/>
      <c r="W3677" s="78"/>
      <c r="X3677" s="72"/>
      <c r="Y3677" s="72"/>
    </row>
    <row r="3678">
      <c r="A3678" s="65"/>
      <c r="B3678" s="65"/>
      <c r="C3678" s="65"/>
      <c r="D3678" s="65"/>
      <c r="E3678" s="65"/>
      <c r="F3678" s="65"/>
      <c r="G3678" s="65"/>
      <c r="H3678" s="65"/>
      <c r="I3678" s="65"/>
      <c r="J3678" s="65"/>
      <c r="K3678" s="66"/>
      <c r="L3678" s="66"/>
      <c r="M3678" s="65"/>
      <c r="N3678" s="65"/>
      <c r="O3678" s="65"/>
      <c r="P3678" s="66"/>
      <c r="Q3678" s="65"/>
      <c r="R3678" s="65"/>
      <c r="S3678" s="68"/>
      <c r="T3678" s="68"/>
      <c r="U3678" s="69"/>
      <c r="V3678" s="69"/>
      <c r="W3678" s="69"/>
      <c r="X3678" s="70"/>
      <c r="Y3678" s="65"/>
    </row>
    <row r="3679">
      <c r="A3679" s="65"/>
      <c r="B3679" s="65"/>
      <c r="C3679" s="65"/>
      <c r="D3679" s="65"/>
      <c r="E3679" s="65"/>
      <c r="F3679" s="65"/>
      <c r="G3679" s="65"/>
      <c r="H3679" s="65"/>
      <c r="I3679" s="65"/>
      <c r="J3679" s="65"/>
      <c r="K3679" s="66"/>
      <c r="L3679" s="66"/>
      <c r="M3679" s="65"/>
      <c r="N3679" s="65"/>
      <c r="O3679" s="65"/>
      <c r="P3679" s="66"/>
      <c r="Q3679" s="65"/>
      <c r="R3679" s="65"/>
      <c r="S3679" s="68"/>
      <c r="T3679" s="68"/>
      <c r="U3679" s="69"/>
      <c r="V3679" s="69"/>
      <c r="W3679" s="69"/>
      <c r="X3679" s="70"/>
      <c r="Y3679" s="65"/>
    </row>
    <row r="3680">
      <c r="A3680" s="65"/>
      <c r="B3680" s="65"/>
      <c r="C3680" s="65"/>
      <c r="D3680" s="65"/>
      <c r="E3680" s="65"/>
      <c r="F3680" s="65"/>
      <c r="G3680" s="65"/>
      <c r="H3680" s="65"/>
      <c r="I3680" s="65"/>
      <c r="J3680" s="65"/>
      <c r="K3680" s="66"/>
      <c r="L3680" s="66"/>
      <c r="M3680" s="65"/>
      <c r="N3680" s="65"/>
      <c r="O3680" s="65"/>
      <c r="P3680" s="66"/>
      <c r="Q3680" s="65"/>
      <c r="R3680" s="65"/>
      <c r="S3680" s="68"/>
      <c r="T3680" s="68"/>
      <c r="U3680" s="69"/>
      <c r="V3680" s="69"/>
      <c r="W3680" s="69"/>
      <c r="X3680" s="70"/>
      <c r="Y3680" s="65"/>
    </row>
    <row r="3681">
      <c r="A3681" s="65"/>
      <c r="B3681" s="65"/>
      <c r="C3681" s="65"/>
      <c r="D3681" s="65"/>
      <c r="E3681" s="65"/>
      <c r="F3681" s="65"/>
      <c r="G3681" s="65"/>
      <c r="H3681" s="65"/>
      <c r="I3681" s="65"/>
      <c r="J3681" s="65"/>
      <c r="K3681" s="66"/>
      <c r="L3681" s="66"/>
      <c r="M3681" s="65"/>
      <c r="N3681" s="65"/>
      <c r="O3681" s="65"/>
      <c r="P3681" s="66"/>
      <c r="Q3681" s="65"/>
      <c r="R3681" s="65"/>
      <c r="S3681" s="68"/>
      <c r="T3681" s="68"/>
      <c r="U3681" s="69"/>
      <c r="V3681" s="69"/>
      <c r="W3681" s="69"/>
      <c r="X3681" s="70"/>
      <c r="Y3681" s="65"/>
    </row>
    <row r="3682">
      <c r="A3682" s="65"/>
      <c r="B3682" s="65"/>
      <c r="C3682" s="65"/>
      <c r="D3682" s="65"/>
      <c r="E3682" s="65"/>
      <c r="F3682" s="65"/>
      <c r="G3682" s="65"/>
      <c r="H3682" s="65"/>
      <c r="I3682" s="65"/>
      <c r="J3682" s="65"/>
      <c r="K3682" s="66"/>
      <c r="L3682" s="66"/>
      <c r="M3682" s="65"/>
      <c r="N3682" s="65"/>
      <c r="O3682" s="65"/>
      <c r="P3682" s="65"/>
      <c r="Q3682" s="65"/>
      <c r="R3682" s="65"/>
      <c r="S3682" s="68"/>
      <c r="T3682" s="68"/>
      <c r="U3682" s="69"/>
      <c r="V3682" s="69"/>
      <c r="W3682" s="69"/>
      <c r="X3682" s="70"/>
      <c r="Y3682" s="65"/>
    </row>
    <row r="3683">
      <c r="A3683" s="65"/>
      <c r="B3683" s="65"/>
      <c r="C3683" s="65"/>
      <c r="D3683" s="65"/>
      <c r="E3683" s="65"/>
      <c r="F3683" s="65"/>
      <c r="G3683" s="65"/>
      <c r="H3683" s="65"/>
      <c r="I3683" s="65"/>
      <c r="J3683" s="65"/>
      <c r="K3683" s="66"/>
      <c r="L3683" s="66"/>
      <c r="M3683" s="65"/>
      <c r="N3683" s="65"/>
      <c r="O3683" s="65"/>
      <c r="P3683" s="66"/>
      <c r="Q3683" s="65"/>
      <c r="R3683" s="65"/>
      <c r="S3683" s="68"/>
      <c r="T3683" s="68"/>
      <c r="U3683" s="69"/>
      <c r="V3683" s="69"/>
      <c r="W3683" s="69"/>
      <c r="X3683" s="70"/>
      <c r="Y3683" s="65"/>
    </row>
    <row r="3684">
      <c r="A3684" s="65"/>
      <c r="B3684" s="65"/>
      <c r="C3684" s="65"/>
      <c r="D3684" s="65"/>
      <c r="E3684" s="65"/>
      <c r="F3684" s="65"/>
      <c r="G3684" s="65"/>
      <c r="H3684" s="65"/>
      <c r="I3684" s="65"/>
      <c r="J3684" s="65"/>
      <c r="K3684" s="66"/>
      <c r="L3684" s="66"/>
      <c r="M3684" s="65"/>
      <c r="N3684" s="65"/>
      <c r="O3684" s="65"/>
      <c r="P3684" s="65"/>
      <c r="Q3684" s="65"/>
      <c r="R3684" s="65"/>
      <c r="S3684" s="68"/>
      <c r="T3684" s="68"/>
      <c r="U3684" s="69"/>
      <c r="V3684" s="69"/>
      <c r="W3684" s="69"/>
      <c r="X3684" s="70"/>
      <c r="Y3684" s="65"/>
    </row>
    <row r="3685">
      <c r="A3685" s="65"/>
      <c r="B3685" s="65"/>
      <c r="C3685" s="65"/>
      <c r="D3685" s="65"/>
      <c r="E3685" s="65"/>
      <c r="F3685" s="65"/>
      <c r="G3685" s="65"/>
      <c r="H3685" s="65"/>
      <c r="I3685" s="65"/>
      <c r="J3685" s="65"/>
      <c r="K3685" s="66"/>
      <c r="L3685" s="66"/>
      <c r="M3685" s="65"/>
      <c r="N3685" s="65"/>
      <c r="O3685" s="65"/>
      <c r="P3685" s="66"/>
      <c r="Q3685" s="65"/>
      <c r="R3685" s="65"/>
      <c r="S3685" s="68"/>
      <c r="T3685" s="68"/>
      <c r="U3685" s="69"/>
      <c r="V3685" s="69"/>
      <c r="W3685" s="69"/>
      <c r="X3685" s="70"/>
      <c r="Y3685" s="65"/>
    </row>
    <row r="3686">
      <c r="A3686" s="65"/>
      <c r="B3686" s="65"/>
      <c r="C3686" s="65"/>
      <c r="D3686" s="65"/>
      <c r="E3686" s="65"/>
      <c r="F3686" s="65"/>
      <c r="G3686" s="65"/>
      <c r="H3686" s="65"/>
      <c r="I3686" s="65"/>
      <c r="J3686" s="65"/>
      <c r="K3686" s="66"/>
      <c r="L3686" s="66"/>
      <c r="M3686" s="65"/>
      <c r="N3686" s="65"/>
      <c r="O3686" s="65"/>
      <c r="P3686" s="65"/>
      <c r="Q3686" s="65"/>
      <c r="R3686" s="65"/>
      <c r="S3686" s="68"/>
      <c r="T3686" s="68"/>
      <c r="U3686" s="69"/>
      <c r="V3686" s="69"/>
      <c r="W3686" s="69"/>
      <c r="X3686" s="70"/>
      <c r="Y3686" s="65"/>
    </row>
    <row r="3687">
      <c r="A3687" s="65"/>
      <c r="B3687" s="65"/>
      <c r="C3687" s="65"/>
      <c r="D3687" s="65"/>
      <c r="E3687" s="65"/>
      <c r="F3687" s="65"/>
      <c r="G3687" s="65"/>
      <c r="H3687" s="65"/>
      <c r="I3687" s="65"/>
      <c r="J3687" s="65"/>
      <c r="K3687" s="66"/>
      <c r="L3687" s="66"/>
      <c r="M3687" s="65"/>
      <c r="N3687" s="65"/>
      <c r="O3687" s="65"/>
      <c r="P3687" s="66"/>
      <c r="Q3687" s="65"/>
      <c r="R3687" s="65"/>
      <c r="S3687" s="68"/>
      <c r="T3687" s="68"/>
      <c r="U3687" s="69"/>
      <c r="V3687" s="69"/>
      <c r="W3687" s="69"/>
      <c r="X3687" s="70"/>
      <c r="Y3687" s="65"/>
    </row>
    <row r="3688">
      <c r="A3688" s="65"/>
      <c r="B3688" s="65"/>
      <c r="C3688" s="65"/>
      <c r="D3688" s="65"/>
      <c r="E3688" s="65"/>
      <c r="F3688" s="65"/>
      <c r="G3688" s="65"/>
      <c r="H3688" s="65"/>
      <c r="I3688" s="65"/>
      <c r="J3688" s="65"/>
      <c r="K3688" s="66"/>
      <c r="L3688" s="66"/>
      <c r="M3688" s="65"/>
      <c r="N3688" s="65"/>
      <c r="O3688" s="65"/>
      <c r="P3688" s="65"/>
      <c r="Q3688" s="65"/>
      <c r="R3688" s="65"/>
      <c r="S3688" s="68"/>
      <c r="T3688" s="68"/>
      <c r="U3688" s="69"/>
      <c r="V3688" s="69"/>
      <c r="W3688" s="69"/>
      <c r="X3688" s="70"/>
      <c r="Y3688" s="65"/>
    </row>
    <row r="3689">
      <c r="A3689" s="73"/>
      <c r="B3689" s="65"/>
      <c r="C3689" s="72"/>
      <c r="D3689" s="72"/>
      <c r="E3689" s="72"/>
      <c r="F3689" s="65"/>
      <c r="G3689" s="65"/>
      <c r="H3689" s="65"/>
      <c r="I3689" s="65"/>
      <c r="J3689" s="65"/>
      <c r="K3689" s="66"/>
      <c r="L3689" s="66"/>
      <c r="M3689" s="65"/>
      <c r="N3689" s="65"/>
      <c r="O3689" s="65"/>
      <c r="P3689" s="65"/>
      <c r="Q3689" s="65"/>
      <c r="R3689" s="65"/>
      <c r="S3689" s="76"/>
      <c r="T3689" s="77"/>
      <c r="U3689" s="78"/>
      <c r="V3689" s="81"/>
      <c r="W3689" s="78"/>
      <c r="X3689" s="72"/>
      <c r="Y3689" s="72"/>
    </row>
    <row r="3690">
      <c r="A3690" s="72"/>
      <c r="B3690" s="65"/>
      <c r="C3690" s="72"/>
      <c r="D3690" s="72"/>
      <c r="E3690" s="72"/>
      <c r="F3690" s="65"/>
      <c r="G3690" s="65"/>
      <c r="H3690" s="65"/>
      <c r="I3690" s="65"/>
      <c r="J3690" s="65"/>
      <c r="K3690" s="66"/>
      <c r="L3690" s="66"/>
      <c r="M3690" s="65"/>
      <c r="N3690" s="65"/>
      <c r="O3690" s="65"/>
      <c r="P3690" s="65"/>
      <c r="Q3690" s="65"/>
      <c r="R3690" s="65"/>
      <c r="S3690" s="68"/>
      <c r="T3690" s="68"/>
      <c r="U3690" s="69"/>
      <c r="V3690" s="69"/>
      <c r="W3690" s="69"/>
      <c r="X3690" s="70"/>
      <c r="Y3690" s="65"/>
    </row>
    <row r="3691">
      <c r="A3691" s="73"/>
      <c r="B3691" s="65"/>
      <c r="C3691" s="72"/>
      <c r="D3691" s="72"/>
      <c r="E3691" s="72"/>
      <c r="F3691" s="65"/>
      <c r="G3691" s="65"/>
      <c r="H3691" s="65"/>
      <c r="I3691" s="65"/>
      <c r="J3691" s="65"/>
      <c r="K3691" s="66"/>
      <c r="L3691" s="66"/>
      <c r="M3691" s="65"/>
      <c r="N3691" s="65"/>
      <c r="O3691" s="65"/>
      <c r="P3691" s="65"/>
      <c r="Q3691" s="65"/>
      <c r="R3691" s="65"/>
      <c r="S3691" s="68"/>
      <c r="T3691" s="68"/>
      <c r="U3691" s="69"/>
      <c r="V3691" s="69"/>
      <c r="W3691" s="69"/>
      <c r="X3691" s="70"/>
      <c r="Y3691" s="65"/>
    </row>
    <row r="3692">
      <c r="A3692" s="65"/>
      <c r="B3692" s="65"/>
      <c r="C3692" s="65"/>
      <c r="D3692" s="65"/>
      <c r="E3692" s="65"/>
      <c r="F3692" s="65"/>
      <c r="G3692" s="65"/>
      <c r="H3692" s="65"/>
      <c r="I3692" s="65"/>
      <c r="J3692" s="65"/>
      <c r="K3692" s="66"/>
      <c r="L3692" s="66"/>
      <c r="M3692" s="65"/>
      <c r="N3692" s="65"/>
      <c r="O3692" s="65"/>
      <c r="P3692" s="66"/>
      <c r="Q3692" s="65"/>
      <c r="R3692" s="65"/>
      <c r="S3692" s="68"/>
      <c r="T3692" s="68"/>
      <c r="U3692" s="69"/>
      <c r="V3692" s="69"/>
      <c r="W3692" s="69"/>
      <c r="X3692" s="70"/>
      <c r="Y3692" s="65"/>
    </row>
    <row r="3693">
      <c r="A3693" s="65"/>
      <c r="B3693" s="65"/>
      <c r="C3693" s="65"/>
      <c r="D3693" s="65"/>
      <c r="E3693" s="65"/>
      <c r="F3693" s="65"/>
      <c r="G3693" s="65"/>
      <c r="H3693" s="65"/>
      <c r="I3693" s="65"/>
      <c r="J3693" s="65"/>
      <c r="K3693" s="66"/>
      <c r="L3693" s="66"/>
      <c r="M3693" s="65"/>
      <c r="N3693" s="65"/>
      <c r="O3693" s="65"/>
      <c r="P3693" s="66"/>
      <c r="Q3693" s="65"/>
      <c r="R3693" s="65"/>
      <c r="S3693" s="68"/>
      <c r="T3693" s="68"/>
      <c r="U3693" s="69"/>
      <c r="V3693" s="69"/>
      <c r="W3693" s="69"/>
      <c r="X3693" s="70"/>
      <c r="Y3693" s="65"/>
    </row>
    <row r="3694">
      <c r="A3694" s="65"/>
      <c r="B3694" s="65"/>
      <c r="C3694" s="65"/>
      <c r="D3694" s="65"/>
      <c r="E3694" s="65"/>
      <c r="F3694" s="65"/>
      <c r="G3694" s="65"/>
      <c r="H3694" s="65"/>
      <c r="I3694" s="65"/>
      <c r="J3694" s="65"/>
      <c r="K3694" s="66"/>
      <c r="L3694" s="66"/>
      <c r="M3694" s="65"/>
      <c r="N3694" s="65"/>
      <c r="O3694" s="65"/>
      <c r="P3694" s="66"/>
      <c r="Q3694" s="65"/>
      <c r="R3694" s="65"/>
      <c r="S3694" s="68"/>
      <c r="T3694" s="68"/>
      <c r="U3694" s="69"/>
      <c r="V3694" s="69"/>
      <c r="W3694" s="69"/>
      <c r="X3694" s="70"/>
      <c r="Y3694" s="65"/>
    </row>
    <row r="3695">
      <c r="A3695" s="65"/>
      <c r="B3695" s="65"/>
      <c r="C3695" s="65"/>
      <c r="D3695" s="65"/>
      <c r="E3695" s="65"/>
      <c r="F3695" s="65"/>
      <c r="G3695" s="65"/>
      <c r="H3695" s="65"/>
      <c r="I3695" s="65"/>
      <c r="J3695" s="65"/>
      <c r="K3695" s="66"/>
      <c r="L3695" s="66"/>
      <c r="M3695" s="65"/>
      <c r="N3695" s="65"/>
      <c r="O3695" s="65"/>
      <c r="P3695" s="66"/>
      <c r="Q3695" s="65"/>
      <c r="R3695" s="65"/>
      <c r="S3695" s="68"/>
      <c r="T3695" s="68"/>
      <c r="U3695" s="69"/>
      <c r="V3695" s="69"/>
      <c r="W3695" s="69"/>
      <c r="X3695" s="70"/>
      <c r="Y3695" s="65"/>
    </row>
    <row r="3696">
      <c r="A3696" s="65"/>
      <c r="B3696" s="65"/>
      <c r="C3696" s="65"/>
      <c r="D3696" s="65"/>
      <c r="E3696" s="65"/>
      <c r="F3696" s="65"/>
      <c r="G3696" s="65"/>
      <c r="H3696" s="65"/>
      <c r="I3696" s="65"/>
      <c r="J3696" s="65"/>
      <c r="K3696" s="66"/>
      <c r="L3696" s="66"/>
      <c r="M3696" s="65"/>
      <c r="N3696" s="65"/>
      <c r="O3696" s="65"/>
      <c r="P3696" s="66"/>
      <c r="Q3696" s="65"/>
      <c r="R3696" s="65"/>
      <c r="S3696" s="68"/>
      <c r="T3696" s="68"/>
      <c r="U3696" s="69"/>
      <c r="V3696" s="69"/>
      <c r="W3696" s="69"/>
      <c r="X3696" s="70"/>
      <c r="Y3696" s="65"/>
    </row>
    <row r="3697">
      <c r="A3697" s="65"/>
      <c r="B3697" s="65"/>
      <c r="C3697" s="65"/>
      <c r="D3697" s="65"/>
      <c r="E3697" s="65"/>
      <c r="F3697" s="65"/>
      <c r="G3697" s="65"/>
      <c r="H3697" s="65"/>
      <c r="I3697" s="65"/>
      <c r="J3697" s="65"/>
      <c r="K3697" s="66"/>
      <c r="L3697" s="66"/>
      <c r="M3697" s="65"/>
      <c r="N3697" s="65"/>
      <c r="O3697" s="65"/>
      <c r="P3697" s="66"/>
      <c r="Q3697" s="65"/>
      <c r="R3697" s="65"/>
      <c r="S3697" s="68"/>
      <c r="T3697" s="68"/>
      <c r="U3697" s="69"/>
      <c r="V3697" s="69"/>
      <c r="W3697" s="69"/>
      <c r="X3697" s="69"/>
      <c r="Y3697" s="65"/>
    </row>
    <row r="3698">
      <c r="A3698" s="65"/>
      <c r="B3698" s="65"/>
      <c r="C3698" s="65"/>
      <c r="D3698" s="65"/>
      <c r="E3698" s="65"/>
      <c r="F3698" s="65"/>
      <c r="G3698" s="65"/>
      <c r="H3698" s="65"/>
      <c r="I3698" s="65"/>
      <c r="J3698" s="65"/>
      <c r="K3698" s="66"/>
      <c r="L3698" s="66"/>
      <c r="M3698" s="65"/>
      <c r="N3698" s="65"/>
      <c r="O3698" s="65"/>
      <c r="P3698" s="66"/>
      <c r="Q3698" s="65"/>
      <c r="R3698" s="65"/>
      <c r="S3698" s="68"/>
      <c r="T3698" s="68"/>
      <c r="U3698" s="69"/>
      <c r="V3698" s="69"/>
      <c r="W3698" s="69"/>
      <c r="X3698" s="70"/>
      <c r="Y3698" s="65"/>
    </row>
    <row r="3699">
      <c r="A3699" s="65"/>
      <c r="B3699" s="65"/>
      <c r="C3699" s="65"/>
      <c r="D3699" s="65"/>
      <c r="E3699" s="65"/>
      <c r="F3699" s="65"/>
      <c r="G3699" s="65"/>
      <c r="H3699" s="65"/>
      <c r="I3699" s="65"/>
      <c r="J3699" s="65"/>
      <c r="K3699" s="66"/>
      <c r="L3699" s="66"/>
      <c r="M3699" s="65"/>
      <c r="N3699" s="65"/>
      <c r="O3699" s="65"/>
      <c r="P3699" s="66"/>
      <c r="Q3699" s="65"/>
      <c r="R3699" s="65"/>
      <c r="S3699" s="68"/>
      <c r="T3699" s="68"/>
      <c r="U3699" s="69"/>
      <c r="V3699" s="69"/>
      <c r="W3699" s="69"/>
      <c r="X3699" s="70"/>
      <c r="Y3699" s="65"/>
    </row>
    <row r="3700">
      <c r="A3700" s="65"/>
      <c r="B3700" s="65"/>
      <c r="C3700" s="65"/>
      <c r="D3700" s="65"/>
      <c r="E3700" s="65"/>
      <c r="F3700" s="65"/>
      <c r="G3700" s="65"/>
      <c r="H3700" s="65"/>
      <c r="I3700" s="65"/>
      <c r="J3700" s="65"/>
      <c r="K3700" s="66"/>
      <c r="L3700" s="66"/>
      <c r="M3700" s="65"/>
      <c r="N3700" s="65"/>
      <c r="O3700" s="65"/>
      <c r="P3700" s="66"/>
      <c r="Q3700" s="65"/>
      <c r="R3700" s="65"/>
      <c r="S3700" s="68"/>
      <c r="T3700" s="68"/>
      <c r="U3700" s="69"/>
      <c r="V3700" s="69"/>
      <c r="W3700" s="69"/>
      <c r="X3700" s="70"/>
      <c r="Y3700" s="65"/>
    </row>
    <row r="3701">
      <c r="A3701" s="65"/>
      <c r="B3701" s="65"/>
      <c r="C3701" s="65"/>
      <c r="D3701" s="65"/>
      <c r="E3701" s="65"/>
      <c r="F3701" s="65"/>
      <c r="G3701" s="65"/>
      <c r="H3701" s="65"/>
      <c r="I3701" s="65"/>
      <c r="J3701" s="65"/>
      <c r="K3701" s="66"/>
      <c r="L3701" s="66"/>
      <c r="M3701" s="65"/>
      <c r="N3701" s="65"/>
      <c r="O3701" s="65"/>
      <c r="P3701" s="65"/>
      <c r="Q3701" s="65"/>
      <c r="R3701" s="65"/>
      <c r="S3701" s="68"/>
      <c r="T3701" s="68"/>
      <c r="U3701" s="69"/>
      <c r="V3701" s="69"/>
      <c r="W3701" s="69"/>
      <c r="X3701" s="70"/>
      <c r="Y3701" s="65"/>
    </row>
    <row r="3702">
      <c r="A3702" s="65"/>
      <c r="B3702" s="65"/>
      <c r="C3702" s="65"/>
      <c r="D3702" s="65"/>
      <c r="E3702" s="65"/>
      <c r="F3702" s="65"/>
      <c r="G3702" s="65"/>
      <c r="H3702" s="65"/>
      <c r="I3702" s="65"/>
      <c r="J3702" s="65"/>
      <c r="K3702" s="66"/>
      <c r="L3702" s="66"/>
      <c r="M3702" s="65"/>
      <c r="N3702" s="65"/>
      <c r="O3702" s="65"/>
      <c r="P3702" s="65"/>
      <c r="Q3702" s="65"/>
      <c r="R3702" s="65"/>
      <c r="S3702" s="68"/>
      <c r="T3702" s="68"/>
      <c r="U3702" s="69"/>
      <c r="V3702" s="69"/>
      <c r="W3702" s="69"/>
      <c r="X3702" s="70"/>
      <c r="Y3702" s="65"/>
    </row>
    <row r="3703">
      <c r="A3703" s="65"/>
      <c r="B3703" s="65"/>
      <c r="C3703" s="65"/>
      <c r="D3703" s="65"/>
      <c r="E3703" s="65"/>
      <c r="F3703" s="65"/>
      <c r="G3703" s="65"/>
      <c r="H3703" s="65"/>
      <c r="I3703" s="65"/>
      <c r="J3703" s="65"/>
      <c r="K3703" s="66"/>
      <c r="L3703" s="66"/>
      <c r="M3703" s="65"/>
      <c r="N3703" s="65"/>
      <c r="O3703" s="65"/>
      <c r="P3703" s="66"/>
      <c r="Q3703" s="65"/>
      <c r="R3703" s="65"/>
      <c r="S3703" s="68"/>
      <c r="T3703" s="68"/>
      <c r="U3703" s="69"/>
      <c r="V3703" s="69"/>
      <c r="W3703" s="69"/>
      <c r="X3703" s="70"/>
      <c r="Y3703" s="65"/>
    </row>
    <row r="3704">
      <c r="A3704" s="65"/>
      <c r="B3704" s="65"/>
      <c r="C3704" s="65"/>
      <c r="D3704" s="65"/>
      <c r="E3704" s="65"/>
      <c r="F3704" s="65"/>
      <c r="G3704" s="65"/>
      <c r="H3704" s="65"/>
      <c r="I3704" s="65"/>
      <c r="J3704" s="65"/>
      <c r="K3704" s="66"/>
      <c r="L3704" s="66"/>
      <c r="M3704" s="65"/>
      <c r="N3704" s="65"/>
      <c r="O3704" s="65"/>
      <c r="P3704" s="66"/>
      <c r="Q3704" s="65"/>
      <c r="R3704" s="65"/>
      <c r="S3704" s="68"/>
      <c r="T3704" s="68"/>
      <c r="U3704" s="69"/>
      <c r="V3704" s="69"/>
      <c r="W3704" s="69"/>
      <c r="X3704" s="70"/>
      <c r="Y3704" s="65"/>
    </row>
    <row r="3705">
      <c r="A3705" s="65"/>
      <c r="B3705" s="65"/>
      <c r="C3705" s="65"/>
      <c r="D3705" s="65"/>
      <c r="E3705" s="65"/>
      <c r="F3705" s="65"/>
      <c r="G3705" s="65"/>
      <c r="H3705" s="65"/>
      <c r="I3705" s="65"/>
      <c r="J3705" s="65"/>
      <c r="K3705" s="66"/>
      <c r="L3705" s="66"/>
      <c r="M3705" s="65"/>
      <c r="N3705" s="65"/>
      <c r="O3705" s="65"/>
      <c r="P3705" s="65"/>
      <c r="Q3705" s="65"/>
      <c r="R3705" s="65"/>
      <c r="S3705" s="68"/>
      <c r="T3705" s="68"/>
      <c r="U3705" s="69"/>
      <c r="V3705" s="69"/>
      <c r="W3705" s="69"/>
      <c r="X3705" s="70"/>
      <c r="Y3705" s="65"/>
    </row>
    <row r="3706">
      <c r="A3706" s="65"/>
      <c r="B3706" s="65"/>
      <c r="C3706" s="65"/>
      <c r="D3706" s="65"/>
      <c r="E3706" s="65"/>
      <c r="F3706" s="65"/>
      <c r="G3706" s="65"/>
      <c r="H3706" s="65"/>
      <c r="I3706" s="65"/>
      <c r="J3706" s="65"/>
      <c r="K3706" s="66"/>
      <c r="L3706" s="66"/>
      <c r="M3706" s="65"/>
      <c r="N3706" s="65"/>
      <c r="O3706" s="65"/>
      <c r="P3706" s="65"/>
      <c r="Q3706" s="65"/>
      <c r="R3706" s="65"/>
      <c r="S3706" s="68"/>
      <c r="T3706" s="68"/>
      <c r="U3706" s="69"/>
      <c r="V3706" s="69"/>
      <c r="W3706" s="69"/>
      <c r="X3706" s="70"/>
      <c r="Y3706" s="65"/>
    </row>
    <row r="3707">
      <c r="A3707" s="72"/>
      <c r="B3707" s="65"/>
      <c r="C3707" s="72"/>
      <c r="D3707" s="72"/>
      <c r="E3707" s="72"/>
      <c r="F3707" s="65"/>
      <c r="G3707" s="65"/>
      <c r="H3707" s="65"/>
      <c r="I3707" s="65"/>
      <c r="J3707" s="65"/>
      <c r="K3707" s="66"/>
      <c r="L3707" s="66"/>
      <c r="M3707" s="65"/>
      <c r="N3707" s="65"/>
      <c r="O3707" s="65"/>
      <c r="P3707" s="65"/>
      <c r="Q3707" s="65"/>
      <c r="R3707" s="65"/>
      <c r="S3707" s="68"/>
      <c r="T3707" s="68"/>
      <c r="U3707" s="69"/>
      <c r="V3707" s="69"/>
      <c r="W3707" s="69"/>
      <c r="X3707" s="70"/>
      <c r="Y3707" s="65"/>
    </row>
    <row r="3708">
      <c r="A3708" s="65"/>
      <c r="B3708" s="65"/>
      <c r="C3708" s="65"/>
      <c r="D3708" s="65"/>
      <c r="E3708" s="65"/>
      <c r="F3708" s="65"/>
      <c r="G3708" s="65"/>
      <c r="H3708" s="65"/>
      <c r="I3708" s="65"/>
      <c r="J3708" s="65"/>
      <c r="K3708" s="66"/>
      <c r="L3708" s="66"/>
      <c r="M3708" s="65"/>
      <c r="N3708" s="65"/>
      <c r="O3708" s="65"/>
      <c r="P3708" s="66"/>
      <c r="Q3708" s="65"/>
      <c r="R3708" s="65"/>
      <c r="S3708" s="68"/>
      <c r="T3708" s="68"/>
      <c r="U3708" s="69"/>
      <c r="V3708" s="69"/>
      <c r="W3708" s="69"/>
      <c r="X3708" s="70"/>
      <c r="Y3708" s="65"/>
    </row>
    <row r="3709">
      <c r="A3709" s="65"/>
      <c r="B3709" s="65"/>
      <c r="C3709" s="65"/>
      <c r="D3709" s="65"/>
      <c r="E3709" s="65"/>
      <c r="F3709" s="65"/>
      <c r="G3709" s="65"/>
      <c r="H3709" s="65"/>
      <c r="I3709" s="65"/>
      <c r="J3709" s="65"/>
      <c r="K3709" s="66"/>
      <c r="L3709" s="66"/>
      <c r="M3709" s="65"/>
      <c r="N3709" s="65"/>
      <c r="O3709" s="65"/>
      <c r="P3709" s="66"/>
      <c r="Q3709" s="65"/>
      <c r="R3709" s="65"/>
      <c r="S3709" s="68"/>
      <c r="T3709" s="68"/>
      <c r="U3709" s="69"/>
      <c r="V3709" s="69"/>
      <c r="W3709" s="69"/>
      <c r="X3709" s="70"/>
      <c r="Y3709" s="65"/>
    </row>
    <row r="3710">
      <c r="A3710" s="65"/>
      <c r="B3710" s="65"/>
      <c r="C3710" s="65"/>
      <c r="D3710" s="65"/>
      <c r="E3710" s="65"/>
      <c r="F3710" s="65"/>
      <c r="G3710" s="65"/>
      <c r="H3710" s="65"/>
      <c r="I3710" s="65"/>
      <c r="J3710" s="65"/>
      <c r="K3710" s="66"/>
      <c r="L3710" s="66"/>
      <c r="M3710" s="65"/>
      <c r="N3710" s="65"/>
      <c r="O3710" s="65"/>
      <c r="P3710" s="66"/>
      <c r="Q3710" s="65"/>
      <c r="R3710" s="65"/>
      <c r="S3710" s="68"/>
      <c r="T3710" s="68"/>
      <c r="U3710" s="69"/>
      <c r="V3710" s="69"/>
      <c r="W3710" s="69"/>
      <c r="X3710" s="70"/>
      <c r="Y3710" s="65"/>
    </row>
    <row r="3711">
      <c r="A3711" s="65"/>
      <c r="B3711" s="65"/>
      <c r="C3711" s="65"/>
      <c r="D3711" s="65"/>
      <c r="E3711" s="65"/>
      <c r="F3711" s="65"/>
      <c r="G3711" s="65"/>
      <c r="H3711" s="65"/>
      <c r="I3711" s="65"/>
      <c r="J3711" s="65"/>
      <c r="K3711" s="66"/>
      <c r="L3711" s="66"/>
      <c r="M3711" s="65"/>
      <c r="N3711" s="65"/>
      <c r="O3711" s="65"/>
      <c r="P3711" s="65"/>
      <c r="Q3711" s="65"/>
      <c r="R3711" s="65"/>
      <c r="S3711" s="68"/>
      <c r="T3711" s="68"/>
      <c r="U3711" s="69"/>
      <c r="V3711" s="69"/>
      <c r="W3711" s="69"/>
      <c r="X3711" s="70"/>
      <c r="Y3711" s="65"/>
    </row>
    <row r="3712">
      <c r="A3712" s="72"/>
      <c r="B3712" s="65"/>
      <c r="C3712" s="72"/>
      <c r="D3712" s="72"/>
      <c r="E3712" s="72"/>
      <c r="F3712" s="65"/>
      <c r="G3712" s="65"/>
      <c r="H3712" s="65"/>
      <c r="I3712" s="65"/>
      <c r="J3712" s="65"/>
      <c r="K3712" s="66"/>
      <c r="L3712" s="66"/>
      <c r="M3712" s="65"/>
      <c r="N3712" s="65"/>
      <c r="O3712" s="65"/>
      <c r="P3712" s="65"/>
      <c r="Q3712" s="65"/>
      <c r="R3712" s="65"/>
      <c r="S3712" s="68"/>
      <c r="T3712" s="68"/>
      <c r="U3712" s="69"/>
      <c r="V3712" s="69"/>
      <c r="W3712" s="69"/>
      <c r="X3712" s="70"/>
      <c r="Y3712" s="65"/>
    </row>
    <row r="3713">
      <c r="A3713" s="72"/>
      <c r="B3713" s="65"/>
      <c r="C3713" s="72"/>
      <c r="D3713" s="72"/>
      <c r="E3713" s="72"/>
      <c r="F3713" s="65"/>
      <c r="G3713" s="65"/>
      <c r="H3713" s="65"/>
      <c r="I3713" s="65"/>
      <c r="J3713" s="65"/>
      <c r="K3713" s="66"/>
      <c r="L3713" s="66"/>
      <c r="M3713" s="65"/>
      <c r="N3713" s="65"/>
      <c r="O3713" s="65"/>
      <c r="P3713" s="65"/>
      <c r="Q3713" s="65"/>
      <c r="R3713" s="65"/>
      <c r="S3713" s="68"/>
      <c r="T3713" s="68"/>
      <c r="U3713" s="69"/>
      <c r="V3713" s="69"/>
      <c r="W3713" s="69"/>
      <c r="X3713" s="70"/>
      <c r="Y3713" s="65"/>
    </row>
    <row r="3714">
      <c r="A3714" s="65"/>
      <c r="B3714" s="65"/>
      <c r="C3714" s="65"/>
      <c r="D3714" s="65"/>
      <c r="E3714" s="65"/>
      <c r="F3714" s="65"/>
      <c r="G3714" s="65"/>
      <c r="H3714" s="65"/>
      <c r="I3714" s="65"/>
      <c r="J3714" s="65"/>
      <c r="K3714" s="66"/>
      <c r="L3714" s="66"/>
      <c r="M3714" s="65"/>
      <c r="N3714" s="65"/>
      <c r="O3714" s="65"/>
      <c r="P3714" s="66"/>
      <c r="Q3714" s="65"/>
      <c r="R3714" s="65"/>
      <c r="S3714" s="68"/>
      <c r="T3714" s="68"/>
      <c r="U3714" s="69"/>
      <c r="V3714" s="69"/>
      <c r="W3714" s="69"/>
      <c r="X3714" s="70"/>
      <c r="Y3714" s="65"/>
    </row>
    <row r="3715">
      <c r="A3715" s="65"/>
      <c r="B3715" s="65"/>
      <c r="C3715" s="65"/>
      <c r="D3715" s="65"/>
      <c r="E3715" s="65"/>
      <c r="F3715" s="65"/>
      <c r="G3715" s="65"/>
      <c r="H3715" s="65"/>
      <c r="I3715" s="65"/>
      <c r="J3715" s="65"/>
      <c r="K3715" s="66"/>
      <c r="L3715" s="66"/>
      <c r="M3715" s="65"/>
      <c r="N3715" s="65"/>
      <c r="O3715" s="65"/>
      <c r="P3715" s="66"/>
      <c r="Q3715" s="65"/>
      <c r="R3715" s="65"/>
      <c r="S3715" s="68"/>
      <c r="T3715" s="68"/>
      <c r="U3715" s="69"/>
      <c r="V3715" s="69"/>
      <c r="W3715" s="69"/>
      <c r="X3715" s="70"/>
      <c r="Y3715" s="65"/>
    </row>
    <row r="3716">
      <c r="A3716" s="65"/>
      <c r="B3716" s="65"/>
      <c r="C3716" s="65"/>
      <c r="D3716" s="65"/>
      <c r="E3716" s="65"/>
      <c r="F3716" s="65"/>
      <c r="G3716" s="65"/>
      <c r="H3716" s="65"/>
      <c r="I3716" s="65"/>
      <c r="J3716" s="65"/>
      <c r="K3716" s="66"/>
      <c r="L3716" s="66"/>
      <c r="M3716" s="65"/>
      <c r="N3716" s="65"/>
      <c r="O3716" s="65"/>
      <c r="P3716" s="66"/>
      <c r="Q3716" s="65"/>
      <c r="R3716" s="65"/>
      <c r="S3716" s="68"/>
      <c r="T3716" s="68"/>
      <c r="U3716" s="69"/>
      <c r="V3716" s="69"/>
      <c r="W3716" s="69"/>
      <c r="X3716" s="70"/>
      <c r="Y3716" s="65"/>
    </row>
    <row r="3717">
      <c r="A3717" s="65"/>
      <c r="B3717" s="65"/>
      <c r="C3717" s="65"/>
      <c r="D3717" s="65"/>
      <c r="E3717" s="65"/>
      <c r="F3717" s="65"/>
      <c r="G3717" s="65"/>
      <c r="H3717" s="65"/>
      <c r="I3717" s="65"/>
      <c r="J3717" s="65"/>
      <c r="K3717" s="66"/>
      <c r="L3717" s="66"/>
      <c r="M3717" s="65"/>
      <c r="N3717" s="65"/>
      <c r="O3717" s="65"/>
      <c r="P3717" s="66"/>
      <c r="Q3717" s="65"/>
      <c r="R3717" s="65"/>
      <c r="S3717" s="68"/>
      <c r="T3717" s="68"/>
      <c r="U3717" s="69"/>
      <c r="V3717" s="69"/>
      <c r="W3717" s="69"/>
      <c r="X3717" s="70"/>
      <c r="Y3717" s="65"/>
    </row>
    <row r="3718">
      <c r="A3718" s="65"/>
      <c r="B3718" s="65"/>
      <c r="C3718" s="65"/>
      <c r="D3718" s="65"/>
      <c r="E3718" s="65"/>
      <c r="F3718" s="65"/>
      <c r="G3718" s="65"/>
      <c r="H3718" s="65"/>
      <c r="I3718" s="65"/>
      <c r="J3718" s="65"/>
      <c r="K3718" s="66"/>
      <c r="L3718" s="66"/>
      <c r="M3718" s="65"/>
      <c r="N3718" s="65"/>
      <c r="O3718" s="65"/>
      <c r="P3718" s="65"/>
      <c r="Q3718" s="65"/>
      <c r="R3718" s="65"/>
      <c r="S3718" s="68"/>
      <c r="T3718" s="68"/>
      <c r="U3718" s="69"/>
      <c r="V3718" s="69"/>
      <c r="W3718" s="69"/>
      <c r="X3718" s="69"/>
      <c r="Y3718" s="65"/>
    </row>
    <row r="3719">
      <c r="A3719" s="72"/>
      <c r="B3719" s="65"/>
      <c r="C3719" s="72"/>
      <c r="D3719" s="72"/>
      <c r="E3719" s="72"/>
      <c r="F3719" s="65"/>
      <c r="G3719" s="65"/>
      <c r="H3719" s="65"/>
      <c r="I3719" s="65"/>
      <c r="J3719" s="65"/>
      <c r="K3719" s="66"/>
      <c r="L3719" s="66"/>
      <c r="M3719" s="65"/>
      <c r="N3719" s="65"/>
      <c r="O3719" s="65"/>
      <c r="P3719" s="65"/>
      <c r="Q3719" s="65"/>
      <c r="R3719" s="65"/>
      <c r="S3719" s="68"/>
      <c r="T3719" s="68"/>
      <c r="U3719" s="69"/>
      <c r="V3719" s="69"/>
      <c r="W3719" s="69"/>
      <c r="X3719" s="70"/>
      <c r="Y3719" s="65"/>
    </row>
    <row r="3720">
      <c r="A3720" s="65"/>
      <c r="B3720" s="65"/>
      <c r="C3720" s="65"/>
      <c r="D3720" s="65"/>
      <c r="E3720" s="65"/>
      <c r="F3720" s="65"/>
      <c r="G3720" s="65"/>
      <c r="H3720" s="65"/>
      <c r="I3720" s="65"/>
      <c r="J3720" s="65"/>
      <c r="K3720" s="66"/>
      <c r="L3720" s="66"/>
      <c r="M3720" s="65"/>
      <c r="N3720" s="65"/>
      <c r="O3720" s="65"/>
      <c r="P3720" s="65"/>
      <c r="Q3720" s="65"/>
      <c r="R3720" s="65"/>
      <c r="S3720" s="68"/>
      <c r="T3720" s="68"/>
      <c r="U3720" s="69"/>
      <c r="V3720" s="69"/>
      <c r="W3720" s="69"/>
      <c r="X3720" s="70"/>
      <c r="Y3720" s="65"/>
    </row>
    <row r="3721">
      <c r="A3721" s="72"/>
      <c r="B3721" s="65"/>
      <c r="C3721" s="72"/>
      <c r="D3721" s="72"/>
      <c r="E3721" s="72"/>
      <c r="F3721" s="65"/>
      <c r="G3721" s="65"/>
      <c r="H3721" s="65"/>
      <c r="I3721" s="65"/>
      <c r="J3721" s="65"/>
      <c r="K3721" s="66"/>
      <c r="L3721" s="66"/>
      <c r="M3721" s="65"/>
      <c r="N3721" s="65"/>
      <c r="O3721" s="65"/>
      <c r="P3721" s="66"/>
      <c r="Q3721" s="65"/>
      <c r="R3721" s="65"/>
      <c r="S3721" s="68"/>
      <c r="T3721" s="68"/>
      <c r="U3721" s="69"/>
      <c r="V3721" s="69"/>
      <c r="W3721" s="69"/>
      <c r="X3721" s="70"/>
      <c r="Y3721" s="65"/>
    </row>
    <row r="3722">
      <c r="A3722" s="72"/>
      <c r="B3722" s="65"/>
      <c r="C3722" s="72"/>
      <c r="D3722" s="72"/>
      <c r="E3722" s="72"/>
      <c r="F3722" s="65"/>
      <c r="G3722" s="65"/>
      <c r="H3722" s="65"/>
      <c r="I3722" s="65"/>
      <c r="J3722" s="65"/>
      <c r="K3722" s="66"/>
      <c r="L3722" s="66"/>
      <c r="M3722" s="65"/>
      <c r="N3722" s="65"/>
      <c r="O3722" s="65"/>
      <c r="P3722" s="65"/>
      <c r="Q3722" s="65"/>
      <c r="R3722" s="65"/>
      <c r="S3722" s="68"/>
      <c r="T3722" s="68"/>
      <c r="U3722" s="69"/>
      <c r="V3722" s="69"/>
      <c r="W3722" s="69"/>
      <c r="X3722" s="70"/>
      <c r="Y3722" s="65"/>
    </row>
    <row r="3723">
      <c r="A3723" s="72"/>
      <c r="B3723" s="65"/>
      <c r="C3723" s="72"/>
      <c r="D3723" s="72"/>
      <c r="E3723" s="72"/>
      <c r="F3723" s="65"/>
      <c r="G3723" s="65"/>
      <c r="H3723" s="65"/>
      <c r="I3723" s="65"/>
      <c r="J3723" s="65"/>
      <c r="K3723" s="66"/>
      <c r="L3723" s="66"/>
      <c r="M3723" s="65"/>
      <c r="N3723" s="65"/>
      <c r="O3723" s="65"/>
      <c r="P3723" s="66"/>
      <c r="Q3723" s="65"/>
      <c r="R3723" s="65"/>
      <c r="S3723" s="68"/>
      <c r="T3723" s="68"/>
      <c r="U3723" s="69"/>
      <c r="V3723" s="69"/>
      <c r="W3723" s="69"/>
      <c r="X3723" s="70"/>
      <c r="Y3723" s="65"/>
    </row>
    <row r="3724">
      <c r="A3724" s="65"/>
      <c r="B3724" s="65"/>
      <c r="C3724" s="65"/>
      <c r="D3724" s="65"/>
      <c r="E3724" s="65"/>
      <c r="F3724" s="65"/>
      <c r="G3724" s="65"/>
      <c r="H3724" s="65"/>
      <c r="I3724" s="65"/>
      <c r="J3724" s="65"/>
      <c r="K3724" s="66"/>
      <c r="L3724" s="66"/>
      <c r="M3724" s="65"/>
      <c r="N3724" s="65"/>
      <c r="O3724" s="65"/>
      <c r="P3724" s="66"/>
      <c r="Q3724" s="65"/>
      <c r="R3724" s="65"/>
      <c r="S3724" s="68"/>
      <c r="T3724" s="68"/>
      <c r="U3724" s="69"/>
      <c r="V3724" s="69"/>
      <c r="W3724" s="69"/>
      <c r="X3724" s="70"/>
      <c r="Y3724" s="65"/>
    </row>
    <row r="3725">
      <c r="A3725" s="65"/>
      <c r="B3725" s="65"/>
      <c r="C3725" s="65"/>
      <c r="D3725" s="65"/>
      <c r="E3725" s="65"/>
      <c r="F3725" s="65"/>
      <c r="G3725" s="65"/>
      <c r="H3725" s="65"/>
      <c r="I3725" s="65"/>
      <c r="J3725" s="65"/>
      <c r="K3725" s="66"/>
      <c r="L3725" s="66"/>
      <c r="M3725" s="65"/>
      <c r="N3725" s="65"/>
      <c r="O3725" s="65"/>
      <c r="P3725" s="66"/>
      <c r="Q3725" s="65"/>
      <c r="R3725" s="65"/>
      <c r="S3725" s="68"/>
      <c r="T3725" s="68"/>
      <c r="U3725" s="69"/>
      <c r="V3725" s="69"/>
      <c r="W3725" s="69"/>
      <c r="X3725" s="69"/>
      <c r="Y3725" s="65"/>
    </row>
    <row r="3726">
      <c r="A3726" s="73"/>
      <c r="B3726" s="65"/>
      <c r="C3726" s="72"/>
      <c r="D3726" s="72"/>
      <c r="E3726" s="72"/>
      <c r="F3726" s="65"/>
      <c r="G3726" s="65"/>
      <c r="H3726" s="65"/>
      <c r="I3726" s="65"/>
      <c r="J3726" s="65"/>
      <c r="K3726" s="66"/>
      <c r="L3726" s="66"/>
      <c r="M3726" s="65"/>
      <c r="N3726" s="65"/>
      <c r="O3726" s="65"/>
      <c r="P3726" s="66"/>
      <c r="Q3726" s="65"/>
      <c r="R3726" s="65"/>
      <c r="S3726" s="68"/>
      <c r="T3726" s="68"/>
      <c r="U3726" s="69"/>
      <c r="V3726" s="69"/>
      <c r="W3726" s="69"/>
      <c r="X3726" s="70"/>
      <c r="Y3726" s="65"/>
    </row>
    <row r="3727">
      <c r="A3727" s="72"/>
      <c r="B3727" s="65"/>
      <c r="C3727" s="72"/>
      <c r="D3727" s="72"/>
      <c r="E3727" s="72"/>
      <c r="F3727" s="65"/>
      <c r="G3727" s="65"/>
      <c r="H3727" s="65"/>
      <c r="I3727" s="65"/>
      <c r="J3727" s="65"/>
      <c r="K3727" s="66"/>
      <c r="L3727" s="66"/>
      <c r="M3727" s="65"/>
      <c r="N3727" s="65"/>
      <c r="O3727" s="65"/>
      <c r="P3727" s="65"/>
      <c r="Q3727" s="65"/>
      <c r="R3727" s="65"/>
      <c r="S3727" s="68"/>
      <c r="T3727" s="68"/>
      <c r="U3727" s="69"/>
      <c r="V3727" s="69"/>
      <c r="W3727" s="69"/>
      <c r="X3727" s="70"/>
      <c r="Y3727" s="65"/>
    </row>
    <row r="3728">
      <c r="A3728" s="65"/>
      <c r="B3728" s="65"/>
      <c r="C3728" s="65"/>
      <c r="D3728" s="65"/>
      <c r="E3728" s="65"/>
      <c r="F3728" s="65"/>
      <c r="G3728" s="65"/>
      <c r="H3728" s="65"/>
      <c r="I3728" s="65"/>
      <c r="J3728" s="65"/>
      <c r="K3728" s="66"/>
      <c r="L3728" s="66"/>
      <c r="M3728" s="65"/>
      <c r="N3728" s="65"/>
      <c r="O3728" s="65"/>
      <c r="P3728" s="66"/>
      <c r="Q3728" s="65"/>
      <c r="R3728" s="65"/>
      <c r="S3728" s="68"/>
      <c r="T3728" s="68"/>
      <c r="U3728" s="69"/>
      <c r="V3728" s="69"/>
      <c r="W3728" s="69"/>
      <c r="X3728" s="70"/>
      <c r="Y3728" s="65"/>
    </row>
    <row r="3729">
      <c r="A3729" s="72"/>
      <c r="B3729" s="65"/>
      <c r="C3729" s="72"/>
      <c r="D3729" s="72"/>
      <c r="E3729" s="72"/>
      <c r="F3729" s="65"/>
      <c r="G3729" s="65"/>
      <c r="H3729" s="65"/>
      <c r="I3729" s="65"/>
      <c r="J3729" s="65"/>
      <c r="K3729" s="66"/>
      <c r="L3729" s="66"/>
      <c r="M3729" s="65"/>
      <c r="N3729" s="65"/>
      <c r="O3729" s="65"/>
      <c r="P3729" s="65"/>
      <c r="Q3729" s="65"/>
      <c r="R3729" s="65"/>
      <c r="S3729" s="68"/>
      <c r="T3729" s="68"/>
      <c r="U3729" s="69"/>
      <c r="V3729" s="69"/>
      <c r="W3729" s="69"/>
      <c r="X3729" s="70"/>
      <c r="Y3729" s="65"/>
    </row>
    <row r="3730">
      <c r="A3730" s="65"/>
      <c r="B3730" s="65"/>
      <c r="C3730" s="65"/>
      <c r="D3730" s="65"/>
      <c r="E3730" s="65"/>
      <c r="F3730" s="65"/>
      <c r="G3730" s="65"/>
      <c r="H3730" s="65"/>
      <c r="I3730" s="65"/>
      <c r="J3730" s="65"/>
      <c r="K3730" s="66"/>
      <c r="L3730" s="66"/>
      <c r="M3730" s="65"/>
      <c r="N3730" s="65"/>
      <c r="O3730" s="65"/>
      <c r="P3730" s="66"/>
      <c r="Q3730" s="65"/>
      <c r="R3730" s="65"/>
      <c r="S3730" s="68"/>
      <c r="T3730" s="68"/>
      <c r="U3730" s="69"/>
      <c r="V3730" s="69"/>
      <c r="W3730" s="69"/>
      <c r="X3730" s="70"/>
      <c r="Y3730" s="65"/>
    </row>
    <row r="3731">
      <c r="A3731" s="65"/>
      <c r="B3731" s="65"/>
      <c r="C3731" s="65"/>
      <c r="D3731" s="65"/>
      <c r="E3731" s="65"/>
      <c r="F3731" s="65"/>
      <c r="G3731" s="65"/>
      <c r="H3731" s="65"/>
      <c r="I3731" s="65"/>
      <c r="J3731" s="65"/>
      <c r="K3731" s="66"/>
      <c r="L3731" s="66"/>
      <c r="M3731" s="65"/>
      <c r="N3731" s="65"/>
      <c r="O3731" s="65"/>
      <c r="P3731" s="66"/>
      <c r="Q3731" s="65"/>
      <c r="R3731" s="65"/>
      <c r="S3731" s="68"/>
      <c r="T3731" s="68"/>
      <c r="U3731" s="69"/>
      <c r="V3731" s="69"/>
      <c r="W3731" s="69"/>
      <c r="X3731" s="70"/>
      <c r="Y3731" s="65"/>
    </row>
    <row r="3732">
      <c r="A3732" s="72"/>
      <c r="B3732" s="65"/>
      <c r="C3732" s="72"/>
      <c r="D3732" s="72"/>
      <c r="E3732" s="72"/>
      <c r="F3732" s="65"/>
      <c r="G3732" s="65"/>
      <c r="H3732" s="65"/>
      <c r="I3732" s="65"/>
      <c r="J3732" s="65"/>
      <c r="K3732" s="66"/>
      <c r="L3732" s="66"/>
      <c r="M3732" s="65"/>
      <c r="N3732" s="65"/>
      <c r="O3732" s="65"/>
      <c r="P3732" s="65"/>
      <c r="Q3732" s="65"/>
      <c r="R3732" s="65"/>
      <c r="S3732" s="68"/>
      <c r="T3732" s="68"/>
      <c r="U3732" s="69"/>
      <c r="V3732" s="69"/>
      <c r="W3732" s="69"/>
      <c r="X3732" s="70"/>
      <c r="Y3732" s="65"/>
    </row>
    <row r="3733">
      <c r="A3733" s="65"/>
      <c r="B3733" s="65"/>
      <c r="C3733" s="65"/>
      <c r="D3733" s="65"/>
      <c r="E3733" s="65"/>
      <c r="F3733" s="65"/>
      <c r="G3733" s="65"/>
      <c r="H3733" s="65"/>
      <c r="I3733" s="65"/>
      <c r="J3733" s="65"/>
      <c r="K3733" s="66"/>
      <c r="L3733" s="66"/>
      <c r="M3733" s="65"/>
      <c r="N3733" s="65"/>
      <c r="O3733" s="65"/>
      <c r="P3733" s="66"/>
      <c r="Q3733" s="65"/>
      <c r="R3733" s="65"/>
      <c r="S3733" s="68"/>
      <c r="T3733" s="68"/>
      <c r="U3733" s="69"/>
      <c r="V3733" s="69"/>
      <c r="W3733" s="69"/>
      <c r="X3733" s="70"/>
      <c r="Y3733" s="65"/>
    </row>
    <row r="3734">
      <c r="A3734" s="72"/>
      <c r="B3734" s="65"/>
      <c r="C3734" s="72"/>
      <c r="D3734" s="72"/>
      <c r="E3734" s="72"/>
      <c r="F3734" s="65"/>
      <c r="G3734" s="65"/>
      <c r="H3734" s="65"/>
      <c r="I3734" s="65"/>
      <c r="J3734" s="65"/>
      <c r="K3734" s="66"/>
      <c r="L3734" s="66"/>
      <c r="M3734" s="65"/>
      <c r="N3734" s="65"/>
      <c r="O3734" s="65"/>
      <c r="P3734" s="66"/>
      <c r="Q3734" s="65"/>
      <c r="R3734" s="65"/>
      <c r="S3734" s="68"/>
      <c r="T3734" s="68"/>
      <c r="U3734" s="69"/>
      <c r="V3734" s="69"/>
      <c r="W3734" s="69"/>
      <c r="X3734" s="70"/>
      <c r="Y3734" s="65"/>
    </row>
    <row r="3735">
      <c r="A3735" s="72"/>
      <c r="B3735" s="65"/>
      <c r="C3735" s="72"/>
      <c r="D3735" s="72"/>
      <c r="E3735" s="72"/>
      <c r="F3735" s="65"/>
      <c r="G3735" s="65"/>
      <c r="H3735" s="65"/>
      <c r="I3735" s="65"/>
      <c r="J3735" s="65"/>
      <c r="K3735" s="66"/>
      <c r="L3735" s="66"/>
      <c r="M3735" s="65"/>
      <c r="N3735" s="65"/>
      <c r="O3735" s="65"/>
      <c r="P3735" s="65"/>
      <c r="Q3735" s="65"/>
      <c r="R3735" s="65"/>
      <c r="S3735" s="68"/>
      <c r="T3735" s="68"/>
      <c r="U3735" s="69"/>
      <c r="V3735" s="69"/>
      <c r="W3735" s="69"/>
      <c r="X3735" s="70"/>
      <c r="Y3735" s="65"/>
    </row>
    <row r="3736">
      <c r="A3736" s="72"/>
      <c r="B3736" s="65"/>
      <c r="C3736" s="72"/>
      <c r="D3736" s="72"/>
      <c r="E3736" s="72"/>
      <c r="F3736" s="65"/>
      <c r="G3736" s="65"/>
      <c r="H3736" s="65"/>
      <c r="I3736" s="65"/>
      <c r="J3736" s="65"/>
      <c r="K3736" s="66"/>
      <c r="L3736" s="66"/>
      <c r="M3736" s="65"/>
      <c r="N3736" s="65"/>
      <c r="O3736" s="65"/>
      <c r="P3736" s="66"/>
      <c r="Q3736" s="65"/>
      <c r="R3736" s="65"/>
      <c r="S3736" s="68"/>
      <c r="T3736" s="68"/>
      <c r="U3736" s="69"/>
      <c r="V3736" s="69"/>
      <c r="W3736" s="69"/>
      <c r="X3736" s="70"/>
      <c r="Y3736" s="65"/>
    </row>
    <row r="3737">
      <c r="A3737" s="73"/>
      <c r="B3737" s="65"/>
      <c r="C3737" s="72"/>
      <c r="D3737" s="72"/>
      <c r="E3737" s="72"/>
      <c r="F3737" s="65"/>
      <c r="G3737" s="65"/>
      <c r="H3737" s="65"/>
      <c r="I3737" s="65"/>
      <c r="J3737" s="65"/>
      <c r="K3737" s="66"/>
      <c r="L3737" s="66"/>
      <c r="M3737" s="65"/>
      <c r="N3737" s="65"/>
      <c r="O3737" s="65"/>
      <c r="P3737" s="65"/>
      <c r="Q3737" s="65"/>
      <c r="R3737" s="65"/>
      <c r="S3737" s="68"/>
      <c r="T3737" s="68"/>
      <c r="U3737" s="69"/>
      <c r="V3737" s="69"/>
      <c r="W3737" s="69"/>
      <c r="X3737" s="70"/>
      <c r="Y3737" s="65"/>
    </row>
    <row r="3738">
      <c r="A3738" s="73"/>
      <c r="B3738" s="65"/>
      <c r="C3738" s="72"/>
      <c r="D3738" s="72"/>
      <c r="E3738" s="72"/>
      <c r="F3738" s="65"/>
      <c r="G3738" s="65"/>
      <c r="H3738" s="65"/>
      <c r="I3738" s="65"/>
      <c r="J3738" s="65"/>
      <c r="K3738" s="66"/>
      <c r="L3738" s="66"/>
      <c r="M3738" s="65"/>
      <c r="N3738" s="65"/>
      <c r="O3738" s="65"/>
      <c r="P3738" s="65"/>
      <c r="Q3738" s="65"/>
      <c r="R3738" s="65"/>
      <c r="S3738" s="68"/>
      <c r="T3738" s="68"/>
      <c r="U3738" s="69"/>
      <c r="V3738" s="69"/>
      <c r="W3738" s="69"/>
      <c r="X3738" s="70"/>
      <c r="Y3738" s="65"/>
    </row>
    <row r="3739">
      <c r="A3739" s="72"/>
      <c r="B3739" s="65"/>
      <c r="C3739" s="72"/>
      <c r="D3739" s="72"/>
      <c r="E3739" s="72"/>
      <c r="F3739" s="65"/>
      <c r="G3739" s="65"/>
      <c r="H3739" s="65"/>
      <c r="I3739" s="65"/>
      <c r="J3739" s="65"/>
      <c r="K3739" s="66"/>
      <c r="L3739" s="66"/>
      <c r="M3739" s="65"/>
      <c r="N3739" s="65"/>
      <c r="O3739" s="65"/>
      <c r="P3739" s="65"/>
      <c r="Q3739" s="65"/>
      <c r="R3739" s="65"/>
      <c r="S3739" s="68"/>
      <c r="T3739" s="68"/>
      <c r="U3739" s="69"/>
      <c r="V3739" s="69"/>
      <c r="W3739" s="69"/>
      <c r="X3739" s="70"/>
      <c r="Y3739" s="65"/>
    </row>
    <row r="3740">
      <c r="A3740" s="72"/>
      <c r="B3740" s="65"/>
      <c r="C3740" s="72"/>
      <c r="D3740" s="72"/>
      <c r="E3740" s="72"/>
      <c r="F3740" s="65"/>
      <c r="G3740" s="65"/>
      <c r="H3740" s="65"/>
      <c r="I3740" s="65"/>
      <c r="J3740" s="65"/>
      <c r="K3740" s="66"/>
      <c r="L3740" s="66"/>
      <c r="M3740" s="65"/>
      <c r="N3740" s="65"/>
      <c r="O3740" s="65"/>
      <c r="P3740" s="65"/>
      <c r="Q3740" s="65"/>
      <c r="R3740" s="65"/>
      <c r="S3740" s="68"/>
      <c r="T3740" s="68"/>
      <c r="U3740" s="69"/>
      <c r="V3740" s="69"/>
      <c r="W3740" s="69"/>
      <c r="X3740" s="70"/>
      <c r="Y3740" s="65"/>
    </row>
    <row r="3741">
      <c r="A3741" s="65"/>
      <c r="B3741" s="65"/>
      <c r="C3741" s="65"/>
      <c r="D3741" s="65"/>
      <c r="E3741" s="65"/>
      <c r="F3741" s="65"/>
      <c r="G3741" s="65"/>
      <c r="H3741" s="65"/>
      <c r="I3741" s="65"/>
      <c r="J3741" s="65"/>
      <c r="K3741" s="66"/>
      <c r="L3741" s="66"/>
      <c r="M3741" s="65"/>
      <c r="N3741" s="65"/>
      <c r="O3741" s="65"/>
      <c r="P3741" s="66"/>
      <c r="Q3741" s="65"/>
      <c r="R3741" s="65"/>
      <c r="S3741" s="68"/>
      <c r="T3741" s="68"/>
      <c r="U3741" s="69"/>
      <c r="V3741" s="69"/>
      <c r="W3741" s="69"/>
      <c r="X3741" s="70"/>
      <c r="Y3741" s="65"/>
    </row>
    <row r="3742">
      <c r="A3742" s="72"/>
      <c r="B3742" s="65"/>
      <c r="C3742" s="72"/>
      <c r="D3742" s="72"/>
      <c r="E3742" s="72"/>
      <c r="F3742" s="65"/>
      <c r="G3742" s="65"/>
      <c r="H3742" s="65"/>
      <c r="I3742" s="65"/>
      <c r="J3742" s="65"/>
      <c r="K3742" s="66"/>
      <c r="L3742" s="66"/>
      <c r="M3742" s="65"/>
      <c r="N3742" s="65"/>
      <c r="O3742" s="65"/>
      <c r="P3742" s="65"/>
      <c r="Q3742" s="65"/>
      <c r="R3742" s="65"/>
      <c r="S3742" s="68"/>
      <c r="T3742" s="68"/>
      <c r="U3742" s="69"/>
      <c r="V3742" s="69"/>
      <c r="W3742" s="69"/>
      <c r="X3742" s="70"/>
      <c r="Y3742" s="65"/>
    </row>
    <row r="3743">
      <c r="A3743" s="65"/>
      <c r="B3743" s="65"/>
      <c r="C3743" s="65"/>
      <c r="D3743" s="65"/>
      <c r="E3743" s="65"/>
      <c r="F3743" s="65"/>
      <c r="G3743" s="65"/>
      <c r="H3743" s="65"/>
      <c r="I3743" s="65"/>
      <c r="J3743" s="65"/>
      <c r="K3743" s="66"/>
      <c r="L3743" s="66"/>
      <c r="M3743" s="65"/>
      <c r="N3743" s="65"/>
      <c r="O3743" s="65"/>
      <c r="P3743" s="66"/>
      <c r="Q3743" s="65"/>
      <c r="R3743" s="65"/>
      <c r="S3743" s="68"/>
      <c r="T3743" s="68"/>
      <c r="U3743" s="69"/>
      <c r="V3743" s="69"/>
      <c r="W3743" s="69"/>
      <c r="X3743" s="70"/>
      <c r="Y3743" s="65"/>
    </row>
    <row r="3744">
      <c r="A3744" s="65"/>
      <c r="B3744" s="65"/>
      <c r="C3744" s="65"/>
      <c r="D3744" s="65"/>
      <c r="E3744" s="65"/>
      <c r="F3744" s="65"/>
      <c r="G3744" s="65"/>
      <c r="H3744" s="65"/>
      <c r="I3744" s="65"/>
      <c r="J3744" s="65"/>
      <c r="K3744" s="66"/>
      <c r="L3744" s="66"/>
      <c r="M3744" s="65"/>
      <c r="N3744" s="65"/>
      <c r="O3744" s="65"/>
      <c r="P3744" s="66"/>
      <c r="Q3744" s="65"/>
      <c r="R3744" s="65"/>
      <c r="S3744" s="68"/>
      <c r="T3744" s="68"/>
      <c r="U3744" s="69"/>
      <c r="V3744" s="69"/>
      <c r="W3744" s="69"/>
      <c r="X3744" s="70"/>
      <c r="Y3744" s="65"/>
    </row>
    <row r="3745">
      <c r="A3745" s="65"/>
      <c r="B3745" s="65"/>
      <c r="C3745" s="65"/>
      <c r="D3745" s="65"/>
      <c r="E3745" s="65"/>
      <c r="F3745" s="65"/>
      <c r="G3745" s="65"/>
      <c r="H3745" s="65"/>
      <c r="I3745" s="65"/>
      <c r="J3745" s="65"/>
      <c r="K3745" s="66"/>
      <c r="L3745" s="66"/>
      <c r="M3745" s="65"/>
      <c r="N3745" s="65"/>
      <c r="O3745" s="65"/>
      <c r="P3745" s="65"/>
      <c r="Q3745" s="65"/>
      <c r="R3745" s="65"/>
      <c r="S3745" s="68"/>
      <c r="T3745" s="68"/>
      <c r="U3745" s="69"/>
      <c r="V3745" s="69"/>
      <c r="W3745" s="69"/>
      <c r="X3745" s="70"/>
      <c r="Y3745" s="65"/>
    </row>
    <row r="3746">
      <c r="A3746" s="65"/>
      <c r="B3746" s="65"/>
      <c r="C3746" s="65"/>
      <c r="D3746" s="65"/>
      <c r="E3746" s="65"/>
      <c r="F3746" s="65"/>
      <c r="G3746" s="65"/>
      <c r="H3746" s="65"/>
      <c r="I3746" s="65"/>
      <c r="J3746" s="65"/>
      <c r="K3746" s="66"/>
      <c r="L3746" s="66"/>
      <c r="M3746" s="65"/>
      <c r="N3746" s="65"/>
      <c r="O3746" s="65"/>
      <c r="P3746" s="65"/>
      <c r="Q3746" s="65"/>
      <c r="R3746" s="65"/>
      <c r="S3746" s="68"/>
      <c r="T3746" s="68"/>
      <c r="U3746" s="69"/>
      <c r="V3746" s="69"/>
      <c r="W3746" s="69"/>
      <c r="X3746" s="70"/>
      <c r="Y3746" s="65"/>
    </row>
    <row r="3747">
      <c r="A3747" s="65"/>
      <c r="B3747" s="65"/>
      <c r="C3747" s="65"/>
      <c r="D3747" s="65"/>
      <c r="E3747" s="65"/>
      <c r="F3747" s="65"/>
      <c r="G3747" s="65"/>
      <c r="H3747" s="65"/>
      <c r="I3747" s="65"/>
      <c r="J3747" s="65"/>
      <c r="K3747" s="66"/>
      <c r="L3747" s="66"/>
      <c r="M3747" s="65"/>
      <c r="N3747" s="65"/>
      <c r="O3747" s="65"/>
      <c r="P3747" s="66"/>
      <c r="Q3747" s="65"/>
      <c r="R3747" s="65"/>
      <c r="S3747" s="68"/>
      <c r="T3747" s="68"/>
      <c r="U3747" s="69"/>
      <c r="V3747" s="69"/>
      <c r="W3747" s="69"/>
      <c r="X3747" s="70"/>
      <c r="Y3747" s="65"/>
    </row>
    <row r="3748">
      <c r="A3748" s="65"/>
      <c r="B3748" s="65"/>
      <c r="C3748" s="65"/>
      <c r="D3748" s="65"/>
      <c r="E3748" s="65"/>
      <c r="F3748" s="65"/>
      <c r="G3748" s="65"/>
      <c r="H3748" s="65"/>
      <c r="I3748" s="65"/>
      <c r="J3748" s="65"/>
      <c r="K3748" s="66"/>
      <c r="L3748" s="66"/>
      <c r="M3748" s="65"/>
      <c r="N3748" s="65"/>
      <c r="O3748" s="65"/>
      <c r="P3748" s="66"/>
      <c r="Q3748" s="65"/>
      <c r="R3748" s="65"/>
      <c r="S3748" s="68"/>
      <c r="T3748" s="68"/>
      <c r="U3748" s="69"/>
      <c r="V3748" s="69"/>
      <c r="W3748" s="69"/>
      <c r="X3748" s="70"/>
      <c r="Y3748" s="65"/>
    </row>
    <row r="3749">
      <c r="A3749" s="73"/>
      <c r="B3749" s="65"/>
      <c r="C3749" s="72"/>
      <c r="D3749" s="72"/>
      <c r="E3749" s="72"/>
      <c r="F3749" s="65"/>
      <c r="G3749" s="65"/>
      <c r="H3749" s="65"/>
      <c r="I3749" s="65"/>
      <c r="J3749" s="65"/>
      <c r="K3749" s="66"/>
      <c r="L3749" s="66"/>
      <c r="M3749" s="65"/>
      <c r="N3749" s="65"/>
      <c r="O3749" s="65"/>
      <c r="P3749" s="66"/>
      <c r="Q3749" s="65"/>
      <c r="R3749" s="65"/>
      <c r="S3749" s="68"/>
      <c r="T3749" s="68"/>
      <c r="U3749" s="69"/>
      <c r="V3749" s="69"/>
      <c r="W3749" s="69"/>
      <c r="X3749" s="70"/>
      <c r="Y3749" s="65"/>
    </row>
    <row r="3750">
      <c r="A3750" s="65"/>
      <c r="B3750" s="65"/>
      <c r="C3750" s="65"/>
      <c r="D3750" s="65"/>
      <c r="E3750" s="65"/>
      <c r="F3750" s="65"/>
      <c r="G3750" s="65"/>
      <c r="H3750" s="65"/>
      <c r="I3750" s="65"/>
      <c r="J3750" s="65"/>
      <c r="K3750" s="66"/>
      <c r="L3750" s="66"/>
      <c r="M3750" s="65"/>
      <c r="N3750" s="65"/>
      <c r="O3750" s="65"/>
      <c r="P3750" s="65"/>
      <c r="Q3750" s="65"/>
      <c r="R3750" s="65"/>
      <c r="S3750" s="68"/>
      <c r="T3750" s="68"/>
      <c r="U3750" s="69"/>
      <c r="V3750" s="69"/>
      <c r="W3750" s="69"/>
      <c r="X3750" s="70"/>
      <c r="Y3750" s="65"/>
    </row>
    <row r="3751">
      <c r="A3751" s="72"/>
      <c r="B3751" s="65"/>
      <c r="C3751" s="72"/>
      <c r="D3751" s="72"/>
      <c r="E3751" s="72"/>
      <c r="F3751" s="65"/>
      <c r="G3751" s="65"/>
      <c r="H3751" s="65"/>
      <c r="I3751" s="65"/>
      <c r="J3751" s="65"/>
      <c r="K3751" s="66"/>
      <c r="L3751" s="66"/>
      <c r="M3751" s="65"/>
      <c r="N3751" s="65"/>
      <c r="O3751" s="65"/>
      <c r="P3751" s="65"/>
      <c r="Q3751" s="65"/>
      <c r="R3751" s="65"/>
      <c r="S3751" s="68"/>
      <c r="T3751" s="68"/>
      <c r="U3751" s="69"/>
      <c r="V3751" s="69"/>
      <c r="W3751" s="69"/>
      <c r="X3751" s="70"/>
      <c r="Y3751" s="65"/>
    </row>
    <row r="3752">
      <c r="A3752" s="73"/>
      <c r="B3752" s="65"/>
      <c r="C3752" s="72"/>
      <c r="D3752" s="72"/>
      <c r="E3752" s="72"/>
      <c r="F3752" s="65"/>
      <c r="G3752" s="65"/>
      <c r="H3752" s="65"/>
      <c r="I3752" s="65"/>
      <c r="J3752" s="65"/>
      <c r="K3752" s="66"/>
      <c r="L3752" s="66"/>
      <c r="M3752" s="65"/>
      <c r="N3752" s="65"/>
      <c r="O3752" s="65"/>
      <c r="P3752" s="65"/>
      <c r="Q3752" s="65"/>
      <c r="R3752" s="65"/>
      <c r="S3752" s="68"/>
      <c r="T3752" s="68"/>
      <c r="U3752" s="69"/>
      <c r="V3752" s="69"/>
      <c r="W3752" s="69"/>
      <c r="X3752" s="70"/>
      <c r="Y3752" s="65"/>
    </row>
    <row r="3753">
      <c r="A3753" s="72"/>
      <c r="B3753" s="65"/>
      <c r="C3753" s="72"/>
      <c r="D3753" s="72"/>
      <c r="E3753" s="72"/>
      <c r="F3753" s="65"/>
      <c r="G3753" s="65"/>
      <c r="H3753" s="65"/>
      <c r="I3753" s="65"/>
      <c r="J3753" s="65"/>
      <c r="K3753" s="66"/>
      <c r="L3753" s="66"/>
      <c r="M3753" s="65"/>
      <c r="N3753" s="65"/>
      <c r="O3753" s="65"/>
      <c r="P3753" s="65"/>
      <c r="Q3753" s="65"/>
      <c r="R3753" s="65"/>
      <c r="S3753" s="68"/>
      <c r="T3753" s="68"/>
      <c r="U3753" s="69"/>
      <c r="V3753" s="69"/>
      <c r="W3753" s="69"/>
      <c r="X3753" s="70"/>
      <c r="Y3753" s="65"/>
    </row>
    <row r="3754">
      <c r="A3754" s="65"/>
      <c r="B3754" s="65"/>
      <c r="C3754" s="65"/>
      <c r="D3754" s="65"/>
      <c r="E3754" s="65"/>
      <c r="F3754" s="65"/>
      <c r="G3754" s="65"/>
      <c r="H3754" s="65"/>
      <c r="I3754" s="65"/>
      <c r="J3754" s="65"/>
      <c r="K3754" s="66"/>
      <c r="L3754" s="66"/>
      <c r="M3754" s="65"/>
      <c r="N3754" s="65"/>
      <c r="O3754" s="65"/>
      <c r="P3754" s="65"/>
      <c r="Q3754" s="65"/>
      <c r="R3754" s="65"/>
      <c r="S3754" s="68"/>
      <c r="T3754" s="68"/>
      <c r="U3754" s="69"/>
      <c r="V3754" s="69"/>
      <c r="W3754" s="69"/>
      <c r="X3754" s="70"/>
      <c r="Y3754" s="65"/>
    </row>
    <row r="3755">
      <c r="A3755" s="65"/>
      <c r="B3755" s="65"/>
      <c r="C3755" s="65"/>
      <c r="D3755" s="65"/>
      <c r="E3755" s="65"/>
      <c r="F3755" s="65"/>
      <c r="G3755" s="65"/>
      <c r="H3755" s="65"/>
      <c r="I3755" s="65"/>
      <c r="J3755" s="65"/>
      <c r="K3755" s="66"/>
      <c r="L3755" s="66"/>
      <c r="M3755" s="65"/>
      <c r="N3755" s="65"/>
      <c r="O3755" s="65"/>
      <c r="P3755" s="65"/>
      <c r="Q3755" s="65"/>
      <c r="R3755" s="65"/>
      <c r="S3755" s="68"/>
      <c r="T3755" s="68"/>
      <c r="U3755" s="69"/>
      <c r="V3755" s="69"/>
      <c r="W3755" s="69"/>
      <c r="X3755" s="70"/>
      <c r="Y3755" s="65"/>
    </row>
    <row r="3756">
      <c r="A3756" s="65"/>
      <c r="B3756" s="65"/>
      <c r="C3756" s="65"/>
      <c r="D3756" s="65"/>
      <c r="E3756" s="65"/>
      <c r="F3756" s="65"/>
      <c r="G3756" s="65"/>
      <c r="H3756" s="65"/>
      <c r="I3756" s="65"/>
      <c r="J3756" s="65"/>
      <c r="K3756" s="66"/>
      <c r="L3756" s="66"/>
      <c r="M3756" s="65"/>
      <c r="N3756" s="65"/>
      <c r="O3756" s="65"/>
      <c r="P3756" s="65"/>
      <c r="Q3756" s="65"/>
      <c r="R3756" s="65"/>
      <c r="S3756" s="68"/>
      <c r="T3756" s="68"/>
      <c r="U3756" s="69"/>
      <c r="V3756" s="69"/>
      <c r="W3756" s="69"/>
      <c r="X3756" s="70"/>
      <c r="Y3756" s="65"/>
    </row>
    <row r="3757">
      <c r="A3757" s="72"/>
      <c r="B3757" s="65"/>
      <c r="C3757" s="72"/>
      <c r="D3757" s="72"/>
      <c r="E3757" s="72"/>
      <c r="F3757" s="65"/>
      <c r="G3757" s="65"/>
      <c r="H3757" s="65"/>
      <c r="I3757" s="65"/>
      <c r="J3757" s="65"/>
      <c r="K3757" s="66"/>
      <c r="L3757" s="66"/>
      <c r="M3757" s="65"/>
      <c r="N3757" s="65"/>
      <c r="O3757" s="65"/>
      <c r="P3757" s="65"/>
      <c r="Q3757" s="65"/>
      <c r="R3757" s="65"/>
      <c r="S3757" s="68"/>
      <c r="T3757" s="68"/>
      <c r="U3757" s="69"/>
      <c r="V3757" s="69"/>
      <c r="W3757" s="69"/>
      <c r="X3757" s="70"/>
      <c r="Y3757" s="65"/>
    </row>
    <row r="3758">
      <c r="A3758" s="73"/>
      <c r="B3758" s="65"/>
      <c r="C3758" s="72"/>
      <c r="D3758" s="72"/>
      <c r="E3758" s="72"/>
      <c r="F3758" s="65"/>
      <c r="G3758" s="65"/>
      <c r="H3758" s="65"/>
      <c r="I3758" s="65"/>
      <c r="J3758" s="65"/>
      <c r="K3758" s="66"/>
      <c r="L3758" s="66"/>
      <c r="M3758" s="65"/>
      <c r="N3758" s="65"/>
      <c r="O3758" s="65"/>
      <c r="P3758" s="66"/>
      <c r="Q3758" s="65"/>
      <c r="R3758" s="65"/>
      <c r="S3758" s="68"/>
      <c r="T3758" s="68"/>
      <c r="U3758" s="69"/>
      <c r="V3758" s="69"/>
      <c r="W3758" s="69"/>
      <c r="X3758" s="70"/>
      <c r="Y3758" s="65"/>
    </row>
    <row r="3759">
      <c r="A3759" s="82"/>
      <c r="B3759" s="82"/>
      <c r="C3759" s="82"/>
      <c r="D3759" s="82"/>
      <c r="E3759" s="82"/>
      <c r="F3759" s="82"/>
      <c r="G3759" s="82"/>
      <c r="H3759" s="82"/>
      <c r="I3759" s="82"/>
      <c r="J3759" s="82"/>
      <c r="K3759" s="83"/>
      <c r="L3759" s="83"/>
      <c r="M3759" s="82"/>
      <c r="N3759" s="82"/>
      <c r="O3759" s="82"/>
      <c r="P3759" s="83"/>
      <c r="Q3759" s="82"/>
      <c r="R3759" s="82"/>
      <c r="S3759" s="68"/>
      <c r="T3759" s="68"/>
      <c r="U3759" s="69"/>
      <c r="V3759" s="69"/>
      <c r="W3759" s="69"/>
      <c r="X3759" s="70"/>
      <c r="Y3759" s="65"/>
      <c r="Z3759" s="84"/>
      <c r="AA3759" s="84"/>
    </row>
    <row r="3760">
      <c r="A3760" s="65"/>
      <c r="B3760" s="65"/>
      <c r="C3760" s="65"/>
      <c r="D3760" s="65"/>
      <c r="E3760" s="65"/>
      <c r="F3760" s="65"/>
      <c r="G3760" s="65"/>
      <c r="H3760" s="65"/>
      <c r="I3760" s="65"/>
      <c r="J3760" s="65"/>
      <c r="K3760" s="66"/>
      <c r="L3760" s="66"/>
      <c r="M3760" s="65"/>
      <c r="N3760" s="65"/>
      <c r="O3760" s="65"/>
      <c r="P3760" s="65"/>
      <c r="Q3760" s="65"/>
      <c r="R3760" s="65"/>
      <c r="S3760" s="68"/>
      <c r="T3760" s="68"/>
      <c r="U3760" s="69"/>
      <c r="V3760" s="69"/>
      <c r="W3760" s="69"/>
      <c r="X3760" s="70"/>
      <c r="Y3760" s="65"/>
    </row>
    <row r="3761">
      <c r="A3761" s="65"/>
      <c r="B3761" s="65"/>
      <c r="C3761" s="65"/>
      <c r="D3761" s="65"/>
      <c r="E3761" s="65"/>
      <c r="F3761" s="65"/>
      <c r="G3761" s="65"/>
      <c r="H3761" s="65"/>
      <c r="I3761" s="65"/>
      <c r="J3761" s="65"/>
      <c r="K3761" s="66"/>
      <c r="L3761" s="66"/>
      <c r="M3761" s="65"/>
      <c r="N3761" s="65"/>
      <c r="O3761" s="65"/>
      <c r="P3761" s="65"/>
      <c r="Q3761" s="65"/>
      <c r="R3761" s="65"/>
      <c r="S3761" s="68"/>
      <c r="T3761" s="68"/>
      <c r="U3761" s="69"/>
      <c r="V3761" s="69"/>
      <c r="W3761" s="69"/>
      <c r="X3761" s="70"/>
      <c r="Y3761" s="65"/>
    </row>
    <row r="3762">
      <c r="A3762" s="65"/>
      <c r="B3762" s="65"/>
      <c r="C3762" s="65"/>
      <c r="D3762" s="65"/>
      <c r="E3762" s="65"/>
      <c r="F3762" s="65"/>
      <c r="G3762" s="65"/>
      <c r="H3762" s="65"/>
      <c r="I3762" s="65"/>
      <c r="J3762" s="65"/>
      <c r="K3762" s="66"/>
      <c r="L3762" s="66"/>
      <c r="M3762" s="65"/>
      <c r="N3762" s="65"/>
      <c r="O3762" s="65"/>
      <c r="P3762" s="65"/>
      <c r="Q3762" s="65"/>
      <c r="R3762" s="65"/>
      <c r="S3762" s="68"/>
      <c r="T3762" s="68"/>
      <c r="U3762" s="69"/>
      <c r="V3762" s="69"/>
      <c r="W3762" s="69"/>
      <c r="X3762" s="70"/>
      <c r="Y3762" s="65"/>
    </row>
    <row r="3763">
      <c r="A3763" s="65"/>
      <c r="B3763" s="65"/>
      <c r="C3763" s="65"/>
      <c r="D3763" s="65"/>
      <c r="E3763" s="65"/>
      <c r="F3763" s="65"/>
      <c r="G3763" s="65"/>
      <c r="H3763" s="65"/>
      <c r="I3763" s="65"/>
      <c r="J3763" s="65"/>
      <c r="K3763" s="66"/>
      <c r="L3763" s="66"/>
      <c r="M3763" s="65"/>
      <c r="N3763" s="65"/>
      <c r="O3763" s="65"/>
      <c r="P3763" s="66"/>
      <c r="Q3763" s="65"/>
      <c r="R3763" s="65"/>
      <c r="S3763" s="68"/>
      <c r="T3763" s="68"/>
      <c r="U3763" s="69"/>
      <c r="V3763" s="69"/>
      <c r="W3763" s="69"/>
      <c r="X3763" s="70"/>
      <c r="Y3763" s="65"/>
    </row>
    <row r="3764">
      <c r="A3764" s="65"/>
      <c r="B3764" s="65"/>
      <c r="C3764" s="65"/>
      <c r="D3764" s="65"/>
      <c r="E3764" s="65"/>
      <c r="F3764" s="65"/>
      <c r="G3764" s="65"/>
      <c r="H3764" s="65"/>
      <c r="I3764" s="65"/>
      <c r="J3764" s="65"/>
      <c r="K3764" s="66"/>
      <c r="L3764" s="66"/>
      <c r="M3764" s="65"/>
      <c r="N3764" s="65"/>
      <c r="O3764" s="65"/>
      <c r="P3764" s="66"/>
      <c r="Q3764" s="65"/>
      <c r="R3764" s="65"/>
      <c r="S3764" s="68"/>
      <c r="T3764" s="68"/>
      <c r="U3764" s="69"/>
      <c r="V3764" s="69"/>
      <c r="W3764" s="69"/>
      <c r="X3764" s="70"/>
      <c r="Y3764" s="65"/>
    </row>
    <row r="3765">
      <c r="A3765" s="65"/>
      <c r="B3765" s="65"/>
      <c r="C3765" s="65"/>
      <c r="D3765" s="65"/>
      <c r="E3765" s="65"/>
      <c r="F3765" s="65"/>
      <c r="G3765" s="65"/>
      <c r="H3765" s="65"/>
      <c r="I3765" s="65"/>
      <c r="J3765" s="65"/>
      <c r="K3765" s="66"/>
      <c r="L3765" s="66"/>
      <c r="M3765" s="65"/>
      <c r="N3765" s="65"/>
      <c r="O3765" s="65"/>
      <c r="P3765" s="65"/>
      <c r="Q3765" s="65"/>
      <c r="R3765" s="65"/>
      <c r="S3765" s="68"/>
      <c r="T3765" s="68"/>
      <c r="U3765" s="69"/>
      <c r="V3765" s="69"/>
      <c r="W3765" s="69"/>
      <c r="X3765" s="70"/>
      <c r="Y3765" s="65"/>
    </row>
    <row r="3766">
      <c r="A3766" s="65"/>
      <c r="B3766" s="65"/>
      <c r="C3766" s="65"/>
      <c r="D3766" s="65"/>
      <c r="E3766" s="65"/>
      <c r="F3766" s="65"/>
      <c r="G3766" s="65"/>
      <c r="H3766" s="65"/>
      <c r="I3766" s="65"/>
      <c r="J3766" s="65"/>
      <c r="K3766" s="66"/>
      <c r="L3766" s="66"/>
      <c r="M3766" s="65"/>
      <c r="N3766" s="65"/>
      <c r="O3766" s="65"/>
      <c r="P3766" s="65"/>
      <c r="Q3766" s="65"/>
      <c r="R3766" s="65"/>
      <c r="S3766" s="68"/>
      <c r="T3766" s="68"/>
      <c r="U3766" s="69"/>
      <c r="V3766" s="69"/>
      <c r="W3766" s="69"/>
      <c r="X3766" s="70"/>
      <c r="Y3766" s="65"/>
    </row>
    <row r="3767">
      <c r="A3767" s="65"/>
      <c r="B3767" s="65"/>
      <c r="C3767" s="65"/>
      <c r="D3767" s="65"/>
      <c r="E3767" s="65"/>
      <c r="F3767" s="65"/>
      <c r="G3767" s="65"/>
      <c r="H3767" s="65"/>
      <c r="I3767" s="65"/>
      <c r="J3767" s="65"/>
      <c r="K3767" s="66"/>
      <c r="L3767" s="66"/>
      <c r="M3767" s="65"/>
      <c r="N3767" s="65"/>
      <c r="O3767" s="65"/>
      <c r="P3767" s="66"/>
      <c r="Q3767" s="65"/>
      <c r="R3767" s="65"/>
      <c r="S3767" s="68"/>
      <c r="T3767" s="68"/>
      <c r="U3767" s="69"/>
      <c r="V3767" s="69"/>
      <c r="W3767" s="69"/>
      <c r="X3767" s="69"/>
      <c r="Y3767" s="65"/>
    </row>
    <row r="3768">
      <c r="A3768" s="73"/>
      <c r="B3768" s="65"/>
      <c r="C3768" s="72"/>
      <c r="D3768" s="72"/>
      <c r="E3768" s="72"/>
      <c r="F3768" s="65"/>
      <c r="G3768" s="65"/>
      <c r="H3768" s="65"/>
      <c r="I3768" s="65"/>
      <c r="J3768" s="65"/>
      <c r="K3768" s="66"/>
      <c r="L3768" s="66"/>
      <c r="M3768" s="65"/>
      <c r="N3768" s="65"/>
      <c r="O3768" s="65"/>
      <c r="P3768" s="65"/>
      <c r="Q3768" s="65"/>
      <c r="R3768" s="65"/>
      <c r="S3768" s="68"/>
      <c r="T3768" s="68"/>
      <c r="U3768" s="69"/>
      <c r="V3768" s="69"/>
      <c r="W3768" s="69"/>
      <c r="X3768" s="70"/>
      <c r="Y3768" s="65"/>
    </row>
    <row r="3769">
      <c r="A3769" s="72"/>
      <c r="B3769" s="65"/>
      <c r="C3769" s="72"/>
      <c r="D3769" s="72"/>
      <c r="E3769" s="72"/>
      <c r="F3769" s="65"/>
      <c r="G3769" s="65"/>
      <c r="H3769" s="65"/>
      <c r="I3769" s="65"/>
      <c r="J3769" s="65"/>
      <c r="K3769" s="66"/>
      <c r="L3769" s="66"/>
      <c r="M3769" s="65"/>
      <c r="N3769" s="65"/>
      <c r="O3769" s="65"/>
      <c r="P3769" s="66"/>
      <c r="Q3769" s="65"/>
      <c r="R3769" s="65"/>
      <c r="S3769" s="76"/>
      <c r="T3769" s="77"/>
      <c r="U3769" s="78"/>
      <c r="V3769" s="81"/>
      <c r="W3769" s="78"/>
      <c r="X3769" s="72"/>
      <c r="Y3769" s="72"/>
    </row>
    <row r="3770">
      <c r="A3770" s="65"/>
      <c r="B3770" s="65"/>
      <c r="C3770" s="65"/>
      <c r="D3770" s="65"/>
      <c r="E3770" s="65"/>
      <c r="F3770" s="65"/>
      <c r="G3770" s="65"/>
      <c r="H3770" s="65"/>
      <c r="I3770" s="65"/>
      <c r="J3770" s="65"/>
      <c r="K3770" s="66"/>
      <c r="L3770" s="66"/>
      <c r="M3770" s="65"/>
      <c r="N3770" s="65"/>
      <c r="O3770" s="65"/>
      <c r="P3770" s="66"/>
      <c r="Q3770" s="65"/>
      <c r="R3770" s="65"/>
      <c r="S3770" s="68"/>
      <c r="T3770" s="68"/>
      <c r="U3770" s="69"/>
      <c r="V3770" s="69"/>
      <c r="W3770" s="69"/>
      <c r="X3770" s="70"/>
      <c r="Y3770" s="65"/>
    </row>
    <row r="3771">
      <c r="A3771" s="73"/>
      <c r="B3771" s="65"/>
      <c r="C3771" s="72"/>
      <c r="D3771" s="72"/>
      <c r="E3771" s="72"/>
      <c r="F3771" s="65"/>
      <c r="G3771" s="65"/>
      <c r="H3771" s="65"/>
      <c r="I3771" s="65"/>
      <c r="J3771" s="65"/>
      <c r="K3771" s="66"/>
      <c r="L3771" s="66"/>
      <c r="M3771" s="65"/>
      <c r="N3771" s="65"/>
      <c r="O3771" s="65"/>
      <c r="P3771" s="66"/>
      <c r="Q3771" s="65"/>
      <c r="R3771" s="65"/>
      <c r="S3771" s="68"/>
      <c r="T3771" s="68"/>
      <c r="U3771" s="69"/>
      <c r="V3771" s="69"/>
      <c r="W3771" s="69"/>
      <c r="X3771" s="70"/>
      <c r="Y3771" s="65"/>
    </row>
    <row r="3772">
      <c r="A3772" s="72"/>
      <c r="B3772" s="65"/>
      <c r="C3772" s="72"/>
      <c r="D3772" s="72"/>
      <c r="E3772" s="72"/>
      <c r="F3772" s="65"/>
      <c r="G3772" s="65"/>
      <c r="H3772" s="65"/>
      <c r="I3772" s="65"/>
      <c r="J3772" s="65"/>
      <c r="K3772" s="66"/>
      <c r="L3772" s="66"/>
      <c r="M3772" s="65"/>
      <c r="N3772" s="65"/>
      <c r="O3772" s="65"/>
      <c r="P3772" s="66"/>
      <c r="Q3772" s="65"/>
      <c r="R3772" s="65"/>
      <c r="S3772" s="68"/>
      <c r="T3772" s="68"/>
      <c r="U3772" s="69"/>
      <c r="V3772" s="69"/>
      <c r="W3772" s="69"/>
      <c r="X3772" s="70"/>
      <c r="Y3772" s="65"/>
    </row>
    <row r="3773">
      <c r="A3773" s="65"/>
      <c r="B3773" s="65"/>
      <c r="C3773" s="65"/>
      <c r="D3773" s="65"/>
      <c r="E3773" s="65"/>
      <c r="F3773" s="65"/>
      <c r="G3773" s="65"/>
      <c r="H3773" s="65"/>
      <c r="I3773" s="65"/>
      <c r="J3773" s="65"/>
      <c r="K3773" s="66"/>
      <c r="L3773" s="66"/>
      <c r="M3773" s="65"/>
      <c r="N3773" s="65"/>
      <c r="O3773" s="65"/>
      <c r="P3773" s="66"/>
      <c r="Q3773" s="65"/>
      <c r="R3773" s="65"/>
      <c r="S3773" s="68"/>
      <c r="T3773" s="68"/>
      <c r="U3773" s="69"/>
      <c r="V3773" s="69"/>
      <c r="W3773" s="69"/>
      <c r="X3773" s="70"/>
      <c r="Y3773" s="65"/>
    </row>
    <row r="3774">
      <c r="A3774" s="65"/>
      <c r="B3774" s="65"/>
      <c r="C3774" s="65"/>
      <c r="D3774" s="65"/>
      <c r="E3774" s="65"/>
      <c r="F3774" s="65"/>
      <c r="G3774" s="65"/>
      <c r="H3774" s="65"/>
      <c r="I3774" s="65"/>
      <c r="J3774" s="65"/>
      <c r="K3774" s="66"/>
      <c r="L3774" s="66"/>
      <c r="M3774" s="65"/>
      <c r="N3774" s="65"/>
      <c r="O3774" s="65"/>
      <c r="P3774" s="65"/>
      <c r="Q3774" s="65"/>
      <c r="R3774" s="65"/>
      <c r="S3774" s="76"/>
      <c r="T3774" s="77"/>
      <c r="U3774" s="79"/>
      <c r="V3774" s="81"/>
      <c r="W3774" s="78"/>
      <c r="X3774" s="66"/>
      <c r="Y3774" s="72"/>
    </row>
    <row r="3775">
      <c r="A3775" s="72"/>
      <c r="B3775" s="65"/>
      <c r="C3775" s="72"/>
      <c r="D3775" s="72"/>
      <c r="E3775" s="72"/>
      <c r="F3775" s="65"/>
      <c r="G3775" s="65"/>
      <c r="H3775" s="65"/>
      <c r="I3775" s="65"/>
      <c r="J3775" s="65"/>
      <c r="K3775" s="66"/>
      <c r="L3775" s="66"/>
      <c r="M3775" s="65"/>
      <c r="N3775" s="65"/>
      <c r="O3775" s="65"/>
      <c r="P3775" s="66"/>
      <c r="Q3775" s="65"/>
      <c r="R3775" s="65"/>
      <c r="S3775" s="68"/>
      <c r="T3775" s="68"/>
      <c r="U3775" s="69"/>
      <c r="V3775" s="69"/>
      <c r="W3775" s="69"/>
      <c r="X3775" s="70"/>
      <c r="Y3775" s="65"/>
    </row>
    <row r="3776">
      <c r="A3776" s="72"/>
      <c r="B3776" s="65"/>
      <c r="C3776" s="72"/>
      <c r="D3776" s="72"/>
      <c r="E3776" s="72"/>
      <c r="F3776" s="65"/>
      <c r="G3776" s="65"/>
      <c r="H3776" s="65"/>
      <c r="I3776" s="65"/>
      <c r="J3776" s="65"/>
      <c r="K3776" s="66"/>
      <c r="L3776" s="66"/>
      <c r="M3776" s="65"/>
      <c r="N3776" s="65"/>
      <c r="O3776" s="65"/>
      <c r="P3776" s="66"/>
      <c r="Q3776" s="65"/>
      <c r="R3776" s="65"/>
      <c r="S3776" s="68"/>
      <c r="T3776" s="68"/>
      <c r="U3776" s="69"/>
      <c r="V3776" s="69"/>
      <c r="W3776" s="69"/>
      <c r="X3776" s="70"/>
      <c r="Y3776" s="65"/>
    </row>
    <row r="3777">
      <c r="A3777" s="65"/>
      <c r="B3777" s="65"/>
      <c r="C3777" s="65"/>
      <c r="D3777" s="65"/>
      <c r="E3777" s="65"/>
      <c r="F3777" s="65"/>
      <c r="G3777" s="65"/>
      <c r="H3777" s="65"/>
      <c r="I3777" s="65"/>
      <c r="J3777" s="65"/>
      <c r="K3777" s="66"/>
      <c r="L3777" s="66"/>
      <c r="M3777" s="65"/>
      <c r="N3777" s="65"/>
      <c r="O3777" s="65"/>
      <c r="P3777" s="65"/>
      <c r="Q3777" s="65"/>
      <c r="R3777" s="65"/>
      <c r="S3777" s="68"/>
      <c r="T3777" s="68"/>
      <c r="U3777" s="69"/>
      <c r="V3777" s="69"/>
      <c r="W3777" s="69"/>
      <c r="X3777" s="70"/>
      <c r="Y3777" s="65"/>
    </row>
    <row r="3778">
      <c r="A3778" s="65"/>
      <c r="B3778" s="65"/>
      <c r="C3778" s="65"/>
      <c r="D3778" s="65"/>
      <c r="E3778" s="65"/>
      <c r="F3778" s="65"/>
      <c r="G3778" s="65"/>
      <c r="H3778" s="65"/>
      <c r="I3778" s="65"/>
      <c r="J3778" s="65"/>
      <c r="K3778" s="66"/>
      <c r="L3778" s="66"/>
      <c r="M3778" s="65"/>
      <c r="N3778" s="65"/>
      <c r="O3778" s="65"/>
      <c r="P3778" s="66"/>
      <c r="Q3778" s="65"/>
      <c r="R3778" s="65"/>
      <c r="S3778" s="68"/>
      <c r="T3778" s="68"/>
      <c r="U3778" s="69"/>
      <c r="V3778" s="69"/>
      <c r="W3778" s="69"/>
      <c r="X3778" s="70"/>
      <c r="Y3778" s="65"/>
    </row>
    <row r="3779">
      <c r="A3779" s="72"/>
      <c r="B3779" s="65"/>
      <c r="C3779" s="72"/>
      <c r="D3779" s="72"/>
      <c r="E3779" s="72"/>
      <c r="F3779" s="65"/>
      <c r="G3779" s="65"/>
      <c r="H3779" s="65"/>
      <c r="I3779" s="65"/>
      <c r="J3779" s="65"/>
      <c r="K3779" s="66"/>
      <c r="L3779" s="66"/>
      <c r="M3779" s="65"/>
      <c r="N3779" s="65"/>
      <c r="O3779" s="65"/>
      <c r="P3779" s="65"/>
      <c r="Q3779" s="65"/>
      <c r="R3779" s="65"/>
      <c r="S3779" s="68"/>
      <c r="T3779" s="68"/>
      <c r="U3779" s="69"/>
      <c r="V3779" s="69"/>
      <c r="W3779" s="69"/>
      <c r="X3779" s="70"/>
      <c r="Y3779" s="65"/>
    </row>
    <row r="3780">
      <c r="A3780" s="72"/>
      <c r="B3780" s="65"/>
      <c r="C3780" s="72"/>
      <c r="D3780" s="72"/>
      <c r="E3780" s="72"/>
      <c r="F3780" s="65"/>
      <c r="G3780" s="65"/>
      <c r="H3780" s="65"/>
      <c r="I3780" s="65"/>
      <c r="J3780" s="65"/>
      <c r="K3780" s="66"/>
      <c r="L3780" s="66"/>
      <c r="M3780" s="65"/>
      <c r="N3780" s="65"/>
      <c r="O3780" s="65"/>
      <c r="P3780" s="65"/>
      <c r="Q3780" s="65"/>
      <c r="R3780" s="65"/>
      <c r="S3780" s="68"/>
      <c r="T3780" s="68"/>
      <c r="U3780" s="69"/>
      <c r="V3780" s="69"/>
      <c r="W3780" s="69"/>
      <c r="X3780" s="70"/>
      <c r="Y3780" s="65"/>
    </row>
    <row r="3781">
      <c r="A3781" s="65"/>
      <c r="B3781" s="65"/>
      <c r="C3781" s="65"/>
      <c r="D3781" s="65"/>
      <c r="E3781" s="65"/>
      <c r="F3781" s="65"/>
      <c r="G3781" s="65"/>
      <c r="H3781" s="65"/>
      <c r="I3781" s="65"/>
      <c r="J3781" s="65"/>
      <c r="K3781" s="66"/>
      <c r="L3781" s="66"/>
      <c r="M3781" s="65"/>
      <c r="N3781" s="65"/>
      <c r="O3781" s="65"/>
      <c r="P3781" s="65"/>
      <c r="Q3781" s="65"/>
      <c r="R3781" s="65"/>
      <c r="S3781" s="68"/>
      <c r="T3781" s="68"/>
      <c r="U3781" s="69"/>
      <c r="V3781" s="69"/>
      <c r="W3781" s="69"/>
      <c r="X3781" s="70"/>
      <c r="Y3781" s="65"/>
    </row>
    <row r="3782">
      <c r="A3782" s="65"/>
      <c r="B3782" s="65"/>
      <c r="C3782" s="65"/>
      <c r="D3782" s="65"/>
      <c r="E3782" s="65"/>
      <c r="F3782" s="65"/>
      <c r="G3782" s="65"/>
      <c r="H3782" s="65"/>
      <c r="I3782" s="65"/>
      <c r="J3782" s="65"/>
      <c r="K3782" s="66"/>
      <c r="L3782" s="66"/>
      <c r="M3782" s="65"/>
      <c r="N3782" s="65"/>
      <c r="O3782" s="65"/>
      <c r="P3782" s="66"/>
      <c r="Q3782" s="65"/>
      <c r="R3782" s="65"/>
      <c r="S3782" s="76"/>
      <c r="T3782" s="76"/>
      <c r="U3782" s="72"/>
      <c r="V3782" s="72"/>
      <c r="W3782" s="72"/>
      <c r="X3782" s="66"/>
      <c r="Y3782" s="72"/>
    </row>
    <row r="3783">
      <c r="A3783" s="72"/>
      <c r="B3783" s="65"/>
      <c r="C3783" s="72"/>
      <c r="D3783" s="72"/>
      <c r="E3783" s="72"/>
      <c r="F3783" s="65"/>
      <c r="G3783" s="65"/>
      <c r="H3783" s="65"/>
      <c r="I3783" s="65"/>
      <c r="J3783" s="65"/>
      <c r="K3783" s="66"/>
      <c r="L3783" s="66"/>
      <c r="M3783" s="65"/>
      <c r="N3783" s="65"/>
      <c r="O3783" s="65"/>
      <c r="P3783" s="65"/>
      <c r="Q3783" s="65"/>
      <c r="R3783" s="65"/>
      <c r="S3783" s="68"/>
      <c r="T3783" s="68"/>
      <c r="U3783" s="69"/>
      <c r="V3783" s="69"/>
      <c r="W3783" s="69"/>
      <c r="X3783" s="70"/>
      <c r="Y3783" s="65"/>
    </row>
    <row r="3784">
      <c r="A3784" s="65"/>
      <c r="B3784" s="65"/>
      <c r="C3784" s="65"/>
      <c r="D3784" s="65"/>
      <c r="E3784" s="65"/>
      <c r="F3784" s="65"/>
      <c r="G3784" s="65"/>
      <c r="H3784" s="65"/>
      <c r="I3784" s="65"/>
      <c r="J3784" s="65"/>
      <c r="K3784" s="66"/>
      <c r="L3784" s="66"/>
      <c r="M3784" s="65"/>
      <c r="N3784" s="65"/>
      <c r="O3784" s="65"/>
      <c r="P3784" s="65"/>
      <c r="Q3784" s="65"/>
      <c r="R3784" s="65"/>
      <c r="S3784" s="68"/>
      <c r="T3784" s="68"/>
      <c r="U3784" s="69"/>
      <c r="V3784" s="69"/>
      <c r="W3784" s="69"/>
      <c r="X3784" s="70"/>
      <c r="Y3784" s="65"/>
    </row>
    <row r="3785">
      <c r="A3785" s="65"/>
      <c r="B3785" s="65"/>
      <c r="C3785" s="65"/>
      <c r="D3785" s="65"/>
      <c r="E3785" s="65"/>
      <c r="F3785" s="65"/>
      <c r="G3785" s="65"/>
      <c r="H3785" s="65"/>
      <c r="I3785" s="65"/>
      <c r="J3785" s="65"/>
      <c r="K3785" s="66"/>
      <c r="L3785" s="66"/>
      <c r="M3785" s="65"/>
      <c r="N3785" s="65"/>
      <c r="O3785" s="65"/>
      <c r="P3785" s="66"/>
      <c r="Q3785" s="65"/>
      <c r="R3785" s="65"/>
      <c r="S3785" s="68"/>
      <c r="T3785" s="68"/>
      <c r="U3785" s="69"/>
      <c r="V3785" s="69"/>
      <c r="W3785" s="69"/>
      <c r="X3785" s="70"/>
      <c r="Y3785" s="65"/>
    </row>
    <row r="3786">
      <c r="A3786" s="72"/>
      <c r="B3786" s="65"/>
      <c r="C3786" s="72"/>
      <c r="D3786" s="72"/>
      <c r="E3786" s="72"/>
      <c r="F3786" s="65"/>
      <c r="G3786" s="65"/>
      <c r="H3786" s="65"/>
      <c r="I3786" s="65"/>
      <c r="J3786" s="65"/>
      <c r="K3786" s="66"/>
      <c r="L3786" s="66"/>
      <c r="M3786" s="65"/>
      <c r="N3786" s="65"/>
      <c r="O3786" s="65"/>
      <c r="P3786" s="65"/>
      <c r="Q3786" s="65"/>
      <c r="R3786" s="65"/>
      <c r="S3786" s="68"/>
      <c r="T3786" s="68"/>
      <c r="U3786" s="69"/>
      <c r="V3786" s="69"/>
      <c r="W3786" s="69"/>
      <c r="X3786" s="70"/>
      <c r="Y3786" s="65"/>
    </row>
    <row r="3787">
      <c r="A3787" s="65"/>
      <c r="B3787" s="65"/>
      <c r="C3787" s="65"/>
      <c r="D3787" s="65"/>
      <c r="E3787" s="65"/>
      <c r="F3787" s="65"/>
      <c r="G3787" s="65"/>
      <c r="H3787" s="65"/>
      <c r="I3787" s="65"/>
      <c r="J3787" s="65"/>
      <c r="K3787" s="66"/>
      <c r="L3787" s="66"/>
      <c r="M3787" s="65"/>
      <c r="N3787" s="65"/>
      <c r="O3787" s="65"/>
      <c r="P3787" s="66"/>
      <c r="Q3787" s="65"/>
      <c r="R3787" s="65"/>
      <c r="S3787" s="68"/>
      <c r="T3787" s="68"/>
      <c r="U3787" s="69"/>
      <c r="V3787" s="69"/>
      <c r="W3787" s="69"/>
      <c r="X3787" s="70"/>
      <c r="Y3787" s="65"/>
    </row>
    <row r="3788">
      <c r="A3788" s="65"/>
      <c r="B3788" s="65"/>
      <c r="C3788" s="65"/>
      <c r="D3788" s="65"/>
      <c r="E3788" s="65"/>
      <c r="F3788" s="65"/>
      <c r="G3788" s="65"/>
      <c r="H3788" s="65"/>
      <c r="I3788" s="65"/>
      <c r="J3788" s="65"/>
      <c r="K3788" s="66"/>
      <c r="L3788" s="66"/>
      <c r="M3788" s="65"/>
      <c r="N3788" s="65"/>
      <c r="O3788" s="65"/>
      <c r="P3788" s="66"/>
      <c r="Q3788" s="65"/>
      <c r="R3788" s="65"/>
      <c r="S3788" s="68"/>
      <c r="T3788" s="68"/>
      <c r="U3788" s="69"/>
      <c r="V3788" s="69"/>
      <c r="W3788" s="69"/>
      <c r="X3788" s="70"/>
      <c r="Y3788" s="65"/>
    </row>
    <row r="3789">
      <c r="A3789" s="65"/>
      <c r="B3789" s="65"/>
      <c r="C3789" s="65"/>
      <c r="D3789" s="65"/>
      <c r="E3789" s="65"/>
      <c r="F3789" s="65"/>
      <c r="G3789" s="65"/>
      <c r="H3789" s="65"/>
      <c r="I3789" s="65"/>
      <c r="J3789" s="65"/>
      <c r="K3789" s="66"/>
      <c r="L3789" s="66"/>
      <c r="M3789" s="65"/>
      <c r="N3789" s="65"/>
      <c r="O3789" s="65"/>
      <c r="P3789" s="65"/>
      <c r="Q3789" s="65"/>
      <c r="R3789" s="65"/>
      <c r="S3789" s="68"/>
      <c r="T3789" s="68"/>
      <c r="U3789" s="69"/>
      <c r="V3789" s="69"/>
      <c r="W3789" s="69"/>
      <c r="X3789" s="70"/>
      <c r="Y3789" s="65"/>
    </row>
    <row r="3790">
      <c r="A3790" s="65"/>
      <c r="B3790" s="65"/>
      <c r="C3790" s="65"/>
      <c r="D3790" s="65"/>
      <c r="E3790" s="65"/>
      <c r="F3790" s="65"/>
      <c r="G3790" s="65"/>
      <c r="H3790" s="65"/>
      <c r="I3790" s="65"/>
      <c r="J3790" s="65"/>
      <c r="K3790" s="66"/>
      <c r="L3790" s="66"/>
      <c r="M3790" s="65"/>
      <c r="N3790" s="65"/>
      <c r="O3790" s="65"/>
      <c r="P3790" s="65"/>
      <c r="Q3790" s="65"/>
      <c r="R3790" s="65"/>
      <c r="S3790" s="68"/>
      <c r="T3790" s="68"/>
      <c r="U3790" s="69"/>
      <c r="V3790" s="69"/>
      <c r="W3790" s="69"/>
      <c r="X3790" s="70"/>
      <c r="Y3790" s="65"/>
    </row>
    <row r="3791">
      <c r="A3791" s="73"/>
      <c r="B3791" s="65"/>
      <c r="C3791" s="72"/>
      <c r="D3791" s="72"/>
      <c r="E3791" s="72"/>
      <c r="F3791" s="65"/>
      <c r="G3791" s="65"/>
      <c r="H3791" s="65"/>
      <c r="I3791" s="65"/>
      <c r="J3791" s="65"/>
      <c r="K3791" s="66"/>
      <c r="L3791" s="66"/>
      <c r="M3791" s="65"/>
      <c r="N3791" s="65"/>
      <c r="O3791" s="65"/>
      <c r="P3791" s="66"/>
      <c r="Q3791" s="65"/>
      <c r="R3791" s="65"/>
      <c r="S3791" s="68"/>
      <c r="T3791" s="68"/>
      <c r="U3791" s="69"/>
      <c r="V3791" s="69"/>
      <c r="W3791" s="69"/>
      <c r="X3791" s="70"/>
      <c r="Y3791" s="65"/>
    </row>
    <row r="3792">
      <c r="A3792" s="72"/>
      <c r="B3792" s="65"/>
      <c r="C3792" s="72"/>
      <c r="D3792" s="72"/>
      <c r="E3792" s="72"/>
      <c r="F3792" s="65"/>
      <c r="G3792" s="65"/>
      <c r="H3792" s="65"/>
      <c r="I3792" s="65"/>
      <c r="J3792" s="65"/>
      <c r="K3792" s="66"/>
      <c r="L3792" s="66"/>
      <c r="M3792" s="65"/>
      <c r="N3792" s="65"/>
      <c r="O3792" s="65"/>
      <c r="P3792" s="65"/>
      <c r="Q3792" s="65"/>
      <c r="R3792" s="65"/>
      <c r="S3792" s="68"/>
      <c r="T3792" s="68"/>
      <c r="U3792" s="69"/>
      <c r="V3792" s="69"/>
      <c r="W3792" s="69"/>
      <c r="X3792" s="70"/>
      <c r="Y3792" s="65"/>
    </row>
    <row r="3793">
      <c r="A3793" s="65"/>
      <c r="B3793" s="65"/>
      <c r="C3793" s="65"/>
      <c r="D3793" s="65"/>
      <c r="E3793" s="65"/>
      <c r="F3793" s="65"/>
      <c r="G3793" s="65"/>
      <c r="H3793" s="65"/>
      <c r="I3793" s="65"/>
      <c r="J3793" s="65"/>
      <c r="K3793" s="66"/>
      <c r="L3793" s="66"/>
      <c r="M3793" s="65"/>
      <c r="N3793" s="65"/>
      <c r="O3793" s="65"/>
      <c r="P3793" s="66"/>
      <c r="Q3793" s="65"/>
      <c r="R3793" s="65"/>
      <c r="S3793" s="68"/>
      <c r="T3793" s="68"/>
      <c r="U3793" s="69"/>
      <c r="V3793" s="69"/>
      <c r="W3793" s="69"/>
      <c r="X3793" s="70"/>
      <c r="Y3793" s="65"/>
    </row>
    <row r="3794">
      <c r="A3794" s="65"/>
      <c r="B3794" s="65"/>
      <c r="C3794" s="65"/>
      <c r="D3794" s="65"/>
      <c r="E3794" s="65"/>
      <c r="F3794" s="65"/>
      <c r="G3794" s="65"/>
      <c r="H3794" s="65"/>
      <c r="I3794" s="65"/>
      <c r="J3794" s="65"/>
      <c r="K3794" s="66"/>
      <c r="L3794" s="66"/>
      <c r="M3794" s="65"/>
      <c r="N3794" s="65"/>
      <c r="O3794" s="65"/>
      <c r="P3794" s="65"/>
      <c r="Q3794" s="65"/>
      <c r="R3794" s="65"/>
      <c r="S3794" s="68"/>
      <c r="T3794" s="68"/>
      <c r="U3794" s="69"/>
      <c r="V3794" s="69"/>
      <c r="W3794" s="69"/>
      <c r="X3794" s="70"/>
      <c r="Y3794" s="65"/>
    </row>
    <row r="3795">
      <c r="A3795" s="65"/>
      <c r="B3795" s="65"/>
      <c r="C3795" s="65"/>
      <c r="D3795" s="65"/>
      <c r="E3795" s="65"/>
      <c r="F3795" s="65"/>
      <c r="G3795" s="65"/>
      <c r="H3795" s="65"/>
      <c r="I3795" s="65"/>
      <c r="J3795" s="65"/>
      <c r="K3795" s="66"/>
      <c r="L3795" s="66"/>
      <c r="M3795" s="65"/>
      <c r="N3795" s="65"/>
      <c r="O3795" s="65"/>
      <c r="P3795" s="65"/>
      <c r="Q3795" s="65"/>
      <c r="R3795" s="65"/>
      <c r="S3795" s="68"/>
      <c r="T3795" s="68"/>
      <c r="U3795" s="69"/>
      <c r="V3795" s="69"/>
      <c r="W3795" s="69"/>
      <c r="X3795" s="70"/>
      <c r="Y3795" s="65"/>
    </row>
    <row r="3796">
      <c r="A3796" s="65"/>
      <c r="B3796" s="65"/>
      <c r="C3796" s="65"/>
      <c r="D3796" s="65"/>
      <c r="E3796" s="65"/>
      <c r="F3796" s="65"/>
      <c r="G3796" s="65"/>
      <c r="H3796" s="65"/>
      <c r="I3796" s="65"/>
      <c r="J3796" s="65"/>
      <c r="K3796" s="66"/>
      <c r="L3796" s="66"/>
      <c r="M3796" s="65"/>
      <c r="N3796" s="65"/>
      <c r="O3796" s="65"/>
      <c r="P3796" s="66"/>
      <c r="Q3796" s="65"/>
      <c r="R3796" s="65"/>
      <c r="S3796" s="68"/>
      <c r="T3796" s="68"/>
      <c r="U3796" s="69"/>
      <c r="V3796" s="69"/>
      <c r="W3796" s="69"/>
      <c r="X3796" s="70"/>
      <c r="Y3796" s="65"/>
    </row>
    <row r="3797">
      <c r="A3797" s="65"/>
      <c r="B3797" s="65"/>
      <c r="C3797" s="65"/>
      <c r="D3797" s="65"/>
      <c r="E3797" s="65"/>
      <c r="F3797" s="65"/>
      <c r="G3797" s="65"/>
      <c r="H3797" s="65"/>
      <c r="I3797" s="65"/>
      <c r="J3797" s="65"/>
      <c r="K3797" s="66"/>
      <c r="L3797" s="66"/>
      <c r="M3797" s="65"/>
      <c r="N3797" s="65"/>
      <c r="O3797" s="65"/>
      <c r="P3797" s="66"/>
      <c r="Q3797" s="65"/>
      <c r="R3797" s="65"/>
      <c r="S3797" s="68"/>
      <c r="T3797" s="68"/>
      <c r="U3797" s="69"/>
      <c r="V3797" s="69"/>
      <c r="W3797" s="69"/>
      <c r="X3797" s="70"/>
      <c r="Y3797" s="65"/>
    </row>
    <row r="3798">
      <c r="A3798" s="72"/>
      <c r="B3798" s="65"/>
      <c r="C3798" s="72"/>
      <c r="D3798" s="72"/>
      <c r="E3798" s="72"/>
      <c r="F3798" s="65"/>
      <c r="G3798" s="65"/>
      <c r="H3798" s="65"/>
      <c r="I3798" s="65"/>
      <c r="J3798" s="65"/>
      <c r="K3798" s="66"/>
      <c r="L3798" s="66"/>
      <c r="M3798" s="65"/>
      <c r="N3798" s="65"/>
      <c r="O3798" s="65"/>
      <c r="P3798" s="66"/>
      <c r="Q3798" s="65"/>
      <c r="R3798" s="65"/>
      <c r="S3798" s="80"/>
      <c r="T3798" s="77"/>
      <c r="U3798" s="79"/>
      <c r="V3798" s="79"/>
      <c r="W3798" s="78"/>
      <c r="X3798" s="72"/>
      <c r="Y3798" s="72"/>
    </row>
    <row r="3799">
      <c r="A3799" s="65"/>
      <c r="B3799" s="65"/>
      <c r="C3799" s="65"/>
      <c r="D3799" s="65"/>
      <c r="E3799" s="65"/>
      <c r="F3799" s="65"/>
      <c r="G3799" s="65"/>
      <c r="H3799" s="65"/>
      <c r="I3799" s="65"/>
      <c r="J3799" s="65"/>
      <c r="K3799" s="66"/>
      <c r="L3799" s="66"/>
      <c r="M3799" s="65"/>
      <c r="N3799" s="65"/>
      <c r="O3799" s="65"/>
      <c r="P3799" s="65"/>
      <c r="Q3799" s="65"/>
      <c r="R3799" s="65"/>
      <c r="S3799" s="68"/>
      <c r="T3799" s="68"/>
      <c r="U3799" s="69"/>
      <c r="V3799" s="69"/>
      <c r="W3799" s="69"/>
      <c r="X3799" s="70"/>
      <c r="Y3799" s="65"/>
    </row>
    <row r="3800">
      <c r="A3800" s="72"/>
      <c r="B3800" s="65"/>
      <c r="C3800" s="72"/>
      <c r="D3800" s="72"/>
      <c r="E3800" s="72"/>
      <c r="F3800" s="65"/>
      <c r="G3800" s="65"/>
      <c r="H3800" s="65"/>
      <c r="I3800" s="65"/>
      <c r="J3800" s="65"/>
      <c r="K3800" s="66"/>
      <c r="L3800" s="66"/>
      <c r="M3800" s="65"/>
      <c r="N3800" s="65"/>
      <c r="O3800" s="65"/>
      <c r="P3800" s="65"/>
      <c r="Q3800" s="65"/>
      <c r="R3800" s="65"/>
      <c r="S3800" s="68"/>
      <c r="T3800" s="68"/>
      <c r="U3800" s="69"/>
      <c r="V3800" s="69"/>
      <c r="W3800" s="69"/>
      <c r="X3800" s="70"/>
      <c r="Y3800" s="65"/>
    </row>
    <row r="3801">
      <c r="A3801" s="65"/>
      <c r="B3801" s="65"/>
      <c r="C3801" s="65"/>
      <c r="D3801" s="65"/>
      <c r="E3801" s="65"/>
      <c r="F3801" s="65"/>
      <c r="G3801" s="65"/>
      <c r="H3801" s="65"/>
      <c r="I3801" s="65"/>
      <c r="J3801" s="65"/>
      <c r="K3801" s="66"/>
      <c r="L3801" s="66"/>
      <c r="M3801" s="65"/>
      <c r="N3801" s="65"/>
      <c r="O3801" s="65"/>
      <c r="P3801" s="65"/>
      <c r="Q3801" s="65"/>
      <c r="R3801" s="65"/>
      <c r="S3801" s="68"/>
      <c r="T3801" s="68"/>
      <c r="U3801" s="69"/>
      <c r="V3801" s="69"/>
      <c r="W3801" s="69"/>
      <c r="X3801" s="70"/>
      <c r="Y3801" s="65"/>
    </row>
    <row r="3802">
      <c r="A3802" s="72"/>
      <c r="B3802" s="65"/>
      <c r="C3802" s="72"/>
      <c r="D3802" s="72"/>
      <c r="E3802" s="72"/>
      <c r="F3802" s="65"/>
      <c r="G3802" s="65"/>
      <c r="H3802" s="65"/>
      <c r="I3802" s="65"/>
      <c r="J3802" s="65"/>
      <c r="K3802" s="66"/>
      <c r="L3802" s="66"/>
      <c r="M3802" s="65"/>
      <c r="N3802" s="65"/>
      <c r="O3802" s="65"/>
      <c r="P3802" s="66"/>
      <c r="Q3802" s="65"/>
      <c r="R3802" s="65"/>
      <c r="S3802" s="68"/>
      <c r="T3802" s="68"/>
      <c r="U3802" s="69"/>
      <c r="V3802" s="69"/>
      <c r="W3802" s="69"/>
      <c r="X3802" s="70"/>
      <c r="Y3802" s="65"/>
    </row>
    <row r="3803">
      <c r="A3803" s="65"/>
      <c r="B3803" s="65"/>
      <c r="C3803" s="65"/>
      <c r="D3803" s="65"/>
      <c r="E3803" s="65"/>
      <c r="F3803" s="65"/>
      <c r="G3803" s="65"/>
      <c r="H3803" s="65"/>
      <c r="I3803" s="65"/>
      <c r="J3803" s="65"/>
      <c r="K3803" s="66"/>
      <c r="L3803" s="66"/>
      <c r="M3803" s="65"/>
      <c r="N3803" s="65"/>
      <c r="O3803" s="65"/>
      <c r="P3803" s="66"/>
      <c r="Q3803" s="65"/>
      <c r="R3803" s="65"/>
      <c r="S3803" s="68"/>
      <c r="T3803" s="68"/>
      <c r="U3803" s="69"/>
      <c r="V3803" s="69"/>
      <c r="W3803" s="69"/>
      <c r="X3803" s="70"/>
      <c r="Y3803" s="65"/>
    </row>
    <row r="3804">
      <c r="A3804" s="72"/>
      <c r="B3804" s="65"/>
      <c r="C3804" s="72"/>
      <c r="D3804" s="72"/>
      <c r="E3804" s="72"/>
      <c r="F3804" s="65"/>
      <c r="G3804" s="65"/>
      <c r="H3804" s="65"/>
      <c r="I3804" s="65"/>
      <c r="J3804" s="65"/>
      <c r="K3804" s="66"/>
      <c r="L3804" s="66"/>
      <c r="M3804" s="65"/>
      <c r="N3804" s="65"/>
      <c r="O3804" s="65"/>
      <c r="P3804" s="66"/>
      <c r="Q3804" s="65"/>
      <c r="R3804" s="65"/>
      <c r="S3804" s="68"/>
      <c r="T3804" s="68"/>
      <c r="U3804" s="69"/>
      <c r="V3804" s="69"/>
      <c r="W3804" s="69"/>
      <c r="X3804" s="70"/>
      <c r="Y3804" s="65"/>
    </row>
    <row r="3805">
      <c r="A3805" s="65"/>
      <c r="B3805" s="65"/>
      <c r="C3805" s="65"/>
      <c r="D3805" s="65"/>
      <c r="E3805" s="65"/>
      <c r="F3805" s="65"/>
      <c r="G3805" s="65"/>
      <c r="H3805" s="65"/>
      <c r="I3805" s="65"/>
      <c r="J3805" s="65"/>
      <c r="K3805" s="66"/>
      <c r="L3805" s="66"/>
      <c r="M3805" s="65"/>
      <c r="N3805" s="65"/>
      <c r="O3805" s="65"/>
      <c r="P3805" s="65"/>
      <c r="Q3805" s="65"/>
      <c r="R3805" s="65"/>
      <c r="S3805" s="68"/>
      <c r="T3805" s="68"/>
      <c r="U3805" s="69"/>
      <c r="V3805" s="69"/>
      <c r="W3805" s="69"/>
      <c r="X3805" s="70"/>
      <c r="Y3805" s="65"/>
    </row>
    <row r="3806">
      <c r="A3806" s="72"/>
      <c r="B3806" s="65"/>
      <c r="C3806" s="72"/>
      <c r="D3806" s="72"/>
      <c r="E3806" s="72"/>
      <c r="F3806" s="65"/>
      <c r="G3806" s="65"/>
      <c r="H3806" s="65"/>
      <c r="I3806" s="65"/>
      <c r="J3806" s="65"/>
      <c r="K3806" s="66"/>
      <c r="L3806" s="66"/>
      <c r="M3806" s="65"/>
      <c r="N3806" s="65"/>
      <c r="O3806" s="65"/>
      <c r="P3806" s="65"/>
      <c r="Q3806" s="65"/>
      <c r="R3806" s="65"/>
      <c r="S3806" s="68"/>
      <c r="T3806" s="68"/>
      <c r="U3806" s="69"/>
      <c r="V3806" s="69"/>
      <c r="W3806" s="69"/>
      <c r="X3806" s="70"/>
      <c r="Y3806" s="65"/>
    </row>
    <row r="3807">
      <c r="A3807" s="73"/>
      <c r="B3807" s="65"/>
      <c r="C3807" s="72"/>
      <c r="D3807" s="72"/>
      <c r="E3807" s="72"/>
      <c r="F3807" s="65"/>
      <c r="G3807" s="65"/>
      <c r="H3807" s="65"/>
      <c r="I3807" s="65"/>
      <c r="J3807" s="65"/>
      <c r="K3807" s="66"/>
      <c r="L3807" s="66"/>
      <c r="M3807" s="65"/>
      <c r="N3807" s="65"/>
      <c r="O3807" s="65"/>
      <c r="P3807" s="66"/>
      <c r="Q3807" s="65"/>
      <c r="R3807" s="65"/>
      <c r="S3807" s="68"/>
      <c r="T3807" s="68"/>
      <c r="U3807" s="69"/>
      <c r="V3807" s="69"/>
      <c r="W3807" s="69"/>
      <c r="X3807" s="70"/>
      <c r="Y3807" s="65"/>
    </row>
    <row r="3808">
      <c r="A3808" s="65"/>
      <c r="B3808" s="65"/>
      <c r="C3808" s="65"/>
      <c r="D3808" s="65"/>
      <c r="E3808" s="65"/>
      <c r="F3808" s="65"/>
      <c r="G3808" s="65"/>
      <c r="H3808" s="65"/>
      <c r="I3808" s="65"/>
      <c r="J3808" s="65"/>
      <c r="K3808" s="66"/>
      <c r="L3808" s="66"/>
      <c r="M3808" s="65"/>
      <c r="N3808" s="65"/>
      <c r="O3808" s="65"/>
      <c r="P3808" s="66"/>
      <c r="Q3808" s="65"/>
      <c r="R3808" s="65"/>
      <c r="S3808" s="68"/>
      <c r="T3808" s="68"/>
      <c r="U3808" s="69"/>
      <c r="V3808" s="69"/>
      <c r="W3808" s="69"/>
      <c r="X3808" s="70"/>
      <c r="Y3808" s="65"/>
    </row>
    <row r="3809">
      <c r="A3809" s="73"/>
      <c r="B3809" s="65"/>
      <c r="C3809" s="72"/>
      <c r="D3809" s="72"/>
      <c r="E3809" s="72"/>
      <c r="F3809" s="65"/>
      <c r="G3809" s="65"/>
      <c r="H3809" s="65"/>
      <c r="I3809" s="65"/>
      <c r="J3809" s="65"/>
      <c r="K3809" s="66"/>
      <c r="L3809" s="66"/>
      <c r="M3809" s="65"/>
      <c r="N3809" s="65"/>
      <c r="O3809" s="65"/>
      <c r="P3809" s="65"/>
      <c r="Q3809" s="65"/>
      <c r="R3809" s="65"/>
      <c r="S3809" s="68"/>
      <c r="T3809" s="68"/>
      <c r="U3809" s="69"/>
      <c r="V3809" s="69"/>
      <c r="W3809" s="69"/>
      <c r="X3809" s="70"/>
      <c r="Y3809" s="65"/>
    </row>
    <row r="3810">
      <c r="A3810" s="72"/>
      <c r="B3810" s="65"/>
      <c r="C3810" s="72"/>
      <c r="D3810" s="72"/>
      <c r="E3810" s="72"/>
      <c r="F3810" s="65"/>
      <c r="G3810" s="65"/>
      <c r="H3810" s="65"/>
      <c r="I3810" s="65"/>
      <c r="J3810" s="65"/>
      <c r="K3810" s="66"/>
      <c r="L3810" s="66"/>
      <c r="M3810" s="65"/>
      <c r="N3810" s="65"/>
      <c r="O3810" s="65"/>
      <c r="P3810" s="66"/>
      <c r="Q3810" s="65"/>
      <c r="R3810" s="65"/>
      <c r="S3810" s="68"/>
      <c r="T3810" s="68"/>
      <c r="U3810" s="69"/>
      <c r="V3810" s="69"/>
      <c r="W3810" s="69"/>
      <c r="X3810" s="70"/>
      <c r="Y3810" s="65"/>
    </row>
    <row r="3811">
      <c r="A3811" s="65"/>
      <c r="B3811" s="65"/>
      <c r="C3811" s="65"/>
      <c r="D3811" s="65"/>
      <c r="E3811" s="65"/>
      <c r="F3811" s="65"/>
      <c r="G3811" s="65"/>
      <c r="H3811" s="65"/>
      <c r="I3811" s="65"/>
      <c r="J3811" s="65"/>
      <c r="K3811" s="66"/>
      <c r="L3811" s="66"/>
      <c r="M3811" s="65"/>
      <c r="N3811" s="65"/>
      <c r="O3811" s="65"/>
      <c r="P3811" s="66"/>
      <c r="Q3811" s="65"/>
      <c r="R3811" s="65"/>
      <c r="S3811" s="68"/>
      <c r="T3811" s="68"/>
      <c r="U3811" s="69"/>
      <c r="V3811" s="69"/>
      <c r="W3811" s="69"/>
      <c r="X3811" s="70"/>
      <c r="Y3811" s="65"/>
    </row>
    <row r="3812">
      <c r="A3812" s="72"/>
      <c r="B3812" s="65"/>
      <c r="C3812" s="72"/>
      <c r="D3812" s="72"/>
      <c r="E3812" s="72"/>
      <c r="F3812" s="65"/>
      <c r="G3812" s="65"/>
      <c r="H3812" s="65"/>
      <c r="I3812" s="65"/>
      <c r="J3812" s="65"/>
      <c r="K3812" s="66"/>
      <c r="L3812" s="66"/>
      <c r="M3812" s="65"/>
      <c r="N3812" s="65"/>
      <c r="O3812" s="65"/>
      <c r="P3812" s="65"/>
      <c r="Q3812" s="65"/>
      <c r="R3812" s="65"/>
      <c r="S3812" s="68"/>
      <c r="T3812" s="68"/>
      <c r="U3812" s="69"/>
      <c r="V3812" s="69"/>
      <c r="W3812" s="69"/>
      <c r="X3812" s="70"/>
      <c r="Y3812" s="65"/>
    </row>
    <row r="3813">
      <c r="A3813" s="72"/>
      <c r="B3813" s="65"/>
      <c r="C3813" s="72"/>
      <c r="D3813" s="72"/>
      <c r="E3813" s="72"/>
      <c r="F3813" s="65"/>
      <c r="G3813" s="65"/>
      <c r="H3813" s="65"/>
      <c r="I3813" s="65"/>
      <c r="J3813" s="65"/>
      <c r="K3813" s="66"/>
      <c r="L3813" s="66"/>
      <c r="M3813" s="65"/>
      <c r="N3813" s="65"/>
      <c r="O3813" s="65"/>
      <c r="P3813" s="65"/>
      <c r="Q3813" s="65"/>
      <c r="R3813" s="65"/>
      <c r="S3813" s="68"/>
      <c r="T3813" s="68"/>
      <c r="U3813" s="69"/>
      <c r="V3813" s="69"/>
      <c r="W3813" s="69"/>
      <c r="X3813" s="70"/>
      <c r="Y3813" s="65"/>
    </row>
    <row r="3814">
      <c r="A3814" s="72"/>
      <c r="B3814" s="65"/>
      <c r="C3814" s="72"/>
      <c r="D3814" s="72"/>
      <c r="E3814" s="72"/>
      <c r="F3814" s="65"/>
      <c r="G3814" s="65"/>
      <c r="H3814" s="65"/>
      <c r="I3814" s="65"/>
      <c r="J3814" s="65"/>
      <c r="K3814" s="66"/>
      <c r="L3814" s="66"/>
      <c r="M3814" s="65"/>
      <c r="N3814" s="65"/>
      <c r="O3814" s="65"/>
      <c r="P3814" s="66"/>
      <c r="Q3814" s="65"/>
      <c r="R3814" s="65"/>
      <c r="S3814" s="77"/>
      <c r="T3814" s="77"/>
      <c r="U3814" s="78"/>
      <c r="V3814" s="78"/>
      <c r="W3814" s="78"/>
      <c r="X3814" s="72"/>
      <c r="Y3814" s="72"/>
    </row>
    <row r="3815">
      <c r="A3815" s="65"/>
      <c r="B3815" s="65"/>
      <c r="C3815" s="65"/>
      <c r="D3815" s="65"/>
      <c r="E3815" s="65"/>
      <c r="F3815" s="65"/>
      <c r="G3815" s="65"/>
      <c r="H3815" s="65"/>
      <c r="I3815" s="65"/>
      <c r="J3815" s="65"/>
      <c r="K3815" s="66"/>
      <c r="L3815" s="66"/>
      <c r="M3815" s="65"/>
      <c r="N3815" s="65"/>
      <c r="O3815" s="65"/>
      <c r="P3815" s="65"/>
      <c r="Q3815" s="65"/>
      <c r="R3815" s="65"/>
      <c r="S3815" s="68"/>
      <c r="T3815" s="68"/>
      <c r="U3815" s="69"/>
      <c r="V3815" s="69"/>
      <c r="W3815" s="69"/>
      <c r="X3815" s="70"/>
      <c r="Y3815" s="65"/>
    </row>
    <row r="3816">
      <c r="A3816" s="72"/>
      <c r="B3816" s="65"/>
      <c r="C3816" s="72"/>
      <c r="D3816" s="72"/>
      <c r="E3816" s="72"/>
      <c r="F3816" s="65"/>
      <c r="G3816" s="65"/>
      <c r="H3816" s="65"/>
      <c r="I3816" s="65"/>
      <c r="J3816" s="65"/>
      <c r="K3816" s="66"/>
      <c r="L3816" s="66"/>
      <c r="M3816" s="65"/>
      <c r="N3816" s="65"/>
      <c r="O3816" s="65"/>
      <c r="P3816" s="66"/>
      <c r="Q3816" s="65"/>
      <c r="R3816" s="65"/>
      <c r="S3816" s="68"/>
      <c r="T3816" s="68"/>
      <c r="U3816" s="69"/>
      <c r="V3816" s="69"/>
      <c r="W3816" s="69"/>
      <c r="X3816" s="70"/>
      <c r="Y3816" s="65"/>
    </row>
    <row r="3817">
      <c r="A3817" s="72"/>
      <c r="B3817" s="65"/>
      <c r="C3817" s="72"/>
      <c r="D3817" s="72"/>
      <c r="E3817" s="72"/>
      <c r="F3817" s="65"/>
      <c r="G3817" s="65"/>
      <c r="H3817" s="65"/>
      <c r="I3817" s="65"/>
      <c r="J3817" s="65"/>
      <c r="K3817" s="66"/>
      <c r="L3817" s="66"/>
      <c r="M3817" s="65"/>
      <c r="N3817" s="65"/>
      <c r="O3817" s="65"/>
      <c r="P3817" s="66"/>
      <c r="Q3817" s="65"/>
      <c r="R3817" s="65"/>
      <c r="S3817" s="68"/>
      <c r="T3817" s="68"/>
      <c r="U3817" s="69"/>
      <c r="V3817" s="69"/>
      <c r="W3817" s="69"/>
      <c r="X3817" s="70"/>
      <c r="Y3817" s="65"/>
    </row>
    <row r="3818">
      <c r="A3818" s="72"/>
      <c r="B3818" s="65"/>
      <c r="C3818" s="72"/>
      <c r="D3818" s="72"/>
      <c r="E3818" s="72"/>
      <c r="F3818" s="65"/>
      <c r="G3818" s="65"/>
      <c r="H3818" s="65"/>
      <c r="I3818" s="65"/>
      <c r="J3818" s="65"/>
      <c r="K3818" s="66"/>
      <c r="L3818" s="66"/>
      <c r="M3818" s="65"/>
      <c r="N3818" s="65"/>
      <c r="O3818" s="65"/>
      <c r="P3818" s="66"/>
      <c r="Q3818" s="65"/>
      <c r="R3818" s="65"/>
      <c r="S3818" s="68"/>
      <c r="T3818" s="68"/>
      <c r="U3818" s="69"/>
      <c r="V3818" s="69"/>
      <c r="W3818" s="69"/>
      <c r="X3818" s="70"/>
      <c r="Y3818" s="65"/>
    </row>
    <row r="3819">
      <c r="A3819" s="72"/>
      <c r="B3819" s="65"/>
      <c r="C3819" s="72"/>
      <c r="D3819" s="72"/>
      <c r="E3819" s="72"/>
      <c r="F3819" s="65"/>
      <c r="G3819" s="65"/>
      <c r="H3819" s="65"/>
      <c r="I3819" s="65"/>
      <c r="J3819" s="65"/>
      <c r="K3819" s="66"/>
      <c r="L3819" s="66"/>
      <c r="M3819" s="65"/>
      <c r="N3819" s="65"/>
      <c r="O3819" s="65"/>
      <c r="P3819" s="65"/>
      <c r="Q3819" s="65"/>
      <c r="R3819" s="65"/>
      <c r="S3819" s="68"/>
      <c r="T3819" s="68"/>
      <c r="U3819" s="69"/>
      <c r="V3819" s="69"/>
      <c r="W3819" s="69"/>
      <c r="X3819" s="70"/>
      <c r="Y3819" s="65"/>
    </row>
    <row r="3820">
      <c r="A3820" s="65"/>
      <c r="B3820" s="65"/>
      <c r="C3820" s="65"/>
      <c r="D3820" s="65"/>
      <c r="E3820" s="65"/>
      <c r="F3820" s="65"/>
      <c r="G3820" s="65"/>
      <c r="H3820" s="65"/>
      <c r="I3820" s="65"/>
      <c r="J3820" s="65"/>
      <c r="K3820" s="66"/>
      <c r="L3820" s="66"/>
      <c r="M3820" s="65"/>
      <c r="N3820" s="65"/>
      <c r="O3820" s="65"/>
      <c r="P3820" s="66"/>
      <c r="Q3820" s="65"/>
      <c r="R3820" s="65"/>
      <c r="S3820" s="68"/>
      <c r="T3820" s="68"/>
      <c r="U3820" s="69"/>
      <c r="V3820" s="69"/>
      <c r="W3820" s="69"/>
      <c r="X3820" s="70"/>
      <c r="Y3820" s="65"/>
    </row>
    <row r="3821">
      <c r="A3821" s="73"/>
      <c r="B3821" s="65"/>
      <c r="C3821" s="72"/>
      <c r="D3821" s="72"/>
      <c r="E3821" s="72"/>
      <c r="F3821" s="65"/>
      <c r="G3821" s="65"/>
      <c r="H3821" s="65"/>
      <c r="I3821" s="65"/>
      <c r="J3821" s="65"/>
      <c r="K3821" s="66"/>
      <c r="L3821" s="66"/>
      <c r="M3821" s="65"/>
      <c r="N3821" s="65"/>
      <c r="O3821" s="65"/>
      <c r="P3821" s="65"/>
      <c r="Q3821" s="65"/>
      <c r="R3821" s="65"/>
      <c r="S3821" s="68"/>
      <c r="T3821" s="68"/>
      <c r="U3821" s="69"/>
      <c r="V3821" s="69"/>
      <c r="W3821" s="69"/>
      <c r="X3821" s="70"/>
      <c r="Y3821" s="65"/>
    </row>
    <row r="3822">
      <c r="A3822" s="65"/>
      <c r="B3822" s="65"/>
      <c r="C3822" s="65"/>
      <c r="D3822" s="65"/>
      <c r="E3822" s="65"/>
      <c r="F3822" s="65"/>
      <c r="G3822" s="65"/>
      <c r="H3822" s="65"/>
      <c r="I3822" s="65"/>
      <c r="J3822" s="65"/>
      <c r="K3822" s="66"/>
      <c r="L3822" s="66"/>
      <c r="M3822" s="65"/>
      <c r="N3822" s="65"/>
      <c r="O3822" s="65"/>
      <c r="P3822" s="66"/>
      <c r="Q3822" s="65"/>
      <c r="R3822" s="65"/>
      <c r="S3822" s="68"/>
      <c r="T3822" s="68"/>
      <c r="U3822" s="69"/>
      <c r="V3822" s="69"/>
      <c r="W3822" s="69"/>
      <c r="X3822" s="70"/>
      <c r="Y3822" s="65"/>
    </row>
    <row r="3823">
      <c r="A3823" s="65"/>
      <c r="B3823" s="65"/>
      <c r="C3823" s="65"/>
      <c r="D3823" s="65"/>
      <c r="E3823" s="65"/>
      <c r="F3823" s="65"/>
      <c r="G3823" s="65"/>
      <c r="H3823" s="65"/>
      <c r="I3823" s="65"/>
      <c r="J3823" s="65"/>
      <c r="K3823" s="66"/>
      <c r="L3823" s="66"/>
      <c r="M3823" s="65"/>
      <c r="N3823" s="65"/>
      <c r="O3823" s="65"/>
      <c r="P3823" s="65"/>
      <c r="Q3823" s="65"/>
      <c r="R3823" s="65"/>
      <c r="S3823" s="68"/>
      <c r="T3823" s="68"/>
      <c r="U3823" s="69"/>
      <c r="V3823" s="69"/>
      <c r="W3823" s="69"/>
      <c r="X3823" s="70"/>
      <c r="Y3823" s="65"/>
    </row>
    <row r="3824">
      <c r="A3824" s="72"/>
      <c r="B3824" s="65"/>
      <c r="C3824" s="72"/>
      <c r="D3824" s="72"/>
      <c r="E3824" s="72"/>
      <c r="F3824" s="65"/>
      <c r="G3824" s="65"/>
      <c r="H3824" s="65"/>
      <c r="I3824" s="65"/>
      <c r="J3824" s="65"/>
      <c r="K3824" s="66"/>
      <c r="L3824" s="66"/>
      <c r="M3824" s="65"/>
      <c r="N3824" s="65"/>
      <c r="O3824" s="65"/>
      <c r="P3824" s="66"/>
      <c r="Q3824" s="65"/>
      <c r="R3824" s="65"/>
      <c r="S3824" s="68"/>
      <c r="T3824" s="68"/>
      <c r="U3824" s="69"/>
      <c r="V3824" s="69"/>
      <c r="W3824" s="69"/>
      <c r="X3824" s="70"/>
      <c r="Y3824" s="65"/>
    </row>
    <row r="3825">
      <c r="A3825" s="65"/>
      <c r="B3825" s="65"/>
      <c r="C3825" s="65"/>
      <c r="D3825" s="65"/>
      <c r="E3825" s="65"/>
      <c r="F3825" s="65"/>
      <c r="G3825" s="65"/>
      <c r="H3825" s="65"/>
      <c r="I3825" s="65"/>
      <c r="J3825" s="65"/>
      <c r="K3825" s="66"/>
      <c r="L3825" s="66"/>
      <c r="M3825" s="65"/>
      <c r="N3825" s="65"/>
      <c r="O3825" s="65"/>
      <c r="P3825" s="66"/>
      <c r="Q3825" s="65"/>
      <c r="R3825" s="65"/>
      <c r="S3825" s="76"/>
      <c r="T3825" s="76"/>
      <c r="U3825" s="72"/>
      <c r="V3825" s="72"/>
      <c r="W3825" s="72"/>
      <c r="X3825" s="66"/>
      <c r="Y3825" s="72"/>
    </row>
    <row r="3826">
      <c r="A3826" s="65"/>
      <c r="B3826" s="65"/>
      <c r="C3826" s="65"/>
      <c r="D3826" s="65"/>
      <c r="E3826" s="65"/>
      <c r="F3826" s="65"/>
      <c r="G3826" s="65"/>
      <c r="H3826" s="65"/>
      <c r="I3826" s="65"/>
      <c r="J3826" s="65"/>
      <c r="K3826" s="66"/>
      <c r="L3826" s="66"/>
      <c r="M3826" s="65"/>
      <c r="N3826" s="65"/>
      <c r="O3826" s="65"/>
      <c r="P3826" s="66"/>
      <c r="Q3826" s="65"/>
      <c r="R3826" s="65"/>
      <c r="S3826" s="68"/>
      <c r="T3826" s="68"/>
      <c r="U3826" s="69"/>
      <c r="V3826" s="69"/>
      <c r="W3826" s="69"/>
      <c r="X3826" s="70"/>
      <c r="Y3826" s="65"/>
    </row>
    <row r="3827">
      <c r="A3827" s="65"/>
      <c r="B3827" s="65"/>
      <c r="C3827" s="65"/>
      <c r="D3827" s="65"/>
      <c r="E3827" s="65"/>
      <c r="F3827" s="65"/>
      <c r="G3827" s="65"/>
      <c r="H3827" s="65"/>
      <c r="I3827" s="65"/>
      <c r="J3827" s="65"/>
      <c r="K3827" s="66"/>
      <c r="L3827" s="66"/>
      <c r="M3827" s="65"/>
      <c r="N3827" s="65"/>
      <c r="O3827" s="65"/>
      <c r="P3827" s="65"/>
      <c r="Q3827" s="65"/>
      <c r="R3827" s="65"/>
      <c r="S3827" s="80"/>
      <c r="T3827" s="77"/>
      <c r="U3827" s="79"/>
      <c r="V3827" s="79"/>
      <c r="W3827" s="78"/>
      <c r="X3827" s="69"/>
      <c r="Y3827" s="72"/>
    </row>
    <row r="3828">
      <c r="A3828" s="65"/>
      <c r="B3828" s="65"/>
      <c r="C3828" s="65"/>
      <c r="D3828" s="65"/>
      <c r="E3828" s="65"/>
      <c r="F3828" s="65"/>
      <c r="G3828" s="65"/>
      <c r="H3828" s="65"/>
      <c r="I3828" s="65"/>
      <c r="J3828" s="65"/>
      <c r="K3828" s="66"/>
      <c r="L3828" s="66"/>
      <c r="M3828" s="65"/>
      <c r="N3828" s="65"/>
      <c r="O3828" s="65"/>
      <c r="P3828" s="66"/>
      <c r="Q3828" s="65"/>
      <c r="R3828" s="65"/>
      <c r="S3828" s="68"/>
      <c r="T3828" s="68"/>
      <c r="U3828" s="69"/>
      <c r="V3828" s="69"/>
      <c r="W3828" s="69"/>
      <c r="X3828" s="70"/>
      <c r="Y3828" s="65"/>
    </row>
    <row r="3829">
      <c r="A3829" s="65"/>
      <c r="B3829" s="65"/>
      <c r="C3829" s="65"/>
      <c r="D3829" s="65"/>
      <c r="E3829" s="65"/>
      <c r="F3829" s="65"/>
      <c r="G3829" s="65"/>
      <c r="H3829" s="65"/>
      <c r="I3829" s="65"/>
      <c r="J3829" s="65"/>
      <c r="K3829" s="66"/>
      <c r="L3829" s="66"/>
      <c r="M3829" s="65"/>
      <c r="N3829" s="65"/>
      <c r="O3829" s="65"/>
      <c r="P3829" s="65"/>
      <c r="Q3829" s="65"/>
      <c r="R3829" s="65"/>
      <c r="S3829" s="68"/>
      <c r="T3829" s="68"/>
      <c r="U3829" s="69"/>
      <c r="V3829" s="69"/>
      <c r="W3829" s="69"/>
      <c r="X3829" s="70"/>
      <c r="Y3829" s="65"/>
    </row>
    <row r="3830">
      <c r="A3830" s="65"/>
      <c r="B3830" s="65"/>
      <c r="C3830" s="65"/>
      <c r="D3830" s="65"/>
      <c r="E3830" s="65"/>
      <c r="F3830" s="65"/>
      <c r="G3830" s="65"/>
      <c r="H3830" s="65"/>
      <c r="I3830" s="65"/>
      <c r="J3830" s="65"/>
      <c r="K3830" s="66"/>
      <c r="L3830" s="66"/>
      <c r="M3830" s="65"/>
      <c r="N3830" s="65"/>
      <c r="O3830" s="65"/>
      <c r="P3830" s="66"/>
      <c r="Q3830" s="65"/>
      <c r="R3830" s="65"/>
      <c r="S3830" s="68"/>
      <c r="T3830" s="68"/>
      <c r="U3830" s="69"/>
      <c r="V3830" s="69"/>
      <c r="W3830" s="69"/>
      <c r="X3830" s="70"/>
      <c r="Y3830" s="65"/>
    </row>
    <row r="3831">
      <c r="A3831" s="65"/>
      <c r="B3831" s="65"/>
      <c r="C3831" s="65"/>
      <c r="D3831" s="65"/>
      <c r="E3831" s="65"/>
      <c r="F3831" s="65"/>
      <c r="G3831" s="65"/>
      <c r="H3831" s="65"/>
      <c r="I3831" s="65"/>
      <c r="J3831" s="65"/>
      <c r="K3831" s="66"/>
      <c r="L3831" s="66"/>
      <c r="M3831" s="65"/>
      <c r="N3831" s="65"/>
      <c r="O3831" s="65"/>
      <c r="P3831" s="65"/>
      <c r="Q3831" s="65"/>
      <c r="R3831" s="65"/>
      <c r="S3831" s="68"/>
      <c r="T3831" s="68"/>
      <c r="U3831" s="69"/>
      <c r="V3831" s="69"/>
      <c r="W3831" s="69"/>
      <c r="X3831" s="70"/>
      <c r="Y3831" s="65"/>
    </row>
    <row r="3832">
      <c r="A3832" s="65"/>
      <c r="B3832" s="65"/>
      <c r="C3832" s="65"/>
      <c r="D3832" s="65"/>
      <c r="E3832" s="65"/>
      <c r="F3832" s="65"/>
      <c r="G3832" s="65"/>
      <c r="H3832" s="65"/>
      <c r="I3832" s="65"/>
      <c r="J3832" s="65"/>
      <c r="K3832" s="66"/>
      <c r="L3832" s="66"/>
      <c r="M3832" s="65"/>
      <c r="N3832" s="65"/>
      <c r="O3832" s="65"/>
      <c r="P3832" s="66"/>
      <c r="Q3832" s="65"/>
      <c r="R3832" s="65"/>
      <c r="S3832" s="68"/>
      <c r="T3832" s="68"/>
      <c r="U3832" s="69"/>
      <c r="V3832" s="69"/>
      <c r="W3832" s="69"/>
      <c r="X3832" s="70"/>
      <c r="Y3832" s="65"/>
    </row>
    <row r="3833">
      <c r="A3833" s="65"/>
      <c r="B3833" s="65"/>
      <c r="C3833" s="65"/>
      <c r="D3833" s="65"/>
      <c r="E3833" s="65"/>
      <c r="F3833" s="65"/>
      <c r="G3833" s="65"/>
      <c r="H3833" s="65"/>
      <c r="I3833" s="65"/>
      <c r="J3833" s="65"/>
      <c r="K3833" s="66"/>
      <c r="L3833" s="66"/>
      <c r="M3833" s="65"/>
      <c r="N3833" s="65"/>
      <c r="O3833" s="65"/>
      <c r="P3833" s="66"/>
      <c r="Q3833" s="65"/>
      <c r="R3833" s="65"/>
      <c r="S3833" s="68"/>
      <c r="T3833" s="68"/>
      <c r="U3833" s="69"/>
      <c r="V3833" s="69"/>
      <c r="W3833" s="69"/>
      <c r="X3833" s="70"/>
      <c r="Y3833" s="65"/>
    </row>
    <row r="3834">
      <c r="A3834" s="72"/>
      <c r="B3834" s="65"/>
      <c r="C3834" s="72"/>
      <c r="D3834" s="72"/>
      <c r="E3834" s="72"/>
      <c r="F3834" s="65"/>
      <c r="G3834" s="65"/>
      <c r="H3834" s="65"/>
      <c r="I3834" s="65"/>
      <c r="J3834" s="65"/>
      <c r="K3834" s="66"/>
      <c r="L3834" s="66"/>
      <c r="M3834" s="65"/>
      <c r="N3834" s="65"/>
      <c r="O3834" s="65"/>
      <c r="P3834" s="66"/>
      <c r="Q3834" s="65"/>
      <c r="R3834" s="65"/>
      <c r="S3834" s="68"/>
      <c r="T3834" s="68"/>
      <c r="U3834" s="69"/>
      <c r="V3834" s="69"/>
      <c r="W3834" s="69"/>
      <c r="X3834" s="70"/>
      <c r="Y3834" s="65"/>
    </row>
    <row r="3835">
      <c r="A3835" s="65"/>
      <c r="B3835" s="65"/>
      <c r="C3835" s="65"/>
      <c r="D3835" s="65"/>
      <c r="E3835" s="65"/>
      <c r="F3835" s="65"/>
      <c r="G3835" s="65"/>
      <c r="H3835" s="65"/>
      <c r="I3835" s="65"/>
      <c r="J3835" s="65"/>
      <c r="K3835" s="66"/>
      <c r="L3835" s="66"/>
      <c r="M3835" s="65"/>
      <c r="N3835" s="65"/>
      <c r="O3835" s="65"/>
      <c r="P3835" s="65"/>
      <c r="Q3835" s="65"/>
      <c r="R3835" s="65"/>
      <c r="S3835" s="68"/>
      <c r="T3835" s="68"/>
      <c r="U3835" s="69"/>
      <c r="V3835" s="69"/>
      <c r="W3835" s="69"/>
      <c r="X3835" s="70"/>
      <c r="Y3835" s="65"/>
    </row>
    <row r="3836">
      <c r="A3836" s="73"/>
      <c r="B3836" s="65"/>
      <c r="C3836" s="72"/>
      <c r="D3836" s="72"/>
      <c r="E3836" s="72"/>
      <c r="F3836" s="65"/>
      <c r="G3836" s="65"/>
      <c r="H3836" s="65"/>
      <c r="I3836" s="65"/>
      <c r="J3836" s="65"/>
      <c r="K3836" s="66"/>
      <c r="L3836" s="66"/>
      <c r="M3836" s="65"/>
      <c r="N3836" s="65"/>
      <c r="O3836" s="65"/>
      <c r="P3836" s="65"/>
      <c r="Q3836" s="65"/>
      <c r="R3836" s="65"/>
      <c r="S3836" s="68"/>
      <c r="T3836" s="68"/>
      <c r="U3836" s="69"/>
      <c r="V3836" s="69"/>
      <c r="W3836" s="69"/>
      <c r="X3836" s="70"/>
      <c r="Y3836" s="65"/>
    </row>
    <row r="3837">
      <c r="A3837" s="65"/>
      <c r="B3837" s="65"/>
      <c r="C3837" s="65"/>
      <c r="D3837" s="65"/>
      <c r="E3837" s="65"/>
      <c r="F3837" s="65"/>
      <c r="G3837" s="65"/>
      <c r="H3837" s="65"/>
      <c r="I3837" s="65"/>
      <c r="J3837" s="65"/>
      <c r="K3837" s="66"/>
      <c r="L3837" s="66"/>
      <c r="M3837" s="65"/>
      <c r="N3837" s="65"/>
      <c r="O3837" s="65"/>
      <c r="P3837" s="66"/>
      <c r="Q3837" s="65"/>
      <c r="R3837" s="65"/>
      <c r="S3837" s="68"/>
      <c r="T3837" s="68"/>
      <c r="U3837" s="69"/>
      <c r="V3837" s="69"/>
      <c r="W3837" s="69"/>
      <c r="X3837" s="70"/>
      <c r="Y3837" s="65"/>
    </row>
    <row r="3838">
      <c r="A3838" s="65"/>
      <c r="B3838" s="65"/>
      <c r="C3838" s="65"/>
      <c r="D3838" s="65"/>
      <c r="E3838" s="65"/>
      <c r="F3838" s="65"/>
      <c r="G3838" s="65"/>
      <c r="H3838" s="65"/>
      <c r="I3838" s="65"/>
      <c r="J3838" s="65"/>
      <c r="K3838" s="66"/>
      <c r="L3838" s="66"/>
      <c r="M3838" s="65"/>
      <c r="N3838" s="65"/>
      <c r="O3838" s="65"/>
      <c r="P3838" s="66"/>
      <c r="Q3838" s="65"/>
      <c r="R3838" s="65"/>
      <c r="S3838" s="68"/>
      <c r="T3838" s="68"/>
      <c r="U3838" s="69"/>
      <c r="V3838" s="69"/>
      <c r="W3838" s="69"/>
      <c r="X3838" s="70"/>
      <c r="Y3838" s="65"/>
    </row>
    <row r="3839">
      <c r="A3839" s="65"/>
      <c r="B3839" s="65"/>
      <c r="C3839" s="65"/>
      <c r="D3839" s="65"/>
      <c r="E3839" s="65"/>
      <c r="F3839" s="65"/>
      <c r="G3839" s="65"/>
      <c r="H3839" s="65"/>
      <c r="I3839" s="65"/>
      <c r="J3839" s="65"/>
      <c r="K3839" s="66"/>
      <c r="L3839" s="66"/>
      <c r="M3839" s="65"/>
      <c r="N3839" s="65"/>
      <c r="O3839" s="65"/>
      <c r="P3839" s="65"/>
      <c r="Q3839" s="65"/>
      <c r="R3839" s="65"/>
      <c r="S3839" s="68"/>
      <c r="T3839" s="68"/>
      <c r="U3839" s="69"/>
      <c r="V3839" s="69"/>
      <c r="W3839" s="69"/>
      <c r="X3839" s="70"/>
      <c r="Y3839" s="65"/>
    </row>
    <row r="3840">
      <c r="A3840" s="65"/>
      <c r="B3840" s="65"/>
      <c r="C3840" s="65"/>
      <c r="D3840" s="65"/>
      <c r="E3840" s="65"/>
      <c r="F3840" s="65"/>
      <c r="G3840" s="65"/>
      <c r="H3840" s="65"/>
      <c r="I3840" s="65"/>
      <c r="J3840" s="65"/>
      <c r="K3840" s="66"/>
      <c r="L3840" s="66"/>
      <c r="M3840" s="65"/>
      <c r="N3840" s="65"/>
      <c r="O3840" s="65"/>
      <c r="P3840" s="66"/>
      <c r="Q3840" s="65"/>
      <c r="R3840" s="65"/>
      <c r="S3840" s="68"/>
      <c r="T3840" s="68"/>
      <c r="U3840" s="69"/>
      <c r="V3840" s="69"/>
      <c r="W3840" s="69"/>
      <c r="X3840" s="70"/>
      <c r="Y3840" s="65"/>
    </row>
    <row r="3841">
      <c r="A3841" s="65"/>
      <c r="B3841" s="65"/>
      <c r="C3841" s="65"/>
      <c r="D3841" s="65"/>
      <c r="E3841" s="65"/>
      <c r="F3841" s="65"/>
      <c r="G3841" s="65"/>
      <c r="H3841" s="65"/>
      <c r="I3841" s="65"/>
      <c r="J3841" s="65"/>
      <c r="K3841" s="66"/>
      <c r="L3841" s="66"/>
      <c r="M3841" s="65"/>
      <c r="N3841" s="65"/>
      <c r="O3841" s="65"/>
      <c r="P3841" s="66"/>
      <c r="Q3841" s="65"/>
      <c r="R3841" s="65"/>
      <c r="S3841" s="68"/>
      <c r="T3841" s="68"/>
      <c r="U3841" s="69"/>
      <c r="V3841" s="69"/>
      <c r="W3841" s="69"/>
      <c r="X3841" s="70"/>
      <c r="Y3841" s="65"/>
    </row>
    <row r="3842">
      <c r="A3842" s="72"/>
      <c r="B3842" s="65"/>
      <c r="C3842" s="72"/>
      <c r="D3842" s="72"/>
      <c r="E3842" s="72"/>
      <c r="F3842" s="65"/>
      <c r="G3842" s="65"/>
      <c r="H3842" s="65"/>
      <c r="I3842" s="65"/>
      <c r="J3842" s="65"/>
      <c r="K3842" s="66"/>
      <c r="L3842" s="66"/>
      <c r="M3842" s="65"/>
      <c r="N3842" s="65"/>
      <c r="O3842" s="65"/>
      <c r="P3842" s="66"/>
      <c r="Q3842" s="65"/>
      <c r="R3842" s="65"/>
      <c r="S3842" s="68"/>
      <c r="T3842" s="68"/>
      <c r="U3842" s="69"/>
      <c r="V3842" s="69"/>
      <c r="W3842" s="69"/>
      <c r="X3842" s="70"/>
      <c r="Y3842" s="65"/>
    </row>
    <row r="3843">
      <c r="A3843" s="65"/>
      <c r="B3843" s="65"/>
      <c r="C3843" s="65"/>
      <c r="D3843" s="65"/>
      <c r="E3843" s="65"/>
      <c r="F3843" s="65"/>
      <c r="G3843" s="65"/>
      <c r="H3843" s="65"/>
      <c r="I3843" s="65"/>
      <c r="J3843" s="65"/>
      <c r="K3843" s="66"/>
      <c r="L3843" s="66"/>
      <c r="M3843" s="65"/>
      <c r="N3843" s="65"/>
      <c r="O3843" s="65"/>
      <c r="P3843" s="65"/>
      <c r="Q3843" s="65"/>
      <c r="R3843" s="65"/>
      <c r="S3843" s="68"/>
      <c r="T3843" s="68"/>
      <c r="U3843" s="69"/>
      <c r="V3843" s="69"/>
      <c r="W3843" s="69"/>
      <c r="X3843" s="70"/>
      <c r="Y3843" s="65"/>
    </row>
    <row r="3844">
      <c r="A3844" s="65"/>
      <c r="B3844" s="65"/>
      <c r="C3844" s="65"/>
      <c r="D3844" s="65"/>
      <c r="E3844" s="65"/>
      <c r="F3844" s="65"/>
      <c r="G3844" s="65"/>
      <c r="H3844" s="65"/>
      <c r="I3844" s="65"/>
      <c r="J3844" s="65"/>
      <c r="K3844" s="66"/>
      <c r="L3844" s="66"/>
      <c r="M3844" s="65"/>
      <c r="N3844" s="65"/>
      <c r="O3844" s="65"/>
      <c r="P3844" s="66"/>
      <c r="Q3844" s="65"/>
      <c r="R3844" s="65"/>
      <c r="S3844" s="68"/>
      <c r="T3844" s="68"/>
      <c r="U3844" s="69"/>
      <c r="V3844" s="69"/>
      <c r="W3844" s="69"/>
      <c r="X3844" s="70"/>
      <c r="Y3844" s="65"/>
    </row>
    <row r="3845">
      <c r="A3845" s="73"/>
      <c r="B3845" s="65"/>
      <c r="C3845" s="72"/>
      <c r="D3845" s="72"/>
      <c r="E3845" s="72"/>
      <c r="F3845" s="65"/>
      <c r="G3845" s="65"/>
      <c r="H3845" s="65"/>
      <c r="I3845" s="65"/>
      <c r="J3845" s="65"/>
      <c r="K3845" s="66"/>
      <c r="L3845" s="66"/>
      <c r="M3845" s="65"/>
      <c r="N3845" s="65"/>
      <c r="O3845" s="65"/>
      <c r="P3845" s="65"/>
      <c r="Q3845" s="65"/>
      <c r="R3845" s="65"/>
      <c r="S3845" s="68"/>
      <c r="T3845" s="68"/>
      <c r="U3845" s="69"/>
      <c r="V3845" s="69"/>
      <c r="W3845" s="69"/>
      <c r="X3845" s="70"/>
      <c r="Y3845" s="65"/>
    </row>
    <row r="3846">
      <c r="A3846" s="65"/>
      <c r="B3846" s="65"/>
      <c r="C3846" s="65"/>
      <c r="D3846" s="65"/>
      <c r="E3846" s="65"/>
      <c r="F3846" s="65"/>
      <c r="G3846" s="65"/>
      <c r="H3846" s="65"/>
      <c r="I3846" s="65"/>
      <c r="J3846" s="65"/>
      <c r="K3846" s="66"/>
      <c r="L3846" s="66"/>
      <c r="M3846" s="65"/>
      <c r="N3846" s="65"/>
      <c r="O3846" s="65"/>
      <c r="P3846" s="66"/>
      <c r="Q3846" s="65"/>
      <c r="R3846" s="65"/>
      <c r="S3846" s="68"/>
      <c r="T3846" s="68"/>
      <c r="U3846" s="69"/>
      <c r="V3846" s="69"/>
      <c r="W3846" s="69"/>
      <c r="X3846" s="70"/>
      <c r="Y3846" s="65"/>
    </row>
    <row r="3847">
      <c r="A3847" s="72"/>
      <c r="B3847" s="65"/>
      <c r="C3847" s="72"/>
      <c r="D3847" s="72"/>
      <c r="E3847" s="72"/>
      <c r="F3847" s="65"/>
      <c r="G3847" s="65"/>
      <c r="H3847" s="65"/>
      <c r="I3847" s="65"/>
      <c r="J3847" s="65"/>
      <c r="K3847" s="66"/>
      <c r="L3847" s="66"/>
      <c r="M3847" s="65"/>
      <c r="N3847" s="65"/>
      <c r="O3847" s="65"/>
      <c r="P3847" s="66"/>
      <c r="Q3847" s="65"/>
      <c r="R3847" s="65"/>
      <c r="S3847" s="76"/>
      <c r="T3847" s="76"/>
      <c r="U3847" s="72"/>
      <c r="V3847" s="72"/>
      <c r="W3847" s="72"/>
      <c r="X3847" s="72"/>
      <c r="Y3847" s="72"/>
    </row>
    <row r="3848">
      <c r="A3848" s="72"/>
      <c r="B3848" s="65"/>
      <c r="C3848" s="72"/>
      <c r="D3848" s="72"/>
      <c r="E3848" s="72"/>
      <c r="F3848" s="65"/>
      <c r="G3848" s="65"/>
      <c r="H3848" s="65"/>
      <c r="I3848" s="65"/>
      <c r="J3848" s="65"/>
      <c r="K3848" s="66"/>
      <c r="L3848" s="66"/>
      <c r="M3848" s="65"/>
      <c r="N3848" s="65"/>
      <c r="O3848" s="65"/>
      <c r="P3848" s="66"/>
      <c r="Q3848" s="65"/>
      <c r="R3848" s="65"/>
      <c r="S3848" s="76"/>
      <c r="T3848" s="77"/>
      <c r="U3848" s="78"/>
      <c r="V3848" s="78"/>
      <c r="W3848" s="78"/>
      <c r="X3848" s="72"/>
      <c r="Y3848" s="72"/>
    </row>
    <row r="3849">
      <c r="A3849" s="72"/>
      <c r="B3849" s="65"/>
      <c r="C3849" s="72"/>
      <c r="D3849" s="72"/>
      <c r="E3849" s="72"/>
      <c r="F3849" s="65"/>
      <c r="G3849" s="65"/>
      <c r="H3849" s="65"/>
      <c r="I3849" s="65"/>
      <c r="J3849" s="65"/>
      <c r="K3849" s="66"/>
      <c r="L3849" s="66"/>
      <c r="M3849" s="65"/>
      <c r="N3849" s="65"/>
      <c r="O3849" s="65"/>
      <c r="P3849" s="65"/>
      <c r="Q3849" s="65"/>
      <c r="R3849" s="65"/>
      <c r="S3849" s="68"/>
      <c r="T3849" s="68"/>
      <c r="U3849" s="69"/>
      <c r="V3849" s="69"/>
      <c r="W3849" s="69"/>
      <c r="X3849" s="70"/>
      <c r="Y3849" s="65"/>
    </row>
    <row r="3850">
      <c r="A3850" s="65"/>
      <c r="B3850" s="65"/>
      <c r="C3850" s="65"/>
      <c r="D3850" s="65"/>
      <c r="E3850" s="65"/>
      <c r="F3850" s="65"/>
      <c r="G3850" s="65"/>
      <c r="H3850" s="65"/>
      <c r="I3850" s="65"/>
      <c r="J3850" s="65"/>
      <c r="K3850" s="66"/>
      <c r="L3850" s="66"/>
      <c r="M3850" s="65"/>
      <c r="N3850" s="65"/>
      <c r="O3850" s="65"/>
      <c r="P3850" s="66"/>
      <c r="Q3850" s="65"/>
      <c r="R3850" s="65"/>
      <c r="S3850" s="68"/>
      <c r="T3850" s="68"/>
      <c r="U3850" s="69"/>
      <c r="V3850" s="69"/>
      <c r="W3850" s="69"/>
      <c r="X3850" s="70"/>
      <c r="Y3850" s="65"/>
    </row>
    <row r="3851">
      <c r="A3851" s="65"/>
      <c r="B3851" s="65"/>
      <c r="C3851" s="65"/>
      <c r="D3851" s="65"/>
      <c r="E3851" s="65"/>
      <c r="F3851" s="65"/>
      <c r="G3851" s="65"/>
      <c r="H3851" s="65"/>
      <c r="I3851" s="65"/>
      <c r="J3851" s="65"/>
      <c r="K3851" s="66"/>
      <c r="L3851" s="66"/>
      <c r="M3851" s="65"/>
      <c r="N3851" s="65"/>
      <c r="O3851" s="65"/>
      <c r="P3851" s="65"/>
      <c r="Q3851" s="65"/>
      <c r="R3851" s="65"/>
      <c r="S3851" s="76"/>
      <c r="T3851" s="76"/>
      <c r="U3851" s="72"/>
      <c r="V3851" s="72"/>
      <c r="W3851" s="72"/>
      <c r="X3851" s="69"/>
      <c r="Y3851" s="72"/>
    </row>
    <row r="3852">
      <c r="A3852" s="73"/>
      <c r="B3852" s="65"/>
      <c r="C3852" s="72"/>
      <c r="D3852" s="72"/>
      <c r="E3852" s="72"/>
      <c r="F3852" s="65"/>
      <c r="G3852" s="65"/>
      <c r="H3852" s="65"/>
      <c r="I3852" s="65"/>
      <c r="J3852" s="65"/>
      <c r="K3852" s="66"/>
      <c r="L3852" s="66"/>
      <c r="M3852" s="65"/>
      <c r="N3852" s="65"/>
      <c r="O3852" s="65"/>
      <c r="P3852" s="65"/>
      <c r="Q3852" s="65"/>
      <c r="R3852" s="65"/>
      <c r="S3852" s="68"/>
      <c r="T3852" s="68"/>
      <c r="U3852" s="69"/>
      <c r="V3852" s="69"/>
      <c r="W3852" s="69"/>
      <c r="X3852" s="70"/>
      <c r="Y3852" s="65"/>
    </row>
    <row r="3853">
      <c r="A3853" s="72"/>
      <c r="B3853" s="65"/>
      <c r="C3853" s="72"/>
      <c r="D3853" s="72"/>
      <c r="E3853" s="72"/>
      <c r="F3853" s="65"/>
      <c r="G3853" s="65"/>
      <c r="H3853" s="65"/>
      <c r="I3853" s="65"/>
      <c r="J3853" s="65"/>
      <c r="K3853" s="66"/>
      <c r="L3853" s="66"/>
      <c r="M3853" s="65"/>
      <c r="N3853" s="65"/>
      <c r="O3853" s="65"/>
      <c r="P3853" s="66"/>
      <c r="Q3853" s="65"/>
      <c r="R3853" s="65"/>
      <c r="S3853" s="68"/>
      <c r="T3853" s="68"/>
      <c r="U3853" s="69"/>
      <c r="V3853" s="69"/>
      <c r="W3853" s="69"/>
      <c r="X3853" s="70"/>
      <c r="Y3853" s="65"/>
    </row>
    <row r="3854">
      <c r="A3854" s="73"/>
      <c r="B3854" s="65"/>
      <c r="C3854" s="72"/>
      <c r="D3854" s="72"/>
      <c r="E3854" s="72"/>
      <c r="F3854" s="65"/>
      <c r="G3854" s="65"/>
      <c r="H3854" s="65"/>
      <c r="I3854" s="65"/>
      <c r="J3854" s="65"/>
      <c r="K3854" s="66"/>
      <c r="L3854" s="66"/>
      <c r="M3854" s="65"/>
      <c r="N3854" s="65"/>
      <c r="O3854" s="65"/>
      <c r="P3854" s="66"/>
      <c r="Q3854" s="65"/>
      <c r="R3854" s="65"/>
      <c r="S3854" s="68"/>
      <c r="T3854" s="68"/>
      <c r="U3854" s="69"/>
      <c r="V3854" s="69"/>
      <c r="W3854" s="69"/>
      <c r="X3854" s="70"/>
      <c r="Y3854" s="65"/>
    </row>
    <row r="3855">
      <c r="A3855" s="73"/>
      <c r="B3855" s="65"/>
      <c r="C3855" s="72"/>
      <c r="D3855" s="72"/>
      <c r="E3855" s="72"/>
      <c r="F3855" s="65"/>
      <c r="G3855" s="65"/>
      <c r="H3855" s="65"/>
      <c r="I3855" s="65"/>
      <c r="J3855" s="65"/>
      <c r="K3855" s="66"/>
      <c r="L3855" s="66"/>
      <c r="M3855" s="65"/>
      <c r="N3855" s="65"/>
      <c r="O3855" s="65"/>
      <c r="P3855" s="65"/>
      <c r="Q3855" s="65"/>
      <c r="R3855" s="65"/>
      <c r="S3855" s="68"/>
      <c r="T3855" s="68"/>
      <c r="U3855" s="69"/>
      <c r="V3855" s="69"/>
      <c r="W3855" s="69"/>
      <c r="X3855" s="70"/>
      <c r="Y3855" s="65"/>
    </row>
    <row r="3856">
      <c r="A3856" s="65"/>
      <c r="B3856" s="65"/>
      <c r="C3856" s="65"/>
      <c r="D3856" s="65"/>
      <c r="E3856" s="65"/>
      <c r="F3856" s="65"/>
      <c r="G3856" s="65"/>
      <c r="H3856" s="65"/>
      <c r="I3856" s="65"/>
      <c r="J3856" s="65"/>
      <c r="K3856" s="66"/>
      <c r="L3856" s="66"/>
      <c r="M3856" s="65"/>
      <c r="N3856" s="65"/>
      <c r="O3856" s="65"/>
      <c r="P3856" s="66"/>
      <c r="Q3856" s="65"/>
      <c r="R3856" s="65"/>
      <c r="S3856" s="68"/>
      <c r="T3856" s="68"/>
      <c r="U3856" s="69"/>
      <c r="V3856" s="69"/>
      <c r="W3856" s="69"/>
      <c r="X3856" s="70"/>
      <c r="Y3856" s="65"/>
    </row>
    <row r="3857">
      <c r="A3857" s="72"/>
      <c r="B3857" s="65"/>
      <c r="C3857" s="72"/>
      <c r="D3857" s="72"/>
      <c r="E3857" s="72"/>
      <c r="F3857" s="65"/>
      <c r="G3857" s="65"/>
      <c r="H3857" s="65"/>
      <c r="I3857" s="65"/>
      <c r="J3857" s="65"/>
      <c r="K3857" s="66"/>
      <c r="L3857" s="66"/>
      <c r="M3857" s="65"/>
      <c r="N3857" s="65"/>
      <c r="O3857" s="65"/>
      <c r="P3857" s="66"/>
      <c r="Q3857" s="65"/>
      <c r="R3857" s="65"/>
      <c r="S3857" s="68"/>
      <c r="T3857" s="68"/>
      <c r="U3857" s="69"/>
      <c r="V3857" s="69"/>
      <c r="W3857" s="69"/>
      <c r="X3857" s="70"/>
      <c r="Y3857" s="65"/>
    </row>
    <row r="3858">
      <c r="A3858" s="72"/>
      <c r="B3858" s="65"/>
      <c r="C3858" s="72"/>
      <c r="D3858" s="72"/>
      <c r="E3858" s="72"/>
      <c r="F3858" s="65"/>
      <c r="G3858" s="65"/>
      <c r="H3858" s="65"/>
      <c r="I3858" s="65"/>
      <c r="J3858" s="65"/>
      <c r="K3858" s="66"/>
      <c r="L3858" s="66"/>
      <c r="M3858" s="65"/>
      <c r="N3858" s="65"/>
      <c r="O3858" s="65"/>
      <c r="P3858" s="65"/>
      <c r="Q3858" s="65"/>
      <c r="R3858" s="65"/>
      <c r="S3858" s="68"/>
      <c r="T3858" s="68"/>
      <c r="U3858" s="69"/>
      <c r="V3858" s="69"/>
      <c r="W3858" s="69"/>
      <c r="X3858" s="70"/>
      <c r="Y3858" s="65"/>
    </row>
    <row r="3859">
      <c r="A3859" s="65"/>
      <c r="B3859" s="65"/>
      <c r="C3859" s="65"/>
      <c r="D3859" s="65"/>
      <c r="E3859" s="65"/>
      <c r="F3859" s="65"/>
      <c r="G3859" s="65"/>
      <c r="H3859" s="65"/>
      <c r="I3859" s="65"/>
      <c r="J3859" s="65"/>
      <c r="K3859" s="66"/>
      <c r="L3859" s="66"/>
      <c r="M3859" s="65"/>
      <c r="N3859" s="65"/>
      <c r="O3859" s="65"/>
      <c r="P3859" s="66"/>
      <c r="Q3859" s="65"/>
      <c r="R3859" s="65"/>
      <c r="S3859" s="68"/>
      <c r="T3859" s="68"/>
      <c r="U3859" s="69"/>
      <c r="V3859" s="69"/>
      <c r="W3859" s="69"/>
      <c r="X3859" s="70"/>
      <c r="Y3859" s="65"/>
    </row>
    <row r="3860">
      <c r="A3860" s="65"/>
      <c r="B3860" s="65"/>
      <c r="C3860" s="65"/>
      <c r="D3860" s="65"/>
      <c r="E3860" s="65"/>
      <c r="F3860" s="65"/>
      <c r="G3860" s="65"/>
      <c r="H3860" s="65"/>
      <c r="I3860" s="65"/>
      <c r="J3860" s="65"/>
      <c r="K3860" s="66"/>
      <c r="L3860" s="66"/>
      <c r="M3860" s="65"/>
      <c r="N3860" s="65"/>
      <c r="O3860" s="65"/>
      <c r="P3860" s="66"/>
      <c r="Q3860" s="65"/>
      <c r="R3860" s="65"/>
      <c r="S3860" s="68"/>
      <c r="T3860" s="68"/>
      <c r="U3860" s="69"/>
      <c r="V3860" s="69"/>
      <c r="W3860" s="69"/>
      <c r="X3860" s="70"/>
      <c r="Y3860" s="65"/>
    </row>
    <row r="3861">
      <c r="A3861" s="65"/>
      <c r="B3861" s="65"/>
      <c r="C3861" s="65"/>
      <c r="D3861" s="65"/>
      <c r="E3861" s="65"/>
      <c r="F3861" s="65"/>
      <c r="G3861" s="65"/>
      <c r="H3861" s="65"/>
      <c r="I3861" s="65"/>
      <c r="J3861" s="65"/>
      <c r="K3861" s="66"/>
      <c r="L3861" s="66"/>
      <c r="M3861" s="65"/>
      <c r="N3861" s="65"/>
      <c r="O3861" s="65"/>
      <c r="P3861" s="66"/>
      <c r="Q3861" s="65"/>
      <c r="R3861" s="65"/>
      <c r="S3861" s="68"/>
      <c r="T3861" s="68"/>
      <c r="U3861" s="69"/>
      <c r="V3861" s="69"/>
      <c r="W3861" s="69"/>
      <c r="X3861" s="70"/>
      <c r="Y3861" s="65"/>
    </row>
    <row r="3862">
      <c r="A3862" s="65"/>
      <c r="B3862" s="65"/>
      <c r="C3862" s="65"/>
      <c r="D3862" s="65"/>
      <c r="E3862" s="65"/>
      <c r="F3862" s="65"/>
      <c r="G3862" s="65"/>
      <c r="H3862" s="65"/>
      <c r="I3862" s="65"/>
      <c r="J3862" s="65"/>
      <c r="K3862" s="66"/>
      <c r="L3862" s="66"/>
      <c r="M3862" s="65"/>
      <c r="N3862" s="65"/>
      <c r="O3862" s="65"/>
      <c r="P3862" s="66"/>
      <c r="Q3862" s="65"/>
      <c r="R3862" s="65"/>
      <c r="S3862" s="68"/>
      <c r="T3862" s="68"/>
      <c r="U3862" s="69"/>
      <c r="V3862" s="69"/>
      <c r="W3862" s="69"/>
      <c r="X3862" s="70"/>
      <c r="Y3862" s="65"/>
    </row>
    <row r="3863">
      <c r="A3863" s="65"/>
      <c r="B3863" s="65"/>
      <c r="C3863" s="65"/>
      <c r="D3863" s="65"/>
      <c r="E3863" s="65"/>
      <c r="F3863" s="65"/>
      <c r="G3863" s="65"/>
      <c r="H3863" s="65"/>
      <c r="I3863" s="65"/>
      <c r="J3863" s="65"/>
      <c r="K3863" s="66"/>
      <c r="L3863" s="66"/>
      <c r="M3863" s="65"/>
      <c r="N3863" s="65"/>
      <c r="O3863" s="65"/>
      <c r="P3863" s="65"/>
      <c r="Q3863" s="65"/>
      <c r="R3863" s="65"/>
      <c r="S3863" s="68"/>
      <c r="T3863" s="68"/>
      <c r="U3863" s="69"/>
      <c r="V3863" s="69"/>
      <c r="W3863" s="69"/>
      <c r="X3863" s="70"/>
      <c r="Y3863" s="65"/>
    </row>
    <row r="3864">
      <c r="A3864" s="65"/>
      <c r="B3864" s="65"/>
      <c r="C3864" s="65"/>
      <c r="D3864" s="65"/>
      <c r="E3864" s="65"/>
      <c r="F3864" s="65"/>
      <c r="G3864" s="65"/>
      <c r="H3864" s="65"/>
      <c r="I3864" s="65"/>
      <c r="J3864" s="65"/>
      <c r="K3864" s="66"/>
      <c r="L3864" s="66"/>
      <c r="M3864" s="65"/>
      <c r="N3864" s="65"/>
      <c r="O3864" s="65"/>
      <c r="P3864" s="65"/>
      <c r="Q3864" s="65"/>
      <c r="R3864" s="65"/>
      <c r="S3864" s="68"/>
      <c r="T3864" s="68"/>
      <c r="U3864" s="69"/>
      <c r="V3864" s="69"/>
      <c r="W3864" s="69"/>
      <c r="X3864" s="70"/>
      <c r="Y3864" s="65"/>
    </row>
    <row r="3865">
      <c r="A3865" s="65"/>
      <c r="B3865" s="65"/>
      <c r="C3865" s="65"/>
      <c r="D3865" s="65"/>
      <c r="E3865" s="65"/>
      <c r="F3865" s="65"/>
      <c r="G3865" s="65"/>
      <c r="H3865" s="65"/>
      <c r="I3865" s="65"/>
      <c r="J3865" s="65"/>
      <c r="K3865" s="66"/>
      <c r="L3865" s="66"/>
      <c r="M3865" s="65"/>
      <c r="N3865" s="65"/>
      <c r="O3865" s="65"/>
      <c r="P3865" s="66"/>
      <c r="Q3865" s="65"/>
      <c r="R3865" s="65"/>
      <c r="S3865" s="68"/>
      <c r="T3865" s="68"/>
      <c r="U3865" s="69"/>
      <c r="V3865" s="69"/>
      <c r="W3865" s="69"/>
      <c r="X3865" s="70"/>
      <c r="Y3865" s="65"/>
    </row>
    <row r="3866">
      <c r="A3866" s="65"/>
      <c r="B3866" s="65"/>
      <c r="C3866" s="65"/>
      <c r="D3866" s="65"/>
      <c r="E3866" s="65"/>
      <c r="F3866" s="65"/>
      <c r="G3866" s="65"/>
      <c r="H3866" s="65"/>
      <c r="I3866" s="65"/>
      <c r="J3866" s="65"/>
      <c r="K3866" s="66"/>
      <c r="L3866" s="66"/>
      <c r="M3866" s="65"/>
      <c r="N3866" s="65"/>
      <c r="O3866" s="65"/>
      <c r="P3866" s="66"/>
      <c r="Q3866" s="65"/>
      <c r="R3866" s="65"/>
      <c r="S3866" s="68"/>
      <c r="T3866" s="68"/>
      <c r="U3866" s="69"/>
      <c r="V3866" s="69"/>
      <c r="W3866" s="69"/>
      <c r="X3866" s="70"/>
      <c r="Y3866" s="65"/>
    </row>
    <row r="3867">
      <c r="A3867" s="65"/>
      <c r="B3867" s="65"/>
      <c r="C3867" s="65"/>
      <c r="D3867" s="65"/>
      <c r="E3867" s="65"/>
      <c r="F3867" s="65"/>
      <c r="G3867" s="65"/>
      <c r="H3867" s="65"/>
      <c r="I3867" s="65"/>
      <c r="J3867" s="65"/>
      <c r="K3867" s="66"/>
      <c r="L3867" s="66"/>
      <c r="M3867" s="65"/>
      <c r="N3867" s="65"/>
      <c r="O3867" s="65"/>
      <c r="P3867" s="66"/>
      <c r="Q3867" s="65"/>
      <c r="R3867" s="65"/>
      <c r="S3867" s="68"/>
      <c r="T3867" s="68"/>
      <c r="U3867" s="69"/>
      <c r="V3867" s="69"/>
      <c r="W3867" s="69"/>
      <c r="X3867" s="70"/>
      <c r="Y3867" s="65"/>
    </row>
    <row r="3868">
      <c r="A3868" s="65"/>
      <c r="B3868" s="65"/>
      <c r="C3868" s="65"/>
      <c r="D3868" s="65"/>
      <c r="E3868" s="65"/>
      <c r="F3868" s="65"/>
      <c r="G3868" s="65"/>
      <c r="H3868" s="65"/>
      <c r="I3868" s="65"/>
      <c r="J3868" s="65"/>
      <c r="K3868" s="66"/>
      <c r="L3868" s="66"/>
      <c r="M3868" s="65"/>
      <c r="N3868" s="65"/>
      <c r="O3868" s="65"/>
      <c r="P3868" s="66"/>
      <c r="Q3868" s="65"/>
      <c r="R3868" s="65"/>
      <c r="S3868" s="68"/>
      <c r="T3868" s="68"/>
      <c r="U3868" s="69"/>
      <c r="V3868" s="69"/>
      <c r="W3868" s="69"/>
      <c r="X3868" s="70"/>
      <c r="Y3868" s="65"/>
    </row>
    <row r="3869">
      <c r="A3869" s="72"/>
      <c r="B3869" s="65"/>
      <c r="C3869" s="72"/>
      <c r="D3869" s="72"/>
      <c r="E3869" s="72"/>
      <c r="F3869" s="65"/>
      <c r="G3869" s="65"/>
      <c r="H3869" s="65"/>
      <c r="I3869" s="65"/>
      <c r="J3869" s="65"/>
      <c r="K3869" s="66"/>
      <c r="L3869" s="66"/>
      <c r="M3869" s="65"/>
      <c r="N3869" s="65"/>
      <c r="O3869" s="65"/>
      <c r="P3869" s="65"/>
      <c r="Q3869" s="65"/>
      <c r="R3869" s="65"/>
      <c r="S3869" s="68"/>
      <c r="T3869" s="68"/>
      <c r="U3869" s="69"/>
      <c r="V3869" s="69"/>
      <c r="W3869" s="69"/>
      <c r="X3869" s="70"/>
      <c r="Y3869" s="65"/>
    </row>
    <row r="3870">
      <c r="A3870" s="72"/>
      <c r="B3870" s="65"/>
      <c r="C3870" s="72"/>
      <c r="D3870" s="72"/>
      <c r="E3870" s="72"/>
      <c r="F3870" s="65"/>
      <c r="G3870" s="65"/>
      <c r="H3870" s="65"/>
      <c r="I3870" s="65"/>
      <c r="J3870" s="65"/>
      <c r="K3870" s="66"/>
      <c r="L3870" s="66"/>
      <c r="M3870" s="65"/>
      <c r="N3870" s="65"/>
      <c r="O3870" s="65"/>
      <c r="P3870" s="65"/>
      <c r="Q3870" s="65"/>
      <c r="R3870" s="65"/>
      <c r="S3870" s="68"/>
      <c r="T3870" s="68"/>
      <c r="U3870" s="69"/>
      <c r="V3870" s="69"/>
      <c r="W3870" s="69"/>
      <c r="X3870" s="70"/>
      <c r="Y3870" s="65"/>
    </row>
    <row r="3871">
      <c r="A3871" s="65"/>
      <c r="B3871" s="65"/>
      <c r="C3871" s="65"/>
      <c r="D3871" s="65"/>
      <c r="E3871" s="65"/>
      <c r="F3871" s="65"/>
      <c r="G3871" s="65"/>
      <c r="H3871" s="65"/>
      <c r="I3871" s="65"/>
      <c r="J3871" s="65"/>
      <c r="K3871" s="66"/>
      <c r="L3871" s="66"/>
      <c r="M3871" s="65"/>
      <c r="N3871" s="65"/>
      <c r="O3871" s="65"/>
      <c r="P3871" s="65"/>
      <c r="Q3871" s="65"/>
      <c r="R3871" s="65"/>
      <c r="S3871" s="76"/>
      <c r="T3871" s="76"/>
      <c r="U3871" s="72"/>
      <c r="V3871" s="72"/>
      <c r="W3871" s="72"/>
      <c r="X3871" s="66"/>
      <c r="Y3871" s="72"/>
    </row>
    <row r="3872">
      <c r="A3872" s="65"/>
      <c r="B3872" s="65"/>
      <c r="C3872" s="65"/>
      <c r="D3872" s="65"/>
      <c r="E3872" s="65"/>
      <c r="F3872" s="65"/>
      <c r="G3872" s="65"/>
      <c r="H3872" s="65"/>
      <c r="I3872" s="65"/>
      <c r="J3872" s="65"/>
      <c r="K3872" s="66"/>
      <c r="L3872" s="66"/>
      <c r="M3872" s="65"/>
      <c r="N3872" s="65"/>
      <c r="O3872" s="65"/>
      <c r="P3872" s="65"/>
      <c r="Q3872" s="65"/>
      <c r="R3872" s="65"/>
      <c r="S3872" s="76"/>
      <c r="T3872" s="76"/>
      <c r="U3872" s="72"/>
      <c r="V3872" s="72"/>
      <c r="W3872" s="72"/>
      <c r="X3872" s="66"/>
      <c r="Y3872" s="72"/>
    </row>
    <row r="3873">
      <c r="A3873" s="73"/>
      <c r="B3873" s="65"/>
      <c r="C3873" s="72"/>
      <c r="D3873" s="72"/>
      <c r="E3873" s="72"/>
      <c r="F3873" s="65"/>
      <c r="G3873" s="65"/>
      <c r="H3873" s="65"/>
      <c r="I3873" s="65"/>
      <c r="J3873" s="65"/>
      <c r="K3873" s="66"/>
      <c r="L3873" s="66"/>
      <c r="M3873" s="65"/>
      <c r="N3873" s="65"/>
      <c r="O3873" s="65"/>
      <c r="P3873" s="65"/>
      <c r="Q3873" s="65"/>
      <c r="R3873" s="65"/>
      <c r="S3873" s="68"/>
      <c r="T3873" s="68"/>
      <c r="U3873" s="69"/>
      <c r="V3873" s="69"/>
      <c r="W3873" s="69"/>
      <c r="X3873" s="70"/>
      <c r="Y3873" s="65"/>
    </row>
    <row r="3874">
      <c r="A3874" s="73"/>
      <c r="B3874" s="65"/>
      <c r="C3874" s="72"/>
      <c r="D3874" s="72"/>
      <c r="E3874" s="72"/>
      <c r="F3874" s="65"/>
      <c r="G3874" s="65"/>
      <c r="H3874" s="65"/>
      <c r="I3874" s="65"/>
      <c r="J3874" s="65"/>
      <c r="K3874" s="66"/>
      <c r="L3874" s="66"/>
      <c r="M3874" s="65"/>
      <c r="N3874" s="65"/>
      <c r="O3874" s="65"/>
      <c r="P3874" s="65"/>
      <c r="Q3874" s="65"/>
      <c r="R3874" s="65"/>
      <c r="S3874" s="68"/>
      <c r="T3874" s="68"/>
      <c r="U3874" s="69"/>
      <c r="V3874" s="69"/>
      <c r="W3874" s="69"/>
      <c r="X3874" s="70"/>
      <c r="Y3874" s="65"/>
    </row>
    <row r="3875">
      <c r="A3875" s="72"/>
      <c r="B3875" s="65"/>
      <c r="C3875" s="72"/>
      <c r="D3875" s="72"/>
      <c r="E3875" s="72"/>
      <c r="F3875" s="65"/>
      <c r="G3875" s="65"/>
      <c r="H3875" s="65"/>
      <c r="I3875" s="65"/>
      <c r="J3875" s="65"/>
      <c r="K3875" s="66"/>
      <c r="L3875" s="66"/>
      <c r="M3875" s="65"/>
      <c r="N3875" s="65"/>
      <c r="O3875" s="65"/>
      <c r="P3875" s="65"/>
      <c r="Q3875" s="65"/>
      <c r="R3875" s="65"/>
      <c r="S3875" s="68"/>
      <c r="T3875" s="68"/>
      <c r="U3875" s="69"/>
      <c r="V3875" s="69"/>
      <c r="W3875" s="69"/>
      <c r="X3875" s="70"/>
      <c r="Y3875" s="65"/>
    </row>
    <row r="3876">
      <c r="A3876" s="72"/>
      <c r="B3876" s="65"/>
      <c r="C3876" s="72"/>
      <c r="D3876" s="72"/>
      <c r="E3876" s="72"/>
      <c r="F3876" s="65"/>
      <c r="G3876" s="65"/>
      <c r="H3876" s="65"/>
      <c r="I3876" s="65"/>
      <c r="J3876" s="65"/>
      <c r="K3876" s="66"/>
      <c r="L3876" s="66"/>
      <c r="M3876" s="65"/>
      <c r="N3876" s="65"/>
      <c r="O3876" s="65"/>
      <c r="P3876" s="65"/>
      <c r="Q3876" s="65"/>
      <c r="R3876" s="65"/>
      <c r="S3876" s="68"/>
      <c r="T3876" s="68"/>
      <c r="U3876" s="69"/>
      <c r="V3876" s="69"/>
      <c r="W3876" s="69"/>
      <c r="X3876" s="70"/>
      <c r="Y3876" s="65"/>
    </row>
    <row r="3877">
      <c r="A3877" s="73"/>
      <c r="B3877" s="65"/>
      <c r="C3877" s="72"/>
      <c r="D3877" s="72"/>
      <c r="E3877" s="72"/>
      <c r="F3877" s="65"/>
      <c r="G3877" s="65"/>
      <c r="H3877" s="65"/>
      <c r="I3877" s="65"/>
      <c r="J3877" s="65"/>
      <c r="K3877" s="66"/>
      <c r="L3877" s="66"/>
      <c r="M3877" s="65"/>
      <c r="N3877" s="65"/>
      <c r="O3877" s="65"/>
      <c r="P3877" s="65"/>
      <c r="Q3877" s="65"/>
      <c r="R3877" s="65"/>
      <c r="S3877" s="68"/>
      <c r="T3877" s="68"/>
      <c r="U3877" s="69"/>
      <c r="V3877" s="69"/>
      <c r="W3877" s="69"/>
      <c r="X3877" s="70"/>
      <c r="Y3877" s="65"/>
    </row>
    <row r="3878">
      <c r="A3878" s="72"/>
      <c r="B3878" s="65"/>
      <c r="C3878" s="72"/>
      <c r="D3878" s="72"/>
      <c r="E3878" s="72"/>
      <c r="F3878" s="65"/>
      <c r="G3878" s="65"/>
      <c r="H3878" s="65"/>
      <c r="I3878" s="65"/>
      <c r="J3878" s="65"/>
      <c r="K3878" s="66"/>
      <c r="L3878" s="66"/>
      <c r="M3878" s="65"/>
      <c r="N3878" s="65"/>
      <c r="O3878" s="65"/>
      <c r="P3878" s="65"/>
      <c r="Q3878" s="65"/>
      <c r="R3878" s="65"/>
      <c r="S3878" s="68"/>
      <c r="T3878" s="68"/>
      <c r="U3878" s="69"/>
      <c r="V3878" s="69"/>
      <c r="W3878" s="69"/>
      <c r="X3878" s="70"/>
      <c r="Y3878" s="65"/>
    </row>
    <row r="3879">
      <c r="A3879" s="65"/>
      <c r="B3879" s="65"/>
      <c r="C3879" s="65"/>
      <c r="D3879" s="65"/>
      <c r="E3879" s="65"/>
      <c r="F3879" s="65"/>
      <c r="G3879" s="65"/>
      <c r="H3879" s="65"/>
      <c r="I3879" s="65"/>
      <c r="J3879" s="65"/>
      <c r="K3879" s="66"/>
      <c r="L3879" s="66"/>
      <c r="M3879" s="65"/>
      <c r="N3879" s="65"/>
      <c r="O3879" s="65"/>
      <c r="P3879" s="65"/>
      <c r="Q3879" s="65"/>
      <c r="R3879" s="65"/>
      <c r="S3879" s="68"/>
      <c r="T3879" s="68"/>
      <c r="U3879" s="69"/>
      <c r="V3879" s="69"/>
      <c r="W3879" s="69"/>
      <c r="X3879" s="70"/>
      <c r="Y3879" s="65"/>
    </row>
    <row r="3880">
      <c r="A3880" s="73"/>
      <c r="B3880" s="65"/>
      <c r="C3880" s="72"/>
      <c r="D3880" s="72"/>
      <c r="E3880" s="72"/>
      <c r="F3880" s="65"/>
      <c r="G3880" s="65"/>
      <c r="H3880" s="65"/>
      <c r="I3880" s="65"/>
      <c r="J3880" s="65"/>
      <c r="K3880" s="66"/>
      <c r="L3880" s="66"/>
      <c r="M3880" s="65"/>
      <c r="N3880" s="65"/>
      <c r="O3880" s="65"/>
      <c r="P3880" s="65"/>
      <c r="Q3880" s="65"/>
      <c r="R3880" s="65"/>
      <c r="S3880" s="68"/>
      <c r="T3880" s="68"/>
      <c r="U3880" s="69"/>
      <c r="V3880" s="69"/>
      <c r="W3880" s="69"/>
      <c r="X3880" s="70"/>
      <c r="Y3880" s="65"/>
    </row>
    <row r="3881">
      <c r="A3881" s="65"/>
      <c r="B3881" s="65"/>
      <c r="C3881" s="65"/>
      <c r="D3881" s="65"/>
      <c r="E3881" s="65"/>
      <c r="F3881" s="65"/>
      <c r="G3881" s="65"/>
      <c r="H3881" s="65"/>
      <c r="I3881" s="65"/>
      <c r="J3881" s="65"/>
      <c r="K3881" s="66"/>
      <c r="L3881" s="66"/>
      <c r="M3881" s="65"/>
      <c r="N3881" s="65"/>
      <c r="O3881" s="65"/>
      <c r="P3881" s="66"/>
      <c r="Q3881" s="65"/>
      <c r="R3881" s="65"/>
      <c r="S3881" s="68"/>
      <c r="T3881" s="68"/>
      <c r="U3881" s="69"/>
      <c r="V3881" s="69"/>
      <c r="W3881" s="69"/>
      <c r="X3881" s="70"/>
      <c r="Y3881" s="65"/>
    </row>
    <row r="3882">
      <c r="A3882" s="72"/>
      <c r="B3882" s="65"/>
      <c r="C3882" s="72"/>
      <c r="D3882" s="72"/>
      <c r="E3882" s="72"/>
      <c r="F3882" s="65"/>
      <c r="G3882" s="65"/>
      <c r="H3882" s="65"/>
      <c r="I3882" s="65"/>
      <c r="J3882" s="65"/>
      <c r="K3882" s="66"/>
      <c r="L3882" s="66"/>
      <c r="M3882" s="65"/>
      <c r="N3882" s="65"/>
      <c r="O3882" s="65"/>
      <c r="P3882" s="65"/>
      <c r="Q3882" s="65"/>
      <c r="R3882" s="65"/>
      <c r="S3882" s="68"/>
      <c r="T3882" s="68"/>
      <c r="U3882" s="69"/>
      <c r="V3882" s="69"/>
      <c r="W3882" s="69"/>
      <c r="X3882" s="70"/>
      <c r="Y3882" s="65"/>
    </row>
    <row r="3883">
      <c r="A3883" s="73"/>
      <c r="B3883" s="65"/>
      <c r="C3883" s="72"/>
      <c r="D3883" s="72"/>
      <c r="E3883" s="72"/>
      <c r="F3883" s="65"/>
      <c r="G3883" s="65"/>
      <c r="H3883" s="65"/>
      <c r="I3883" s="65"/>
      <c r="J3883" s="65"/>
      <c r="K3883" s="66"/>
      <c r="L3883" s="66"/>
      <c r="M3883" s="65"/>
      <c r="N3883" s="65"/>
      <c r="O3883" s="65"/>
      <c r="P3883" s="66"/>
      <c r="Q3883" s="65"/>
      <c r="R3883" s="65"/>
      <c r="S3883" s="68"/>
      <c r="T3883" s="68"/>
      <c r="U3883" s="69"/>
      <c r="V3883" s="69"/>
      <c r="W3883" s="69"/>
      <c r="X3883" s="70"/>
      <c r="Y3883" s="65"/>
    </row>
    <row r="3884">
      <c r="A3884" s="65"/>
      <c r="B3884" s="65"/>
      <c r="C3884" s="65"/>
      <c r="D3884" s="65"/>
      <c r="E3884" s="65"/>
      <c r="F3884" s="65"/>
      <c r="G3884" s="65"/>
      <c r="H3884" s="65"/>
      <c r="I3884" s="65"/>
      <c r="J3884" s="65"/>
      <c r="K3884" s="66"/>
      <c r="L3884" s="66"/>
      <c r="M3884" s="65"/>
      <c r="N3884" s="65"/>
      <c r="O3884" s="65"/>
      <c r="P3884" s="66"/>
      <c r="Q3884" s="65"/>
      <c r="R3884" s="65"/>
      <c r="S3884" s="68"/>
      <c r="T3884" s="68"/>
      <c r="U3884" s="69"/>
      <c r="V3884" s="69"/>
      <c r="W3884" s="69"/>
      <c r="X3884" s="70"/>
      <c r="Y3884" s="65"/>
    </row>
    <row r="3885">
      <c r="A3885" s="65"/>
      <c r="B3885" s="65"/>
      <c r="C3885" s="65"/>
      <c r="D3885" s="65"/>
      <c r="E3885" s="65"/>
      <c r="F3885" s="65"/>
      <c r="G3885" s="65"/>
      <c r="H3885" s="65"/>
      <c r="I3885" s="65"/>
      <c r="J3885" s="65"/>
      <c r="K3885" s="66"/>
      <c r="L3885" s="66"/>
      <c r="M3885" s="65"/>
      <c r="N3885" s="65"/>
      <c r="O3885" s="65"/>
      <c r="P3885" s="65"/>
      <c r="Q3885" s="65"/>
      <c r="R3885" s="65"/>
      <c r="S3885" s="68"/>
      <c r="T3885" s="68"/>
      <c r="U3885" s="69"/>
      <c r="V3885" s="69"/>
      <c r="W3885" s="69"/>
      <c r="X3885" s="70"/>
      <c r="Y3885" s="65"/>
    </row>
    <row r="3886">
      <c r="A3886" s="65"/>
      <c r="B3886" s="65"/>
      <c r="C3886" s="65"/>
      <c r="D3886" s="65"/>
      <c r="E3886" s="65"/>
      <c r="F3886" s="65"/>
      <c r="G3886" s="65"/>
      <c r="H3886" s="65"/>
      <c r="I3886" s="65"/>
      <c r="J3886" s="65"/>
      <c r="K3886" s="66"/>
      <c r="L3886" s="66"/>
      <c r="M3886" s="65"/>
      <c r="N3886" s="65"/>
      <c r="O3886" s="65"/>
      <c r="P3886" s="66"/>
      <c r="Q3886" s="65"/>
      <c r="R3886" s="65"/>
      <c r="S3886" s="68"/>
      <c r="T3886" s="68"/>
      <c r="U3886" s="69"/>
      <c r="V3886" s="69"/>
      <c r="W3886" s="69"/>
      <c r="X3886" s="70"/>
      <c r="Y3886" s="65"/>
    </row>
    <row r="3887">
      <c r="A3887" s="65"/>
      <c r="B3887" s="65"/>
      <c r="C3887" s="65"/>
      <c r="D3887" s="65"/>
      <c r="E3887" s="65"/>
      <c r="F3887" s="65"/>
      <c r="G3887" s="65"/>
      <c r="H3887" s="65"/>
      <c r="I3887" s="65"/>
      <c r="J3887" s="65"/>
      <c r="K3887" s="66"/>
      <c r="L3887" s="66"/>
      <c r="M3887" s="65"/>
      <c r="N3887" s="65"/>
      <c r="O3887" s="65"/>
      <c r="P3887" s="66"/>
      <c r="Q3887" s="65"/>
      <c r="R3887" s="65"/>
      <c r="S3887" s="68"/>
      <c r="T3887" s="68"/>
      <c r="U3887" s="69"/>
      <c r="V3887" s="69"/>
      <c r="W3887" s="69"/>
      <c r="X3887" s="70"/>
      <c r="Y3887" s="65"/>
    </row>
    <row r="3888">
      <c r="A3888" s="72"/>
      <c r="B3888" s="65"/>
      <c r="C3888" s="72"/>
      <c r="D3888" s="72"/>
      <c r="E3888" s="72"/>
      <c r="F3888" s="65"/>
      <c r="G3888" s="65"/>
      <c r="H3888" s="65"/>
      <c r="I3888" s="65"/>
      <c r="J3888" s="65"/>
      <c r="K3888" s="66"/>
      <c r="L3888" s="66"/>
      <c r="M3888" s="65"/>
      <c r="N3888" s="65"/>
      <c r="O3888" s="65"/>
      <c r="P3888" s="65"/>
      <c r="Q3888" s="65"/>
      <c r="R3888" s="65"/>
      <c r="S3888" s="68"/>
      <c r="T3888" s="68"/>
      <c r="U3888" s="69"/>
      <c r="V3888" s="69"/>
      <c r="W3888" s="69"/>
      <c r="X3888" s="70"/>
      <c r="Y3888" s="65"/>
    </row>
    <row r="3889">
      <c r="A3889" s="65"/>
      <c r="B3889" s="65"/>
      <c r="C3889" s="65"/>
      <c r="D3889" s="65"/>
      <c r="E3889" s="65"/>
      <c r="F3889" s="65"/>
      <c r="G3889" s="65"/>
      <c r="H3889" s="65"/>
      <c r="I3889" s="65"/>
      <c r="J3889" s="65"/>
      <c r="K3889" s="66"/>
      <c r="L3889" s="66"/>
      <c r="M3889" s="65"/>
      <c r="N3889" s="65"/>
      <c r="O3889" s="65"/>
      <c r="P3889" s="65"/>
      <c r="Q3889" s="65"/>
      <c r="R3889" s="65"/>
      <c r="S3889" s="68"/>
      <c r="T3889" s="68"/>
      <c r="U3889" s="69"/>
      <c r="V3889" s="69"/>
      <c r="W3889" s="69"/>
      <c r="X3889" s="70"/>
      <c r="Y3889" s="65"/>
    </row>
    <row r="3890">
      <c r="A3890" s="72"/>
      <c r="B3890" s="65"/>
      <c r="C3890" s="72"/>
      <c r="D3890" s="72"/>
      <c r="E3890" s="72"/>
      <c r="F3890" s="65"/>
      <c r="G3890" s="65"/>
      <c r="H3890" s="65"/>
      <c r="I3890" s="65"/>
      <c r="J3890" s="65"/>
      <c r="K3890" s="66"/>
      <c r="L3890" s="66"/>
      <c r="M3890" s="65"/>
      <c r="N3890" s="65"/>
      <c r="O3890" s="65"/>
      <c r="P3890" s="65"/>
      <c r="Q3890" s="65"/>
      <c r="R3890" s="65"/>
      <c r="S3890" s="68"/>
      <c r="T3890" s="68"/>
      <c r="U3890" s="69"/>
      <c r="V3890" s="69"/>
      <c r="W3890" s="69"/>
      <c r="X3890" s="70"/>
      <c r="Y3890" s="65"/>
    </row>
    <row r="3891">
      <c r="A3891" s="65"/>
      <c r="B3891" s="65"/>
      <c r="C3891" s="65"/>
      <c r="D3891" s="65"/>
      <c r="E3891" s="65"/>
      <c r="F3891" s="65"/>
      <c r="G3891" s="65"/>
      <c r="H3891" s="65"/>
      <c r="I3891" s="65"/>
      <c r="J3891" s="65"/>
      <c r="K3891" s="66"/>
      <c r="L3891" s="66"/>
      <c r="M3891" s="65"/>
      <c r="N3891" s="65"/>
      <c r="O3891" s="65"/>
      <c r="P3891" s="65"/>
      <c r="Q3891" s="65"/>
      <c r="R3891" s="65"/>
      <c r="S3891" s="68"/>
      <c r="T3891" s="68"/>
      <c r="U3891" s="69"/>
      <c r="V3891" s="69"/>
      <c r="W3891" s="69"/>
      <c r="X3891" s="70"/>
      <c r="Y3891" s="65"/>
    </row>
    <row r="3892">
      <c r="A3892" s="65"/>
      <c r="B3892" s="65"/>
      <c r="C3892" s="65"/>
      <c r="D3892" s="65"/>
      <c r="E3892" s="65"/>
      <c r="F3892" s="65"/>
      <c r="G3892" s="65"/>
      <c r="H3892" s="65"/>
      <c r="I3892" s="65"/>
      <c r="J3892" s="65"/>
      <c r="K3892" s="66"/>
      <c r="L3892" s="66"/>
      <c r="M3892" s="65"/>
      <c r="N3892" s="65"/>
      <c r="O3892" s="65"/>
      <c r="P3892" s="66"/>
      <c r="Q3892" s="65"/>
      <c r="R3892" s="65"/>
      <c r="S3892" s="68"/>
      <c r="T3892" s="68"/>
      <c r="U3892" s="69"/>
      <c r="V3892" s="69"/>
      <c r="W3892" s="69"/>
      <c r="X3892" s="70"/>
      <c r="Y3892" s="65"/>
    </row>
    <row r="3893">
      <c r="A3893" s="65"/>
      <c r="B3893" s="65"/>
      <c r="C3893" s="65"/>
      <c r="D3893" s="65"/>
      <c r="E3893" s="65"/>
      <c r="F3893" s="65"/>
      <c r="G3893" s="65"/>
      <c r="H3893" s="65"/>
      <c r="I3893" s="65"/>
      <c r="J3893" s="65"/>
      <c r="K3893" s="66"/>
      <c r="L3893" s="66"/>
      <c r="M3893" s="65"/>
      <c r="N3893" s="65"/>
      <c r="O3893" s="65"/>
      <c r="P3893" s="66"/>
      <c r="Q3893" s="65"/>
      <c r="R3893" s="65"/>
      <c r="S3893" s="68"/>
      <c r="T3893" s="68"/>
      <c r="U3893" s="69"/>
      <c r="V3893" s="69"/>
      <c r="W3893" s="69"/>
      <c r="X3893" s="70"/>
      <c r="Y3893" s="65"/>
    </row>
    <row r="3894">
      <c r="A3894" s="65"/>
      <c r="B3894" s="65"/>
      <c r="C3894" s="65"/>
      <c r="D3894" s="65"/>
      <c r="E3894" s="65"/>
      <c r="F3894" s="65"/>
      <c r="G3894" s="65"/>
      <c r="H3894" s="65"/>
      <c r="I3894" s="65"/>
      <c r="J3894" s="65"/>
      <c r="K3894" s="66"/>
      <c r="L3894" s="66"/>
      <c r="M3894" s="65"/>
      <c r="N3894" s="65"/>
      <c r="O3894" s="65"/>
      <c r="P3894" s="66"/>
      <c r="Q3894" s="65"/>
      <c r="R3894" s="65"/>
      <c r="S3894" s="68"/>
      <c r="T3894" s="68"/>
      <c r="U3894" s="69"/>
      <c r="V3894" s="69"/>
      <c r="W3894" s="69"/>
      <c r="X3894" s="70"/>
      <c r="Y3894" s="65"/>
    </row>
    <row r="3895">
      <c r="A3895" s="65"/>
      <c r="B3895" s="65"/>
      <c r="C3895" s="65"/>
      <c r="D3895" s="65"/>
      <c r="E3895" s="65"/>
      <c r="F3895" s="65"/>
      <c r="G3895" s="65"/>
      <c r="H3895" s="65"/>
      <c r="I3895" s="65"/>
      <c r="J3895" s="65"/>
      <c r="K3895" s="66"/>
      <c r="L3895" s="66"/>
      <c r="M3895" s="65"/>
      <c r="N3895" s="65"/>
      <c r="O3895" s="65"/>
      <c r="P3895" s="65"/>
      <c r="Q3895" s="65"/>
      <c r="R3895" s="65"/>
      <c r="S3895" s="68"/>
      <c r="T3895" s="68"/>
      <c r="U3895" s="69"/>
      <c r="V3895" s="69"/>
      <c r="W3895" s="69"/>
      <c r="X3895" s="70"/>
      <c r="Y3895" s="65"/>
    </row>
    <row r="3896">
      <c r="A3896" s="72"/>
      <c r="B3896" s="65"/>
      <c r="C3896" s="72"/>
      <c r="D3896" s="72"/>
      <c r="E3896" s="72"/>
      <c r="F3896" s="65"/>
      <c r="G3896" s="65"/>
      <c r="H3896" s="65"/>
      <c r="I3896" s="65"/>
      <c r="J3896" s="65"/>
      <c r="K3896" s="66"/>
      <c r="L3896" s="66"/>
      <c r="M3896" s="65"/>
      <c r="N3896" s="65"/>
      <c r="O3896" s="65"/>
      <c r="P3896" s="65"/>
      <c r="Q3896" s="65"/>
      <c r="R3896" s="65"/>
      <c r="S3896" s="68"/>
      <c r="T3896" s="68"/>
      <c r="U3896" s="69"/>
      <c r="V3896" s="69"/>
      <c r="W3896" s="69"/>
      <c r="X3896" s="70"/>
      <c r="Y3896" s="65"/>
    </row>
    <row r="3897">
      <c r="A3897" s="65"/>
      <c r="B3897" s="65"/>
      <c r="C3897" s="65"/>
      <c r="D3897" s="65"/>
      <c r="E3897" s="65"/>
      <c r="F3897" s="65"/>
      <c r="G3897" s="65"/>
      <c r="H3897" s="65"/>
      <c r="I3897" s="65"/>
      <c r="J3897" s="65"/>
      <c r="K3897" s="66"/>
      <c r="L3897" s="66"/>
      <c r="M3897" s="65"/>
      <c r="N3897" s="65"/>
      <c r="O3897" s="65"/>
      <c r="P3897" s="65"/>
      <c r="Q3897" s="65"/>
      <c r="R3897" s="65"/>
      <c r="S3897" s="68"/>
      <c r="T3897" s="68"/>
      <c r="U3897" s="69"/>
      <c r="V3897" s="69"/>
      <c r="W3897" s="69"/>
      <c r="X3897" s="70"/>
      <c r="Y3897" s="65"/>
    </row>
    <row r="3898">
      <c r="A3898" s="72"/>
      <c r="B3898" s="65"/>
      <c r="C3898" s="72"/>
      <c r="D3898" s="72"/>
      <c r="E3898" s="72"/>
      <c r="F3898" s="65"/>
      <c r="G3898" s="65"/>
      <c r="H3898" s="65"/>
      <c r="I3898" s="65"/>
      <c r="J3898" s="65"/>
      <c r="K3898" s="66"/>
      <c r="L3898" s="66"/>
      <c r="M3898" s="65"/>
      <c r="N3898" s="65"/>
      <c r="O3898" s="65"/>
      <c r="P3898" s="65"/>
      <c r="Q3898" s="65"/>
      <c r="R3898" s="65"/>
      <c r="S3898" s="68"/>
      <c r="T3898" s="68"/>
      <c r="U3898" s="69"/>
      <c r="V3898" s="69"/>
      <c r="W3898" s="69"/>
      <c r="X3898" s="70"/>
      <c r="Y3898" s="65"/>
    </row>
    <row r="3899">
      <c r="A3899" s="65"/>
      <c r="B3899" s="65"/>
      <c r="C3899" s="65"/>
      <c r="D3899" s="65"/>
      <c r="E3899" s="65"/>
      <c r="F3899" s="65"/>
      <c r="G3899" s="65"/>
      <c r="H3899" s="65"/>
      <c r="I3899" s="65"/>
      <c r="J3899" s="65"/>
      <c r="K3899" s="66"/>
      <c r="L3899" s="66"/>
      <c r="M3899" s="65"/>
      <c r="N3899" s="65"/>
      <c r="O3899" s="65"/>
      <c r="P3899" s="66"/>
      <c r="Q3899" s="65"/>
      <c r="R3899" s="65"/>
      <c r="S3899" s="68"/>
      <c r="T3899" s="68"/>
      <c r="U3899" s="69"/>
      <c r="V3899" s="69"/>
      <c r="W3899" s="69"/>
      <c r="X3899" s="70"/>
      <c r="Y3899" s="65"/>
    </row>
    <row r="3900">
      <c r="A3900" s="65"/>
      <c r="B3900" s="65"/>
      <c r="C3900" s="65"/>
      <c r="D3900" s="65"/>
      <c r="E3900" s="65"/>
      <c r="F3900" s="65"/>
      <c r="G3900" s="65"/>
      <c r="H3900" s="65"/>
      <c r="I3900" s="65"/>
      <c r="J3900" s="65"/>
      <c r="K3900" s="66"/>
      <c r="L3900" s="66"/>
      <c r="M3900" s="65"/>
      <c r="N3900" s="65"/>
      <c r="O3900" s="65"/>
      <c r="P3900" s="66"/>
      <c r="Q3900" s="65"/>
      <c r="R3900" s="65"/>
      <c r="S3900" s="68"/>
      <c r="T3900" s="68"/>
      <c r="U3900" s="69"/>
      <c r="V3900" s="69"/>
      <c r="W3900" s="69"/>
      <c r="X3900" s="70"/>
      <c r="Y3900" s="65"/>
    </row>
    <row r="3901">
      <c r="A3901" s="73"/>
      <c r="B3901" s="65"/>
      <c r="C3901" s="72"/>
      <c r="D3901" s="72"/>
      <c r="E3901" s="72"/>
      <c r="F3901" s="65"/>
      <c r="G3901" s="65"/>
      <c r="H3901" s="65"/>
      <c r="I3901" s="65"/>
      <c r="J3901" s="65"/>
      <c r="K3901" s="66"/>
      <c r="L3901" s="66"/>
      <c r="M3901" s="65"/>
      <c r="N3901" s="65"/>
      <c r="O3901" s="65"/>
      <c r="P3901" s="65"/>
      <c r="Q3901" s="65"/>
      <c r="R3901" s="65"/>
      <c r="S3901" s="68"/>
      <c r="T3901" s="68"/>
      <c r="U3901" s="69"/>
      <c r="V3901" s="69"/>
      <c r="W3901" s="69"/>
      <c r="X3901" s="70"/>
      <c r="Y3901" s="65"/>
    </row>
    <row r="3902">
      <c r="A3902" s="72"/>
      <c r="B3902" s="65"/>
      <c r="C3902" s="72"/>
      <c r="D3902" s="72"/>
      <c r="E3902" s="72"/>
      <c r="F3902" s="65"/>
      <c r="G3902" s="65"/>
      <c r="H3902" s="65"/>
      <c r="I3902" s="65"/>
      <c r="J3902" s="65"/>
      <c r="K3902" s="66"/>
      <c r="L3902" s="66"/>
      <c r="M3902" s="65"/>
      <c r="N3902" s="65"/>
      <c r="O3902" s="65"/>
      <c r="P3902" s="65"/>
      <c r="Q3902" s="65"/>
      <c r="R3902" s="65"/>
      <c r="S3902" s="68"/>
      <c r="T3902" s="68"/>
      <c r="U3902" s="69"/>
      <c r="V3902" s="69"/>
      <c r="W3902" s="69"/>
      <c r="X3902" s="70"/>
      <c r="Y3902" s="65"/>
    </row>
    <row r="3903">
      <c r="A3903" s="72"/>
      <c r="B3903" s="65"/>
      <c r="C3903" s="72"/>
      <c r="D3903" s="72"/>
      <c r="E3903" s="72"/>
      <c r="F3903" s="65"/>
      <c r="G3903" s="65"/>
      <c r="H3903" s="65"/>
      <c r="I3903" s="65"/>
      <c r="J3903" s="65"/>
      <c r="K3903" s="66"/>
      <c r="L3903" s="66"/>
      <c r="M3903" s="65"/>
      <c r="N3903" s="65"/>
      <c r="O3903" s="65"/>
      <c r="P3903" s="65"/>
      <c r="Q3903" s="65"/>
      <c r="R3903" s="65"/>
      <c r="S3903" s="68"/>
      <c r="T3903" s="68"/>
      <c r="U3903" s="69"/>
      <c r="V3903" s="69"/>
      <c r="W3903" s="69"/>
      <c r="X3903" s="70"/>
      <c r="Y3903" s="65"/>
    </row>
    <row r="3904">
      <c r="A3904" s="65"/>
      <c r="B3904" s="65"/>
      <c r="C3904" s="65"/>
      <c r="D3904" s="65"/>
      <c r="E3904" s="65"/>
      <c r="F3904" s="65"/>
      <c r="G3904" s="65"/>
      <c r="H3904" s="65"/>
      <c r="I3904" s="65"/>
      <c r="J3904" s="65"/>
      <c r="K3904" s="66"/>
      <c r="L3904" s="66"/>
      <c r="M3904" s="65"/>
      <c r="N3904" s="65"/>
      <c r="O3904" s="65"/>
      <c r="P3904" s="65"/>
      <c r="Q3904" s="65"/>
      <c r="R3904" s="65"/>
      <c r="S3904" s="68"/>
      <c r="T3904" s="68"/>
      <c r="U3904" s="69"/>
      <c r="V3904" s="69"/>
      <c r="W3904" s="69"/>
      <c r="X3904" s="70"/>
      <c r="Y3904" s="65"/>
    </row>
    <row r="3905">
      <c r="A3905" s="65"/>
      <c r="B3905" s="65"/>
      <c r="C3905" s="65"/>
      <c r="D3905" s="65"/>
      <c r="E3905" s="65"/>
      <c r="F3905" s="65"/>
      <c r="G3905" s="65"/>
      <c r="H3905" s="65"/>
      <c r="I3905" s="65"/>
      <c r="J3905" s="65"/>
      <c r="K3905" s="66"/>
      <c r="L3905" s="66"/>
      <c r="M3905" s="65"/>
      <c r="N3905" s="65"/>
      <c r="O3905" s="65"/>
      <c r="P3905" s="66"/>
      <c r="Q3905" s="65"/>
      <c r="R3905" s="65"/>
      <c r="S3905" s="68"/>
      <c r="T3905" s="68"/>
      <c r="U3905" s="69"/>
      <c r="V3905" s="69"/>
      <c r="W3905" s="69"/>
      <c r="X3905" s="70"/>
      <c r="Y3905" s="65"/>
    </row>
    <row r="3906">
      <c r="A3906" s="65"/>
      <c r="B3906" s="65"/>
      <c r="C3906" s="65"/>
      <c r="D3906" s="65"/>
      <c r="E3906" s="65"/>
      <c r="F3906" s="65"/>
      <c r="G3906" s="65"/>
      <c r="H3906" s="65"/>
      <c r="I3906" s="65"/>
      <c r="J3906" s="65"/>
      <c r="K3906" s="66"/>
      <c r="L3906" s="66"/>
      <c r="M3906" s="65"/>
      <c r="N3906" s="65"/>
      <c r="O3906" s="65"/>
      <c r="P3906" s="65"/>
      <c r="Q3906" s="65"/>
      <c r="R3906" s="65"/>
      <c r="S3906" s="68"/>
      <c r="T3906" s="68"/>
      <c r="U3906" s="69"/>
      <c r="V3906" s="69"/>
      <c r="W3906" s="69"/>
      <c r="X3906" s="70"/>
      <c r="Y3906" s="65"/>
    </row>
    <row r="3907">
      <c r="A3907" s="73"/>
      <c r="B3907" s="65"/>
      <c r="C3907" s="72"/>
      <c r="D3907" s="72"/>
      <c r="E3907" s="72"/>
      <c r="F3907" s="65"/>
      <c r="G3907" s="65"/>
      <c r="H3907" s="65"/>
      <c r="I3907" s="65"/>
      <c r="J3907" s="65"/>
      <c r="K3907" s="66"/>
      <c r="L3907" s="66"/>
      <c r="M3907" s="65"/>
      <c r="N3907" s="65"/>
      <c r="O3907" s="65"/>
      <c r="P3907" s="65"/>
      <c r="Q3907" s="65"/>
      <c r="R3907" s="65"/>
      <c r="S3907" s="68"/>
      <c r="T3907" s="68"/>
      <c r="U3907" s="69"/>
      <c r="V3907" s="69"/>
      <c r="W3907" s="69"/>
      <c r="X3907" s="70"/>
      <c r="Y3907" s="65"/>
    </row>
    <row r="3908">
      <c r="A3908" s="65"/>
      <c r="B3908" s="65"/>
      <c r="C3908" s="65"/>
      <c r="D3908" s="65"/>
      <c r="E3908" s="65"/>
      <c r="F3908" s="65"/>
      <c r="G3908" s="65"/>
      <c r="H3908" s="65"/>
      <c r="I3908" s="65"/>
      <c r="J3908" s="65"/>
      <c r="K3908" s="66"/>
      <c r="L3908" s="66"/>
      <c r="M3908" s="65"/>
      <c r="N3908" s="65"/>
      <c r="O3908" s="65"/>
      <c r="P3908" s="65"/>
      <c r="Q3908" s="65"/>
      <c r="R3908" s="65"/>
      <c r="S3908" s="68"/>
      <c r="T3908" s="68"/>
      <c r="U3908" s="69"/>
      <c r="V3908" s="69"/>
      <c r="W3908" s="69"/>
      <c r="X3908" s="70"/>
      <c r="Y3908" s="65"/>
    </row>
    <row r="3909">
      <c r="A3909" s="65"/>
      <c r="B3909" s="65"/>
      <c r="C3909" s="65"/>
      <c r="D3909" s="65"/>
      <c r="E3909" s="65"/>
      <c r="F3909" s="65"/>
      <c r="G3909" s="65"/>
      <c r="H3909" s="65"/>
      <c r="I3909" s="65"/>
      <c r="J3909" s="65"/>
      <c r="K3909" s="66"/>
      <c r="L3909" s="66"/>
      <c r="M3909" s="65"/>
      <c r="N3909" s="65"/>
      <c r="O3909" s="65"/>
      <c r="P3909" s="65"/>
      <c r="Q3909" s="65"/>
      <c r="R3909" s="65"/>
      <c r="S3909" s="68"/>
      <c r="T3909" s="68"/>
      <c r="U3909" s="69"/>
      <c r="V3909" s="69"/>
      <c r="W3909" s="69"/>
      <c r="X3909" s="70"/>
      <c r="Y3909" s="65"/>
    </row>
    <row r="3910">
      <c r="A3910" s="73"/>
      <c r="B3910" s="65"/>
      <c r="C3910" s="72"/>
      <c r="D3910" s="72"/>
      <c r="E3910" s="72"/>
      <c r="F3910" s="65"/>
      <c r="G3910" s="65"/>
      <c r="H3910" s="65"/>
      <c r="I3910" s="65"/>
      <c r="J3910" s="65"/>
      <c r="K3910" s="66"/>
      <c r="L3910" s="66"/>
      <c r="M3910" s="65"/>
      <c r="N3910" s="65"/>
      <c r="O3910" s="65"/>
      <c r="P3910" s="66"/>
      <c r="Q3910" s="65"/>
      <c r="R3910" s="65"/>
      <c r="S3910" s="68"/>
      <c r="T3910" s="68"/>
      <c r="U3910" s="69"/>
      <c r="V3910" s="69"/>
      <c r="W3910" s="69"/>
      <c r="X3910" s="70"/>
      <c r="Y3910" s="65"/>
    </row>
    <row r="3911">
      <c r="A3911" s="65"/>
      <c r="B3911" s="65"/>
      <c r="C3911" s="65"/>
      <c r="D3911" s="65"/>
      <c r="E3911" s="65"/>
      <c r="F3911" s="65"/>
      <c r="G3911" s="65"/>
      <c r="H3911" s="65"/>
      <c r="I3911" s="65"/>
      <c r="J3911" s="65"/>
      <c r="K3911" s="66"/>
      <c r="L3911" s="66"/>
      <c r="M3911" s="65"/>
      <c r="N3911" s="65"/>
      <c r="O3911" s="65"/>
      <c r="P3911" s="66"/>
      <c r="Q3911" s="65"/>
      <c r="R3911" s="65"/>
      <c r="S3911" s="80"/>
      <c r="T3911" s="77"/>
      <c r="U3911" s="79"/>
      <c r="V3911" s="79"/>
      <c r="W3911" s="78"/>
      <c r="X3911" s="66"/>
      <c r="Y3911" s="72"/>
    </row>
    <row r="3912">
      <c r="A3912" s="73"/>
      <c r="B3912" s="65"/>
      <c r="C3912" s="72"/>
      <c r="D3912" s="72"/>
      <c r="E3912" s="72"/>
      <c r="F3912" s="65"/>
      <c r="G3912" s="65"/>
      <c r="H3912" s="65"/>
      <c r="I3912" s="65"/>
      <c r="J3912" s="65"/>
      <c r="K3912" s="66"/>
      <c r="L3912" s="66"/>
      <c r="M3912" s="65"/>
      <c r="N3912" s="65"/>
      <c r="O3912" s="65"/>
      <c r="P3912" s="65"/>
      <c r="Q3912" s="65"/>
      <c r="R3912" s="65"/>
      <c r="S3912" s="68"/>
      <c r="T3912" s="68"/>
      <c r="U3912" s="69"/>
      <c r="V3912" s="69"/>
      <c r="W3912" s="69"/>
      <c r="X3912" s="70"/>
      <c r="Y3912" s="65"/>
    </row>
    <row r="3913">
      <c r="A3913" s="65"/>
      <c r="B3913" s="65"/>
      <c r="C3913" s="65"/>
      <c r="D3913" s="65"/>
      <c r="E3913" s="65"/>
      <c r="F3913" s="65"/>
      <c r="G3913" s="65"/>
      <c r="H3913" s="65"/>
      <c r="I3913" s="65"/>
      <c r="J3913" s="65"/>
      <c r="K3913" s="66"/>
      <c r="L3913" s="66"/>
      <c r="M3913" s="65"/>
      <c r="N3913" s="65"/>
      <c r="O3913" s="65"/>
      <c r="P3913" s="65"/>
      <c r="Q3913" s="65"/>
      <c r="R3913" s="65"/>
      <c r="S3913" s="68"/>
      <c r="T3913" s="68"/>
      <c r="U3913" s="69"/>
      <c r="V3913" s="69"/>
      <c r="W3913" s="69"/>
      <c r="X3913" s="69"/>
      <c r="Y3913" s="65"/>
    </row>
    <row r="3914">
      <c r="A3914" s="65"/>
      <c r="B3914" s="65"/>
      <c r="C3914" s="65"/>
      <c r="D3914" s="65"/>
      <c r="E3914" s="65"/>
      <c r="F3914" s="65"/>
      <c r="G3914" s="65"/>
      <c r="H3914" s="65"/>
      <c r="I3914" s="65"/>
      <c r="J3914" s="65"/>
      <c r="K3914" s="66"/>
      <c r="L3914" s="66"/>
      <c r="M3914" s="65"/>
      <c r="N3914" s="65"/>
      <c r="O3914" s="65"/>
      <c r="P3914" s="65"/>
      <c r="Q3914" s="65"/>
      <c r="R3914" s="65"/>
      <c r="S3914" s="68"/>
      <c r="T3914" s="68"/>
      <c r="U3914" s="69"/>
      <c r="V3914" s="69"/>
      <c r="W3914" s="69"/>
      <c r="X3914" s="69"/>
      <c r="Y3914" s="65"/>
    </row>
    <row r="3915">
      <c r="A3915" s="65"/>
      <c r="B3915" s="65"/>
      <c r="C3915" s="65"/>
      <c r="D3915" s="65"/>
      <c r="E3915" s="65"/>
      <c r="F3915" s="65"/>
      <c r="G3915" s="65"/>
      <c r="H3915" s="65"/>
      <c r="I3915" s="65"/>
      <c r="J3915" s="65"/>
      <c r="K3915" s="66"/>
      <c r="L3915" s="66"/>
      <c r="M3915" s="65"/>
      <c r="N3915" s="65"/>
      <c r="O3915" s="65"/>
      <c r="P3915" s="65"/>
      <c r="Q3915" s="65"/>
      <c r="R3915" s="65"/>
      <c r="S3915" s="76"/>
      <c r="T3915" s="77"/>
      <c r="U3915" s="79"/>
      <c r="V3915" s="81"/>
      <c r="W3915" s="78"/>
      <c r="X3915" s="69"/>
      <c r="Y3915" s="72"/>
    </row>
    <row r="3916">
      <c r="A3916" s="65"/>
      <c r="B3916" s="65"/>
      <c r="C3916" s="65"/>
      <c r="D3916" s="65"/>
      <c r="E3916" s="65"/>
      <c r="F3916" s="65"/>
      <c r="G3916" s="65"/>
      <c r="H3916" s="65"/>
      <c r="I3916" s="65"/>
      <c r="J3916" s="65"/>
      <c r="K3916" s="66"/>
      <c r="L3916" s="66"/>
      <c r="M3916" s="65"/>
      <c r="N3916" s="65"/>
      <c r="O3916" s="65"/>
      <c r="P3916" s="66"/>
      <c r="Q3916" s="65"/>
      <c r="R3916" s="65"/>
      <c r="S3916" s="68"/>
      <c r="T3916" s="68"/>
      <c r="U3916" s="69"/>
      <c r="V3916" s="69"/>
      <c r="W3916" s="69"/>
      <c r="X3916" s="70"/>
      <c r="Y3916" s="65"/>
    </row>
    <row r="3917">
      <c r="A3917" s="65"/>
      <c r="B3917" s="65"/>
      <c r="C3917" s="65"/>
      <c r="D3917" s="65"/>
      <c r="E3917" s="65"/>
      <c r="F3917" s="65"/>
      <c r="G3917" s="65"/>
      <c r="H3917" s="65"/>
      <c r="I3917" s="65"/>
      <c r="J3917" s="65"/>
      <c r="K3917" s="66"/>
      <c r="L3917" s="66"/>
      <c r="M3917" s="65"/>
      <c r="N3917" s="65"/>
      <c r="O3917" s="65"/>
      <c r="P3917" s="66"/>
      <c r="Q3917" s="65"/>
      <c r="R3917" s="65"/>
      <c r="S3917" s="68"/>
      <c r="T3917" s="68"/>
      <c r="U3917" s="69"/>
      <c r="V3917" s="69"/>
      <c r="W3917" s="69"/>
      <c r="X3917" s="70"/>
      <c r="Y3917" s="65"/>
    </row>
    <row r="3918">
      <c r="A3918" s="65"/>
      <c r="B3918" s="65"/>
      <c r="C3918" s="65"/>
      <c r="D3918" s="65"/>
      <c r="E3918" s="65"/>
      <c r="F3918" s="65"/>
      <c r="G3918" s="65"/>
      <c r="H3918" s="65"/>
      <c r="I3918" s="65"/>
      <c r="J3918" s="65"/>
      <c r="K3918" s="66"/>
      <c r="L3918" s="66"/>
      <c r="M3918" s="65"/>
      <c r="N3918" s="65"/>
      <c r="O3918" s="65"/>
      <c r="P3918" s="66"/>
      <c r="Q3918" s="65"/>
      <c r="R3918" s="65"/>
      <c r="S3918" s="68"/>
      <c r="T3918" s="68"/>
      <c r="U3918" s="69"/>
      <c r="V3918" s="69"/>
      <c r="W3918" s="69"/>
      <c r="X3918" s="70"/>
      <c r="Y3918" s="65"/>
    </row>
    <row r="3919">
      <c r="A3919" s="65"/>
      <c r="B3919" s="65"/>
      <c r="C3919" s="65"/>
      <c r="D3919" s="65"/>
      <c r="E3919" s="65"/>
      <c r="F3919" s="65"/>
      <c r="G3919" s="65"/>
      <c r="H3919" s="65"/>
      <c r="I3919" s="65"/>
      <c r="J3919" s="65"/>
      <c r="K3919" s="66"/>
      <c r="L3919" s="66"/>
      <c r="M3919" s="65"/>
      <c r="N3919" s="65"/>
      <c r="O3919" s="65"/>
      <c r="P3919" s="66"/>
      <c r="Q3919" s="65"/>
      <c r="R3919" s="65"/>
      <c r="S3919" s="68"/>
      <c r="T3919" s="68"/>
      <c r="U3919" s="69"/>
      <c r="V3919" s="69"/>
      <c r="W3919" s="69"/>
      <c r="X3919" s="70"/>
      <c r="Y3919" s="65"/>
    </row>
    <row r="3920">
      <c r="A3920" s="73"/>
      <c r="B3920" s="65"/>
      <c r="C3920" s="72"/>
      <c r="D3920" s="72"/>
      <c r="E3920" s="72"/>
      <c r="F3920" s="65"/>
      <c r="G3920" s="65"/>
      <c r="H3920" s="65"/>
      <c r="I3920" s="65"/>
      <c r="J3920" s="65"/>
      <c r="K3920" s="66"/>
      <c r="L3920" s="66"/>
      <c r="M3920" s="65"/>
      <c r="N3920" s="65"/>
      <c r="O3920" s="65"/>
      <c r="P3920" s="65"/>
      <c r="Q3920" s="65"/>
      <c r="R3920" s="65"/>
      <c r="S3920" s="68"/>
      <c r="T3920" s="68"/>
      <c r="U3920" s="69"/>
      <c r="V3920" s="69"/>
      <c r="W3920" s="69"/>
      <c r="X3920" s="70"/>
      <c r="Y3920" s="65"/>
    </row>
    <row r="3921">
      <c r="A3921" s="72"/>
      <c r="B3921" s="65"/>
      <c r="C3921" s="72"/>
      <c r="D3921" s="72"/>
      <c r="E3921" s="72"/>
      <c r="F3921" s="65"/>
      <c r="G3921" s="65"/>
      <c r="H3921" s="65"/>
      <c r="I3921" s="65"/>
      <c r="J3921" s="65"/>
      <c r="K3921" s="66"/>
      <c r="L3921" s="66"/>
      <c r="M3921" s="65"/>
      <c r="N3921" s="65"/>
      <c r="O3921" s="65"/>
      <c r="P3921" s="66"/>
      <c r="Q3921" s="65"/>
      <c r="R3921" s="65"/>
      <c r="S3921" s="68"/>
      <c r="T3921" s="68"/>
      <c r="U3921" s="69"/>
      <c r="V3921" s="69"/>
      <c r="W3921" s="69"/>
      <c r="X3921" s="70"/>
      <c r="Y3921" s="65"/>
    </row>
    <row r="3922">
      <c r="A3922" s="65"/>
      <c r="B3922" s="65"/>
      <c r="C3922" s="65"/>
      <c r="D3922" s="65"/>
      <c r="E3922" s="65"/>
      <c r="F3922" s="65"/>
      <c r="G3922" s="65"/>
      <c r="H3922" s="65"/>
      <c r="I3922" s="65"/>
      <c r="J3922" s="65"/>
      <c r="K3922" s="66"/>
      <c r="L3922" s="66"/>
      <c r="M3922" s="65"/>
      <c r="N3922" s="65"/>
      <c r="O3922" s="65"/>
      <c r="P3922" s="65"/>
      <c r="Q3922" s="65"/>
      <c r="R3922" s="65"/>
      <c r="S3922" s="68"/>
      <c r="T3922" s="68"/>
      <c r="U3922" s="69"/>
      <c r="V3922" s="69"/>
      <c r="W3922" s="69"/>
      <c r="X3922" s="70"/>
      <c r="Y3922" s="65"/>
    </row>
    <row r="3923">
      <c r="A3923" s="72"/>
      <c r="B3923" s="65"/>
      <c r="C3923" s="72"/>
      <c r="D3923" s="72"/>
      <c r="E3923" s="72"/>
      <c r="F3923" s="65"/>
      <c r="G3923" s="65"/>
      <c r="H3923" s="65"/>
      <c r="I3923" s="65"/>
      <c r="J3923" s="65"/>
      <c r="K3923" s="66"/>
      <c r="L3923" s="66"/>
      <c r="M3923" s="65"/>
      <c r="N3923" s="65"/>
      <c r="O3923" s="65"/>
      <c r="P3923" s="65"/>
      <c r="Q3923" s="65"/>
      <c r="R3923" s="65"/>
      <c r="S3923" s="68"/>
      <c r="T3923" s="68"/>
      <c r="U3923" s="69"/>
      <c r="V3923" s="69"/>
      <c r="W3923" s="69"/>
      <c r="X3923" s="70"/>
      <c r="Y3923" s="65"/>
    </row>
    <row r="3924">
      <c r="A3924" s="72"/>
      <c r="B3924" s="65"/>
      <c r="C3924" s="72"/>
      <c r="D3924" s="72"/>
      <c r="E3924" s="72"/>
      <c r="F3924" s="65"/>
      <c r="G3924" s="65"/>
      <c r="H3924" s="65"/>
      <c r="I3924" s="65"/>
      <c r="J3924" s="65"/>
      <c r="K3924" s="66"/>
      <c r="L3924" s="66"/>
      <c r="M3924" s="65"/>
      <c r="N3924" s="65"/>
      <c r="O3924" s="65"/>
      <c r="P3924" s="66"/>
      <c r="Q3924" s="65"/>
      <c r="R3924" s="65"/>
      <c r="S3924" s="68"/>
      <c r="T3924" s="68"/>
      <c r="U3924" s="69"/>
      <c r="V3924" s="69"/>
      <c r="W3924" s="69"/>
      <c r="X3924" s="70"/>
      <c r="Y3924" s="65"/>
    </row>
    <row r="3925">
      <c r="A3925" s="72"/>
      <c r="B3925" s="65"/>
      <c r="C3925" s="72"/>
      <c r="D3925" s="72"/>
      <c r="E3925" s="72"/>
      <c r="F3925" s="65"/>
      <c r="G3925" s="65"/>
      <c r="H3925" s="65"/>
      <c r="I3925" s="65"/>
      <c r="J3925" s="65"/>
      <c r="K3925" s="66"/>
      <c r="L3925" s="66"/>
      <c r="M3925" s="65"/>
      <c r="N3925" s="65"/>
      <c r="O3925" s="65"/>
      <c r="P3925" s="66"/>
      <c r="Q3925" s="65"/>
      <c r="R3925" s="65"/>
      <c r="S3925" s="68"/>
      <c r="T3925" s="68"/>
      <c r="U3925" s="69"/>
      <c r="V3925" s="69"/>
      <c r="W3925" s="69"/>
      <c r="X3925" s="70"/>
      <c r="Y3925" s="65"/>
    </row>
    <row r="3926">
      <c r="A3926" s="73"/>
      <c r="B3926" s="65"/>
      <c r="C3926" s="72"/>
      <c r="D3926" s="72"/>
      <c r="E3926" s="72"/>
      <c r="F3926" s="65"/>
      <c r="G3926" s="65"/>
      <c r="H3926" s="65"/>
      <c r="I3926" s="65"/>
      <c r="J3926" s="65"/>
      <c r="K3926" s="66"/>
      <c r="L3926" s="66"/>
      <c r="M3926" s="65"/>
      <c r="N3926" s="65"/>
      <c r="O3926" s="65"/>
      <c r="P3926" s="66"/>
      <c r="Q3926" s="65"/>
      <c r="R3926" s="65"/>
      <c r="S3926" s="68"/>
      <c r="T3926" s="68"/>
      <c r="U3926" s="69"/>
      <c r="V3926" s="69"/>
      <c r="W3926" s="69"/>
      <c r="X3926" s="70"/>
      <c r="Y3926" s="65"/>
    </row>
    <row r="3927">
      <c r="A3927" s="72"/>
      <c r="B3927" s="65"/>
      <c r="C3927" s="72"/>
      <c r="D3927" s="72"/>
      <c r="E3927" s="72"/>
      <c r="F3927" s="65"/>
      <c r="G3927" s="65"/>
      <c r="H3927" s="65"/>
      <c r="I3927" s="65"/>
      <c r="J3927" s="65"/>
      <c r="K3927" s="66"/>
      <c r="L3927" s="66"/>
      <c r="M3927" s="65"/>
      <c r="N3927" s="65"/>
      <c r="O3927" s="65"/>
      <c r="P3927" s="66"/>
      <c r="Q3927" s="65"/>
      <c r="R3927" s="65"/>
      <c r="S3927" s="68"/>
      <c r="T3927" s="68"/>
      <c r="U3927" s="69"/>
      <c r="V3927" s="69"/>
      <c r="W3927" s="69"/>
      <c r="X3927" s="70"/>
      <c r="Y3927" s="65"/>
    </row>
    <row r="3928">
      <c r="A3928" s="72"/>
      <c r="B3928" s="65"/>
      <c r="C3928" s="72"/>
      <c r="D3928" s="72"/>
      <c r="E3928" s="72"/>
      <c r="F3928" s="65"/>
      <c r="G3928" s="65"/>
      <c r="H3928" s="65"/>
      <c r="I3928" s="65"/>
      <c r="J3928" s="65"/>
      <c r="K3928" s="66"/>
      <c r="L3928" s="66"/>
      <c r="M3928" s="65"/>
      <c r="N3928" s="65"/>
      <c r="O3928" s="65"/>
      <c r="P3928" s="66"/>
      <c r="Q3928" s="65"/>
      <c r="R3928" s="65"/>
      <c r="S3928" s="68"/>
      <c r="T3928" s="68"/>
      <c r="U3928" s="69"/>
      <c r="V3928" s="69"/>
      <c r="W3928" s="69"/>
      <c r="X3928" s="70"/>
      <c r="Y3928" s="65"/>
    </row>
    <row r="3929">
      <c r="A3929" s="72"/>
      <c r="B3929" s="65"/>
      <c r="C3929" s="72"/>
      <c r="D3929" s="72"/>
      <c r="E3929" s="72"/>
      <c r="F3929" s="65"/>
      <c r="G3929" s="65"/>
      <c r="H3929" s="65"/>
      <c r="I3929" s="65"/>
      <c r="J3929" s="65"/>
      <c r="K3929" s="66"/>
      <c r="L3929" s="66"/>
      <c r="M3929" s="65"/>
      <c r="N3929" s="65"/>
      <c r="O3929" s="65"/>
      <c r="P3929" s="66"/>
      <c r="Q3929" s="65"/>
      <c r="R3929" s="65"/>
      <c r="S3929" s="68"/>
      <c r="T3929" s="68"/>
      <c r="U3929" s="69"/>
      <c r="V3929" s="69"/>
      <c r="W3929" s="69"/>
      <c r="X3929" s="70"/>
      <c r="Y3929" s="65"/>
    </row>
    <row r="3930">
      <c r="A3930" s="72"/>
      <c r="B3930" s="65"/>
      <c r="C3930" s="72"/>
      <c r="D3930" s="72"/>
      <c r="E3930" s="72"/>
      <c r="F3930" s="65"/>
      <c r="G3930" s="65"/>
      <c r="H3930" s="65"/>
      <c r="I3930" s="65"/>
      <c r="J3930" s="65"/>
      <c r="K3930" s="66"/>
      <c r="L3930" s="66"/>
      <c r="M3930" s="65"/>
      <c r="N3930" s="65"/>
      <c r="O3930" s="65"/>
      <c r="P3930" s="66"/>
      <c r="Q3930" s="65"/>
      <c r="R3930" s="65"/>
      <c r="S3930" s="68"/>
      <c r="T3930" s="68"/>
      <c r="U3930" s="69"/>
      <c r="V3930" s="69"/>
      <c r="W3930" s="69"/>
      <c r="X3930" s="70"/>
      <c r="Y3930" s="65"/>
    </row>
    <row r="3931">
      <c r="A3931" s="65"/>
      <c r="B3931" s="65"/>
      <c r="C3931" s="65"/>
      <c r="D3931" s="65"/>
      <c r="E3931" s="65"/>
      <c r="F3931" s="65"/>
      <c r="G3931" s="65"/>
      <c r="H3931" s="65"/>
      <c r="I3931" s="65"/>
      <c r="J3931" s="65"/>
      <c r="K3931" s="66"/>
      <c r="L3931" s="66"/>
      <c r="M3931" s="65"/>
      <c r="N3931" s="65"/>
      <c r="O3931" s="65"/>
      <c r="P3931" s="65"/>
      <c r="Q3931" s="65"/>
      <c r="R3931" s="65"/>
      <c r="S3931" s="68"/>
      <c r="T3931" s="68"/>
      <c r="U3931" s="69"/>
      <c r="V3931" s="69"/>
      <c r="W3931" s="69"/>
      <c r="X3931" s="70"/>
      <c r="Y3931" s="65"/>
    </row>
    <row r="3932">
      <c r="A3932" s="65"/>
      <c r="B3932" s="65"/>
      <c r="C3932" s="65"/>
      <c r="D3932" s="65"/>
      <c r="E3932" s="65"/>
      <c r="F3932" s="65"/>
      <c r="G3932" s="65"/>
      <c r="H3932" s="65"/>
      <c r="I3932" s="65"/>
      <c r="J3932" s="65"/>
      <c r="K3932" s="66"/>
      <c r="L3932" s="66"/>
      <c r="M3932" s="65"/>
      <c r="N3932" s="65"/>
      <c r="O3932" s="65"/>
      <c r="P3932" s="65"/>
      <c r="Q3932" s="65"/>
      <c r="R3932" s="65"/>
      <c r="S3932" s="68"/>
      <c r="T3932" s="68"/>
      <c r="U3932" s="69"/>
      <c r="V3932" s="69"/>
      <c r="W3932" s="69"/>
      <c r="X3932" s="70"/>
      <c r="Y3932" s="65"/>
    </row>
    <row r="3933">
      <c r="A3933" s="65"/>
      <c r="B3933" s="65"/>
      <c r="C3933" s="65"/>
      <c r="D3933" s="65"/>
      <c r="E3933" s="65"/>
      <c r="F3933" s="65"/>
      <c r="G3933" s="65"/>
      <c r="H3933" s="65"/>
      <c r="I3933" s="65"/>
      <c r="J3933" s="65"/>
      <c r="K3933" s="66"/>
      <c r="L3933" s="66"/>
      <c r="M3933" s="65"/>
      <c r="N3933" s="65"/>
      <c r="O3933" s="65"/>
      <c r="P3933" s="66"/>
      <c r="Q3933" s="65"/>
      <c r="R3933" s="65"/>
      <c r="S3933" s="68"/>
      <c r="T3933" s="68"/>
      <c r="U3933" s="69"/>
      <c r="V3933" s="69"/>
      <c r="W3933" s="69"/>
      <c r="X3933" s="69"/>
      <c r="Y3933" s="65"/>
    </row>
    <row r="3934">
      <c r="A3934" s="65"/>
      <c r="B3934" s="65"/>
      <c r="C3934" s="65"/>
      <c r="D3934" s="65"/>
      <c r="E3934" s="65"/>
      <c r="F3934" s="65"/>
      <c r="G3934" s="65"/>
      <c r="H3934" s="65"/>
      <c r="I3934" s="65"/>
      <c r="J3934" s="65"/>
      <c r="K3934" s="66"/>
      <c r="L3934" s="66"/>
      <c r="M3934" s="65"/>
      <c r="N3934" s="65"/>
      <c r="O3934" s="65"/>
      <c r="P3934" s="65"/>
      <c r="Q3934" s="65"/>
      <c r="R3934" s="65"/>
      <c r="S3934" s="68"/>
      <c r="T3934" s="68"/>
      <c r="U3934" s="69"/>
      <c r="V3934" s="69"/>
      <c r="W3934" s="69"/>
      <c r="X3934" s="70"/>
      <c r="Y3934" s="65"/>
    </row>
    <row r="3935">
      <c r="A3935" s="65"/>
      <c r="B3935" s="65"/>
      <c r="C3935" s="65"/>
      <c r="D3935" s="65"/>
      <c r="E3935" s="65"/>
      <c r="F3935" s="65"/>
      <c r="G3935" s="65"/>
      <c r="H3935" s="65"/>
      <c r="I3935" s="65"/>
      <c r="J3935" s="65"/>
      <c r="K3935" s="66"/>
      <c r="L3935" s="66"/>
      <c r="M3935" s="65"/>
      <c r="N3935" s="65"/>
      <c r="O3935" s="65"/>
      <c r="P3935" s="65"/>
      <c r="Q3935" s="65"/>
      <c r="R3935" s="65"/>
      <c r="S3935" s="68"/>
      <c r="T3935" s="68"/>
      <c r="U3935" s="69"/>
      <c r="V3935" s="69"/>
      <c r="W3935" s="69"/>
      <c r="X3935" s="70"/>
      <c r="Y3935" s="65"/>
    </row>
    <row r="3936">
      <c r="A3936" s="65"/>
      <c r="B3936" s="65"/>
      <c r="C3936" s="65"/>
      <c r="D3936" s="65"/>
      <c r="E3936" s="65"/>
      <c r="F3936" s="65"/>
      <c r="G3936" s="65"/>
      <c r="H3936" s="65"/>
      <c r="I3936" s="65"/>
      <c r="J3936" s="65"/>
      <c r="K3936" s="66"/>
      <c r="L3936" s="66"/>
      <c r="M3936" s="65"/>
      <c r="N3936" s="65"/>
      <c r="O3936" s="65"/>
      <c r="P3936" s="66"/>
      <c r="Q3936" s="65"/>
      <c r="R3936" s="65"/>
      <c r="S3936" s="76"/>
      <c r="T3936" s="77"/>
      <c r="U3936" s="79"/>
      <c r="V3936" s="81"/>
      <c r="W3936" s="78"/>
      <c r="X3936" s="69"/>
      <c r="Y3936" s="72"/>
    </row>
    <row r="3937">
      <c r="A3937" s="65"/>
      <c r="B3937" s="65"/>
      <c r="C3937" s="65"/>
      <c r="D3937" s="65"/>
      <c r="E3937" s="65"/>
      <c r="F3937" s="65"/>
      <c r="G3937" s="65"/>
      <c r="H3937" s="65"/>
      <c r="I3937" s="65"/>
      <c r="J3937" s="65"/>
      <c r="K3937" s="66"/>
      <c r="L3937" s="66"/>
      <c r="M3937" s="65"/>
      <c r="N3937" s="65"/>
      <c r="O3937" s="65"/>
      <c r="P3937" s="66"/>
      <c r="Q3937" s="65"/>
      <c r="R3937" s="65"/>
      <c r="S3937" s="68"/>
      <c r="T3937" s="68"/>
      <c r="U3937" s="69"/>
      <c r="V3937" s="69"/>
      <c r="W3937" s="69"/>
      <c r="X3937" s="70"/>
      <c r="Y3937" s="65"/>
    </row>
    <row r="3938">
      <c r="A3938" s="65"/>
      <c r="B3938" s="65"/>
      <c r="C3938" s="65"/>
      <c r="D3938" s="65"/>
      <c r="E3938" s="65"/>
      <c r="F3938" s="65"/>
      <c r="G3938" s="65"/>
      <c r="H3938" s="65"/>
      <c r="I3938" s="65"/>
      <c r="J3938" s="65"/>
      <c r="K3938" s="66"/>
      <c r="L3938" s="66"/>
      <c r="M3938" s="65"/>
      <c r="N3938" s="65"/>
      <c r="O3938" s="65"/>
      <c r="P3938" s="66"/>
      <c r="Q3938" s="65"/>
      <c r="R3938" s="65"/>
      <c r="S3938" s="68"/>
      <c r="T3938" s="68"/>
      <c r="U3938" s="69"/>
      <c r="V3938" s="69"/>
      <c r="W3938" s="69"/>
      <c r="X3938" s="70"/>
      <c r="Y3938" s="65"/>
    </row>
    <row r="3939">
      <c r="A3939" s="65"/>
      <c r="B3939" s="65"/>
      <c r="C3939" s="65"/>
      <c r="D3939" s="65"/>
      <c r="E3939" s="65"/>
      <c r="F3939" s="65"/>
      <c r="G3939" s="65"/>
      <c r="H3939" s="65"/>
      <c r="I3939" s="65"/>
      <c r="J3939" s="65"/>
      <c r="K3939" s="66"/>
      <c r="L3939" s="66"/>
      <c r="M3939" s="65"/>
      <c r="N3939" s="65"/>
      <c r="O3939" s="65"/>
      <c r="P3939" s="66"/>
      <c r="Q3939" s="65"/>
      <c r="R3939" s="65"/>
      <c r="S3939" s="68"/>
      <c r="T3939" s="68"/>
      <c r="U3939" s="69"/>
      <c r="V3939" s="69"/>
      <c r="W3939" s="69"/>
      <c r="X3939" s="70"/>
      <c r="Y3939" s="65"/>
    </row>
    <row r="3940">
      <c r="A3940" s="65"/>
      <c r="B3940" s="65"/>
      <c r="C3940" s="65"/>
      <c r="D3940" s="65"/>
      <c r="E3940" s="65"/>
      <c r="F3940" s="65"/>
      <c r="G3940" s="65"/>
      <c r="H3940" s="65"/>
      <c r="I3940" s="65"/>
      <c r="J3940" s="65"/>
      <c r="K3940" s="66"/>
      <c r="L3940" s="66"/>
      <c r="M3940" s="65"/>
      <c r="N3940" s="65"/>
      <c r="O3940" s="65"/>
      <c r="P3940" s="66"/>
      <c r="Q3940" s="65"/>
      <c r="R3940" s="65"/>
      <c r="S3940" s="68"/>
      <c r="T3940" s="68"/>
      <c r="U3940" s="69"/>
      <c r="V3940" s="69"/>
      <c r="W3940" s="69"/>
      <c r="X3940" s="70"/>
      <c r="Y3940" s="65"/>
    </row>
    <row r="3941">
      <c r="A3941" s="65"/>
      <c r="B3941" s="65"/>
      <c r="C3941" s="65"/>
      <c r="D3941" s="65"/>
      <c r="E3941" s="65"/>
      <c r="F3941" s="65"/>
      <c r="G3941" s="65"/>
      <c r="H3941" s="65"/>
      <c r="I3941" s="65"/>
      <c r="J3941" s="65"/>
      <c r="K3941" s="66"/>
      <c r="L3941" s="66"/>
      <c r="M3941" s="65"/>
      <c r="N3941" s="65"/>
      <c r="O3941" s="65"/>
      <c r="P3941" s="66"/>
      <c r="Q3941" s="65"/>
      <c r="R3941" s="65"/>
      <c r="S3941" s="68"/>
      <c r="T3941" s="68"/>
      <c r="U3941" s="69"/>
      <c r="V3941" s="69"/>
      <c r="W3941" s="69"/>
      <c r="X3941" s="70"/>
      <c r="Y3941" s="65"/>
    </row>
    <row r="3942">
      <c r="A3942" s="65"/>
      <c r="B3942" s="65"/>
      <c r="C3942" s="65"/>
      <c r="D3942" s="65"/>
      <c r="E3942" s="65"/>
      <c r="F3942" s="65"/>
      <c r="G3942" s="65"/>
      <c r="H3942" s="65"/>
      <c r="I3942" s="65"/>
      <c r="J3942" s="65"/>
      <c r="K3942" s="66"/>
      <c r="L3942" s="66"/>
      <c r="M3942" s="65"/>
      <c r="N3942" s="65"/>
      <c r="O3942" s="65"/>
      <c r="P3942" s="66"/>
      <c r="Q3942" s="65"/>
      <c r="R3942" s="65"/>
      <c r="S3942" s="68"/>
      <c r="T3942" s="68"/>
      <c r="U3942" s="69"/>
      <c r="V3942" s="69"/>
      <c r="W3942" s="69"/>
      <c r="X3942" s="70"/>
      <c r="Y3942" s="65"/>
    </row>
    <row r="3943">
      <c r="A3943" s="73"/>
      <c r="B3943" s="65"/>
      <c r="C3943" s="72"/>
      <c r="D3943" s="72"/>
      <c r="E3943" s="72"/>
      <c r="F3943" s="65"/>
      <c r="G3943" s="65"/>
      <c r="H3943" s="65"/>
      <c r="I3943" s="65"/>
      <c r="J3943" s="65"/>
      <c r="K3943" s="66"/>
      <c r="L3943" s="66"/>
      <c r="M3943" s="65"/>
      <c r="N3943" s="65"/>
      <c r="O3943" s="65"/>
      <c r="P3943" s="66"/>
      <c r="Q3943" s="65"/>
      <c r="R3943" s="65"/>
      <c r="S3943" s="77"/>
      <c r="T3943" s="77"/>
      <c r="U3943" s="78"/>
      <c r="V3943" s="78"/>
      <c r="W3943" s="78"/>
      <c r="X3943" s="72"/>
      <c r="Y3943" s="72"/>
    </row>
    <row r="3944">
      <c r="A3944" s="72"/>
      <c r="B3944" s="65"/>
      <c r="C3944" s="72"/>
      <c r="D3944" s="72"/>
      <c r="E3944" s="72"/>
      <c r="F3944" s="65"/>
      <c r="G3944" s="65"/>
      <c r="H3944" s="65"/>
      <c r="I3944" s="65"/>
      <c r="J3944" s="65"/>
      <c r="K3944" s="66"/>
      <c r="L3944" s="66"/>
      <c r="M3944" s="65"/>
      <c r="N3944" s="65"/>
      <c r="O3944" s="65"/>
      <c r="P3944" s="66"/>
      <c r="Q3944" s="65"/>
      <c r="R3944" s="65"/>
      <c r="S3944" s="76"/>
      <c r="T3944" s="77"/>
      <c r="U3944" s="78"/>
      <c r="V3944" s="78"/>
      <c r="W3944" s="78"/>
      <c r="X3944" s="72"/>
      <c r="Y3944" s="72"/>
    </row>
    <row r="3945">
      <c r="A3945" s="65"/>
      <c r="B3945" s="65"/>
      <c r="C3945" s="65"/>
      <c r="D3945" s="65"/>
      <c r="E3945" s="65"/>
      <c r="F3945" s="65"/>
      <c r="G3945" s="65"/>
      <c r="H3945" s="65"/>
      <c r="I3945" s="65"/>
      <c r="J3945" s="65"/>
      <c r="K3945" s="66"/>
      <c r="L3945" s="66"/>
      <c r="M3945" s="65"/>
      <c r="N3945" s="65"/>
      <c r="O3945" s="65"/>
      <c r="P3945" s="66"/>
      <c r="Q3945" s="65"/>
      <c r="R3945" s="65"/>
      <c r="S3945" s="68"/>
      <c r="T3945" s="68"/>
      <c r="U3945" s="69"/>
      <c r="V3945" s="69"/>
      <c r="W3945" s="69"/>
      <c r="X3945" s="70"/>
      <c r="Y3945" s="65"/>
    </row>
    <row r="3946">
      <c r="A3946" s="65"/>
      <c r="B3946" s="65"/>
      <c r="C3946" s="65"/>
      <c r="D3946" s="65"/>
      <c r="E3946" s="65"/>
      <c r="F3946" s="65"/>
      <c r="G3946" s="65"/>
      <c r="H3946" s="65"/>
      <c r="I3946" s="65"/>
      <c r="J3946" s="65"/>
      <c r="K3946" s="66"/>
      <c r="L3946" s="66"/>
      <c r="M3946" s="65"/>
      <c r="N3946" s="65"/>
      <c r="O3946" s="65"/>
      <c r="P3946" s="66"/>
      <c r="Q3946" s="65"/>
      <c r="R3946" s="65"/>
      <c r="S3946" s="68"/>
      <c r="T3946" s="68"/>
      <c r="U3946" s="69"/>
      <c r="V3946" s="69"/>
      <c r="W3946" s="69"/>
      <c r="X3946" s="70"/>
      <c r="Y3946" s="65"/>
    </row>
    <row r="3947">
      <c r="A3947" s="72"/>
      <c r="B3947" s="65"/>
      <c r="C3947" s="72"/>
      <c r="D3947" s="72"/>
      <c r="E3947" s="72"/>
      <c r="F3947" s="65"/>
      <c r="G3947" s="65"/>
      <c r="H3947" s="65"/>
      <c r="I3947" s="65"/>
      <c r="J3947" s="65"/>
      <c r="K3947" s="66"/>
      <c r="L3947" s="66"/>
      <c r="M3947" s="65"/>
      <c r="N3947" s="65"/>
      <c r="O3947" s="65"/>
      <c r="P3947" s="66"/>
      <c r="Q3947" s="65"/>
      <c r="R3947" s="65"/>
      <c r="S3947" s="68"/>
      <c r="T3947" s="68"/>
      <c r="U3947" s="69"/>
      <c r="V3947" s="69"/>
      <c r="W3947" s="69"/>
      <c r="X3947" s="70"/>
      <c r="Y3947" s="65"/>
    </row>
    <row r="3948">
      <c r="A3948" s="65"/>
      <c r="B3948" s="65"/>
      <c r="C3948" s="65"/>
      <c r="D3948" s="65"/>
      <c r="E3948" s="65"/>
      <c r="F3948" s="65"/>
      <c r="G3948" s="65"/>
      <c r="H3948" s="65"/>
      <c r="I3948" s="65"/>
      <c r="J3948" s="65"/>
      <c r="K3948" s="66"/>
      <c r="L3948" s="66"/>
      <c r="M3948" s="65"/>
      <c r="N3948" s="65"/>
      <c r="O3948" s="65"/>
      <c r="P3948" s="66"/>
      <c r="Q3948" s="65"/>
      <c r="R3948" s="65"/>
      <c r="S3948" s="68"/>
      <c r="T3948" s="68"/>
      <c r="U3948" s="69"/>
      <c r="V3948" s="69"/>
      <c r="W3948" s="69"/>
      <c r="X3948" s="70"/>
      <c r="Y3948" s="65"/>
    </row>
    <row r="3949">
      <c r="A3949" s="65"/>
      <c r="B3949" s="65"/>
      <c r="C3949" s="65"/>
      <c r="D3949" s="65"/>
      <c r="E3949" s="65"/>
      <c r="F3949" s="65"/>
      <c r="G3949" s="65"/>
      <c r="H3949" s="65"/>
      <c r="I3949" s="65"/>
      <c r="J3949" s="65"/>
      <c r="K3949" s="66"/>
      <c r="L3949" s="66"/>
      <c r="M3949" s="65"/>
      <c r="N3949" s="65"/>
      <c r="O3949" s="65"/>
      <c r="P3949" s="65"/>
      <c r="Q3949" s="65"/>
      <c r="R3949" s="65"/>
      <c r="S3949" s="68"/>
      <c r="T3949" s="68"/>
      <c r="U3949" s="69"/>
      <c r="V3949" s="69"/>
      <c r="W3949" s="69"/>
      <c r="X3949" s="70"/>
      <c r="Y3949" s="65"/>
    </row>
    <row r="3950">
      <c r="A3950" s="72"/>
      <c r="B3950" s="65"/>
      <c r="C3950" s="72"/>
      <c r="D3950" s="72"/>
      <c r="E3950" s="72"/>
      <c r="F3950" s="65"/>
      <c r="G3950" s="65"/>
      <c r="H3950" s="65"/>
      <c r="I3950" s="65"/>
      <c r="J3950" s="65"/>
      <c r="K3950" s="66"/>
      <c r="L3950" s="66"/>
      <c r="M3950" s="65"/>
      <c r="N3950" s="65"/>
      <c r="O3950" s="65"/>
      <c r="P3950" s="66"/>
      <c r="Q3950" s="65"/>
      <c r="R3950" s="65"/>
      <c r="S3950" s="68"/>
      <c r="T3950" s="68"/>
      <c r="U3950" s="69"/>
      <c r="V3950" s="69"/>
      <c r="W3950" s="69"/>
      <c r="X3950" s="70"/>
      <c r="Y3950" s="65"/>
    </row>
    <row r="3951">
      <c r="A3951" s="73"/>
      <c r="B3951" s="65"/>
      <c r="C3951" s="72"/>
      <c r="D3951" s="72"/>
      <c r="E3951" s="72"/>
      <c r="F3951" s="65"/>
      <c r="G3951" s="65"/>
      <c r="H3951" s="65"/>
      <c r="I3951" s="65"/>
      <c r="J3951" s="65"/>
      <c r="K3951" s="66"/>
      <c r="L3951" s="66"/>
      <c r="M3951" s="65"/>
      <c r="N3951" s="65"/>
      <c r="O3951" s="65"/>
      <c r="P3951" s="66"/>
      <c r="Q3951" s="65"/>
      <c r="R3951" s="65"/>
      <c r="S3951" s="76"/>
      <c r="T3951" s="76"/>
      <c r="U3951" s="72"/>
      <c r="V3951" s="72"/>
      <c r="W3951" s="72"/>
      <c r="X3951" s="72"/>
      <c r="Y3951" s="72"/>
    </row>
    <row r="3952">
      <c r="A3952" s="65"/>
      <c r="B3952" s="65"/>
      <c r="C3952" s="65"/>
      <c r="D3952" s="65"/>
      <c r="E3952" s="65"/>
      <c r="F3952" s="65"/>
      <c r="G3952" s="65"/>
      <c r="H3952" s="65"/>
      <c r="I3952" s="65"/>
      <c r="J3952" s="65"/>
      <c r="K3952" s="66"/>
      <c r="L3952" s="66"/>
      <c r="M3952" s="65"/>
      <c r="N3952" s="65"/>
      <c r="O3952" s="65"/>
      <c r="P3952" s="66"/>
      <c r="Q3952" s="65"/>
      <c r="R3952" s="65"/>
      <c r="S3952" s="68"/>
      <c r="T3952" s="68"/>
      <c r="U3952" s="69"/>
      <c r="V3952" s="69"/>
      <c r="W3952" s="69"/>
      <c r="X3952" s="70"/>
      <c r="Y3952" s="65"/>
    </row>
    <row r="3953">
      <c r="A3953" s="72"/>
      <c r="B3953" s="65"/>
      <c r="C3953" s="72"/>
      <c r="D3953" s="72"/>
      <c r="E3953" s="72"/>
      <c r="F3953" s="65"/>
      <c r="G3953" s="65"/>
      <c r="H3953" s="65"/>
      <c r="I3953" s="65"/>
      <c r="J3953" s="65"/>
      <c r="K3953" s="66"/>
      <c r="L3953" s="66"/>
      <c r="M3953" s="65"/>
      <c r="N3953" s="65"/>
      <c r="O3953" s="65"/>
      <c r="P3953" s="65"/>
      <c r="Q3953" s="65"/>
      <c r="R3953" s="65"/>
      <c r="S3953" s="68"/>
      <c r="T3953" s="68"/>
      <c r="U3953" s="69"/>
      <c r="V3953" s="69"/>
      <c r="W3953" s="69"/>
      <c r="X3953" s="70"/>
      <c r="Y3953" s="65"/>
    </row>
    <row r="3954">
      <c r="A3954" s="72"/>
      <c r="B3954" s="65"/>
      <c r="C3954" s="72"/>
      <c r="D3954" s="72"/>
      <c r="E3954" s="72"/>
      <c r="F3954" s="65"/>
      <c r="G3954" s="65"/>
      <c r="H3954" s="65"/>
      <c r="I3954" s="65"/>
      <c r="J3954" s="65"/>
      <c r="K3954" s="66"/>
      <c r="L3954" s="66"/>
      <c r="M3954" s="65"/>
      <c r="N3954" s="65"/>
      <c r="O3954" s="65"/>
      <c r="P3954" s="65"/>
      <c r="Q3954" s="65"/>
      <c r="R3954" s="65"/>
      <c r="S3954" s="76"/>
      <c r="T3954" s="76"/>
      <c r="U3954" s="72"/>
      <c r="V3954" s="72"/>
      <c r="W3954" s="72"/>
      <c r="X3954" s="72"/>
      <c r="Y3954" s="72"/>
    </row>
    <row r="3955">
      <c r="A3955" s="65"/>
      <c r="B3955" s="65"/>
      <c r="C3955" s="65"/>
      <c r="D3955" s="65"/>
      <c r="E3955" s="65"/>
      <c r="F3955" s="65"/>
      <c r="G3955" s="65"/>
      <c r="H3955" s="65"/>
      <c r="I3955" s="65"/>
      <c r="J3955" s="65"/>
      <c r="K3955" s="66"/>
      <c r="L3955" s="66"/>
      <c r="M3955" s="65"/>
      <c r="N3955" s="65"/>
      <c r="O3955" s="65"/>
      <c r="P3955" s="65"/>
      <c r="Q3955" s="65"/>
      <c r="R3955" s="65"/>
      <c r="S3955" s="68"/>
      <c r="T3955" s="68"/>
      <c r="U3955" s="69"/>
      <c r="V3955" s="69"/>
      <c r="W3955" s="69"/>
      <c r="X3955" s="70"/>
      <c r="Y3955" s="65"/>
    </row>
    <row r="3956">
      <c r="A3956" s="72"/>
      <c r="B3956" s="65"/>
      <c r="C3956" s="72"/>
      <c r="D3956" s="72"/>
      <c r="E3956" s="72"/>
      <c r="F3956" s="65"/>
      <c r="G3956" s="65"/>
      <c r="H3956" s="65"/>
      <c r="I3956" s="65"/>
      <c r="J3956" s="65"/>
      <c r="K3956" s="66"/>
      <c r="L3956" s="66"/>
      <c r="M3956" s="65"/>
      <c r="N3956" s="65"/>
      <c r="O3956" s="65"/>
      <c r="P3956" s="66"/>
      <c r="Q3956" s="65"/>
      <c r="R3956" s="65"/>
      <c r="S3956" s="77"/>
      <c r="T3956" s="77"/>
      <c r="U3956" s="78"/>
      <c r="V3956" s="78"/>
      <c r="W3956" s="78"/>
      <c r="X3956" s="72"/>
      <c r="Y3956" s="72"/>
    </row>
    <row r="3957">
      <c r="A3957" s="72"/>
      <c r="B3957" s="65"/>
      <c r="C3957" s="72"/>
      <c r="D3957" s="72"/>
      <c r="E3957" s="72"/>
      <c r="F3957" s="65"/>
      <c r="G3957" s="65"/>
      <c r="H3957" s="65"/>
      <c r="I3957" s="65"/>
      <c r="J3957" s="65"/>
      <c r="K3957" s="66"/>
      <c r="L3957" s="66"/>
      <c r="M3957" s="65"/>
      <c r="N3957" s="65"/>
      <c r="O3957" s="65"/>
      <c r="P3957" s="66"/>
      <c r="Q3957" s="65"/>
      <c r="R3957" s="65"/>
      <c r="S3957" s="68"/>
      <c r="T3957" s="68"/>
      <c r="U3957" s="69"/>
      <c r="V3957" s="69"/>
      <c r="W3957" s="69"/>
      <c r="X3957" s="70"/>
      <c r="Y3957" s="65"/>
    </row>
    <row r="3958">
      <c r="A3958" s="65"/>
      <c r="B3958" s="65"/>
      <c r="C3958" s="65"/>
      <c r="D3958" s="65"/>
      <c r="E3958" s="65"/>
      <c r="F3958" s="65"/>
      <c r="G3958" s="65"/>
      <c r="H3958" s="65"/>
      <c r="I3958" s="65"/>
      <c r="J3958" s="65"/>
      <c r="K3958" s="66"/>
      <c r="L3958" s="66"/>
      <c r="M3958" s="65"/>
      <c r="N3958" s="65"/>
      <c r="O3958" s="65"/>
      <c r="P3958" s="65"/>
      <c r="Q3958" s="65"/>
      <c r="R3958" s="65"/>
      <c r="S3958" s="68"/>
      <c r="T3958" s="68"/>
      <c r="U3958" s="69"/>
      <c r="V3958" s="69"/>
      <c r="W3958" s="69"/>
      <c r="X3958" s="70"/>
      <c r="Y3958" s="65"/>
    </row>
    <row r="3959">
      <c r="A3959" s="65"/>
      <c r="B3959" s="65"/>
      <c r="C3959" s="65"/>
      <c r="D3959" s="65"/>
      <c r="E3959" s="65"/>
      <c r="F3959" s="65"/>
      <c r="G3959" s="65"/>
      <c r="H3959" s="65"/>
      <c r="I3959" s="65"/>
      <c r="J3959" s="65"/>
      <c r="K3959" s="66"/>
      <c r="L3959" s="66"/>
      <c r="M3959" s="65"/>
      <c r="N3959" s="65"/>
      <c r="O3959" s="65"/>
      <c r="P3959" s="66"/>
      <c r="Q3959" s="65"/>
      <c r="R3959" s="65"/>
      <c r="S3959" s="68"/>
      <c r="T3959" s="68"/>
      <c r="U3959" s="69"/>
      <c r="V3959" s="69"/>
      <c r="W3959" s="69"/>
      <c r="X3959" s="70"/>
      <c r="Y3959" s="65"/>
    </row>
    <row r="3960">
      <c r="A3960" s="65"/>
      <c r="B3960" s="65"/>
      <c r="C3960" s="65"/>
      <c r="D3960" s="65"/>
      <c r="E3960" s="65"/>
      <c r="F3960" s="65"/>
      <c r="G3960" s="65"/>
      <c r="H3960" s="65"/>
      <c r="I3960" s="65"/>
      <c r="J3960" s="65"/>
      <c r="K3960" s="66"/>
      <c r="L3960" s="66"/>
      <c r="M3960" s="65"/>
      <c r="N3960" s="65"/>
      <c r="O3960" s="65"/>
      <c r="P3960" s="66"/>
      <c r="Q3960" s="65"/>
      <c r="R3960" s="65"/>
      <c r="S3960" s="68"/>
      <c r="T3960" s="68"/>
      <c r="U3960" s="69"/>
      <c r="V3960" s="69"/>
      <c r="W3960" s="69"/>
      <c r="X3960" s="70"/>
      <c r="Y3960" s="65"/>
    </row>
    <row r="3961">
      <c r="A3961" s="65"/>
      <c r="B3961" s="65"/>
      <c r="C3961" s="65"/>
      <c r="D3961" s="65"/>
      <c r="E3961" s="65"/>
      <c r="F3961" s="65"/>
      <c r="G3961" s="65"/>
      <c r="H3961" s="65"/>
      <c r="I3961" s="65"/>
      <c r="J3961" s="65"/>
      <c r="K3961" s="66"/>
      <c r="L3961" s="66"/>
      <c r="M3961" s="65"/>
      <c r="N3961" s="65"/>
      <c r="O3961" s="65"/>
      <c r="P3961" s="66"/>
      <c r="Q3961" s="65"/>
      <c r="R3961" s="65"/>
      <c r="S3961" s="68"/>
      <c r="T3961" s="68"/>
      <c r="U3961" s="69"/>
      <c r="V3961" s="69"/>
      <c r="W3961" s="69"/>
      <c r="X3961" s="70"/>
      <c r="Y3961" s="65"/>
    </row>
    <row r="3962">
      <c r="A3962" s="65"/>
      <c r="B3962" s="65"/>
      <c r="C3962" s="65"/>
      <c r="D3962" s="65"/>
      <c r="E3962" s="65"/>
      <c r="F3962" s="65"/>
      <c r="G3962" s="65"/>
      <c r="H3962" s="65"/>
      <c r="I3962" s="65"/>
      <c r="J3962" s="65"/>
      <c r="K3962" s="66"/>
      <c r="L3962" s="66"/>
      <c r="M3962" s="65"/>
      <c r="N3962" s="65"/>
      <c r="O3962" s="65"/>
      <c r="P3962" s="66"/>
      <c r="Q3962" s="65"/>
      <c r="R3962" s="65"/>
      <c r="S3962" s="68"/>
      <c r="T3962" s="68"/>
      <c r="U3962" s="69"/>
      <c r="V3962" s="69"/>
      <c r="W3962" s="69"/>
      <c r="X3962" s="70"/>
      <c r="Y3962" s="65"/>
    </row>
    <row r="3963">
      <c r="A3963" s="65"/>
      <c r="B3963" s="65"/>
      <c r="C3963" s="65"/>
      <c r="D3963" s="65"/>
      <c r="E3963" s="65"/>
      <c r="F3963" s="65"/>
      <c r="G3963" s="65"/>
      <c r="H3963" s="65"/>
      <c r="I3963" s="65"/>
      <c r="J3963" s="65"/>
      <c r="K3963" s="66"/>
      <c r="L3963" s="66"/>
      <c r="M3963" s="65"/>
      <c r="N3963" s="65"/>
      <c r="O3963" s="65"/>
      <c r="P3963" s="66"/>
      <c r="Q3963" s="65"/>
      <c r="R3963" s="65"/>
      <c r="S3963" s="68"/>
      <c r="T3963" s="68"/>
      <c r="U3963" s="69"/>
      <c r="V3963" s="69"/>
      <c r="W3963" s="69"/>
      <c r="X3963" s="70"/>
      <c r="Y3963" s="65"/>
    </row>
    <row r="3964">
      <c r="A3964" s="65"/>
      <c r="B3964" s="65"/>
      <c r="C3964" s="65"/>
      <c r="D3964" s="65"/>
      <c r="E3964" s="65"/>
      <c r="F3964" s="65"/>
      <c r="G3964" s="65"/>
      <c r="H3964" s="65"/>
      <c r="I3964" s="65"/>
      <c r="J3964" s="65"/>
      <c r="K3964" s="66"/>
      <c r="L3964" s="66"/>
      <c r="M3964" s="65"/>
      <c r="N3964" s="65"/>
      <c r="O3964" s="65"/>
      <c r="P3964" s="66"/>
      <c r="Q3964" s="65"/>
      <c r="R3964" s="65"/>
      <c r="S3964" s="68"/>
      <c r="T3964" s="68"/>
      <c r="U3964" s="69"/>
      <c r="V3964" s="69"/>
      <c r="W3964" s="69"/>
      <c r="X3964" s="70"/>
      <c r="Y3964" s="65"/>
    </row>
    <row r="3965">
      <c r="A3965" s="65"/>
      <c r="B3965" s="65"/>
      <c r="C3965" s="65"/>
      <c r="D3965" s="65"/>
      <c r="E3965" s="65"/>
      <c r="F3965" s="65"/>
      <c r="G3965" s="65"/>
      <c r="H3965" s="65"/>
      <c r="I3965" s="65"/>
      <c r="J3965" s="65"/>
      <c r="K3965" s="66"/>
      <c r="L3965" s="66"/>
      <c r="M3965" s="65"/>
      <c r="N3965" s="65"/>
      <c r="O3965" s="65"/>
      <c r="P3965" s="66"/>
      <c r="Q3965" s="65"/>
      <c r="R3965" s="65"/>
      <c r="S3965" s="68"/>
      <c r="T3965" s="68"/>
      <c r="U3965" s="69"/>
      <c r="V3965" s="69"/>
      <c r="W3965" s="69"/>
      <c r="X3965" s="70"/>
      <c r="Y3965" s="65"/>
    </row>
    <row r="3966">
      <c r="A3966" s="65"/>
      <c r="B3966" s="65"/>
      <c r="C3966" s="65"/>
      <c r="D3966" s="65"/>
      <c r="E3966" s="65"/>
      <c r="F3966" s="65"/>
      <c r="G3966" s="65"/>
      <c r="H3966" s="65"/>
      <c r="I3966" s="65"/>
      <c r="J3966" s="65"/>
      <c r="K3966" s="66"/>
      <c r="L3966" s="66"/>
      <c r="M3966" s="65"/>
      <c r="N3966" s="65"/>
      <c r="O3966" s="65"/>
      <c r="P3966" s="66"/>
      <c r="Q3966" s="65"/>
      <c r="R3966" s="65"/>
      <c r="S3966" s="68"/>
      <c r="T3966" s="68"/>
      <c r="U3966" s="69"/>
      <c r="V3966" s="69"/>
      <c r="W3966" s="69"/>
      <c r="X3966" s="70"/>
      <c r="Y3966" s="65"/>
    </row>
    <row r="3967">
      <c r="A3967" s="65"/>
      <c r="B3967" s="65"/>
      <c r="C3967" s="65"/>
      <c r="D3967" s="65"/>
      <c r="E3967" s="65"/>
      <c r="F3967" s="65"/>
      <c r="G3967" s="65"/>
      <c r="H3967" s="65"/>
      <c r="I3967" s="65"/>
      <c r="J3967" s="65"/>
      <c r="K3967" s="66"/>
      <c r="L3967" s="66"/>
      <c r="M3967" s="65"/>
      <c r="N3967" s="65"/>
      <c r="O3967" s="65"/>
      <c r="P3967" s="65"/>
      <c r="Q3967" s="65"/>
      <c r="R3967" s="65"/>
      <c r="S3967" s="68"/>
      <c r="T3967" s="68"/>
      <c r="U3967" s="69"/>
      <c r="V3967" s="69"/>
      <c r="W3967" s="69"/>
      <c r="X3967" s="70"/>
      <c r="Y3967" s="65"/>
    </row>
    <row r="3968">
      <c r="A3968" s="65"/>
      <c r="B3968" s="65"/>
      <c r="C3968" s="65"/>
      <c r="D3968" s="65"/>
      <c r="E3968" s="65"/>
      <c r="F3968" s="65"/>
      <c r="G3968" s="65"/>
      <c r="H3968" s="65"/>
      <c r="I3968" s="65"/>
      <c r="J3968" s="65"/>
      <c r="K3968" s="66"/>
      <c r="L3968" s="66"/>
      <c r="M3968" s="65"/>
      <c r="N3968" s="65"/>
      <c r="O3968" s="65"/>
      <c r="P3968" s="65"/>
      <c r="Q3968" s="65"/>
      <c r="R3968" s="65"/>
      <c r="S3968" s="68"/>
      <c r="T3968" s="68"/>
      <c r="U3968" s="69"/>
      <c r="V3968" s="69"/>
      <c r="W3968" s="69"/>
      <c r="X3968" s="69"/>
      <c r="Y3968" s="65"/>
    </row>
    <row r="3969">
      <c r="A3969" s="65"/>
      <c r="B3969" s="65"/>
      <c r="C3969" s="65"/>
      <c r="D3969" s="65"/>
      <c r="E3969" s="65"/>
      <c r="F3969" s="65"/>
      <c r="G3969" s="65"/>
      <c r="H3969" s="65"/>
      <c r="I3969" s="65"/>
      <c r="J3969" s="65"/>
      <c r="K3969" s="66"/>
      <c r="L3969" s="66"/>
      <c r="M3969" s="65"/>
      <c r="N3969" s="65"/>
      <c r="O3969" s="65"/>
      <c r="P3969" s="65"/>
      <c r="Q3969" s="65"/>
      <c r="R3969" s="65"/>
      <c r="S3969" s="68"/>
      <c r="T3969" s="68"/>
      <c r="U3969" s="69"/>
      <c r="V3969" s="69"/>
      <c r="W3969" s="69"/>
      <c r="X3969" s="69"/>
      <c r="Y3969" s="65"/>
    </row>
    <row r="3970">
      <c r="A3970" s="65"/>
      <c r="B3970" s="65"/>
      <c r="C3970" s="65"/>
      <c r="D3970" s="65"/>
      <c r="E3970" s="65"/>
      <c r="F3970" s="65"/>
      <c r="G3970" s="65"/>
      <c r="H3970" s="65"/>
      <c r="I3970" s="65"/>
      <c r="J3970" s="65"/>
      <c r="K3970" s="66"/>
      <c r="L3970" s="66"/>
      <c r="M3970" s="65"/>
      <c r="N3970" s="65"/>
      <c r="O3970" s="65"/>
      <c r="P3970" s="66"/>
      <c r="Q3970" s="65"/>
      <c r="R3970" s="65"/>
      <c r="S3970" s="68"/>
      <c r="T3970" s="68"/>
      <c r="U3970" s="69"/>
      <c r="V3970" s="69"/>
      <c r="W3970" s="69"/>
      <c r="X3970" s="70"/>
      <c r="Y3970" s="65"/>
    </row>
    <row r="3971">
      <c r="A3971" s="65"/>
      <c r="B3971" s="65"/>
      <c r="C3971" s="65"/>
      <c r="D3971" s="65"/>
      <c r="E3971" s="65"/>
      <c r="F3971" s="65"/>
      <c r="G3971" s="65"/>
      <c r="H3971" s="65"/>
      <c r="I3971" s="65"/>
      <c r="J3971" s="65"/>
      <c r="K3971" s="66"/>
      <c r="L3971" s="66"/>
      <c r="M3971" s="65"/>
      <c r="N3971" s="65"/>
      <c r="O3971" s="65"/>
      <c r="P3971" s="66"/>
      <c r="Q3971" s="65"/>
      <c r="R3971" s="65"/>
      <c r="S3971" s="68"/>
      <c r="T3971" s="68"/>
      <c r="U3971" s="69"/>
      <c r="V3971" s="69"/>
      <c r="W3971" s="69"/>
      <c r="X3971" s="70"/>
      <c r="Y3971" s="65"/>
    </row>
    <row r="3972">
      <c r="A3972" s="65"/>
      <c r="B3972" s="65"/>
      <c r="C3972" s="65"/>
      <c r="D3972" s="65"/>
      <c r="E3972" s="65"/>
      <c r="F3972" s="65"/>
      <c r="G3972" s="65"/>
      <c r="H3972" s="65"/>
      <c r="I3972" s="65"/>
      <c r="J3972" s="65"/>
      <c r="K3972" s="66"/>
      <c r="L3972" s="66"/>
      <c r="M3972" s="65"/>
      <c r="N3972" s="65"/>
      <c r="O3972" s="65"/>
      <c r="P3972" s="65"/>
      <c r="Q3972" s="65"/>
      <c r="R3972" s="65"/>
      <c r="S3972" s="68"/>
      <c r="T3972" s="68"/>
      <c r="U3972" s="69"/>
      <c r="V3972" s="69"/>
      <c r="W3972" s="69"/>
      <c r="X3972" s="70"/>
      <c r="Y3972" s="65"/>
    </row>
    <row r="3973">
      <c r="A3973" s="72"/>
      <c r="B3973" s="65"/>
      <c r="C3973" s="72"/>
      <c r="D3973" s="72"/>
      <c r="E3973" s="72"/>
      <c r="F3973" s="65"/>
      <c r="G3973" s="65"/>
      <c r="H3973" s="65"/>
      <c r="I3973" s="65"/>
      <c r="J3973" s="65"/>
      <c r="K3973" s="66"/>
      <c r="L3973" s="66"/>
      <c r="M3973" s="65"/>
      <c r="N3973" s="65"/>
      <c r="O3973" s="65"/>
      <c r="P3973" s="65"/>
      <c r="Q3973" s="65"/>
      <c r="R3973" s="65"/>
      <c r="S3973" s="68"/>
      <c r="T3973" s="68"/>
      <c r="U3973" s="69"/>
      <c r="V3973" s="69"/>
      <c r="W3973" s="69"/>
      <c r="X3973" s="70"/>
      <c r="Y3973" s="65"/>
    </row>
    <row r="3974">
      <c r="A3974" s="65"/>
      <c r="B3974" s="65"/>
      <c r="C3974" s="65"/>
      <c r="D3974" s="65"/>
      <c r="E3974" s="65"/>
      <c r="F3974" s="65"/>
      <c r="G3974" s="65"/>
      <c r="H3974" s="65"/>
      <c r="I3974" s="65"/>
      <c r="J3974" s="65"/>
      <c r="K3974" s="66"/>
      <c r="L3974" s="66"/>
      <c r="M3974" s="65"/>
      <c r="N3974" s="65"/>
      <c r="O3974" s="65"/>
      <c r="P3974" s="66"/>
      <c r="Q3974" s="65"/>
      <c r="R3974" s="65"/>
      <c r="S3974" s="68"/>
      <c r="T3974" s="68"/>
      <c r="U3974" s="69"/>
      <c r="V3974" s="69"/>
      <c r="W3974" s="69"/>
      <c r="X3974" s="70"/>
      <c r="Y3974" s="65"/>
    </row>
    <row r="3975">
      <c r="A3975" s="72"/>
      <c r="B3975" s="65"/>
      <c r="C3975" s="72"/>
      <c r="D3975" s="72"/>
      <c r="E3975" s="72"/>
      <c r="F3975" s="65"/>
      <c r="G3975" s="65"/>
      <c r="H3975" s="65"/>
      <c r="I3975" s="65"/>
      <c r="J3975" s="65"/>
      <c r="K3975" s="66"/>
      <c r="L3975" s="66"/>
      <c r="M3975" s="65"/>
      <c r="N3975" s="65"/>
      <c r="O3975" s="65"/>
      <c r="P3975" s="65"/>
      <c r="Q3975" s="65"/>
      <c r="R3975" s="65"/>
      <c r="S3975" s="68"/>
      <c r="T3975" s="68"/>
      <c r="U3975" s="69"/>
      <c r="V3975" s="69"/>
      <c r="W3975" s="69"/>
      <c r="X3975" s="70"/>
      <c r="Y3975" s="65"/>
    </row>
    <row r="3976">
      <c r="A3976" s="65"/>
      <c r="B3976" s="65"/>
      <c r="C3976" s="65"/>
      <c r="D3976" s="65"/>
      <c r="E3976" s="65"/>
      <c r="F3976" s="65"/>
      <c r="G3976" s="65"/>
      <c r="H3976" s="65"/>
      <c r="I3976" s="65"/>
      <c r="J3976" s="65"/>
      <c r="K3976" s="66"/>
      <c r="L3976" s="66"/>
      <c r="M3976" s="65"/>
      <c r="N3976" s="65"/>
      <c r="O3976" s="65"/>
      <c r="P3976" s="65"/>
      <c r="Q3976" s="65"/>
      <c r="R3976" s="65"/>
      <c r="S3976" s="68"/>
      <c r="T3976" s="68"/>
      <c r="U3976" s="69"/>
      <c r="V3976" s="69"/>
      <c r="W3976" s="69"/>
      <c r="X3976" s="70"/>
      <c r="Y3976" s="65"/>
    </row>
    <row r="3977">
      <c r="A3977" s="65"/>
      <c r="B3977" s="65"/>
      <c r="C3977" s="65"/>
      <c r="D3977" s="65"/>
      <c r="E3977" s="65"/>
      <c r="F3977" s="65"/>
      <c r="G3977" s="65"/>
      <c r="H3977" s="65"/>
      <c r="I3977" s="65"/>
      <c r="J3977" s="65"/>
      <c r="K3977" s="66"/>
      <c r="L3977" s="66"/>
      <c r="M3977" s="65"/>
      <c r="N3977" s="65"/>
      <c r="O3977" s="65"/>
      <c r="P3977" s="66"/>
      <c r="Q3977" s="65"/>
      <c r="R3977" s="65"/>
      <c r="S3977" s="68"/>
      <c r="T3977" s="68"/>
      <c r="U3977" s="69"/>
      <c r="V3977" s="69"/>
      <c r="W3977" s="69"/>
      <c r="X3977" s="70"/>
      <c r="Y3977" s="65"/>
    </row>
    <row r="3978">
      <c r="A3978" s="65"/>
      <c r="B3978" s="65"/>
      <c r="C3978" s="65"/>
      <c r="D3978" s="65"/>
      <c r="E3978" s="65"/>
      <c r="F3978" s="65"/>
      <c r="G3978" s="65"/>
      <c r="H3978" s="65"/>
      <c r="I3978" s="65"/>
      <c r="J3978" s="65"/>
      <c r="K3978" s="66"/>
      <c r="L3978" s="66"/>
      <c r="M3978" s="65"/>
      <c r="N3978" s="65"/>
      <c r="O3978" s="65"/>
      <c r="P3978" s="65"/>
      <c r="Q3978" s="65"/>
      <c r="R3978" s="65"/>
      <c r="S3978" s="68"/>
      <c r="T3978" s="68"/>
      <c r="U3978" s="69"/>
      <c r="V3978" s="69"/>
      <c r="W3978" s="69"/>
      <c r="X3978" s="70"/>
      <c r="Y3978" s="65"/>
    </row>
    <row r="3979">
      <c r="A3979" s="65"/>
      <c r="B3979" s="65"/>
      <c r="C3979" s="65"/>
      <c r="D3979" s="65"/>
      <c r="E3979" s="65"/>
      <c r="F3979" s="65"/>
      <c r="G3979" s="65"/>
      <c r="H3979" s="65"/>
      <c r="I3979" s="65"/>
      <c r="J3979" s="65"/>
      <c r="K3979" s="66"/>
      <c r="L3979" s="66"/>
      <c r="M3979" s="65"/>
      <c r="N3979" s="65"/>
      <c r="O3979" s="65"/>
      <c r="P3979" s="66"/>
      <c r="Q3979" s="65"/>
      <c r="R3979" s="65"/>
      <c r="S3979" s="76"/>
      <c r="T3979" s="77"/>
      <c r="U3979" s="79"/>
      <c r="V3979" s="81"/>
      <c r="W3979" s="78"/>
      <c r="X3979" s="69"/>
      <c r="Y3979" s="72"/>
    </row>
    <row r="3980">
      <c r="A3980" s="65"/>
      <c r="B3980" s="65"/>
      <c r="C3980" s="65"/>
      <c r="D3980" s="65"/>
      <c r="E3980" s="65"/>
      <c r="F3980" s="65"/>
      <c r="G3980" s="65"/>
      <c r="H3980" s="65"/>
      <c r="I3980" s="65"/>
      <c r="J3980" s="65"/>
      <c r="K3980" s="66"/>
      <c r="L3980" s="66"/>
      <c r="M3980" s="65"/>
      <c r="N3980" s="65"/>
      <c r="O3980" s="65"/>
      <c r="P3980" s="65"/>
      <c r="Q3980" s="65"/>
      <c r="R3980" s="65"/>
      <c r="S3980" s="68"/>
      <c r="T3980" s="68"/>
      <c r="U3980" s="69"/>
      <c r="V3980" s="69"/>
      <c r="W3980" s="69"/>
      <c r="X3980" s="70"/>
      <c r="Y3980" s="65"/>
    </row>
    <row r="3981">
      <c r="A3981" s="65"/>
      <c r="B3981" s="65"/>
      <c r="C3981" s="65"/>
      <c r="D3981" s="65"/>
      <c r="E3981" s="65"/>
      <c r="F3981" s="65"/>
      <c r="G3981" s="65"/>
      <c r="H3981" s="65"/>
      <c r="I3981" s="65"/>
      <c r="J3981" s="65"/>
      <c r="K3981" s="66"/>
      <c r="L3981" s="66"/>
      <c r="M3981" s="65"/>
      <c r="N3981" s="65"/>
      <c r="O3981" s="65"/>
      <c r="P3981" s="65"/>
      <c r="Q3981" s="65"/>
      <c r="R3981" s="65"/>
      <c r="S3981" s="68"/>
      <c r="T3981" s="68"/>
      <c r="U3981" s="69"/>
      <c r="V3981" s="69"/>
      <c r="W3981" s="69"/>
      <c r="X3981" s="70"/>
      <c r="Y3981" s="65"/>
    </row>
    <row r="3982">
      <c r="A3982" s="72"/>
      <c r="B3982" s="65"/>
      <c r="C3982" s="72"/>
      <c r="D3982" s="72"/>
      <c r="E3982" s="72"/>
      <c r="F3982" s="65"/>
      <c r="G3982" s="65"/>
      <c r="H3982" s="65"/>
      <c r="I3982" s="65"/>
      <c r="J3982" s="65"/>
      <c r="K3982" s="66"/>
      <c r="L3982" s="66"/>
      <c r="M3982" s="65"/>
      <c r="N3982" s="65"/>
      <c r="O3982" s="65"/>
      <c r="P3982" s="65"/>
      <c r="Q3982" s="65"/>
      <c r="R3982" s="65"/>
      <c r="S3982" s="68"/>
      <c r="T3982" s="68"/>
      <c r="U3982" s="69"/>
      <c r="V3982" s="69"/>
      <c r="W3982" s="69"/>
      <c r="X3982" s="70"/>
      <c r="Y3982" s="65"/>
    </row>
    <row r="3983">
      <c r="A3983" s="65"/>
      <c r="B3983" s="65"/>
      <c r="C3983" s="65"/>
      <c r="D3983" s="65"/>
      <c r="E3983" s="65"/>
      <c r="F3983" s="65"/>
      <c r="G3983" s="65"/>
      <c r="H3983" s="65"/>
      <c r="I3983" s="65"/>
      <c r="J3983" s="65"/>
      <c r="K3983" s="66"/>
      <c r="L3983" s="66"/>
      <c r="M3983" s="65"/>
      <c r="N3983" s="65"/>
      <c r="O3983" s="65"/>
      <c r="P3983" s="66"/>
      <c r="Q3983" s="65"/>
      <c r="R3983" s="65"/>
      <c r="S3983" s="68"/>
      <c r="T3983" s="68"/>
      <c r="U3983" s="69"/>
      <c r="V3983" s="69"/>
      <c r="W3983" s="69"/>
      <c r="X3983" s="70"/>
      <c r="Y3983" s="65"/>
    </row>
    <row r="3984">
      <c r="A3984" s="72"/>
      <c r="B3984" s="65"/>
      <c r="C3984" s="72"/>
      <c r="D3984" s="72"/>
      <c r="E3984" s="72"/>
      <c r="F3984" s="65"/>
      <c r="G3984" s="65"/>
      <c r="H3984" s="65"/>
      <c r="I3984" s="65"/>
      <c r="J3984" s="65"/>
      <c r="K3984" s="66"/>
      <c r="L3984" s="66"/>
      <c r="M3984" s="65"/>
      <c r="N3984" s="65"/>
      <c r="O3984" s="65"/>
      <c r="P3984" s="65"/>
      <c r="Q3984" s="65"/>
      <c r="R3984" s="65"/>
      <c r="S3984" s="68"/>
      <c r="T3984" s="68"/>
      <c r="U3984" s="69"/>
      <c r="V3984" s="69"/>
      <c r="W3984" s="69"/>
      <c r="X3984" s="70"/>
      <c r="Y3984" s="65"/>
    </row>
    <row r="3985">
      <c r="A3985" s="72"/>
      <c r="B3985" s="65"/>
      <c r="C3985" s="72"/>
      <c r="D3985" s="72"/>
      <c r="E3985" s="72"/>
      <c r="F3985" s="65"/>
      <c r="G3985" s="65"/>
      <c r="H3985" s="65"/>
      <c r="I3985" s="65"/>
      <c r="J3985" s="65"/>
      <c r="K3985" s="66"/>
      <c r="L3985" s="66"/>
      <c r="M3985" s="65"/>
      <c r="N3985" s="65"/>
      <c r="O3985" s="65"/>
      <c r="P3985" s="65"/>
      <c r="Q3985" s="65"/>
      <c r="R3985" s="65"/>
      <c r="S3985" s="68"/>
      <c r="T3985" s="68"/>
      <c r="U3985" s="69"/>
      <c r="V3985" s="69"/>
      <c r="W3985" s="69"/>
      <c r="X3985" s="70"/>
      <c r="Y3985" s="65"/>
    </row>
    <row r="3986">
      <c r="A3986" s="65"/>
      <c r="B3986" s="65"/>
      <c r="C3986" s="65"/>
      <c r="D3986" s="65"/>
      <c r="E3986" s="65"/>
      <c r="F3986" s="65"/>
      <c r="G3986" s="65"/>
      <c r="H3986" s="65"/>
      <c r="I3986" s="65"/>
      <c r="J3986" s="65"/>
      <c r="K3986" s="66"/>
      <c r="L3986" s="66"/>
      <c r="M3986" s="65"/>
      <c r="N3986" s="65"/>
      <c r="O3986" s="65"/>
      <c r="P3986" s="66"/>
      <c r="Q3986" s="65"/>
      <c r="R3986" s="65"/>
      <c r="S3986" s="68"/>
      <c r="T3986" s="68"/>
      <c r="U3986" s="69"/>
      <c r="V3986" s="69"/>
      <c r="W3986" s="69"/>
      <c r="X3986" s="70"/>
      <c r="Y3986" s="65"/>
    </row>
    <row r="3987">
      <c r="A3987" s="65"/>
      <c r="B3987" s="65"/>
      <c r="C3987" s="65"/>
      <c r="D3987" s="65"/>
      <c r="E3987" s="65"/>
      <c r="F3987" s="65"/>
      <c r="G3987" s="65"/>
      <c r="H3987" s="65"/>
      <c r="I3987" s="65"/>
      <c r="J3987" s="65"/>
      <c r="K3987" s="66"/>
      <c r="L3987" s="66"/>
      <c r="M3987" s="65"/>
      <c r="N3987" s="65"/>
      <c r="O3987" s="65"/>
      <c r="P3987" s="66"/>
      <c r="Q3987" s="65"/>
      <c r="R3987" s="65"/>
      <c r="S3987" s="68"/>
      <c r="T3987" s="68"/>
      <c r="U3987" s="69"/>
      <c r="V3987" s="69"/>
      <c r="W3987" s="69"/>
      <c r="X3987" s="70"/>
      <c r="Y3987" s="65"/>
    </row>
    <row r="3988">
      <c r="A3988" s="65"/>
      <c r="B3988" s="65"/>
      <c r="C3988" s="65"/>
      <c r="D3988" s="65"/>
      <c r="E3988" s="65"/>
      <c r="F3988" s="65"/>
      <c r="G3988" s="65"/>
      <c r="H3988" s="65"/>
      <c r="I3988" s="65"/>
      <c r="J3988" s="65"/>
      <c r="K3988" s="66"/>
      <c r="L3988" s="66"/>
      <c r="M3988" s="65"/>
      <c r="N3988" s="65"/>
      <c r="O3988" s="65"/>
      <c r="P3988" s="65"/>
      <c r="Q3988" s="65"/>
      <c r="R3988" s="65"/>
      <c r="S3988" s="68"/>
      <c r="T3988" s="68"/>
      <c r="U3988" s="69"/>
      <c r="V3988" s="69"/>
      <c r="W3988" s="69"/>
      <c r="X3988" s="70"/>
      <c r="Y3988" s="65"/>
    </row>
    <row r="3989">
      <c r="A3989" s="65"/>
      <c r="B3989" s="65"/>
      <c r="C3989" s="65"/>
      <c r="D3989" s="65"/>
      <c r="E3989" s="65"/>
      <c r="F3989" s="65"/>
      <c r="G3989" s="65"/>
      <c r="H3989" s="65"/>
      <c r="I3989" s="65"/>
      <c r="J3989" s="65"/>
      <c r="K3989" s="66"/>
      <c r="L3989" s="66"/>
      <c r="M3989" s="65"/>
      <c r="N3989" s="65"/>
      <c r="O3989" s="65"/>
      <c r="P3989" s="65"/>
      <c r="Q3989" s="65"/>
      <c r="R3989" s="65"/>
      <c r="S3989" s="68"/>
      <c r="T3989" s="68"/>
      <c r="U3989" s="69"/>
      <c r="V3989" s="69"/>
      <c r="W3989" s="69"/>
      <c r="X3989" s="70"/>
      <c r="Y3989" s="65"/>
    </row>
    <row r="3990">
      <c r="A3990" s="65"/>
      <c r="B3990" s="65"/>
      <c r="C3990" s="65"/>
      <c r="D3990" s="65"/>
      <c r="E3990" s="65"/>
      <c r="F3990" s="65"/>
      <c r="G3990" s="65"/>
      <c r="H3990" s="65"/>
      <c r="I3990" s="65"/>
      <c r="J3990" s="65"/>
      <c r="K3990" s="66"/>
      <c r="L3990" s="66"/>
      <c r="M3990" s="65"/>
      <c r="N3990" s="65"/>
      <c r="O3990" s="65"/>
      <c r="P3990" s="66"/>
      <c r="Q3990" s="65"/>
      <c r="R3990" s="65"/>
      <c r="S3990" s="68"/>
      <c r="T3990" s="68"/>
      <c r="U3990" s="69"/>
      <c r="V3990" s="69"/>
      <c r="W3990" s="69"/>
      <c r="X3990" s="70"/>
      <c r="Y3990" s="65"/>
    </row>
    <row r="3991">
      <c r="A3991" s="72"/>
      <c r="B3991" s="65"/>
      <c r="C3991" s="72"/>
      <c r="D3991" s="72"/>
      <c r="E3991" s="72"/>
      <c r="F3991" s="65"/>
      <c r="G3991" s="65"/>
      <c r="H3991" s="65"/>
      <c r="I3991" s="65"/>
      <c r="J3991" s="65"/>
      <c r="K3991" s="66"/>
      <c r="L3991" s="66"/>
      <c r="M3991" s="65"/>
      <c r="N3991" s="65"/>
      <c r="O3991" s="65"/>
      <c r="P3991" s="65"/>
      <c r="Q3991" s="65"/>
      <c r="R3991" s="65"/>
      <c r="S3991" s="68"/>
      <c r="T3991" s="68"/>
      <c r="U3991" s="69"/>
      <c r="V3991" s="69"/>
      <c r="W3991" s="69"/>
      <c r="X3991" s="70"/>
      <c r="Y3991" s="65"/>
    </row>
    <row r="3992">
      <c r="A3992" s="65"/>
      <c r="B3992" s="65"/>
      <c r="C3992" s="65"/>
      <c r="D3992" s="65"/>
      <c r="E3992" s="65"/>
      <c r="F3992" s="65"/>
      <c r="G3992" s="65"/>
      <c r="H3992" s="65"/>
      <c r="I3992" s="65"/>
      <c r="J3992" s="65"/>
      <c r="K3992" s="66"/>
      <c r="L3992" s="66"/>
      <c r="M3992" s="65"/>
      <c r="N3992" s="65"/>
      <c r="O3992" s="65"/>
      <c r="P3992" s="65"/>
      <c r="Q3992" s="65"/>
      <c r="R3992" s="65"/>
      <c r="S3992" s="76"/>
      <c r="T3992" s="76"/>
      <c r="U3992" s="72"/>
      <c r="V3992" s="72"/>
      <c r="W3992" s="72"/>
      <c r="X3992" s="66"/>
      <c r="Y3992" s="72"/>
    </row>
    <row r="3993">
      <c r="A3993" s="65"/>
      <c r="B3993" s="65"/>
      <c r="C3993" s="65"/>
      <c r="D3993" s="65"/>
      <c r="E3993" s="65"/>
      <c r="F3993" s="65"/>
      <c r="G3993" s="65"/>
      <c r="H3993" s="65"/>
      <c r="I3993" s="65"/>
      <c r="J3993" s="65"/>
      <c r="K3993" s="66"/>
      <c r="L3993" s="66"/>
      <c r="M3993" s="65"/>
      <c r="N3993" s="65"/>
      <c r="O3993" s="65"/>
      <c r="P3993" s="66"/>
      <c r="Q3993" s="65"/>
      <c r="R3993" s="65"/>
      <c r="S3993" s="68"/>
      <c r="T3993" s="68"/>
      <c r="U3993" s="69"/>
      <c r="V3993" s="69"/>
      <c r="W3993" s="69"/>
      <c r="X3993" s="70"/>
      <c r="Y3993" s="65"/>
    </row>
    <row r="3994">
      <c r="A3994" s="72"/>
      <c r="B3994" s="65"/>
      <c r="C3994" s="72"/>
      <c r="D3994" s="72"/>
      <c r="E3994" s="72"/>
      <c r="F3994" s="65"/>
      <c r="G3994" s="65"/>
      <c r="H3994" s="65"/>
      <c r="I3994" s="65"/>
      <c r="J3994" s="65"/>
      <c r="K3994" s="66"/>
      <c r="L3994" s="66"/>
      <c r="M3994" s="65"/>
      <c r="N3994" s="65"/>
      <c r="O3994" s="65"/>
      <c r="P3994" s="65"/>
      <c r="Q3994" s="65"/>
      <c r="R3994" s="65"/>
      <c r="S3994" s="68"/>
      <c r="T3994" s="68"/>
      <c r="U3994" s="69"/>
      <c r="V3994" s="69"/>
      <c r="W3994" s="69"/>
      <c r="X3994" s="70"/>
      <c r="Y3994" s="65"/>
    </row>
    <row r="3995">
      <c r="A3995" s="65"/>
      <c r="B3995" s="65"/>
      <c r="C3995" s="65"/>
      <c r="D3995" s="65"/>
      <c r="E3995" s="65"/>
      <c r="F3995" s="65"/>
      <c r="G3995" s="65"/>
      <c r="H3995" s="65"/>
      <c r="I3995" s="65"/>
      <c r="J3995" s="65"/>
      <c r="K3995" s="66"/>
      <c r="L3995" s="66"/>
      <c r="M3995" s="65"/>
      <c r="N3995" s="65"/>
      <c r="O3995" s="65"/>
      <c r="P3995" s="65"/>
      <c r="Q3995" s="65"/>
      <c r="R3995" s="65"/>
      <c r="S3995" s="68"/>
      <c r="T3995" s="68"/>
      <c r="U3995" s="69"/>
      <c r="V3995" s="69"/>
      <c r="W3995" s="69"/>
      <c r="X3995" s="70"/>
      <c r="Y3995" s="65"/>
    </row>
    <row r="3996">
      <c r="A3996" s="65"/>
      <c r="B3996" s="65"/>
      <c r="C3996" s="65"/>
      <c r="D3996" s="65"/>
      <c r="E3996" s="65"/>
      <c r="F3996" s="65"/>
      <c r="G3996" s="65"/>
      <c r="H3996" s="65"/>
      <c r="I3996" s="65"/>
      <c r="J3996" s="65"/>
      <c r="K3996" s="66"/>
      <c r="L3996" s="66"/>
      <c r="M3996" s="65"/>
      <c r="N3996" s="65"/>
      <c r="O3996" s="65"/>
      <c r="P3996" s="66"/>
      <c r="Q3996" s="65"/>
      <c r="R3996" s="65"/>
      <c r="S3996" s="68"/>
      <c r="T3996" s="68"/>
      <c r="U3996" s="69"/>
      <c r="V3996" s="69"/>
      <c r="W3996" s="69"/>
      <c r="X3996" s="70"/>
      <c r="Y3996" s="65"/>
    </row>
    <row r="3997">
      <c r="A3997" s="65"/>
      <c r="B3997" s="65"/>
      <c r="C3997" s="65"/>
      <c r="D3997" s="65"/>
      <c r="E3997" s="65"/>
      <c r="F3997" s="65"/>
      <c r="G3997" s="65"/>
      <c r="H3997" s="65"/>
      <c r="I3997" s="65"/>
      <c r="J3997" s="65"/>
      <c r="K3997" s="66"/>
      <c r="L3997" s="66"/>
      <c r="M3997" s="65"/>
      <c r="N3997" s="65"/>
      <c r="O3997" s="65"/>
      <c r="P3997" s="66"/>
      <c r="Q3997" s="65"/>
      <c r="R3997" s="65"/>
      <c r="S3997" s="68"/>
      <c r="T3997" s="68"/>
      <c r="U3997" s="69"/>
      <c r="V3997" s="69"/>
      <c r="W3997" s="69"/>
      <c r="X3997" s="70"/>
      <c r="Y3997" s="65"/>
    </row>
    <row r="3998">
      <c r="A3998" s="72"/>
      <c r="B3998" s="65"/>
      <c r="C3998" s="72"/>
      <c r="D3998" s="72"/>
      <c r="E3998" s="72"/>
      <c r="F3998" s="65"/>
      <c r="G3998" s="65"/>
      <c r="H3998" s="65"/>
      <c r="I3998" s="65"/>
      <c r="J3998" s="65"/>
      <c r="K3998" s="66"/>
      <c r="L3998" s="66"/>
      <c r="M3998" s="65"/>
      <c r="N3998" s="65"/>
      <c r="O3998" s="65"/>
      <c r="P3998" s="65"/>
      <c r="Q3998" s="65"/>
      <c r="R3998" s="65"/>
      <c r="S3998" s="68"/>
      <c r="T3998" s="68"/>
      <c r="U3998" s="69"/>
      <c r="V3998" s="69"/>
      <c r="W3998" s="69"/>
      <c r="X3998" s="70"/>
      <c r="Y3998" s="65"/>
    </row>
    <row r="3999">
      <c r="A3999" s="65"/>
      <c r="B3999" s="65"/>
      <c r="C3999" s="65"/>
      <c r="D3999" s="65"/>
      <c r="E3999" s="65"/>
      <c r="F3999" s="65"/>
      <c r="G3999" s="65"/>
      <c r="H3999" s="65"/>
      <c r="I3999" s="65"/>
      <c r="J3999" s="65"/>
      <c r="K3999" s="66"/>
      <c r="L3999" s="66"/>
      <c r="M3999" s="65"/>
      <c r="N3999" s="65"/>
      <c r="O3999" s="65"/>
      <c r="P3999" s="66"/>
      <c r="Q3999" s="65"/>
      <c r="R3999" s="65"/>
      <c r="S3999" s="68"/>
      <c r="T3999" s="68"/>
      <c r="U3999" s="69"/>
      <c r="V3999" s="69"/>
      <c r="W3999" s="69"/>
      <c r="X3999" s="70"/>
      <c r="Y3999" s="65"/>
    </row>
    <row r="4000">
      <c r="A4000" s="65"/>
      <c r="B4000" s="65"/>
      <c r="C4000" s="65"/>
      <c r="D4000" s="65"/>
      <c r="E4000" s="65"/>
      <c r="F4000" s="65"/>
      <c r="G4000" s="65"/>
      <c r="H4000" s="65"/>
      <c r="I4000" s="65"/>
      <c r="J4000" s="65"/>
      <c r="K4000" s="66"/>
      <c r="L4000" s="66"/>
      <c r="M4000" s="65"/>
      <c r="N4000" s="65"/>
      <c r="O4000" s="65"/>
      <c r="P4000" s="66"/>
      <c r="Q4000" s="65"/>
      <c r="R4000" s="65"/>
      <c r="S4000" s="68"/>
      <c r="T4000" s="68"/>
      <c r="U4000" s="69"/>
      <c r="V4000" s="69"/>
      <c r="W4000" s="69"/>
      <c r="X4000" s="70"/>
      <c r="Y4000" s="65"/>
    </row>
    <row r="4001">
      <c r="A4001" s="65"/>
      <c r="B4001" s="65"/>
      <c r="C4001" s="65"/>
      <c r="D4001" s="65"/>
      <c r="E4001" s="65"/>
      <c r="F4001" s="65"/>
      <c r="G4001" s="65"/>
      <c r="H4001" s="65"/>
      <c r="I4001" s="65"/>
      <c r="J4001" s="65"/>
      <c r="K4001" s="66"/>
      <c r="L4001" s="66"/>
      <c r="M4001" s="65"/>
      <c r="N4001" s="65"/>
      <c r="O4001" s="65"/>
      <c r="P4001" s="66"/>
      <c r="Q4001" s="65"/>
      <c r="R4001" s="65"/>
      <c r="S4001" s="68"/>
      <c r="T4001" s="68"/>
      <c r="U4001" s="69"/>
      <c r="V4001" s="69"/>
      <c r="W4001" s="69"/>
      <c r="X4001" s="70"/>
      <c r="Y4001" s="65"/>
    </row>
    <row r="4002">
      <c r="A4002" s="65"/>
      <c r="B4002" s="65"/>
      <c r="C4002" s="65"/>
      <c r="D4002" s="65"/>
      <c r="E4002" s="65"/>
      <c r="F4002" s="65"/>
      <c r="G4002" s="65"/>
      <c r="H4002" s="65"/>
      <c r="I4002" s="65"/>
      <c r="J4002" s="65"/>
      <c r="K4002" s="66"/>
      <c r="L4002" s="66"/>
      <c r="M4002" s="65"/>
      <c r="N4002" s="65"/>
      <c r="O4002" s="65"/>
      <c r="P4002" s="65"/>
      <c r="Q4002" s="65"/>
      <c r="R4002" s="65"/>
      <c r="S4002" s="68"/>
      <c r="T4002" s="68"/>
      <c r="U4002" s="69"/>
      <c r="V4002" s="69"/>
      <c r="W4002" s="69"/>
      <c r="X4002" s="70"/>
      <c r="Y4002" s="65"/>
    </row>
    <row r="4003">
      <c r="A4003" s="65"/>
      <c r="B4003" s="65"/>
      <c r="C4003" s="65"/>
      <c r="D4003" s="65"/>
      <c r="E4003" s="65"/>
      <c r="F4003" s="65"/>
      <c r="G4003" s="65"/>
      <c r="H4003" s="65"/>
      <c r="I4003" s="65"/>
      <c r="J4003" s="65"/>
      <c r="K4003" s="66"/>
      <c r="L4003" s="66"/>
      <c r="M4003" s="65"/>
      <c r="N4003" s="65"/>
      <c r="O4003" s="65"/>
      <c r="P4003" s="66"/>
      <c r="Q4003" s="65"/>
      <c r="R4003" s="65"/>
      <c r="S4003" s="68"/>
      <c r="T4003" s="68"/>
      <c r="U4003" s="69"/>
      <c r="V4003" s="69"/>
      <c r="W4003" s="69"/>
      <c r="X4003" s="70"/>
      <c r="Y4003" s="65"/>
    </row>
    <row r="4004">
      <c r="A4004" s="65"/>
      <c r="B4004" s="65"/>
      <c r="C4004" s="65"/>
      <c r="D4004" s="65"/>
      <c r="E4004" s="65"/>
      <c r="F4004" s="65"/>
      <c r="G4004" s="65"/>
      <c r="H4004" s="65"/>
      <c r="I4004" s="65"/>
      <c r="J4004" s="65"/>
      <c r="K4004" s="66"/>
      <c r="L4004" s="66"/>
      <c r="M4004" s="65"/>
      <c r="N4004" s="65"/>
      <c r="O4004" s="65"/>
      <c r="P4004" s="65"/>
      <c r="Q4004" s="65"/>
      <c r="R4004" s="65"/>
      <c r="S4004" s="68"/>
      <c r="T4004" s="68"/>
      <c r="U4004" s="69"/>
      <c r="V4004" s="69"/>
      <c r="W4004" s="69"/>
      <c r="X4004" s="69"/>
      <c r="Y4004" s="65"/>
    </row>
    <row r="4005">
      <c r="A4005" s="65"/>
      <c r="B4005" s="65"/>
      <c r="C4005" s="65"/>
      <c r="D4005" s="65"/>
      <c r="E4005" s="65"/>
      <c r="F4005" s="65"/>
      <c r="G4005" s="65"/>
      <c r="H4005" s="65"/>
      <c r="I4005" s="65"/>
      <c r="J4005" s="65"/>
      <c r="K4005" s="66"/>
      <c r="L4005" s="66"/>
      <c r="M4005" s="65"/>
      <c r="N4005" s="65"/>
      <c r="O4005" s="65"/>
      <c r="P4005" s="66"/>
      <c r="Q4005" s="65"/>
      <c r="R4005" s="65"/>
      <c r="S4005" s="68"/>
      <c r="T4005" s="68"/>
      <c r="U4005" s="69"/>
      <c r="V4005" s="69"/>
      <c r="W4005" s="69"/>
      <c r="X4005" s="69"/>
      <c r="Y4005" s="65"/>
    </row>
    <row r="4006">
      <c r="A4006" s="65"/>
      <c r="B4006" s="65"/>
      <c r="C4006" s="65"/>
      <c r="D4006" s="65"/>
      <c r="E4006" s="65"/>
      <c r="F4006" s="65"/>
      <c r="G4006" s="65"/>
      <c r="H4006" s="65"/>
      <c r="I4006" s="65"/>
      <c r="J4006" s="65"/>
      <c r="K4006" s="66"/>
      <c r="L4006" s="66"/>
      <c r="M4006" s="65"/>
      <c r="N4006" s="65"/>
      <c r="O4006" s="65"/>
      <c r="P4006" s="66"/>
      <c r="Q4006" s="65"/>
      <c r="R4006" s="65"/>
      <c r="S4006" s="68"/>
      <c r="T4006" s="68"/>
      <c r="U4006" s="69"/>
      <c r="V4006" s="69"/>
      <c r="W4006" s="69"/>
      <c r="X4006" s="70"/>
      <c r="Y4006" s="65"/>
    </row>
    <row r="4007">
      <c r="A4007" s="65"/>
      <c r="B4007" s="65"/>
      <c r="C4007" s="65"/>
      <c r="D4007" s="65"/>
      <c r="E4007" s="65"/>
      <c r="F4007" s="65"/>
      <c r="G4007" s="65"/>
      <c r="H4007" s="65"/>
      <c r="I4007" s="65"/>
      <c r="J4007" s="65"/>
      <c r="K4007" s="66"/>
      <c r="L4007" s="66"/>
      <c r="M4007" s="65"/>
      <c r="N4007" s="65"/>
      <c r="O4007" s="65"/>
      <c r="P4007" s="66"/>
      <c r="Q4007" s="65"/>
      <c r="R4007" s="65"/>
      <c r="S4007" s="68"/>
      <c r="T4007" s="68"/>
      <c r="U4007" s="69"/>
      <c r="V4007" s="69"/>
      <c r="W4007" s="69"/>
      <c r="X4007" s="70"/>
      <c r="Y4007" s="65"/>
    </row>
    <row r="4008">
      <c r="A4008" s="65"/>
      <c r="B4008" s="65"/>
      <c r="C4008" s="65"/>
      <c r="D4008" s="65"/>
      <c r="E4008" s="65"/>
      <c r="F4008" s="65"/>
      <c r="G4008" s="65"/>
      <c r="H4008" s="65"/>
      <c r="I4008" s="65"/>
      <c r="J4008" s="65"/>
      <c r="K4008" s="66"/>
      <c r="L4008" s="66"/>
      <c r="M4008" s="65"/>
      <c r="N4008" s="65"/>
      <c r="O4008" s="65"/>
      <c r="P4008" s="65"/>
      <c r="Q4008" s="65"/>
      <c r="R4008" s="65"/>
      <c r="S4008" s="68"/>
      <c r="T4008" s="68"/>
      <c r="U4008" s="69"/>
      <c r="V4008" s="69"/>
      <c r="W4008" s="69"/>
      <c r="X4008" s="70"/>
      <c r="Y4008" s="65"/>
    </row>
    <row r="4009">
      <c r="A4009" s="65"/>
      <c r="B4009" s="65"/>
      <c r="C4009" s="65"/>
      <c r="D4009" s="65"/>
      <c r="E4009" s="65"/>
      <c r="F4009" s="65"/>
      <c r="G4009" s="65"/>
      <c r="H4009" s="65"/>
      <c r="I4009" s="65"/>
      <c r="J4009" s="65"/>
      <c r="K4009" s="66"/>
      <c r="L4009" s="66"/>
      <c r="M4009" s="65"/>
      <c r="N4009" s="65"/>
      <c r="O4009" s="65"/>
      <c r="P4009" s="66"/>
      <c r="Q4009" s="65"/>
      <c r="R4009" s="65"/>
      <c r="S4009" s="68"/>
      <c r="T4009" s="68"/>
      <c r="U4009" s="69"/>
      <c r="V4009" s="69"/>
      <c r="W4009" s="69"/>
      <c r="X4009" s="70"/>
      <c r="Y4009" s="65"/>
    </row>
    <row r="4010">
      <c r="A4010" s="65"/>
      <c r="B4010" s="65"/>
      <c r="C4010" s="65"/>
      <c r="D4010" s="65"/>
      <c r="E4010" s="65"/>
      <c r="F4010" s="65"/>
      <c r="G4010" s="65"/>
      <c r="H4010" s="65"/>
      <c r="I4010" s="65"/>
      <c r="J4010" s="65"/>
      <c r="K4010" s="66"/>
      <c r="L4010" s="66"/>
      <c r="M4010" s="65"/>
      <c r="N4010" s="65"/>
      <c r="O4010" s="65"/>
      <c r="P4010" s="66"/>
      <c r="Q4010" s="65"/>
      <c r="R4010" s="65"/>
      <c r="S4010" s="68"/>
      <c r="T4010" s="68"/>
      <c r="U4010" s="69"/>
      <c r="V4010" s="69"/>
      <c r="W4010" s="69"/>
      <c r="X4010" s="70"/>
      <c r="Y4010" s="65"/>
    </row>
    <row r="4011">
      <c r="A4011" s="73"/>
      <c r="B4011" s="65"/>
      <c r="C4011" s="72"/>
      <c r="D4011" s="72"/>
      <c r="E4011" s="72"/>
      <c r="F4011" s="65"/>
      <c r="G4011" s="65"/>
      <c r="H4011" s="65"/>
      <c r="I4011" s="65"/>
      <c r="J4011" s="65"/>
      <c r="K4011" s="66"/>
      <c r="L4011" s="66"/>
      <c r="M4011" s="65"/>
      <c r="N4011" s="65"/>
      <c r="O4011" s="65"/>
      <c r="P4011" s="66"/>
      <c r="Q4011" s="65"/>
      <c r="R4011" s="65"/>
      <c r="S4011" s="76"/>
      <c r="T4011" s="76"/>
      <c r="U4011" s="72"/>
      <c r="V4011" s="72"/>
      <c r="W4011" s="72"/>
      <c r="X4011" s="72"/>
      <c r="Y4011" s="72"/>
    </row>
    <row r="4012">
      <c r="A4012" s="72"/>
      <c r="B4012" s="65"/>
      <c r="C4012" s="72"/>
      <c r="D4012" s="72"/>
      <c r="E4012" s="72"/>
      <c r="F4012" s="65"/>
      <c r="G4012" s="65"/>
      <c r="H4012" s="65"/>
      <c r="I4012" s="65"/>
      <c r="J4012" s="65"/>
      <c r="K4012" s="66"/>
      <c r="L4012" s="66"/>
      <c r="M4012" s="65"/>
      <c r="N4012" s="65"/>
      <c r="O4012" s="65"/>
      <c r="P4012" s="65"/>
      <c r="Q4012" s="65"/>
      <c r="R4012" s="65"/>
      <c r="S4012" s="68"/>
      <c r="T4012" s="68"/>
      <c r="U4012" s="69"/>
      <c r="V4012" s="69"/>
      <c r="W4012" s="69"/>
      <c r="X4012" s="70"/>
      <c r="Y4012" s="65"/>
    </row>
    <row r="4013">
      <c r="A4013" s="65"/>
      <c r="B4013" s="65"/>
      <c r="C4013" s="65"/>
      <c r="D4013" s="65"/>
      <c r="E4013" s="65"/>
      <c r="F4013" s="65"/>
      <c r="G4013" s="65"/>
      <c r="H4013" s="65"/>
      <c r="I4013" s="65"/>
      <c r="J4013" s="65"/>
      <c r="K4013" s="66"/>
      <c r="L4013" s="66"/>
      <c r="M4013" s="65"/>
      <c r="N4013" s="65"/>
      <c r="O4013" s="65"/>
      <c r="P4013" s="66"/>
      <c r="Q4013" s="65"/>
      <c r="R4013" s="65"/>
      <c r="S4013" s="68"/>
      <c r="T4013" s="68"/>
      <c r="U4013" s="69"/>
      <c r="V4013" s="69"/>
      <c r="W4013" s="69"/>
      <c r="X4013" s="70"/>
      <c r="Y4013" s="65"/>
    </row>
    <row r="4014">
      <c r="A4014" s="65"/>
      <c r="B4014" s="65"/>
      <c r="C4014" s="65"/>
      <c r="D4014" s="65"/>
      <c r="E4014" s="65"/>
      <c r="F4014" s="65"/>
      <c r="G4014" s="65"/>
      <c r="H4014" s="65"/>
      <c r="I4014" s="65"/>
      <c r="J4014" s="65"/>
      <c r="K4014" s="66"/>
      <c r="L4014" s="66"/>
      <c r="M4014" s="65"/>
      <c r="N4014" s="65"/>
      <c r="O4014" s="65"/>
      <c r="P4014" s="66"/>
      <c r="Q4014" s="65"/>
      <c r="R4014" s="65"/>
      <c r="S4014" s="68"/>
      <c r="T4014" s="68"/>
      <c r="U4014" s="69"/>
      <c r="V4014" s="69"/>
      <c r="W4014" s="69"/>
      <c r="X4014" s="70"/>
      <c r="Y4014" s="65"/>
    </row>
    <row r="4015">
      <c r="A4015" s="72"/>
      <c r="B4015" s="65"/>
      <c r="C4015" s="72"/>
      <c r="D4015" s="72"/>
      <c r="E4015" s="72"/>
      <c r="F4015" s="65"/>
      <c r="G4015" s="65"/>
      <c r="H4015" s="65"/>
      <c r="I4015" s="65"/>
      <c r="J4015" s="65"/>
      <c r="K4015" s="66"/>
      <c r="L4015" s="66"/>
      <c r="M4015" s="65"/>
      <c r="N4015" s="65"/>
      <c r="O4015" s="65"/>
      <c r="P4015" s="65"/>
      <c r="Q4015" s="65"/>
      <c r="R4015" s="65"/>
      <c r="S4015" s="68"/>
      <c r="T4015" s="68"/>
      <c r="U4015" s="69"/>
      <c r="V4015" s="69"/>
      <c r="W4015" s="69"/>
      <c r="X4015" s="70"/>
      <c r="Y4015" s="65"/>
    </row>
    <row r="4016">
      <c r="A4016" s="65"/>
      <c r="B4016" s="65"/>
      <c r="C4016" s="65"/>
      <c r="D4016" s="65"/>
      <c r="E4016" s="65"/>
      <c r="F4016" s="65"/>
      <c r="G4016" s="65"/>
      <c r="H4016" s="65"/>
      <c r="I4016" s="65"/>
      <c r="J4016" s="65"/>
      <c r="K4016" s="66"/>
      <c r="L4016" s="66"/>
      <c r="M4016" s="65"/>
      <c r="N4016" s="65"/>
      <c r="O4016" s="65"/>
      <c r="P4016" s="66"/>
      <c r="Q4016" s="65"/>
      <c r="R4016" s="65"/>
      <c r="S4016" s="68"/>
      <c r="T4016" s="68"/>
      <c r="U4016" s="69"/>
      <c r="V4016" s="69"/>
      <c r="W4016" s="69"/>
      <c r="X4016" s="70"/>
      <c r="Y4016" s="65"/>
    </row>
    <row r="4017">
      <c r="A4017" s="65"/>
      <c r="B4017" s="65"/>
      <c r="C4017" s="65"/>
      <c r="D4017" s="65"/>
      <c r="E4017" s="65"/>
      <c r="F4017" s="65"/>
      <c r="G4017" s="65"/>
      <c r="H4017" s="65"/>
      <c r="I4017" s="65"/>
      <c r="J4017" s="65"/>
      <c r="K4017" s="66"/>
      <c r="L4017" s="66"/>
      <c r="M4017" s="65"/>
      <c r="N4017" s="65"/>
      <c r="O4017" s="65"/>
      <c r="P4017" s="65"/>
      <c r="Q4017" s="65"/>
      <c r="R4017" s="65"/>
      <c r="S4017" s="68"/>
      <c r="T4017" s="68"/>
      <c r="U4017" s="69"/>
      <c r="V4017" s="69"/>
      <c r="W4017" s="69"/>
      <c r="X4017" s="70"/>
      <c r="Y4017" s="65"/>
    </row>
    <row r="4018">
      <c r="A4018" s="73"/>
      <c r="B4018" s="65"/>
      <c r="C4018" s="72"/>
      <c r="D4018" s="72"/>
      <c r="E4018" s="72"/>
      <c r="F4018" s="65"/>
      <c r="G4018" s="65"/>
      <c r="H4018" s="65"/>
      <c r="I4018" s="65"/>
      <c r="J4018" s="65"/>
      <c r="K4018" s="66"/>
      <c r="L4018" s="66"/>
      <c r="M4018" s="65"/>
      <c r="N4018" s="65"/>
      <c r="O4018" s="65"/>
      <c r="P4018" s="65"/>
      <c r="Q4018" s="65"/>
      <c r="R4018" s="65"/>
      <c r="S4018" s="68"/>
      <c r="T4018" s="68"/>
      <c r="U4018" s="69"/>
      <c r="V4018" s="69"/>
      <c r="W4018" s="69"/>
      <c r="X4018" s="70"/>
      <c r="Y4018" s="65"/>
    </row>
    <row r="4019">
      <c r="A4019" s="65"/>
      <c r="B4019" s="65"/>
      <c r="C4019" s="65"/>
      <c r="D4019" s="65"/>
      <c r="E4019" s="65"/>
      <c r="F4019" s="65"/>
      <c r="G4019" s="65"/>
      <c r="H4019" s="65"/>
      <c r="I4019" s="65"/>
      <c r="J4019" s="65"/>
      <c r="K4019" s="66"/>
      <c r="L4019" s="66"/>
      <c r="M4019" s="65"/>
      <c r="N4019" s="65"/>
      <c r="O4019" s="65"/>
      <c r="P4019" s="66"/>
      <c r="Q4019" s="65"/>
      <c r="R4019" s="65"/>
      <c r="S4019" s="68"/>
      <c r="T4019" s="68"/>
      <c r="U4019" s="69"/>
      <c r="V4019" s="69"/>
      <c r="W4019" s="69"/>
      <c r="X4019" s="70"/>
      <c r="Y4019" s="65"/>
    </row>
    <row r="4020">
      <c r="A4020" s="65"/>
      <c r="B4020" s="65"/>
      <c r="C4020" s="65"/>
      <c r="D4020" s="65"/>
      <c r="E4020" s="65"/>
      <c r="F4020" s="65"/>
      <c r="G4020" s="65"/>
      <c r="H4020" s="65"/>
      <c r="I4020" s="65"/>
      <c r="J4020" s="65"/>
      <c r="K4020" s="66"/>
      <c r="L4020" s="66"/>
      <c r="M4020" s="65"/>
      <c r="N4020" s="65"/>
      <c r="O4020" s="65"/>
      <c r="P4020" s="65"/>
      <c r="Q4020" s="65"/>
      <c r="R4020" s="65"/>
      <c r="S4020" s="68"/>
      <c r="T4020" s="68"/>
      <c r="U4020" s="69"/>
      <c r="V4020" s="69"/>
      <c r="W4020" s="69"/>
      <c r="X4020" s="70"/>
      <c r="Y4020" s="65"/>
    </row>
    <row r="4021">
      <c r="A4021" s="65"/>
      <c r="B4021" s="65"/>
      <c r="C4021" s="65"/>
      <c r="D4021" s="65"/>
      <c r="E4021" s="65"/>
      <c r="F4021" s="65"/>
      <c r="G4021" s="65"/>
      <c r="H4021" s="65"/>
      <c r="I4021" s="65"/>
      <c r="J4021" s="65"/>
      <c r="K4021" s="66"/>
      <c r="L4021" s="66"/>
      <c r="M4021" s="65"/>
      <c r="N4021" s="65"/>
      <c r="O4021" s="65"/>
      <c r="P4021" s="66"/>
      <c r="Q4021" s="65"/>
      <c r="R4021" s="65"/>
      <c r="S4021" s="68"/>
      <c r="T4021" s="68"/>
      <c r="U4021" s="69"/>
      <c r="V4021" s="69"/>
      <c r="W4021" s="69"/>
      <c r="X4021" s="70"/>
      <c r="Y4021" s="65"/>
    </row>
    <row r="4022">
      <c r="A4022" s="65"/>
      <c r="B4022" s="65"/>
      <c r="C4022" s="65"/>
      <c r="D4022" s="65"/>
      <c r="E4022" s="65"/>
      <c r="F4022" s="65"/>
      <c r="G4022" s="65"/>
      <c r="H4022" s="65"/>
      <c r="I4022" s="65"/>
      <c r="J4022" s="65"/>
      <c r="K4022" s="66"/>
      <c r="L4022" s="66"/>
      <c r="M4022" s="65"/>
      <c r="N4022" s="65"/>
      <c r="O4022" s="65"/>
      <c r="P4022" s="65"/>
      <c r="Q4022" s="65"/>
      <c r="R4022" s="65"/>
      <c r="S4022" s="68"/>
      <c r="T4022" s="68"/>
      <c r="U4022" s="69"/>
      <c r="V4022" s="69"/>
      <c r="W4022" s="69"/>
      <c r="X4022" s="70"/>
      <c r="Y4022" s="65"/>
    </row>
    <row r="4023">
      <c r="A4023" s="65"/>
      <c r="B4023" s="65"/>
      <c r="C4023" s="65"/>
      <c r="D4023" s="65"/>
      <c r="E4023" s="65"/>
      <c r="F4023" s="65"/>
      <c r="G4023" s="65"/>
      <c r="H4023" s="65"/>
      <c r="I4023" s="65"/>
      <c r="J4023" s="65"/>
      <c r="K4023" s="66"/>
      <c r="L4023" s="66"/>
      <c r="M4023" s="65"/>
      <c r="N4023" s="65"/>
      <c r="O4023" s="65"/>
      <c r="P4023" s="66"/>
      <c r="Q4023" s="65"/>
      <c r="R4023" s="65"/>
      <c r="S4023" s="68"/>
      <c r="T4023" s="68"/>
      <c r="U4023" s="69"/>
      <c r="V4023" s="69"/>
      <c r="W4023" s="69"/>
      <c r="X4023" s="70"/>
      <c r="Y4023" s="65"/>
    </row>
    <row r="4024">
      <c r="A4024" s="65"/>
      <c r="B4024" s="65"/>
      <c r="C4024" s="65"/>
      <c r="D4024" s="65"/>
      <c r="E4024" s="65"/>
      <c r="F4024" s="65"/>
      <c r="G4024" s="65"/>
      <c r="H4024" s="65"/>
      <c r="I4024" s="65"/>
      <c r="J4024" s="65"/>
      <c r="K4024" s="66"/>
      <c r="L4024" s="66"/>
      <c r="M4024" s="65"/>
      <c r="N4024" s="65"/>
      <c r="O4024" s="65"/>
      <c r="P4024" s="65"/>
      <c r="Q4024" s="65"/>
      <c r="R4024" s="65"/>
      <c r="S4024" s="68"/>
      <c r="T4024" s="68"/>
      <c r="U4024" s="69"/>
      <c r="V4024" s="69"/>
      <c r="W4024" s="69"/>
      <c r="X4024" s="70"/>
      <c r="Y4024" s="65"/>
    </row>
    <row r="4025">
      <c r="A4025" s="72"/>
      <c r="B4025" s="65"/>
      <c r="C4025" s="72"/>
      <c r="D4025" s="72"/>
      <c r="E4025" s="72"/>
      <c r="F4025" s="65"/>
      <c r="G4025" s="65"/>
      <c r="H4025" s="65"/>
      <c r="I4025" s="65"/>
      <c r="J4025" s="65"/>
      <c r="K4025" s="66"/>
      <c r="L4025" s="66"/>
      <c r="M4025" s="65"/>
      <c r="N4025" s="65"/>
      <c r="O4025" s="65"/>
      <c r="P4025" s="65"/>
      <c r="Q4025" s="65"/>
      <c r="R4025" s="65"/>
      <c r="S4025" s="68"/>
      <c r="T4025" s="68"/>
      <c r="U4025" s="69"/>
      <c r="V4025" s="69"/>
      <c r="W4025" s="69"/>
      <c r="X4025" s="70"/>
      <c r="Y4025" s="65"/>
    </row>
    <row r="4026">
      <c r="A4026" s="65"/>
      <c r="B4026" s="65"/>
      <c r="C4026" s="65"/>
      <c r="D4026" s="65"/>
      <c r="E4026" s="65"/>
      <c r="F4026" s="65"/>
      <c r="G4026" s="65"/>
      <c r="H4026" s="65"/>
      <c r="I4026" s="65"/>
      <c r="J4026" s="65"/>
      <c r="K4026" s="66"/>
      <c r="L4026" s="66"/>
      <c r="M4026" s="65"/>
      <c r="N4026" s="65"/>
      <c r="O4026" s="65"/>
      <c r="P4026" s="66"/>
      <c r="Q4026" s="65"/>
      <c r="R4026" s="65"/>
      <c r="S4026" s="68"/>
      <c r="T4026" s="68"/>
      <c r="U4026" s="69"/>
      <c r="V4026" s="69"/>
      <c r="W4026" s="69"/>
      <c r="X4026" s="70"/>
      <c r="Y4026" s="65"/>
    </row>
    <row r="4027">
      <c r="A4027" s="73"/>
      <c r="B4027" s="65"/>
      <c r="C4027" s="72"/>
      <c r="D4027" s="72"/>
      <c r="E4027" s="72"/>
      <c r="F4027" s="65"/>
      <c r="G4027" s="65"/>
      <c r="H4027" s="65"/>
      <c r="I4027" s="65"/>
      <c r="J4027" s="65"/>
      <c r="K4027" s="66"/>
      <c r="L4027" s="66"/>
      <c r="M4027" s="65"/>
      <c r="N4027" s="65"/>
      <c r="O4027" s="65"/>
      <c r="P4027" s="65"/>
      <c r="Q4027" s="65"/>
      <c r="R4027" s="65"/>
      <c r="S4027" s="68"/>
      <c r="T4027" s="68"/>
      <c r="U4027" s="69"/>
      <c r="V4027" s="69"/>
      <c r="W4027" s="69"/>
      <c r="X4027" s="70"/>
      <c r="Y4027" s="65"/>
    </row>
    <row r="4028">
      <c r="A4028" s="65"/>
      <c r="B4028" s="65"/>
      <c r="C4028" s="65"/>
      <c r="D4028" s="65"/>
      <c r="E4028" s="65"/>
      <c r="F4028" s="65"/>
      <c r="G4028" s="65"/>
      <c r="H4028" s="65"/>
      <c r="I4028" s="65"/>
      <c r="J4028" s="65"/>
      <c r="K4028" s="66"/>
      <c r="L4028" s="66"/>
      <c r="M4028" s="65"/>
      <c r="N4028" s="65"/>
      <c r="O4028" s="65"/>
      <c r="P4028" s="65"/>
      <c r="Q4028" s="65"/>
      <c r="R4028" s="65"/>
      <c r="S4028" s="68"/>
      <c r="T4028" s="68"/>
      <c r="U4028" s="69"/>
      <c r="V4028" s="69"/>
      <c r="W4028" s="69"/>
      <c r="X4028" s="70"/>
      <c r="Y4028" s="65"/>
    </row>
    <row r="4029">
      <c r="A4029" s="65"/>
      <c r="B4029" s="65"/>
      <c r="C4029" s="65"/>
      <c r="D4029" s="65"/>
      <c r="E4029" s="65"/>
      <c r="F4029" s="65"/>
      <c r="G4029" s="65"/>
      <c r="H4029" s="65"/>
      <c r="I4029" s="65"/>
      <c r="J4029" s="65"/>
      <c r="K4029" s="66"/>
      <c r="L4029" s="66"/>
      <c r="M4029" s="65"/>
      <c r="N4029" s="65"/>
      <c r="O4029" s="65"/>
      <c r="P4029" s="65"/>
      <c r="Q4029" s="65"/>
      <c r="R4029" s="65"/>
      <c r="S4029" s="68"/>
      <c r="T4029" s="68"/>
      <c r="U4029" s="69"/>
      <c r="V4029" s="69"/>
      <c r="W4029" s="69"/>
      <c r="X4029" s="70"/>
      <c r="Y4029" s="65"/>
    </row>
    <row r="4030">
      <c r="A4030" s="65"/>
      <c r="B4030" s="65"/>
      <c r="C4030" s="65"/>
      <c r="D4030" s="65"/>
      <c r="E4030" s="65"/>
      <c r="F4030" s="65"/>
      <c r="G4030" s="65"/>
      <c r="H4030" s="65"/>
      <c r="I4030" s="65"/>
      <c r="J4030" s="65"/>
      <c r="K4030" s="66"/>
      <c r="L4030" s="66"/>
      <c r="M4030" s="65"/>
      <c r="N4030" s="65"/>
      <c r="O4030" s="65"/>
      <c r="P4030" s="65"/>
      <c r="Q4030" s="65"/>
      <c r="R4030" s="65"/>
      <c r="S4030" s="68"/>
      <c r="T4030" s="68"/>
      <c r="U4030" s="69"/>
      <c r="V4030" s="69"/>
      <c r="W4030" s="69"/>
      <c r="X4030" s="70"/>
      <c r="Y4030" s="65"/>
    </row>
    <row r="4031">
      <c r="A4031" s="65"/>
      <c r="B4031" s="65"/>
      <c r="C4031" s="65"/>
      <c r="D4031" s="65"/>
      <c r="E4031" s="65"/>
      <c r="F4031" s="65"/>
      <c r="G4031" s="65"/>
      <c r="H4031" s="65"/>
      <c r="I4031" s="65"/>
      <c r="J4031" s="65"/>
      <c r="K4031" s="66"/>
      <c r="L4031" s="66"/>
      <c r="M4031" s="65"/>
      <c r="N4031" s="65"/>
      <c r="O4031" s="65"/>
      <c r="P4031" s="65"/>
      <c r="Q4031" s="65"/>
      <c r="R4031" s="65"/>
      <c r="S4031" s="68"/>
      <c r="T4031" s="68"/>
      <c r="U4031" s="69"/>
      <c r="V4031" s="69"/>
      <c r="W4031" s="69"/>
      <c r="X4031" s="70"/>
      <c r="Y4031" s="65"/>
    </row>
    <row r="4032">
      <c r="A4032" s="65"/>
      <c r="B4032" s="65"/>
      <c r="C4032" s="65"/>
      <c r="D4032" s="65"/>
      <c r="E4032" s="65"/>
      <c r="F4032" s="65"/>
      <c r="G4032" s="65"/>
      <c r="H4032" s="65"/>
      <c r="I4032" s="65"/>
      <c r="J4032" s="65"/>
      <c r="K4032" s="66"/>
      <c r="L4032" s="66"/>
      <c r="M4032" s="65"/>
      <c r="N4032" s="65"/>
      <c r="O4032" s="65"/>
      <c r="P4032" s="66"/>
      <c r="Q4032" s="65"/>
      <c r="R4032" s="65"/>
      <c r="S4032" s="68"/>
      <c r="T4032" s="68"/>
      <c r="U4032" s="69"/>
      <c r="V4032" s="69"/>
      <c r="W4032" s="69"/>
      <c r="X4032" s="70"/>
      <c r="Y4032" s="65"/>
    </row>
    <row r="4033">
      <c r="A4033" s="65"/>
      <c r="B4033" s="65"/>
      <c r="C4033" s="65"/>
      <c r="D4033" s="65"/>
      <c r="E4033" s="65"/>
      <c r="F4033" s="65"/>
      <c r="G4033" s="65"/>
      <c r="H4033" s="65"/>
      <c r="I4033" s="65"/>
      <c r="J4033" s="65"/>
      <c r="K4033" s="66"/>
      <c r="L4033" s="66"/>
      <c r="M4033" s="65"/>
      <c r="N4033" s="65"/>
      <c r="O4033" s="65"/>
      <c r="P4033" s="66"/>
      <c r="Q4033" s="65"/>
      <c r="R4033" s="65"/>
      <c r="S4033" s="68"/>
      <c r="T4033" s="68"/>
      <c r="U4033" s="69"/>
      <c r="V4033" s="69"/>
      <c r="W4033" s="69"/>
      <c r="X4033" s="70"/>
      <c r="Y4033" s="65"/>
    </row>
    <row r="4034">
      <c r="A4034" s="65"/>
      <c r="B4034" s="65"/>
      <c r="C4034" s="65"/>
      <c r="D4034" s="65"/>
      <c r="E4034" s="65"/>
      <c r="F4034" s="65"/>
      <c r="G4034" s="65"/>
      <c r="H4034" s="65"/>
      <c r="I4034" s="65"/>
      <c r="J4034" s="65"/>
      <c r="K4034" s="66"/>
      <c r="L4034" s="66"/>
      <c r="M4034" s="65"/>
      <c r="N4034" s="65"/>
      <c r="O4034" s="65"/>
      <c r="P4034" s="65"/>
      <c r="Q4034" s="65"/>
      <c r="R4034" s="65"/>
      <c r="S4034" s="68"/>
      <c r="T4034" s="68"/>
      <c r="U4034" s="69"/>
      <c r="V4034" s="69"/>
      <c r="W4034" s="69"/>
      <c r="X4034" s="70"/>
      <c r="Y4034" s="65"/>
    </row>
    <row r="4035">
      <c r="A4035" s="65"/>
      <c r="B4035" s="65"/>
      <c r="C4035" s="65"/>
      <c r="D4035" s="65"/>
      <c r="E4035" s="65"/>
      <c r="F4035" s="65"/>
      <c r="G4035" s="65"/>
      <c r="H4035" s="65"/>
      <c r="I4035" s="65"/>
      <c r="J4035" s="65"/>
      <c r="K4035" s="66"/>
      <c r="L4035" s="66"/>
      <c r="M4035" s="65"/>
      <c r="N4035" s="65"/>
      <c r="O4035" s="65"/>
      <c r="P4035" s="66"/>
      <c r="Q4035" s="65"/>
      <c r="R4035" s="65"/>
      <c r="S4035" s="68"/>
      <c r="T4035" s="68"/>
      <c r="U4035" s="69"/>
      <c r="V4035" s="69"/>
      <c r="W4035" s="69"/>
      <c r="X4035" s="70"/>
      <c r="Y4035" s="65"/>
    </row>
    <row r="4036">
      <c r="A4036" s="73"/>
      <c r="B4036" s="65"/>
      <c r="C4036" s="72"/>
      <c r="D4036" s="72"/>
      <c r="E4036" s="72"/>
      <c r="F4036" s="65"/>
      <c r="G4036" s="65"/>
      <c r="H4036" s="65"/>
      <c r="I4036" s="65"/>
      <c r="J4036" s="65"/>
      <c r="K4036" s="66"/>
      <c r="L4036" s="66"/>
      <c r="M4036" s="65"/>
      <c r="N4036" s="65"/>
      <c r="O4036" s="65"/>
      <c r="P4036" s="66"/>
      <c r="Q4036" s="65"/>
      <c r="R4036" s="65"/>
      <c r="S4036" s="68"/>
      <c r="T4036" s="68"/>
      <c r="U4036" s="69"/>
      <c r="V4036" s="69"/>
      <c r="W4036" s="69"/>
      <c r="X4036" s="70"/>
      <c r="Y4036" s="65"/>
    </row>
    <row r="4037">
      <c r="A4037" s="65"/>
      <c r="B4037" s="65"/>
      <c r="C4037" s="65"/>
      <c r="D4037" s="65"/>
      <c r="E4037" s="65"/>
      <c r="F4037" s="65"/>
      <c r="G4037" s="65"/>
      <c r="H4037" s="65"/>
      <c r="I4037" s="65"/>
      <c r="J4037" s="65"/>
      <c r="K4037" s="66"/>
      <c r="L4037" s="66"/>
      <c r="M4037" s="65"/>
      <c r="N4037" s="65"/>
      <c r="O4037" s="65"/>
      <c r="P4037" s="66"/>
      <c r="Q4037" s="65"/>
      <c r="R4037" s="65"/>
      <c r="S4037" s="68"/>
      <c r="T4037" s="68"/>
      <c r="U4037" s="69"/>
      <c r="V4037" s="69"/>
      <c r="W4037" s="69"/>
      <c r="X4037" s="70"/>
      <c r="Y4037" s="65"/>
    </row>
    <row r="4038">
      <c r="A4038" s="73"/>
      <c r="B4038" s="65"/>
      <c r="C4038" s="72"/>
      <c r="D4038" s="72"/>
      <c r="E4038" s="72"/>
      <c r="F4038" s="65"/>
      <c r="G4038" s="65"/>
      <c r="H4038" s="65"/>
      <c r="I4038" s="65"/>
      <c r="J4038" s="65"/>
      <c r="K4038" s="66"/>
      <c r="L4038" s="66"/>
      <c r="M4038" s="65"/>
      <c r="N4038" s="65"/>
      <c r="O4038" s="65"/>
      <c r="P4038" s="66"/>
      <c r="Q4038" s="65"/>
      <c r="R4038" s="65"/>
      <c r="S4038" s="76"/>
      <c r="T4038" s="76"/>
      <c r="U4038" s="72"/>
      <c r="V4038" s="72"/>
      <c r="W4038" s="72"/>
      <c r="X4038" s="72"/>
      <c r="Y4038" s="72"/>
    </row>
    <row r="4039">
      <c r="A4039" s="73"/>
      <c r="B4039" s="65"/>
      <c r="C4039" s="72"/>
      <c r="D4039" s="72"/>
      <c r="E4039" s="72"/>
      <c r="F4039" s="65"/>
      <c r="G4039" s="65"/>
      <c r="H4039" s="65"/>
      <c r="I4039" s="65"/>
      <c r="J4039" s="65"/>
      <c r="K4039" s="66"/>
      <c r="L4039" s="66"/>
      <c r="M4039" s="65"/>
      <c r="N4039" s="65"/>
      <c r="O4039" s="65"/>
      <c r="P4039" s="65"/>
      <c r="Q4039" s="65"/>
      <c r="R4039" s="65"/>
      <c r="S4039" s="68"/>
      <c r="T4039" s="68"/>
      <c r="U4039" s="69"/>
      <c r="V4039" s="69"/>
      <c r="W4039" s="69"/>
      <c r="X4039" s="70"/>
      <c r="Y4039" s="65"/>
    </row>
    <row r="4040">
      <c r="A4040" s="73"/>
      <c r="B4040" s="65"/>
      <c r="C4040" s="72"/>
      <c r="D4040" s="72"/>
      <c r="E4040" s="72"/>
      <c r="F4040" s="65"/>
      <c r="G4040" s="65"/>
      <c r="H4040" s="65"/>
      <c r="I4040" s="65"/>
      <c r="J4040" s="65"/>
      <c r="K4040" s="66"/>
      <c r="L4040" s="66"/>
      <c r="M4040" s="65"/>
      <c r="N4040" s="65"/>
      <c r="O4040" s="65"/>
      <c r="P4040" s="65"/>
      <c r="Q4040" s="65"/>
      <c r="R4040" s="65"/>
      <c r="S4040" s="68"/>
      <c r="T4040" s="68"/>
      <c r="U4040" s="69"/>
      <c r="V4040" s="69"/>
      <c r="W4040" s="69"/>
      <c r="X4040" s="70"/>
      <c r="Y4040" s="65"/>
    </row>
    <row r="4041">
      <c r="A4041" s="72"/>
      <c r="B4041" s="65"/>
      <c r="C4041" s="72"/>
      <c r="D4041" s="72"/>
      <c r="E4041" s="72"/>
      <c r="F4041" s="65"/>
      <c r="G4041" s="65"/>
      <c r="H4041" s="65"/>
      <c r="I4041" s="65"/>
      <c r="J4041" s="65"/>
      <c r="K4041" s="66"/>
      <c r="L4041" s="66"/>
      <c r="M4041" s="65"/>
      <c r="N4041" s="65"/>
      <c r="O4041" s="65"/>
      <c r="P4041" s="66"/>
      <c r="Q4041" s="65"/>
      <c r="R4041" s="65"/>
      <c r="S4041" s="68"/>
      <c r="T4041" s="68"/>
      <c r="U4041" s="69"/>
      <c r="V4041" s="69"/>
      <c r="W4041" s="69"/>
      <c r="X4041" s="70"/>
      <c r="Y4041" s="65"/>
    </row>
    <row r="4042">
      <c r="A4042" s="65"/>
      <c r="B4042" s="65"/>
      <c r="C4042" s="65"/>
      <c r="D4042" s="65"/>
      <c r="E4042" s="65"/>
      <c r="F4042" s="65"/>
      <c r="G4042" s="65"/>
      <c r="H4042" s="65"/>
      <c r="I4042" s="65"/>
      <c r="J4042" s="65"/>
      <c r="K4042" s="66"/>
      <c r="L4042" s="66"/>
      <c r="M4042" s="65"/>
      <c r="N4042" s="65"/>
      <c r="O4042" s="65"/>
      <c r="P4042" s="65"/>
      <c r="Q4042" s="65"/>
      <c r="R4042" s="65"/>
      <c r="S4042" s="68"/>
      <c r="T4042" s="68"/>
      <c r="U4042" s="69"/>
      <c r="V4042" s="69"/>
      <c r="W4042" s="69"/>
      <c r="X4042" s="70"/>
      <c r="Y4042" s="65"/>
    </row>
    <row r="4043">
      <c r="A4043" s="72"/>
      <c r="B4043" s="65"/>
      <c r="C4043" s="72"/>
      <c r="D4043" s="72"/>
      <c r="E4043" s="72"/>
      <c r="F4043" s="65"/>
      <c r="G4043" s="65"/>
      <c r="H4043" s="65"/>
      <c r="I4043" s="65"/>
      <c r="J4043" s="65"/>
      <c r="K4043" s="66"/>
      <c r="L4043" s="66"/>
      <c r="M4043" s="65"/>
      <c r="N4043" s="65"/>
      <c r="O4043" s="65"/>
      <c r="P4043" s="65"/>
      <c r="Q4043" s="65"/>
      <c r="R4043" s="65"/>
      <c r="S4043" s="68"/>
      <c r="T4043" s="68"/>
      <c r="U4043" s="69"/>
      <c r="V4043" s="69"/>
      <c r="W4043" s="69"/>
      <c r="X4043" s="70"/>
      <c r="Y4043" s="65"/>
    </row>
    <row r="4044">
      <c r="A4044" s="65"/>
      <c r="B4044" s="65"/>
      <c r="C4044" s="65"/>
      <c r="D4044" s="65"/>
      <c r="E4044" s="65"/>
      <c r="F4044" s="65"/>
      <c r="G4044" s="65"/>
      <c r="H4044" s="65"/>
      <c r="I4044" s="65"/>
      <c r="J4044" s="65"/>
      <c r="K4044" s="66"/>
      <c r="L4044" s="66"/>
      <c r="M4044" s="65"/>
      <c r="N4044" s="65"/>
      <c r="O4044" s="65"/>
      <c r="P4044" s="65"/>
      <c r="Q4044" s="65"/>
      <c r="R4044" s="65"/>
      <c r="S4044" s="68"/>
      <c r="T4044" s="68"/>
      <c r="U4044" s="69"/>
      <c r="V4044" s="69"/>
      <c r="W4044" s="69"/>
      <c r="X4044" s="70"/>
      <c r="Y4044" s="65"/>
    </row>
    <row r="4045">
      <c r="A4045" s="65"/>
      <c r="B4045" s="65"/>
      <c r="C4045" s="65"/>
      <c r="D4045" s="65"/>
      <c r="E4045" s="65"/>
      <c r="F4045" s="65"/>
      <c r="G4045" s="65"/>
      <c r="H4045" s="65"/>
      <c r="I4045" s="65"/>
      <c r="J4045" s="65"/>
      <c r="K4045" s="66"/>
      <c r="L4045" s="66"/>
      <c r="M4045" s="65"/>
      <c r="N4045" s="65"/>
      <c r="O4045" s="65"/>
      <c r="P4045" s="65"/>
      <c r="Q4045" s="65"/>
      <c r="R4045" s="65"/>
      <c r="S4045" s="68"/>
      <c r="T4045" s="68"/>
      <c r="U4045" s="69"/>
      <c r="V4045" s="69"/>
      <c r="W4045" s="69"/>
      <c r="X4045" s="70"/>
      <c r="Y4045" s="65"/>
    </row>
    <row r="4046">
      <c r="A4046" s="72"/>
      <c r="B4046" s="65"/>
      <c r="C4046" s="72"/>
      <c r="D4046" s="72"/>
      <c r="E4046" s="72"/>
      <c r="F4046" s="65"/>
      <c r="G4046" s="65"/>
      <c r="H4046" s="65"/>
      <c r="I4046" s="65"/>
      <c r="J4046" s="65"/>
      <c r="K4046" s="66"/>
      <c r="L4046" s="66"/>
      <c r="M4046" s="65"/>
      <c r="N4046" s="65"/>
      <c r="O4046" s="65"/>
      <c r="P4046" s="65"/>
      <c r="Q4046" s="65"/>
      <c r="R4046" s="65"/>
      <c r="S4046" s="68"/>
      <c r="T4046" s="68"/>
      <c r="U4046" s="69"/>
      <c r="V4046" s="69"/>
      <c r="W4046" s="69"/>
      <c r="X4046" s="70"/>
      <c r="Y4046" s="65"/>
    </row>
    <row r="4047">
      <c r="A4047" s="65"/>
      <c r="B4047" s="65"/>
      <c r="C4047" s="65"/>
      <c r="D4047" s="65"/>
      <c r="E4047" s="65"/>
      <c r="F4047" s="65"/>
      <c r="G4047" s="65"/>
      <c r="H4047" s="65"/>
      <c r="I4047" s="65"/>
      <c r="J4047" s="65"/>
      <c r="K4047" s="66"/>
      <c r="L4047" s="66"/>
      <c r="M4047" s="65"/>
      <c r="N4047" s="65"/>
      <c r="O4047" s="65"/>
      <c r="P4047" s="66"/>
      <c r="Q4047" s="65"/>
      <c r="R4047" s="65"/>
      <c r="S4047" s="68"/>
      <c r="T4047" s="68"/>
      <c r="U4047" s="69"/>
      <c r="V4047" s="69"/>
      <c r="W4047" s="69"/>
      <c r="X4047" s="70"/>
      <c r="Y4047" s="65"/>
    </row>
    <row r="4048">
      <c r="A4048" s="65"/>
      <c r="B4048" s="65"/>
      <c r="C4048" s="65"/>
      <c r="D4048" s="65"/>
      <c r="E4048" s="65"/>
      <c r="F4048" s="65"/>
      <c r="G4048" s="65"/>
      <c r="H4048" s="65"/>
      <c r="I4048" s="65"/>
      <c r="J4048" s="65"/>
      <c r="K4048" s="66"/>
      <c r="L4048" s="66"/>
      <c r="M4048" s="65"/>
      <c r="N4048" s="65"/>
      <c r="O4048" s="65"/>
      <c r="P4048" s="65"/>
      <c r="Q4048" s="65"/>
      <c r="R4048" s="65"/>
      <c r="S4048" s="68"/>
      <c r="T4048" s="68"/>
      <c r="U4048" s="69"/>
      <c r="V4048" s="69"/>
      <c r="W4048" s="69"/>
      <c r="X4048" s="70"/>
      <c r="Y4048" s="65"/>
    </row>
    <row r="4049">
      <c r="A4049" s="65"/>
      <c r="B4049" s="65"/>
      <c r="C4049" s="65"/>
      <c r="D4049" s="65"/>
      <c r="E4049" s="65"/>
      <c r="F4049" s="65"/>
      <c r="G4049" s="65"/>
      <c r="H4049" s="65"/>
      <c r="I4049" s="65"/>
      <c r="J4049" s="65"/>
      <c r="K4049" s="66"/>
      <c r="L4049" s="66"/>
      <c r="M4049" s="65"/>
      <c r="N4049" s="65"/>
      <c r="O4049" s="65"/>
      <c r="P4049" s="66"/>
      <c r="Q4049" s="65"/>
      <c r="R4049" s="65"/>
      <c r="S4049" s="68"/>
      <c r="T4049" s="68"/>
      <c r="U4049" s="69"/>
      <c r="V4049" s="69"/>
      <c r="W4049" s="69"/>
      <c r="X4049" s="70"/>
      <c r="Y4049" s="65"/>
    </row>
    <row r="4050">
      <c r="A4050" s="65"/>
      <c r="B4050" s="65"/>
      <c r="C4050" s="65"/>
      <c r="D4050" s="65"/>
      <c r="E4050" s="65"/>
      <c r="F4050" s="65"/>
      <c r="G4050" s="65"/>
      <c r="H4050" s="65"/>
      <c r="I4050" s="65"/>
      <c r="J4050" s="65"/>
      <c r="K4050" s="66"/>
      <c r="L4050" s="66"/>
      <c r="M4050" s="65"/>
      <c r="N4050" s="65"/>
      <c r="O4050" s="65"/>
      <c r="P4050" s="65"/>
      <c r="Q4050" s="65"/>
      <c r="R4050" s="65"/>
      <c r="S4050" s="68"/>
      <c r="T4050" s="68"/>
      <c r="U4050" s="69"/>
      <c r="V4050" s="69"/>
      <c r="W4050" s="69"/>
      <c r="X4050" s="70"/>
      <c r="Y4050" s="65"/>
    </row>
    <row r="4051">
      <c r="A4051" s="72"/>
      <c r="B4051" s="65"/>
      <c r="C4051" s="72"/>
      <c r="D4051" s="72"/>
      <c r="E4051" s="72"/>
      <c r="F4051" s="65"/>
      <c r="G4051" s="65"/>
      <c r="H4051" s="65"/>
      <c r="I4051" s="65"/>
      <c r="J4051" s="65"/>
      <c r="K4051" s="66"/>
      <c r="L4051" s="66"/>
      <c r="M4051" s="65"/>
      <c r="N4051" s="65"/>
      <c r="O4051" s="65"/>
      <c r="P4051" s="66"/>
      <c r="Q4051" s="65"/>
      <c r="R4051" s="65"/>
      <c r="S4051" s="68"/>
      <c r="T4051" s="68"/>
      <c r="U4051" s="69"/>
      <c r="V4051" s="69"/>
      <c r="W4051" s="69"/>
      <c r="X4051" s="70"/>
      <c r="Y4051" s="65"/>
    </row>
    <row r="4052">
      <c r="A4052" s="65"/>
      <c r="B4052" s="65"/>
      <c r="C4052" s="65"/>
      <c r="D4052" s="65"/>
      <c r="E4052" s="65"/>
      <c r="F4052" s="65"/>
      <c r="G4052" s="65"/>
      <c r="H4052" s="65"/>
      <c r="I4052" s="65"/>
      <c r="J4052" s="65"/>
      <c r="K4052" s="66"/>
      <c r="L4052" s="66"/>
      <c r="M4052" s="65"/>
      <c r="N4052" s="65"/>
      <c r="O4052" s="65"/>
      <c r="P4052" s="66"/>
      <c r="Q4052" s="65"/>
      <c r="R4052" s="65"/>
      <c r="S4052" s="68"/>
      <c r="T4052" s="68"/>
      <c r="U4052" s="69"/>
      <c r="V4052" s="69"/>
      <c r="W4052" s="69"/>
      <c r="X4052" s="70"/>
      <c r="Y4052" s="65"/>
    </row>
    <row r="4053">
      <c r="A4053" s="72"/>
      <c r="B4053" s="65"/>
      <c r="C4053" s="72"/>
      <c r="D4053" s="72"/>
      <c r="E4053" s="72"/>
      <c r="F4053" s="65"/>
      <c r="G4053" s="65"/>
      <c r="H4053" s="65"/>
      <c r="I4053" s="65"/>
      <c r="J4053" s="65"/>
      <c r="K4053" s="66"/>
      <c r="L4053" s="66"/>
      <c r="M4053" s="65"/>
      <c r="N4053" s="65"/>
      <c r="O4053" s="65"/>
      <c r="P4053" s="65"/>
      <c r="Q4053" s="65"/>
      <c r="R4053" s="65"/>
      <c r="S4053" s="68"/>
      <c r="T4053" s="68"/>
      <c r="U4053" s="69"/>
      <c r="V4053" s="69"/>
      <c r="W4053" s="69"/>
      <c r="X4053" s="70"/>
      <c r="Y4053" s="65"/>
    </row>
    <row r="4054">
      <c r="A4054" s="65"/>
      <c r="B4054" s="65"/>
      <c r="C4054" s="65"/>
      <c r="D4054" s="65"/>
      <c r="E4054" s="65"/>
      <c r="F4054" s="65"/>
      <c r="G4054" s="65"/>
      <c r="H4054" s="65"/>
      <c r="I4054" s="65"/>
      <c r="J4054" s="65"/>
      <c r="K4054" s="66"/>
      <c r="L4054" s="66"/>
      <c r="M4054" s="65"/>
      <c r="N4054" s="65"/>
      <c r="O4054" s="65"/>
      <c r="P4054" s="65"/>
      <c r="Q4054" s="65"/>
      <c r="R4054" s="65"/>
      <c r="S4054" s="68"/>
      <c r="T4054" s="68"/>
      <c r="U4054" s="69"/>
      <c r="V4054" s="69"/>
      <c r="W4054" s="69"/>
      <c r="X4054" s="70"/>
      <c r="Y4054" s="65"/>
    </row>
    <row r="4055">
      <c r="A4055" s="65"/>
      <c r="B4055" s="65"/>
      <c r="C4055" s="65"/>
      <c r="D4055" s="65"/>
      <c r="E4055" s="65"/>
      <c r="F4055" s="65"/>
      <c r="G4055" s="65"/>
      <c r="H4055" s="65"/>
      <c r="I4055" s="65"/>
      <c r="J4055" s="65"/>
      <c r="K4055" s="66"/>
      <c r="L4055" s="66"/>
      <c r="M4055" s="65"/>
      <c r="N4055" s="65"/>
      <c r="O4055" s="65"/>
      <c r="P4055" s="65"/>
      <c r="Q4055" s="65"/>
      <c r="R4055" s="65"/>
      <c r="S4055" s="68"/>
      <c r="T4055" s="68"/>
      <c r="U4055" s="69"/>
      <c r="V4055" s="69"/>
      <c r="W4055" s="69"/>
      <c r="X4055" s="70"/>
      <c r="Y4055" s="65"/>
    </row>
    <row r="4056">
      <c r="A4056" s="65"/>
      <c r="B4056" s="65"/>
      <c r="C4056" s="65"/>
      <c r="D4056" s="65"/>
      <c r="E4056" s="65"/>
      <c r="F4056" s="65"/>
      <c r="G4056" s="65"/>
      <c r="H4056" s="65"/>
      <c r="I4056" s="65"/>
      <c r="J4056" s="65"/>
      <c r="K4056" s="66"/>
      <c r="L4056" s="66"/>
      <c r="M4056" s="65"/>
      <c r="N4056" s="65"/>
      <c r="O4056" s="65"/>
      <c r="P4056" s="65"/>
      <c r="Q4056" s="65"/>
      <c r="R4056" s="65"/>
      <c r="S4056" s="68"/>
      <c r="T4056" s="68"/>
      <c r="U4056" s="69"/>
      <c r="V4056" s="69"/>
      <c r="W4056" s="69"/>
      <c r="X4056" s="70"/>
      <c r="Y4056" s="65"/>
    </row>
    <row r="4057">
      <c r="A4057" s="65"/>
      <c r="B4057" s="65"/>
      <c r="C4057" s="65"/>
      <c r="D4057" s="65"/>
      <c r="E4057" s="65"/>
      <c r="F4057" s="65"/>
      <c r="G4057" s="65"/>
      <c r="H4057" s="65"/>
      <c r="I4057" s="65"/>
      <c r="J4057" s="65"/>
      <c r="K4057" s="66"/>
      <c r="L4057" s="66"/>
      <c r="M4057" s="65"/>
      <c r="N4057" s="65"/>
      <c r="O4057" s="65"/>
      <c r="P4057" s="65"/>
      <c r="Q4057" s="65"/>
      <c r="R4057" s="65"/>
      <c r="S4057" s="68"/>
      <c r="T4057" s="68"/>
      <c r="U4057" s="69"/>
      <c r="V4057" s="69"/>
      <c r="W4057" s="69"/>
      <c r="X4057" s="70"/>
      <c r="Y4057" s="65"/>
    </row>
    <row r="4058">
      <c r="A4058" s="65"/>
      <c r="B4058" s="65"/>
      <c r="C4058" s="65"/>
      <c r="D4058" s="65"/>
      <c r="E4058" s="65"/>
      <c r="F4058" s="65"/>
      <c r="G4058" s="65"/>
      <c r="H4058" s="65"/>
      <c r="I4058" s="65"/>
      <c r="J4058" s="65"/>
      <c r="K4058" s="66"/>
      <c r="L4058" s="66"/>
      <c r="M4058" s="65"/>
      <c r="N4058" s="65"/>
      <c r="O4058" s="65"/>
      <c r="P4058" s="65"/>
      <c r="Q4058" s="65"/>
      <c r="R4058" s="65"/>
      <c r="S4058" s="68"/>
      <c r="T4058" s="68"/>
      <c r="U4058" s="69"/>
      <c r="V4058" s="69"/>
      <c r="W4058" s="69"/>
      <c r="X4058" s="70"/>
      <c r="Y4058" s="65"/>
    </row>
    <row r="4059">
      <c r="A4059" s="65"/>
      <c r="B4059" s="65"/>
      <c r="C4059" s="65"/>
      <c r="D4059" s="65"/>
      <c r="E4059" s="65"/>
      <c r="F4059" s="65"/>
      <c r="G4059" s="65"/>
      <c r="H4059" s="65"/>
      <c r="I4059" s="65"/>
      <c r="J4059" s="65"/>
      <c r="K4059" s="66"/>
      <c r="L4059" s="66"/>
      <c r="M4059" s="65"/>
      <c r="N4059" s="65"/>
      <c r="O4059" s="65"/>
      <c r="P4059" s="66"/>
      <c r="Q4059" s="65"/>
      <c r="R4059" s="65"/>
      <c r="S4059" s="68"/>
      <c r="T4059" s="68"/>
      <c r="U4059" s="69"/>
      <c r="V4059" s="69"/>
      <c r="W4059" s="69"/>
      <c r="X4059" s="70"/>
      <c r="Y4059" s="65"/>
    </row>
    <row r="4060">
      <c r="A4060" s="72"/>
      <c r="B4060" s="65"/>
      <c r="C4060" s="72"/>
      <c r="D4060" s="72"/>
      <c r="E4060" s="72"/>
      <c r="F4060" s="65"/>
      <c r="G4060" s="65"/>
      <c r="H4060" s="65"/>
      <c r="I4060" s="65"/>
      <c r="J4060" s="65"/>
      <c r="K4060" s="66"/>
      <c r="L4060" s="66"/>
      <c r="M4060" s="65"/>
      <c r="N4060" s="65"/>
      <c r="O4060" s="65"/>
      <c r="P4060" s="65"/>
      <c r="Q4060" s="65"/>
      <c r="R4060" s="65"/>
      <c r="S4060" s="68"/>
      <c r="T4060" s="68"/>
      <c r="U4060" s="69"/>
      <c r="V4060" s="69"/>
      <c r="W4060" s="69"/>
      <c r="X4060" s="70"/>
      <c r="Y4060" s="65"/>
    </row>
    <row r="4061">
      <c r="A4061" s="73"/>
      <c r="B4061" s="65"/>
      <c r="C4061" s="72"/>
      <c r="D4061" s="72"/>
      <c r="E4061" s="72"/>
      <c r="F4061" s="65"/>
      <c r="G4061" s="65"/>
      <c r="H4061" s="65"/>
      <c r="I4061" s="65"/>
      <c r="J4061" s="65"/>
      <c r="K4061" s="66"/>
      <c r="L4061" s="66"/>
      <c r="M4061" s="65"/>
      <c r="N4061" s="65"/>
      <c r="O4061" s="65"/>
      <c r="P4061" s="66"/>
      <c r="Q4061" s="65"/>
      <c r="R4061" s="65"/>
      <c r="S4061" s="68"/>
      <c r="T4061" s="68"/>
      <c r="U4061" s="69"/>
      <c r="V4061" s="69"/>
      <c r="W4061" s="69"/>
      <c r="X4061" s="70"/>
      <c r="Y4061" s="65"/>
    </row>
    <row r="4062">
      <c r="A4062" s="65"/>
      <c r="B4062" s="65"/>
      <c r="C4062" s="65"/>
      <c r="D4062" s="65"/>
      <c r="E4062" s="65"/>
      <c r="F4062" s="65"/>
      <c r="G4062" s="65"/>
      <c r="H4062" s="65"/>
      <c r="I4062" s="65"/>
      <c r="J4062" s="65"/>
      <c r="K4062" s="66"/>
      <c r="L4062" s="66"/>
      <c r="M4062" s="65"/>
      <c r="N4062" s="65"/>
      <c r="O4062" s="65"/>
      <c r="P4062" s="65"/>
      <c r="Q4062" s="65"/>
      <c r="R4062" s="65"/>
      <c r="S4062" s="68"/>
      <c r="T4062" s="68"/>
      <c r="U4062" s="69"/>
      <c r="V4062" s="69"/>
      <c r="W4062" s="69"/>
      <c r="X4062" s="70"/>
      <c r="Y4062" s="65"/>
    </row>
    <row r="4063">
      <c r="A4063" s="73"/>
      <c r="B4063" s="65"/>
      <c r="C4063" s="72"/>
      <c r="D4063" s="72"/>
      <c r="E4063" s="72"/>
      <c r="F4063" s="65"/>
      <c r="G4063" s="65"/>
      <c r="H4063" s="65"/>
      <c r="I4063" s="65"/>
      <c r="J4063" s="65"/>
      <c r="K4063" s="66"/>
      <c r="L4063" s="66"/>
      <c r="M4063" s="65"/>
      <c r="N4063" s="65"/>
      <c r="O4063" s="65"/>
      <c r="P4063" s="66"/>
      <c r="Q4063" s="65"/>
      <c r="R4063" s="65"/>
      <c r="S4063" s="68"/>
      <c r="T4063" s="68"/>
      <c r="U4063" s="69"/>
      <c r="V4063" s="69"/>
      <c r="W4063" s="69"/>
      <c r="X4063" s="70"/>
      <c r="Y4063" s="65"/>
    </row>
    <row r="4064">
      <c r="A4064" s="73"/>
      <c r="B4064" s="65"/>
      <c r="C4064" s="72"/>
      <c r="D4064" s="72"/>
      <c r="E4064" s="72"/>
      <c r="F4064" s="65"/>
      <c r="G4064" s="65"/>
      <c r="H4064" s="65"/>
      <c r="I4064" s="65"/>
      <c r="J4064" s="65"/>
      <c r="K4064" s="66"/>
      <c r="L4064" s="66"/>
      <c r="M4064" s="65"/>
      <c r="N4064" s="65"/>
      <c r="O4064" s="65"/>
      <c r="P4064" s="66"/>
      <c r="Q4064" s="65"/>
      <c r="R4064" s="65"/>
      <c r="S4064" s="68"/>
      <c r="T4064" s="68"/>
      <c r="U4064" s="69"/>
      <c r="V4064" s="69"/>
      <c r="W4064" s="69"/>
      <c r="X4064" s="70"/>
      <c r="Y4064" s="65"/>
    </row>
    <row r="4065">
      <c r="A4065" s="73"/>
      <c r="B4065" s="65"/>
      <c r="C4065" s="72"/>
      <c r="D4065" s="72"/>
      <c r="E4065" s="72"/>
      <c r="F4065" s="65"/>
      <c r="G4065" s="65"/>
      <c r="H4065" s="65"/>
      <c r="I4065" s="65"/>
      <c r="J4065" s="65"/>
      <c r="K4065" s="66"/>
      <c r="L4065" s="66"/>
      <c r="M4065" s="65"/>
      <c r="N4065" s="65"/>
      <c r="O4065" s="65"/>
      <c r="P4065" s="65"/>
      <c r="Q4065" s="65"/>
      <c r="R4065" s="65"/>
      <c r="S4065" s="68"/>
      <c r="T4065" s="68"/>
      <c r="U4065" s="69"/>
      <c r="V4065" s="69"/>
      <c r="W4065" s="69"/>
      <c r="X4065" s="70"/>
      <c r="Y4065" s="65"/>
    </row>
    <row r="4066">
      <c r="A4066" s="65"/>
      <c r="B4066" s="65"/>
      <c r="C4066" s="65"/>
      <c r="D4066" s="65"/>
      <c r="E4066" s="65"/>
      <c r="F4066" s="65"/>
      <c r="G4066" s="65"/>
      <c r="H4066" s="65"/>
      <c r="I4066" s="65"/>
      <c r="J4066" s="65"/>
      <c r="K4066" s="66"/>
      <c r="L4066" s="66"/>
      <c r="M4066" s="65"/>
      <c r="N4066" s="65"/>
      <c r="O4066" s="65"/>
      <c r="P4066" s="66"/>
      <c r="Q4066" s="65"/>
      <c r="R4066" s="65"/>
      <c r="S4066" s="68"/>
      <c r="T4066" s="68"/>
      <c r="U4066" s="69"/>
      <c r="V4066" s="69"/>
      <c r="W4066" s="69"/>
      <c r="X4066" s="70"/>
      <c r="Y4066" s="65"/>
    </row>
    <row r="4067">
      <c r="A4067" s="65"/>
      <c r="B4067" s="65"/>
      <c r="C4067" s="65"/>
      <c r="D4067" s="65"/>
      <c r="E4067" s="65"/>
      <c r="F4067" s="65"/>
      <c r="G4067" s="65"/>
      <c r="H4067" s="65"/>
      <c r="I4067" s="65"/>
      <c r="J4067" s="65"/>
      <c r="K4067" s="66"/>
      <c r="L4067" s="66"/>
      <c r="M4067" s="65"/>
      <c r="N4067" s="65"/>
      <c r="O4067" s="65"/>
      <c r="P4067" s="66"/>
      <c r="Q4067" s="65"/>
      <c r="R4067" s="65"/>
      <c r="S4067" s="68"/>
      <c r="T4067" s="68"/>
      <c r="U4067" s="69"/>
      <c r="V4067" s="69"/>
      <c r="W4067" s="69"/>
      <c r="X4067" s="70"/>
      <c r="Y4067" s="65"/>
    </row>
    <row r="4068">
      <c r="A4068" s="65"/>
      <c r="B4068" s="65"/>
      <c r="C4068" s="65"/>
      <c r="D4068" s="65"/>
      <c r="E4068" s="65"/>
      <c r="F4068" s="65"/>
      <c r="G4068" s="65"/>
      <c r="H4068" s="65"/>
      <c r="I4068" s="65"/>
      <c r="J4068" s="65"/>
      <c r="K4068" s="66"/>
      <c r="L4068" s="66"/>
      <c r="M4068" s="65"/>
      <c r="N4068" s="65"/>
      <c r="O4068" s="65"/>
      <c r="P4068" s="66"/>
      <c r="Q4068" s="65"/>
      <c r="R4068" s="65"/>
      <c r="S4068" s="68"/>
      <c r="T4068" s="68"/>
      <c r="U4068" s="69"/>
      <c r="V4068" s="69"/>
      <c r="W4068" s="69"/>
      <c r="X4068" s="70"/>
      <c r="Y4068" s="65"/>
    </row>
    <row r="4069">
      <c r="A4069" s="65"/>
      <c r="B4069" s="65"/>
      <c r="C4069" s="65"/>
      <c r="D4069" s="65"/>
      <c r="E4069" s="65"/>
      <c r="F4069" s="65"/>
      <c r="G4069" s="65"/>
      <c r="H4069" s="65"/>
      <c r="I4069" s="65"/>
      <c r="J4069" s="65"/>
      <c r="K4069" s="66"/>
      <c r="L4069" s="66"/>
      <c r="M4069" s="65"/>
      <c r="N4069" s="65"/>
      <c r="O4069" s="65"/>
      <c r="P4069" s="66"/>
      <c r="Q4069" s="65"/>
      <c r="R4069" s="65"/>
      <c r="S4069" s="68"/>
      <c r="T4069" s="68"/>
      <c r="U4069" s="69"/>
      <c r="V4069" s="69"/>
      <c r="W4069" s="69"/>
      <c r="X4069" s="70"/>
      <c r="Y4069" s="65"/>
    </row>
    <row r="4070">
      <c r="A4070" s="65"/>
      <c r="B4070" s="65"/>
      <c r="C4070" s="65"/>
      <c r="D4070" s="65"/>
      <c r="E4070" s="65"/>
      <c r="F4070" s="65"/>
      <c r="G4070" s="65"/>
      <c r="H4070" s="65"/>
      <c r="I4070" s="65"/>
      <c r="J4070" s="65"/>
      <c r="K4070" s="66"/>
      <c r="L4070" s="66"/>
      <c r="M4070" s="65"/>
      <c r="N4070" s="65"/>
      <c r="O4070" s="65"/>
      <c r="P4070" s="66"/>
      <c r="Q4070" s="65"/>
      <c r="R4070" s="65"/>
      <c r="S4070" s="68"/>
      <c r="T4070" s="68"/>
      <c r="U4070" s="69"/>
      <c r="V4070" s="69"/>
      <c r="W4070" s="69"/>
      <c r="X4070" s="70"/>
      <c r="Y4070" s="65"/>
    </row>
    <row r="4071">
      <c r="A4071" s="72"/>
      <c r="B4071" s="65"/>
      <c r="C4071" s="72"/>
      <c r="D4071" s="72"/>
      <c r="E4071" s="72"/>
      <c r="F4071" s="65"/>
      <c r="G4071" s="65"/>
      <c r="H4071" s="65"/>
      <c r="I4071" s="65"/>
      <c r="J4071" s="65"/>
      <c r="K4071" s="66"/>
      <c r="L4071" s="66"/>
      <c r="M4071" s="65"/>
      <c r="N4071" s="65"/>
      <c r="O4071" s="65"/>
      <c r="P4071" s="66"/>
      <c r="Q4071" s="65"/>
      <c r="R4071" s="65"/>
      <c r="S4071" s="68"/>
      <c r="T4071" s="68"/>
      <c r="U4071" s="69"/>
      <c r="V4071" s="69"/>
      <c r="W4071" s="69"/>
      <c r="X4071" s="70"/>
      <c r="Y4071" s="65"/>
    </row>
    <row r="4072">
      <c r="A4072" s="65"/>
      <c r="B4072" s="65"/>
      <c r="C4072" s="65"/>
      <c r="D4072" s="65"/>
      <c r="E4072" s="65"/>
      <c r="F4072" s="65"/>
      <c r="G4072" s="65"/>
      <c r="H4072" s="65"/>
      <c r="I4072" s="65"/>
      <c r="J4072" s="65"/>
      <c r="K4072" s="66"/>
      <c r="L4072" s="66"/>
      <c r="M4072" s="65"/>
      <c r="N4072" s="65"/>
      <c r="O4072" s="65"/>
      <c r="P4072" s="66"/>
      <c r="Q4072" s="65"/>
      <c r="R4072" s="65"/>
      <c r="S4072" s="68"/>
      <c r="T4072" s="68"/>
      <c r="U4072" s="69"/>
      <c r="V4072" s="69"/>
      <c r="W4072" s="69"/>
      <c r="X4072" s="70"/>
      <c r="Y4072" s="65"/>
    </row>
    <row r="4073">
      <c r="A4073" s="65"/>
      <c r="B4073" s="65"/>
      <c r="C4073" s="65"/>
      <c r="D4073" s="65"/>
      <c r="E4073" s="65"/>
      <c r="F4073" s="65"/>
      <c r="G4073" s="65"/>
      <c r="H4073" s="65"/>
      <c r="I4073" s="65"/>
      <c r="J4073" s="65"/>
      <c r="K4073" s="66"/>
      <c r="L4073" s="66"/>
      <c r="M4073" s="65"/>
      <c r="N4073" s="65"/>
      <c r="O4073" s="65"/>
      <c r="P4073" s="65"/>
      <c r="Q4073" s="65"/>
      <c r="R4073" s="65"/>
      <c r="S4073" s="68"/>
      <c r="T4073" s="68"/>
      <c r="U4073" s="69"/>
      <c r="V4073" s="69"/>
      <c r="W4073" s="69"/>
      <c r="X4073" s="70"/>
      <c r="Y4073" s="65"/>
    </row>
    <row r="4074">
      <c r="A4074" s="65"/>
      <c r="B4074" s="65"/>
      <c r="C4074" s="65"/>
      <c r="D4074" s="65"/>
      <c r="E4074" s="65"/>
      <c r="F4074" s="65"/>
      <c r="G4074" s="65"/>
      <c r="H4074" s="65"/>
      <c r="I4074" s="65"/>
      <c r="J4074" s="65"/>
      <c r="K4074" s="66"/>
      <c r="L4074" s="66"/>
      <c r="M4074" s="65"/>
      <c r="N4074" s="65"/>
      <c r="O4074" s="65"/>
      <c r="P4074" s="66"/>
      <c r="Q4074" s="65"/>
      <c r="R4074" s="65"/>
      <c r="S4074" s="68"/>
      <c r="T4074" s="68"/>
      <c r="U4074" s="69"/>
      <c r="V4074" s="69"/>
      <c r="W4074" s="69"/>
      <c r="X4074" s="70"/>
      <c r="Y4074" s="65"/>
    </row>
    <row r="4075">
      <c r="A4075" s="72"/>
      <c r="B4075" s="65"/>
      <c r="C4075" s="72"/>
      <c r="D4075" s="72"/>
      <c r="E4075" s="72"/>
      <c r="F4075" s="65"/>
      <c r="G4075" s="65"/>
      <c r="H4075" s="65"/>
      <c r="I4075" s="65"/>
      <c r="J4075" s="65"/>
      <c r="K4075" s="66"/>
      <c r="L4075" s="66"/>
      <c r="M4075" s="65"/>
      <c r="N4075" s="65"/>
      <c r="O4075" s="65"/>
      <c r="P4075" s="65"/>
      <c r="Q4075" s="65"/>
      <c r="R4075" s="65"/>
      <c r="S4075" s="68"/>
      <c r="T4075" s="68"/>
      <c r="U4075" s="69"/>
      <c r="V4075" s="69"/>
      <c r="W4075" s="69"/>
      <c r="X4075" s="70"/>
      <c r="Y4075" s="65"/>
    </row>
    <row r="4076">
      <c r="A4076" s="65"/>
      <c r="B4076" s="65"/>
      <c r="C4076" s="65"/>
      <c r="D4076" s="65"/>
      <c r="E4076" s="65"/>
      <c r="F4076" s="65"/>
      <c r="G4076" s="65"/>
      <c r="H4076" s="65"/>
      <c r="I4076" s="65"/>
      <c r="J4076" s="65"/>
      <c r="K4076" s="66"/>
      <c r="L4076" s="66"/>
      <c r="M4076" s="65"/>
      <c r="N4076" s="65"/>
      <c r="O4076" s="65"/>
      <c r="P4076" s="65"/>
      <c r="Q4076" s="65"/>
      <c r="R4076" s="65"/>
      <c r="S4076" s="68"/>
      <c r="T4076" s="68"/>
      <c r="U4076" s="69"/>
      <c r="V4076" s="69"/>
      <c r="W4076" s="69"/>
      <c r="X4076" s="70"/>
      <c r="Y4076" s="65"/>
    </row>
    <row r="4077">
      <c r="A4077" s="73"/>
      <c r="B4077" s="65"/>
      <c r="C4077" s="72"/>
      <c r="D4077" s="72"/>
      <c r="E4077" s="72"/>
      <c r="F4077" s="65"/>
      <c r="G4077" s="65"/>
      <c r="H4077" s="65"/>
      <c r="I4077" s="65"/>
      <c r="J4077" s="65"/>
      <c r="K4077" s="66"/>
      <c r="L4077" s="66"/>
      <c r="M4077" s="65"/>
      <c r="N4077" s="65"/>
      <c r="O4077" s="65"/>
      <c r="P4077" s="65"/>
      <c r="Q4077" s="65"/>
      <c r="R4077" s="65"/>
      <c r="S4077" s="68"/>
      <c r="T4077" s="68"/>
      <c r="U4077" s="69"/>
      <c r="V4077" s="69"/>
      <c r="W4077" s="69"/>
      <c r="X4077" s="70"/>
      <c r="Y4077" s="65"/>
    </row>
    <row r="4078">
      <c r="A4078" s="73"/>
      <c r="B4078" s="65"/>
      <c r="C4078" s="72"/>
      <c r="D4078" s="72"/>
      <c r="E4078" s="72"/>
      <c r="F4078" s="65"/>
      <c r="G4078" s="65"/>
      <c r="H4078" s="65"/>
      <c r="I4078" s="65"/>
      <c r="J4078" s="65"/>
      <c r="K4078" s="66"/>
      <c r="L4078" s="66"/>
      <c r="M4078" s="65"/>
      <c r="N4078" s="65"/>
      <c r="O4078" s="65"/>
      <c r="P4078" s="66"/>
      <c r="Q4078" s="65"/>
      <c r="R4078" s="65"/>
      <c r="S4078" s="68"/>
      <c r="T4078" s="68"/>
      <c r="U4078" s="69"/>
      <c r="V4078" s="69"/>
      <c r="W4078" s="69"/>
      <c r="X4078" s="70"/>
      <c r="Y4078" s="65"/>
    </row>
    <row r="4079">
      <c r="A4079" s="65"/>
      <c r="B4079" s="65"/>
      <c r="C4079" s="65"/>
      <c r="D4079" s="65"/>
      <c r="E4079" s="65"/>
      <c r="F4079" s="65"/>
      <c r="G4079" s="65"/>
      <c r="H4079" s="65"/>
      <c r="I4079" s="65"/>
      <c r="J4079" s="65"/>
      <c r="K4079" s="66"/>
      <c r="L4079" s="66"/>
      <c r="M4079" s="65"/>
      <c r="N4079" s="65"/>
      <c r="O4079" s="65"/>
      <c r="P4079" s="66"/>
      <c r="Q4079" s="65"/>
      <c r="R4079" s="65"/>
      <c r="S4079" s="68"/>
      <c r="T4079" s="68"/>
      <c r="U4079" s="69"/>
      <c r="V4079" s="69"/>
      <c r="W4079" s="69"/>
      <c r="X4079" s="70"/>
      <c r="Y4079" s="65"/>
    </row>
    <row r="4080">
      <c r="A4080" s="73"/>
      <c r="B4080" s="65"/>
      <c r="C4080" s="72"/>
      <c r="D4080" s="72"/>
      <c r="E4080" s="72"/>
      <c r="F4080" s="65"/>
      <c r="G4080" s="65"/>
      <c r="H4080" s="65"/>
      <c r="I4080" s="65"/>
      <c r="J4080" s="65"/>
      <c r="K4080" s="66"/>
      <c r="L4080" s="66"/>
      <c r="M4080" s="65"/>
      <c r="N4080" s="65"/>
      <c r="O4080" s="65"/>
      <c r="P4080" s="65"/>
      <c r="Q4080" s="65"/>
      <c r="R4080" s="65"/>
      <c r="S4080" s="68"/>
      <c r="T4080" s="68"/>
      <c r="U4080" s="69"/>
      <c r="V4080" s="69"/>
      <c r="W4080" s="69"/>
      <c r="X4080" s="70"/>
      <c r="Y4080" s="65"/>
    </row>
    <row r="4081">
      <c r="A4081" s="65"/>
      <c r="B4081" s="65"/>
      <c r="C4081" s="65"/>
      <c r="D4081" s="65"/>
      <c r="E4081" s="65"/>
      <c r="F4081" s="65"/>
      <c r="G4081" s="65"/>
      <c r="H4081" s="65"/>
      <c r="I4081" s="65"/>
      <c r="J4081" s="65"/>
      <c r="K4081" s="66"/>
      <c r="L4081" s="66"/>
      <c r="M4081" s="65"/>
      <c r="N4081" s="65"/>
      <c r="O4081" s="65"/>
      <c r="P4081" s="65"/>
      <c r="Q4081" s="65"/>
      <c r="R4081" s="65"/>
      <c r="S4081" s="68"/>
      <c r="T4081" s="68"/>
      <c r="U4081" s="69"/>
      <c r="V4081" s="69"/>
      <c r="W4081" s="69"/>
      <c r="X4081" s="70"/>
      <c r="Y4081" s="65"/>
    </row>
    <row r="4082">
      <c r="A4082" s="65"/>
      <c r="B4082" s="65"/>
      <c r="C4082" s="65"/>
      <c r="D4082" s="65"/>
      <c r="E4082" s="65"/>
      <c r="F4082" s="65"/>
      <c r="G4082" s="65"/>
      <c r="H4082" s="65"/>
      <c r="I4082" s="65"/>
      <c r="J4082" s="65"/>
      <c r="K4082" s="66"/>
      <c r="L4082" s="66"/>
      <c r="M4082" s="65"/>
      <c r="N4082" s="65"/>
      <c r="O4082" s="65"/>
      <c r="P4082" s="65"/>
      <c r="Q4082" s="65"/>
      <c r="R4082" s="65"/>
      <c r="S4082" s="68"/>
      <c r="T4082" s="68"/>
      <c r="U4082" s="69"/>
      <c r="V4082" s="69"/>
      <c r="W4082" s="69"/>
      <c r="X4082" s="70"/>
      <c r="Y4082" s="65"/>
    </row>
    <row r="4083">
      <c r="A4083" s="65"/>
      <c r="B4083" s="65"/>
      <c r="C4083" s="65"/>
      <c r="D4083" s="65"/>
      <c r="E4083" s="65"/>
      <c r="F4083" s="65"/>
      <c r="G4083" s="65"/>
      <c r="H4083" s="65"/>
      <c r="I4083" s="65"/>
      <c r="J4083" s="65"/>
      <c r="K4083" s="66"/>
      <c r="L4083" s="66"/>
      <c r="M4083" s="65"/>
      <c r="N4083" s="65"/>
      <c r="O4083" s="65"/>
      <c r="P4083" s="65"/>
      <c r="Q4083" s="65"/>
      <c r="R4083" s="65"/>
      <c r="S4083" s="68"/>
      <c r="T4083" s="68"/>
      <c r="U4083" s="69"/>
      <c r="V4083" s="69"/>
      <c r="W4083" s="69"/>
      <c r="X4083" s="70"/>
      <c r="Y4083" s="65"/>
    </row>
    <row r="4084">
      <c r="A4084" s="65"/>
      <c r="B4084" s="65"/>
      <c r="C4084" s="65"/>
      <c r="D4084" s="65"/>
      <c r="E4084" s="65"/>
      <c r="F4084" s="65"/>
      <c r="G4084" s="65"/>
      <c r="H4084" s="65"/>
      <c r="I4084" s="65"/>
      <c r="J4084" s="65"/>
      <c r="K4084" s="66"/>
      <c r="L4084" s="66"/>
      <c r="M4084" s="65"/>
      <c r="N4084" s="65"/>
      <c r="O4084" s="65"/>
      <c r="P4084" s="66"/>
      <c r="Q4084" s="65"/>
      <c r="R4084" s="65"/>
      <c r="S4084" s="68"/>
      <c r="T4084" s="68"/>
      <c r="U4084" s="69"/>
      <c r="V4084" s="69"/>
      <c r="W4084" s="69"/>
      <c r="X4084" s="70"/>
      <c r="Y4084" s="65"/>
    </row>
    <row r="4085">
      <c r="A4085" s="65"/>
      <c r="B4085" s="65"/>
      <c r="C4085" s="65"/>
      <c r="D4085" s="65"/>
      <c r="E4085" s="65"/>
      <c r="F4085" s="65"/>
      <c r="G4085" s="65"/>
      <c r="H4085" s="65"/>
      <c r="I4085" s="65"/>
      <c r="J4085" s="65"/>
      <c r="K4085" s="66"/>
      <c r="L4085" s="66"/>
      <c r="M4085" s="65"/>
      <c r="N4085" s="65"/>
      <c r="O4085" s="65"/>
      <c r="P4085" s="66"/>
      <c r="Q4085" s="65"/>
      <c r="R4085" s="65"/>
      <c r="S4085" s="68"/>
      <c r="T4085" s="68"/>
      <c r="U4085" s="69"/>
      <c r="V4085" s="69"/>
      <c r="W4085" s="69"/>
      <c r="X4085" s="70"/>
      <c r="Y4085" s="65"/>
    </row>
    <row r="4086">
      <c r="A4086" s="65"/>
      <c r="B4086" s="65"/>
      <c r="C4086" s="65"/>
      <c r="D4086" s="65"/>
      <c r="E4086" s="65"/>
      <c r="F4086" s="65"/>
      <c r="G4086" s="65"/>
      <c r="H4086" s="65"/>
      <c r="I4086" s="65"/>
      <c r="J4086" s="65"/>
      <c r="K4086" s="66"/>
      <c r="L4086" s="66"/>
      <c r="M4086" s="65"/>
      <c r="N4086" s="65"/>
      <c r="O4086" s="65"/>
      <c r="P4086" s="66"/>
      <c r="Q4086" s="65"/>
      <c r="R4086" s="65"/>
      <c r="S4086" s="68"/>
      <c r="T4086" s="68"/>
      <c r="U4086" s="69"/>
      <c r="V4086" s="69"/>
      <c r="W4086" s="69"/>
      <c r="X4086" s="70"/>
      <c r="Y4086" s="65"/>
    </row>
    <row r="4087">
      <c r="A4087" s="65"/>
      <c r="B4087" s="65"/>
      <c r="C4087" s="65"/>
      <c r="D4087" s="65"/>
      <c r="E4087" s="65"/>
      <c r="F4087" s="65"/>
      <c r="G4087" s="65"/>
      <c r="H4087" s="65"/>
      <c r="I4087" s="65"/>
      <c r="J4087" s="65"/>
      <c r="K4087" s="66"/>
      <c r="L4087" s="66"/>
      <c r="M4087" s="65"/>
      <c r="N4087" s="65"/>
      <c r="O4087" s="65"/>
      <c r="P4087" s="65"/>
      <c r="Q4087" s="65"/>
      <c r="R4087" s="65"/>
      <c r="S4087" s="68"/>
      <c r="T4087" s="68"/>
      <c r="U4087" s="69"/>
      <c r="V4087" s="69"/>
      <c r="W4087" s="69"/>
      <c r="X4087" s="70"/>
      <c r="Y4087" s="65"/>
    </row>
    <row r="4088">
      <c r="A4088" s="65"/>
      <c r="B4088" s="65"/>
      <c r="C4088" s="65"/>
      <c r="D4088" s="65"/>
      <c r="E4088" s="65"/>
      <c r="F4088" s="65"/>
      <c r="G4088" s="65"/>
      <c r="H4088" s="65"/>
      <c r="I4088" s="65"/>
      <c r="J4088" s="65"/>
      <c r="K4088" s="66"/>
      <c r="L4088" s="66"/>
      <c r="M4088" s="65"/>
      <c r="N4088" s="65"/>
      <c r="O4088" s="65"/>
      <c r="P4088" s="66"/>
      <c r="Q4088" s="65"/>
      <c r="R4088" s="65"/>
      <c r="S4088" s="68"/>
      <c r="T4088" s="68"/>
      <c r="U4088" s="69"/>
      <c r="V4088" s="69"/>
      <c r="W4088" s="69"/>
      <c r="X4088" s="70"/>
      <c r="Y4088" s="65"/>
    </row>
    <row r="4089">
      <c r="A4089" s="65"/>
      <c r="B4089" s="65"/>
      <c r="C4089" s="65"/>
      <c r="D4089" s="65"/>
      <c r="E4089" s="65"/>
      <c r="F4089" s="65"/>
      <c r="G4089" s="65"/>
      <c r="H4089" s="65"/>
      <c r="I4089" s="65"/>
      <c r="J4089" s="65"/>
      <c r="K4089" s="66"/>
      <c r="L4089" s="66"/>
      <c r="M4089" s="65"/>
      <c r="N4089" s="65"/>
      <c r="O4089" s="65"/>
      <c r="P4089" s="66"/>
      <c r="Q4089" s="65"/>
      <c r="R4089" s="65"/>
      <c r="S4089" s="68"/>
      <c r="T4089" s="68"/>
      <c r="U4089" s="69"/>
      <c r="V4089" s="69"/>
      <c r="W4089" s="69"/>
      <c r="X4089" s="70"/>
      <c r="Y4089" s="65"/>
    </row>
    <row r="4090">
      <c r="A4090" s="73"/>
      <c r="B4090" s="65"/>
      <c r="C4090" s="72"/>
      <c r="D4090" s="72"/>
      <c r="E4090" s="72"/>
      <c r="F4090" s="65"/>
      <c r="G4090" s="65"/>
      <c r="H4090" s="65"/>
      <c r="I4090" s="65"/>
      <c r="J4090" s="65"/>
      <c r="K4090" s="66"/>
      <c r="L4090" s="66"/>
      <c r="M4090" s="65"/>
      <c r="N4090" s="65"/>
      <c r="O4090" s="65"/>
      <c r="P4090" s="65"/>
      <c r="Q4090" s="65"/>
      <c r="R4090" s="65"/>
      <c r="S4090" s="77"/>
      <c r="T4090" s="77"/>
      <c r="U4090" s="78"/>
      <c r="V4090" s="78"/>
      <c r="W4090" s="78"/>
      <c r="X4090" s="72"/>
      <c r="Y4090" s="72"/>
    </row>
    <row r="4091">
      <c r="A4091" s="65"/>
      <c r="B4091" s="65"/>
      <c r="C4091" s="65"/>
      <c r="D4091" s="65"/>
      <c r="E4091" s="65"/>
      <c r="F4091" s="65"/>
      <c r="G4091" s="65"/>
      <c r="H4091" s="65"/>
      <c r="I4091" s="65"/>
      <c r="J4091" s="65"/>
      <c r="K4091" s="66"/>
      <c r="L4091" s="66"/>
      <c r="M4091" s="65"/>
      <c r="N4091" s="65"/>
      <c r="O4091" s="65"/>
      <c r="P4091" s="65"/>
      <c r="Q4091" s="65"/>
      <c r="R4091" s="65"/>
      <c r="S4091" s="68"/>
      <c r="T4091" s="68"/>
      <c r="U4091" s="69"/>
      <c r="V4091" s="69"/>
      <c r="W4091" s="69"/>
      <c r="X4091" s="70"/>
      <c r="Y4091" s="65"/>
    </row>
    <row r="4092">
      <c r="A4092" s="65"/>
      <c r="B4092" s="65"/>
      <c r="C4092" s="65"/>
      <c r="D4092" s="65"/>
      <c r="E4092" s="65"/>
      <c r="F4092" s="65"/>
      <c r="G4092" s="65"/>
      <c r="H4092" s="65"/>
      <c r="I4092" s="65"/>
      <c r="J4092" s="65"/>
      <c r="K4092" s="66"/>
      <c r="L4092" s="66"/>
      <c r="M4092" s="65"/>
      <c r="N4092" s="65"/>
      <c r="O4092" s="65"/>
      <c r="P4092" s="65"/>
      <c r="Q4092" s="65"/>
      <c r="R4092" s="65"/>
      <c r="S4092" s="68"/>
      <c r="T4092" s="68"/>
      <c r="U4092" s="69"/>
      <c r="V4092" s="69"/>
      <c r="W4092" s="69"/>
      <c r="X4092" s="70"/>
      <c r="Y4092" s="65"/>
    </row>
    <row r="4093">
      <c r="A4093" s="65"/>
      <c r="B4093" s="65"/>
      <c r="C4093" s="65"/>
      <c r="D4093" s="65"/>
      <c r="E4093" s="65"/>
      <c r="F4093" s="65"/>
      <c r="G4093" s="65"/>
      <c r="H4093" s="65"/>
      <c r="I4093" s="65"/>
      <c r="J4093" s="65"/>
      <c r="K4093" s="66"/>
      <c r="L4093" s="66"/>
      <c r="M4093" s="65"/>
      <c r="N4093" s="65"/>
      <c r="O4093" s="65"/>
      <c r="P4093" s="65"/>
      <c r="Q4093" s="65"/>
      <c r="R4093" s="65"/>
      <c r="S4093" s="68"/>
      <c r="T4093" s="68"/>
      <c r="U4093" s="69"/>
      <c r="V4093" s="69"/>
      <c r="W4093" s="69"/>
      <c r="X4093" s="70"/>
      <c r="Y4093" s="65"/>
    </row>
    <row r="4094">
      <c r="A4094" s="65"/>
      <c r="B4094" s="65"/>
      <c r="C4094" s="65"/>
      <c r="D4094" s="65"/>
      <c r="E4094" s="65"/>
      <c r="F4094" s="65"/>
      <c r="G4094" s="65"/>
      <c r="H4094" s="65"/>
      <c r="I4094" s="65"/>
      <c r="J4094" s="65"/>
      <c r="K4094" s="66"/>
      <c r="L4094" s="66"/>
      <c r="M4094" s="65"/>
      <c r="N4094" s="65"/>
      <c r="O4094" s="65"/>
      <c r="P4094" s="65"/>
      <c r="Q4094" s="65"/>
      <c r="R4094" s="65"/>
      <c r="S4094" s="68"/>
      <c r="T4094" s="68"/>
      <c r="U4094" s="69"/>
      <c r="V4094" s="69"/>
      <c r="W4094" s="69"/>
      <c r="X4094" s="70"/>
      <c r="Y4094" s="65"/>
    </row>
    <row r="4095">
      <c r="A4095" s="65"/>
      <c r="B4095" s="65"/>
      <c r="C4095" s="65"/>
      <c r="D4095" s="65"/>
      <c r="E4095" s="65"/>
      <c r="F4095" s="65"/>
      <c r="G4095" s="65"/>
      <c r="H4095" s="65"/>
      <c r="I4095" s="65"/>
      <c r="J4095" s="65"/>
      <c r="K4095" s="66"/>
      <c r="L4095" s="66"/>
      <c r="M4095" s="65"/>
      <c r="N4095" s="65"/>
      <c r="O4095" s="65"/>
      <c r="P4095" s="65"/>
      <c r="Q4095" s="65"/>
      <c r="R4095" s="65"/>
      <c r="S4095" s="68"/>
      <c r="T4095" s="68"/>
      <c r="U4095" s="69"/>
      <c r="V4095" s="69"/>
      <c r="W4095" s="69"/>
      <c r="X4095" s="70"/>
      <c r="Y4095" s="65"/>
    </row>
    <row r="4096">
      <c r="A4096" s="65"/>
      <c r="B4096" s="65"/>
      <c r="C4096" s="65"/>
      <c r="D4096" s="65"/>
      <c r="E4096" s="65"/>
      <c r="F4096" s="65"/>
      <c r="G4096" s="65"/>
      <c r="H4096" s="65"/>
      <c r="I4096" s="65"/>
      <c r="J4096" s="65"/>
      <c r="K4096" s="66"/>
      <c r="L4096" s="66"/>
      <c r="M4096" s="65"/>
      <c r="N4096" s="65"/>
      <c r="O4096" s="65"/>
      <c r="P4096" s="66"/>
      <c r="Q4096" s="65"/>
      <c r="R4096" s="65"/>
      <c r="S4096" s="68"/>
      <c r="T4096" s="68"/>
      <c r="U4096" s="69"/>
      <c r="V4096" s="69"/>
      <c r="W4096" s="69"/>
      <c r="X4096" s="70"/>
      <c r="Y4096" s="65"/>
    </row>
    <row r="4097">
      <c r="A4097" s="65"/>
      <c r="B4097" s="65"/>
      <c r="C4097" s="65"/>
      <c r="D4097" s="65"/>
      <c r="E4097" s="65"/>
      <c r="F4097" s="65"/>
      <c r="G4097" s="65"/>
      <c r="H4097" s="65"/>
      <c r="I4097" s="65"/>
      <c r="J4097" s="65"/>
      <c r="K4097" s="66"/>
      <c r="L4097" s="66"/>
      <c r="M4097" s="65"/>
      <c r="N4097" s="65"/>
      <c r="O4097" s="65"/>
      <c r="P4097" s="65"/>
      <c r="Q4097" s="65"/>
      <c r="R4097" s="65"/>
      <c r="S4097" s="68"/>
      <c r="T4097" s="68"/>
      <c r="U4097" s="69"/>
      <c r="V4097" s="69"/>
      <c r="W4097" s="69"/>
      <c r="X4097" s="70"/>
      <c r="Y4097" s="65"/>
    </row>
    <row r="4098">
      <c r="A4098" s="65"/>
      <c r="B4098" s="65"/>
      <c r="C4098" s="65"/>
      <c r="D4098" s="65"/>
      <c r="E4098" s="65"/>
      <c r="F4098" s="65"/>
      <c r="G4098" s="65"/>
      <c r="H4098" s="65"/>
      <c r="I4098" s="65"/>
      <c r="J4098" s="65"/>
      <c r="K4098" s="66"/>
      <c r="L4098" s="66"/>
      <c r="M4098" s="65"/>
      <c r="N4098" s="65"/>
      <c r="O4098" s="65"/>
      <c r="P4098" s="65"/>
      <c r="Q4098" s="65"/>
      <c r="R4098" s="65"/>
      <c r="S4098" s="68"/>
      <c r="T4098" s="68"/>
      <c r="U4098" s="69"/>
      <c r="V4098" s="69"/>
      <c r="W4098" s="69"/>
      <c r="X4098" s="70"/>
      <c r="Y4098" s="65"/>
    </row>
    <row r="4099">
      <c r="A4099" s="65"/>
      <c r="B4099" s="65"/>
      <c r="C4099" s="65"/>
      <c r="D4099" s="65"/>
      <c r="E4099" s="65"/>
      <c r="F4099" s="65"/>
      <c r="G4099" s="65"/>
      <c r="H4099" s="65"/>
      <c r="I4099" s="65"/>
      <c r="J4099" s="65"/>
      <c r="K4099" s="66"/>
      <c r="L4099" s="66"/>
      <c r="M4099" s="65"/>
      <c r="N4099" s="65"/>
      <c r="O4099" s="65"/>
      <c r="P4099" s="66"/>
      <c r="Q4099" s="65"/>
      <c r="R4099" s="65"/>
      <c r="S4099" s="68"/>
      <c r="T4099" s="68"/>
      <c r="U4099" s="69"/>
      <c r="V4099" s="69"/>
      <c r="W4099" s="69"/>
      <c r="X4099" s="70"/>
      <c r="Y4099" s="65"/>
    </row>
    <row r="4100">
      <c r="A4100" s="65"/>
      <c r="B4100" s="65"/>
      <c r="C4100" s="65"/>
      <c r="D4100" s="65"/>
      <c r="E4100" s="65"/>
      <c r="F4100" s="65"/>
      <c r="G4100" s="65"/>
      <c r="H4100" s="65"/>
      <c r="I4100" s="65"/>
      <c r="J4100" s="65"/>
      <c r="K4100" s="66"/>
      <c r="L4100" s="66"/>
      <c r="M4100" s="65"/>
      <c r="N4100" s="65"/>
      <c r="O4100" s="65"/>
      <c r="P4100" s="65"/>
      <c r="Q4100" s="65"/>
      <c r="R4100" s="65"/>
      <c r="S4100" s="68"/>
      <c r="T4100" s="68"/>
      <c r="U4100" s="69"/>
      <c r="V4100" s="69"/>
      <c r="W4100" s="69"/>
      <c r="X4100" s="70"/>
      <c r="Y4100" s="65"/>
    </row>
    <row r="4101">
      <c r="A4101" s="65"/>
      <c r="B4101" s="65"/>
      <c r="C4101" s="65"/>
      <c r="D4101" s="65"/>
      <c r="E4101" s="65"/>
      <c r="F4101" s="65"/>
      <c r="G4101" s="65"/>
      <c r="H4101" s="65"/>
      <c r="I4101" s="65"/>
      <c r="J4101" s="65"/>
      <c r="K4101" s="66"/>
      <c r="L4101" s="66"/>
      <c r="M4101" s="65"/>
      <c r="N4101" s="65"/>
      <c r="O4101" s="65"/>
      <c r="P4101" s="65"/>
      <c r="Q4101" s="65"/>
      <c r="R4101" s="65"/>
      <c r="S4101" s="68"/>
      <c r="T4101" s="68"/>
      <c r="U4101" s="69"/>
      <c r="V4101" s="69"/>
      <c r="W4101" s="69"/>
      <c r="X4101" s="70"/>
      <c r="Y4101" s="65"/>
    </row>
    <row r="4102">
      <c r="A4102" s="65"/>
      <c r="B4102" s="65"/>
      <c r="C4102" s="65"/>
      <c r="D4102" s="65"/>
      <c r="E4102" s="65"/>
      <c r="F4102" s="65"/>
      <c r="G4102" s="65"/>
      <c r="H4102" s="65"/>
      <c r="I4102" s="65"/>
      <c r="J4102" s="65"/>
      <c r="K4102" s="66"/>
      <c r="L4102" s="66"/>
      <c r="M4102" s="65"/>
      <c r="N4102" s="65"/>
      <c r="O4102" s="65"/>
      <c r="P4102" s="65"/>
      <c r="Q4102" s="65"/>
      <c r="R4102" s="65"/>
      <c r="S4102" s="68"/>
      <c r="T4102" s="68"/>
      <c r="U4102" s="69"/>
      <c r="V4102" s="69"/>
      <c r="W4102" s="69"/>
      <c r="X4102" s="70"/>
      <c r="Y4102" s="65"/>
    </row>
    <row r="4103">
      <c r="A4103" s="65"/>
      <c r="B4103" s="65"/>
      <c r="C4103" s="65"/>
      <c r="D4103" s="65"/>
      <c r="E4103" s="65"/>
      <c r="F4103" s="65"/>
      <c r="G4103" s="65"/>
      <c r="H4103" s="65"/>
      <c r="I4103" s="65"/>
      <c r="J4103" s="65"/>
      <c r="K4103" s="66"/>
      <c r="L4103" s="66"/>
      <c r="M4103" s="65"/>
      <c r="N4103" s="65"/>
      <c r="O4103" s="65"/>
      <c r="P4103" s="65"/>
      <c r="Q4103" s="65"/>
      <c r="R4103" s="65"/>
      <c r="S4103" s="68"/>
      <c r="T4103" s="68"/>
      <c r="U4103" s="69"/>
      <c r="V4103" s="69"/>
      <c r="W4103" s="69"/>
      <c r="X4103" s="70"/>
      <c r="Y4103" s="65"/>
    </row>
    <row r="4104">
      <c r="A4104" s="72"/>
      <c r="B4104" s="65"/>
      <c r="C4104" s="72"/>
      <c r="D4104" s="72"/>
      <c r="E4104" s="72"/>
      <c r="F4104" s="65"/>
      <c r="G4104" s="65"/>
      <c r="H4104" s="65"/>
      <c r="I4104" s="65"/>
      <c r="J4104" s="65"/>
      <c r="K4104" s="66"/>
      <c r="L4104" s="66"/>
      <c r="M4104" s="65"/>
      <c r="N4104" s="65"/>
      <c r="O4104" s="65"/>
      <c r="P4104" s="66"/>
      <c r="Q4104" s="65"/>
      <c r="R4104" s="65"/>
      <c r="S4104" s="68"/>
      <c r="T4104" s="68"/>
      <c r="U4104" s="69"/>
      <c r="V4104" s="69"/>
      <c r="W4104" s="69"/>
      <c r="X4104" s="70"/>
      <c r="Y4104" s="65"/>
    </row>
    <row r="4105">
      <c r="A4105" s="73"/>
      <c r="B4105" s="65"/>
      <c r="C4105" s="72"/>
      <c r="D4105" s="72"/>
      <c r="E4105" s="72"/>
      <c r="F4105" s="65"/>
      <c r="G4105" s="65"/>
      <c r="H4105" s="65"/>
      <c r="I4105" s="65"/>
      <c r="J4105" s="65"/>
      <c r="K4105" s="66"/>
      <c r="L4105" s="66"/>
      <c r="M4105" s="65"/>
      <c r="N4105" s="65"/>
      <c r="O4105" s="65"/>
      <c r="P4105" s="65"/>
      <c r="Q4105" s="65"/>
      <c r="R4105" s="65"/>
      <c r="S4105" s="68"/>
      <c r="T4105" s="68"/>
      <c r="U4105" s="69"/>
      <c r="V4105" s="69"/>
      <c r="W4105" s="69"/>
      <c r="X4105" s="70"/>
      <c r="Y4105" s="65"/>
    </row>
    <row r="4106">
      <c r="A4106" s="73"/>
      <c r="B4106" s="65"/>
      <c r="C4106" s="72"/>
      <c r="D4106" s="72"/>
      <c r="E4106" s="72"/>
      <c r="F4106" s="65"/>
      <c r="G4106" s="65"/>
      <c r="H4106" s="65"/>
      <c r="I4106" s="65"/>
      <c r="J4106" s="65"/>
      <c r="K4106" s="66"/>
      <c r="L4106" s="66"/>
      <c r="M4106" s="65"/>
      <c r="N4106" s="65"/>
      <c r="O4106" s="65"/>
      <c r="P4106" s="65"/>
      <c r="Q4106" s="65"/>
      <c r="R4106" s="65"/>
      <c r="S4106" s="68"/>
      <c r="T4106" s="68"/>
      <c r="U4106" s="69"/>
      <c r="V4106" s="69"/>
      <c r="W4106" s="69"/>
      <c r="X4106" s="70"/>
      <c r="Y4106" s="65"/>
    </row>
    <row r="4107">
      <c r="A4107" s="65"/>
      <c r="B4107" s="65"/>
      <c r="C4107" s="65"/>
      <c r="D4107" s="65"/>
      <c r="E4107" s="65"/>
      <c r="F4107" s="65"/>
      <c r="G4107" s="65"/>
      <c r="H4107" s="65"/>
      <c r="I4107" s="65"/>
      <c r="J4107" s="65"/>
      <c r="K4107" s="66"/>
      <c r="L4107" s="66"/>
      <c r="M4107" s="65"/>
      <c r="N4107" s="65"/>
      <c r="O4107" s="65"/>
      <c r="P4107" s="66"/>
      <c r="Q4107" s="65"/>
      <c r="R4107" s="65"/>
      <c r="S4107" s="68"/>
      <c r="T4107" s="68"/>
      <c r="U4107" s="69"/>
      <c r="V4107" s="69"/>
      <c r="W4107" s="69"/>
      <c r="X4107" s="70"/>
      <c r="Y4107" s="65"/>
    </row>
    <row r="4108">
      <c r="A4108" s="65"/>
      <c r="B4108" s="65"/>
      <c r="C4108" s="65"/>
      <c r="D4108" s="65"/>
      <c r="E4108" s="65"/>
      <c r="F4108" s="65"/>
      <c r="G4108" s="65"/>
      <c r="H4108" s="65"/>
      <c r="I4108" s="65"/>
      <c r="J4108" s="65"/>
      <c r="K4108" s="66"/>
      <c r="L4108" s="66"/>
      <c r="M4108" s="65"/>
      <c r="N4108" s="65"/>
      <c r="O4108" s="65"/>
      <c r="P4108" s="65"/>
      <c r="Q4108" s="65"/>
      <c r="R4108" s="65"/>
      <c r="S4108" s="68"/>
      <c r="T4108" s="68"/>
      <c r="U4108" s="69"/>
      <c r="V4108" s="69"/>
      <c r="W4108" s="69"/>
      <c r="X4108" s="70"/>
      <c r="Y4108" s="65"/>
    </row>
    <row r="4109">
      <c r="A4109" s="72"/>
      <c r="B4109" s="65"/>
      <c r="C4109" s="72"/>
      <c r="D4109" s="72"/>
      <c r="E4109" s="72"/>
      <c r="F4109" s="65"/>
      <c r="G4109" s="65"/>
      <c r="H4109" s="65"/>
      <c r="I4109" s="65"/>
      <c r="J4109" s="65"/>
      <c r="K4109" s="66"/>
      <c r="L4109" s="66"/>
      <c r="M4109" s="65"/>
      <c r="N4109" s="65"/>
      <c r="O4109" s="65"/>
      <c r="P4109" s="66"/>
      <c r="Q4109" s="65"/>
      <c r="R4109" s="65"/>
      <c r="S4109" s="68"/>
      <c r="T4109" s="68"/>
      <c r="U4109" s="69"/>
      <c r="V4109" s="69"/>
      <c r="W4109" s="69"/>
      <c r="X4109" s="70"/>
      <c r="Y4109" s="65"/>
    </row>
    <row r="4110">
      <c r="A4110" s="72"/>
      <c r="B4110" s="65"/>
      <c r="C4110" s="72"/>
      <c r="D4110" s="72"/>
      <c r="E4110" s="72"/>
      <c r="F4110" s="65"/>
      <c r="G4110" s="65"/>
      <c r="H4110" s="65"/>
      <c r="I4110" s="65"/>
      <c r="J4110" s="65"/>
      <c r="K4110" s="66"/>
      <c r="L4110" s="66"/>
      <c r="M4110" s="65"/>
      <c r="N4110" s="65"/>
      <c r="O4110" s="65"/>
      <c r="P4110" s="66"/>
      <c r="Q4110" s="65"/>
      <c r="R4110" s="65"/>
      <c r="S4110" s="68"/>
      <c r="T4110" s="68"/>
      <c r="U4110" s="69"/>
      <c r="V4110" s="69"/>
      <c r="W4110" s="69"/>
      <c r="X4110" s="70"/>
      <c r="Y4110" s="65"/>
    </row>
    <row r="4111">
      <c r="A4111" s="72"/>
      <c r="B4111" s="65"/>
      <c r="C4111" s="72"/>
      <c r="D4111" s="72"/>
      <c r="E4111" s="72"/>
      <c r="F4111" s="65"/>
      <c r="G4111" s="65"/>
      <c r="H4111" s="65"/>
      <c r="I4111" s="65"/>
      <c r="J4111" s="65"/>
      <c r="K4111" s="66"/>
      <c r="L4111" s="66"/>
      <c r="M4111" s="65"/>
      <c r="N4111" s="65"/>
      <c r="O4111" s="65"/>
      <c r="P4111" s="66"/>
      <c r="Q4111" s="65"/>
      <c r="R4111" s="65"/>
      <c r="S4111" s="68"/>
      <c r="T4111" s="68"/>
      <c r="U4111" s="69"/>
      <c r="V4111" s="69"/>
      <c r="W4111" s="69"/>
      <c r="X4111" s="70"/>
      <c r="Y4111" s="65"/>
    </row>
    <row r="4112">
      <c r="A4112" s="65"/>
      <c r="B4112" s="65"/>
      <c r="C4112" s="65"/>
      <c r="D4112" s="65"/>
      <c r="E4112" s="65"/>
      <c r="F4112" s="65"/>
      <c r="G4112" s="65"/>
      <c r="H4112" s="65"/>
      <c r="I4112" s="65"/>
      <c r="J4112" s="65"/>
      <c r="K4112" s="66"/>
      <c r="L4112" s="66"/>
      <c r="M4112" s="65"/>
      <c r="N4112" s="65"/>
      <c r="O4112" s="65"/>
      <c r="P4112" s="65"/>
      <c r="Q4112" s="65"/>
      <c r="R4112" s="65"/>
      <c r="S4112" s="68"/>
      <c r="T4112" s="68"/>
      <c r="U4112" s="69"/>
      <c r="V4112" s="69"/>
      <c r="W4112" s="69"/>
      <c r="X4112" s="70"/>
      <c r="Y4112" s="65"/>
    </row>
    <row r="4113">
      <c r="A4113" s="65"/>
      <c r="B4113" s="65"/>
      <c r="C4113" s="65"/>
      <c r="D4113" s="65"/>
      <c r="E4113" s="65"/>
      <c r="F4113" s="65"/>
      <c r="G4113" s="65"/>
      <c r="H4113" s="65"/>
      <c r="I4113" s="65"/>
      <c r="J4113" s="65"/>
      <c r="K4113" s="66"/>
      <c r="L4113" s="66"/>
      <c r="M4113" s="65"/>
      <c r="N4113" s="65"/>
      <c r="O4113" s="65"/>
      <c r="P4113" s="65"/>
      <c r="Q4113" s="65"/>
      <c r="R4113" s="65"/>
      <c r="S4113" s="68"/>
      <c r="T4113" s="68"/>
      <c r="U4113" s="69"/>
      <c r="V4113" s="69"/>
      <c r="W4113" s="69"/>
      <c r="X4113" s="70"/>
      <c r="Y4113" s="65"/>
    </row>
    <row r="4114">
      <c r="A4114" s="65"/>
      <c r="B4114" s="65"/>
      <c r="C4114" s="65"/>
      <c r="D4114" s="65"/>
      <c r="E4114" s="65"/>
      <c r="F4114" s="65"/>
      <c r="G4114" s="65"/>
      <c r="H4114" s="65"/>
      <c r="I4114" s="65"/>
      <c r="J4114" s="65"/>
      <c r="K4114" s="66"/>
      <c r="L4114" s="66"/>
      <c r="M4114" s="65"/>
      <c r="N4114" s="65"/>
      <c r="O4114" s="65"/>
      <c r="P4114" s="66"/>
      <c r="Q4114" s="65"/>
      <c r="R4114" s="65"/>
      <c r="S4114" s="68"/>
      <c r="T4114" s="68"/>
      <c r="U4114" s="69"/>
      <c r="V4114" s="69"/>
      <c r="W4114" s="69"/>
      <c r="X4114" s="69"/>
      <c r="Y4114" s="65"/>
    </row>
    <row r="4115">
      <c r="A4115" s="65"/>
      <c r="B4115" s="65"/>
      <c r="C4115" s="65"/>
      <c r="D4115" s="65"/>
      <c r="E4115" s="65"/>
      <c r="F4115" s="65"/>
      <c r="G4115" s="65"/>
      <c r="H4115" s="65"/>
      <c r="I4115" s="65"/>
      <c r="J4115" s="65"/>
      <c r="K4115" s="66"/>
      <c r="L4115" s="66"/>
      <c r="M4115" s="65"/>
      <c r="N4115" s="65"/>
      <c r="O4115" s="65"/>
      <c r="P4115" s="65"/>
      <c r="Q4115" s="65"/>
      <c r="R4115" s="65"/>
      <c r="S4115" s="68"/>
      <c r="T4115" s="68"/>
      <c r="U4115" s="69"/>
      <c r="V4115" s="69"/>
      <c r="W4115" s="69"/>
      <c r="X4115" s="69"/>
      <c r="Y4115" s="65"/>
    </row>
    <row r="4116">
      <c r="A4116" s="65"/>
      <c r="B4116" s="65"/>
      <c r="C4116" s="65"/>
      <c r="D4116" s="65"/>
      <c r="E4116" s="65"/>
      <c r="F4116" s="65"/>
      <c r="G4116" s="65"/>
      <c r="H4116" s="65"/>
      <c r="I4116" s="65"/>
      <c r="J4116" s="65"/>
      <c r="K4116" s="66"/>
      <c r="L4116" s="66"/>
      <c r="M4116" s="65"/>
      <c r="N4116" s="65"/>
      <c r="O4116" s="65"/>
      <c r="P4116" s="66"/>
      <c r="Q4116" s="65"/>
      <c r="R4116" s="65"/>
      <c r="S4116" s="68"/>
      <c r="T4116" s="68"/>
      <c r="U4116" s="69"/>
      <c r="V4116" s="69"/>
      <c r="W4116" s="69"/>
      <c r="X4116" s="69"/>
      <c r="Y4116" s="65"/>
    </row>
    <row r="4117">
      <c r="A4117" s="65"/>
      <c r="B4117" s="65"/>
      <c r="C4117" s="65"/>
      <c r="D4117" s="65"/>
      <c r="E4117" s="65"/>
      <c r="F4117" s="65"/>
      <c r="G4117" s="65"/>
      <c r="H4117" s="65"/>
      <c r="I4117" s="65"/>
      <c r="J4117" s="65"/>
      <c r="K4117" s="66"/>
      <c r="L4117" s="66"/>
      <c r="M4117" s="65"/>
      <c r="N4117" s="65"/>
      <c r="O4117" s="65"/>
      <c r="P4117" s="66"/>
      <c r="Q4117" s="65"/>
      <c r="R4117" s="65"/>
      <c r="S4117" s="68"/>
      <c r="T4117" s="68"/>
      <c r="U4117" s="69"/>
      <c r="V4117" s="69"/>
      <c r="W4117" s="69"/>
      <c r="X4117" s="70"/>
      <c r="Y4117" s="65"/>
    </row>
    <row r="4118">
      <c r="A4118" s="65"/>
      <c r="B4118" s="65"/>
      <c r="C4118" s="65"/>
      <c r="D4118" s="65"/>
      <c r="E4118" s="65"/>
      <c r="F4118" s="65"/>
      <c r="G4118" s="65"/>
      <c r="H4118" s="65"/>
      <c r="I4118" s="65"/>
      <c r="J4118" s="65"/>
      <c r="K4118" s="66"/>
      <c r="L4118" s="66"/>
      <c r="M4118" s="65"/>
      <c r="N4118" s="65"/>
      <c r="O4118" s="65"/>
      <c r="P4118" s="65"/>
      <c r="Q4118" s="65"/>
      <c r="R4118" s="65"/>
      <c r="S4118" s="68"/>
      <c r="T4118" s="68"/>
      <c r="U4118" s="69"/>
      <c r="V4118" s="69"/>
      <c r="W4118" s="69"/>
      <c r="X4118" s="70"/>
      <c r="Y4118" s="65"/>
    </row>
    <row r="4119">
      <c r="A4119" s="72"/>
      <c r="B4119" s="65"/>
      <c r="C4119" s="72"/>
      <c r="D4119" s="72"/>
      <c r="E4119" s="72"/>
      <c r="F4119" s="65"/>
      <c r="G4119" s="65"/>
      <c r="H4119" s="65"/>
      <c r="I4119" s="65"/>
      <c r="J4119" s="65"/>
      <c r="K4119" s="66"/>
      <c r="L4119" s="66"/>
      <c r="M4119" s="65"/>
      <c r="N4119" s="65"/>
      <c r="O4119" s="65"/>
      <c r="P4119" s="66"/>
      <c r="Q4119" s="65"/>
      <c r="R4119" s="65"/>
      <c r="S4119" s="68"/>
      <c r="T4119" s="68"/>
      <c r="U4119" s="69"/>
      <c r="V4119" s="69"/>
      <c r="W4119" s="69"/>
      <c r="X4119" s="70"/>
      <c r="Y4119" s="65"/>
    </row>
    <row r="4120">
      <c r="A4120" s="72"/>
      <c r="B4120" s="65"/>
      <c r="C4120" s="72"/>
      <c r="D4120" s="72"/>
      <c r="E4120" s="72"/>
      <c r="F4120" s="65"/>
      <c r="G4120" s="65"/>
      <c r="H4120" s="65"/>
      <c r="I4120" s="65"/>
      <c r="J4120" s="65"/>
      <c r="K4120" s="66"/>
      <c r="L4120" s="66"/>
      <c r="M4120" s="65"/>
      <c r="N4120" s="65"/>
      <c r="O4120" s="65"/>
      <c r="P4120" s="66"/>
      <c r="Q4120" s="65"/>
      <c r="R4120" s="65"/>
      <c r="S4120" s="68"/>
      <c r="T4120" s="68"/>
      <c r="U4120" s="69"/>
      <c r="V4120" s="69"/>
      <c r="W4120" s="69"/>
      <c r="X4120" s="70"/>
      <c r="Y4120" s="65"/>
    </row>
    <row r="4121">
      <c r="A4121" s="72"/>
      <c r="B4121" s="65"/>
      <c r="C4121" s="72"/>
      <c r="D4121" s="72"/>
      <c r="E4121" s="72"/>
      <c r="F4121" s="65"/>
      <c r="G4121" s="65"/>
      <c r="H4121" s="65"/>
      <c r="I4121" s="65"/>
      <c r="J4121" s="65"/>
      <c r="K4121" s="66"/>
      <c r="L4121" s="66"/>
      <c r="M4121" s="65"/>
      <c r="N4121" s="65"/>
      <c r="O4121" s="65"/>
      <c r="P4121" s="66"/>
      <c r="Q4121" s="65"/>
      <c r="R4121" s="65"/>
      <c r="S4121" s="68"/>
      <c r="T4121" s="68"/>
      <c r="U4121" s="69"/>
      <c r="V4121" s="69"/>
      <c r="W4121" s="69"/>
      <c r="X4121" s="70"/>
      <c r="Y4121" s="65"/>
    </row>
    <row r="4122">
      <c r="A4122" s="72"/>
      <c r="B4122" s="65"/>
      <c r="C4122" s="72"/>
      <c r="D4122" s="72"/>
      <c r="E4122" s="72"/>
      <c r="F4122" s="65"/>
      <c r="G4122" s="65"/>
      <c r="H4122" s="65"/>
      <c r="I4122" s="65"/>
      <c r="J4122" s="65"/>
      <c r="K4122" s="66"/>
      <c r="L4122" s="66"/>
      <c r="M4122" s="65"/>
      <c r="N4122" s="65"/>
      <c r="O4122" s="65"/>
      <c r="P4122" s="66"/>
      <c r="Q4122" s="65"/>
      <c r="R4122" s="65"/>
      <c r="S4122" s="68"/>
      <c r="T4122" s="68"/>
      <c r="U4122" s="69"/>
      <c r="V4122" s="69"/>
      <c r="W4122" s="69"/>
      <c r="X4122" s="70"/>
      <c r="Y4122" s="65"/>
    </row>
    <row r="4123">
      <c r="A4123" s="72"/>
      <c r="B4123" s="65"/>
      <c r="C4123" s="72"/>
      <c r="D4123" s="72"/>
      <c r="E4123" s="72"/>
      <c r="F4123" s="65"/>
      <c r="G4123" s="65"/>
      <c r="H4123" s="65"/>
      <c r="I4123" s="65"/>
      <c r="J4123" s="65"/>
      <c r="K4123" s="66"/>
      <c r="L4123" s="66"/>
      <c r="M4123" s="65"/>
      <c r="N4123" s="65"/>
      <c r="O4123" s="65"/>
      <c r="P4123" s="66"/>
      <c r="Q4123" s="65"/>
      <c r="R4123" s="65"/>
      <c r="S4123" s="68"/>
      <c r="T4123" s="68"/>
      <c r="U4123" s="69"/>
      <c r="V4123" s="69"/>
      <c r="W4123" s="69"/>
      <c r="X4123" s="70"/>
      <c r="Y4123" s="65"/>
    </row>
    <row r="4124">
      <c r="A4124" s="65"/>
      <c r="B4124" s="65"/>
      <c r="C4124" s="65"/>
      <c r="D4124" s="65"/>
      <c r="E4124" s="65"/>
      <c r="F4124" s="65"/>
      <c r="G4124" s="65"/>
      <c r="H4124" s="65"/>
      <c r="I4124" s="65"/>
      <c r="J4124" s="65"/>
      <c r="K4124" s="66"/>
      <c r="L4124" s="66"/>
      <c r="M4124" s="65"/>
      <c r="N4124" s="65"/>
      <c r="O4124" s="65"/>
      <c r="P4124" s="66"/>
      <c r="Q4124" s="65"/>
      <c r="R4124" s="65"/>
      <c r="S4124" s="68"/>
      <c r="T4124" s="68"/>
      <c r="U4124" s="69"/>
      <c r="V4124" s="69"/>
      <c r="W4124" s="69"/>
      <c r="X4124" s="70"/>
      <c r="Y4124" s="65"/>
    </row>
    <row r="4125">
      <c r="A4125" s="65"/>
      <c r="B4125" s="65"/>
      <c r="C4125" s="65"/>
      <c r="D4125" s="65"/>
      <c r="E4125" s="65"/>
      <c r="F4125" s="65"/>
      <c r="G4125" s="65"/>
      <c r="H4125" s="65"/>
      <c r="I4125" s="65"/>
      <c r="J4125" s="65"/>
      <c r="K4125" s="66"/>
      <c r="L4125" s="66"/>
      <c r="M4125" s="65"/>
      <c r="N4125" s="65"/>
      <c r="O4125" s="65"/>
      <c r="P4125" s="66"/>
      <c r="Q4125" s="65"/>
      <c r="R4125" s="65"/>
      <c r="S4125" s="68"/>
      <c r="T4125" s="68"/>
      <c r="U4125" s="69"/>
      <c r="V4125" s="69"/>
      <c r="W4125" s="69"/>
      <c r="X4125" s="70"/>
      <c r="Y4125" s="65"/>
    </row>
    <row r="4126">
      <c r="A4126" s="65"/>
      <c r="B4126" s="65"/>
      <c r="C4126" s="65"/>
      <c r="D4126" s="65"/>
      <c r="E4126" s="65"/>
      <c r="F4126" s="65"/>
      <c r="G4126" s="65"/>
      <c r="H4126" s="65"/>
      <c r="I4126" s="65"/>
      <c r="J4126" s="65"/>
      <c r="K4126" s="66"/>
      <c r="L4126" s="66"/>
      <c r="M4126" s="65"/>
      <c r="N4126" s="65"/>
      <c r="O4126" s="65"/>
      <c r="P4126" s="66"/>
      <c r="Q4126" s="65"/>
      <c r="R4126" s="65"/>
      <c r="S4126" s="68"/>
      <c r="T4126" s="68"/>
      <c r="U4126" s="69"/>
      <c r="V4126" s="69"/>
      <c r="W4126" s="69"/>
      <c r="X4126" s="70"/>
      <c r="Y4126" s="65"/>
    </row>
    <row r="4127">
      <c r="A4127" s="72"/>
      <c r="B4127" s="65"/>
      <c r="C4127" s="72"/>
      <c r="D4127" s="72"/>
      <c r="E4127" s="72"/>
      <c r="F4127" s="65"/>
      <c r="G4127" s="65"/>
      <c r="H4127" s="65"/>
      <c r="I4127" s="65"/>
      <c r="J4127" s="65"/>
      <c r="K4127" s="66"/>
      <c r="L4127" s="66"/>
      <c r="M4127" s="65"/>
      <c r="N4127" s="65"/>
      <c r="O4127" s="65"/>
      <c r="P4127" s="66"/>
      <c r="Q4127" s="65"/>
      <c r="R4127" s="65"/>
      <c r="S4127" s="68"/>
      <c r="T4127" s="68"/>
      <c r="U4127" s="69"/>
      <c r="V4127" s="69"/>
      <c r="W4127" s="69"/>
      <c r="X4127" s="70"/>
      <c r="Y4127" s="65"/>
    </row>
    <row r="4128">
      <c r="A4128" s="72"/>
      <c r="B4128" s="65"/>
      <c r="C4128" s="72"/>
      <c r="D4128" s="72"/>
      <c r="E4128" s="72"/>
      <c r="F4128" s="65"/>
      <c r="G4128" s="65"/>
      <c r="H4128" s="65"/>
      <c r="I4128" s="65"/>
      <c r="J4128" s="65"/>
      <c r="K4128" s="66"/>
      <c r="L4128" s="66"/>
      <c r="M4128" s="65"/>
      <c r="N4128" s="65"/>
      <c r="O4128" s="65"/>
      <c r="P4128" s="66"/>
      <c r="Q4128" s="65"/>
      <c r="R4128" s="65"/>
      <c r="S4128" s="77"/>
      <c r="T4128" s="77"/>
      <c r="U4128" s="78"/>
      <c r="V4128" s="78"/>
      <c r="W4128" s="78"/>
      <c r="X4128" s="72"/>
      <c r="Y4128" s="72"/>
    </row>
    <row r="4129">
      <c r="A4129" s="72"/>
      <c r="B4129" s="65"/>
      <c r="C4129" s="72"/>
      <c r="D4129" s="72"/>
      <c r="E4129" s="72"/>
      <c r="F4129" s="65"/>
      <c r="G4129" s="65"/>
      <c r="H4129" s="65"/>
      <c r="I4129" s="65"/>
      <c r="J4129" s="65"/>
      <c r="K4129" s="66"/>
      <c r="L4129" s="66"/>
      <c r="M4129" s="65"/>
      <c r="N4129" s="65"/>
      <c r="O4129" s="65"/>
      <c r="P4129" s="66"/>
      <c r="Q4129" s="65"/>
      <c r="R4129" s="65"/>
      <c r="S4129" s="68"/>
      <c r="T4129" s="68"/>
      <c r="U4129" s="69"/>
      <c r="V4129" s="69"/>
      <c r="W4129" s="69"/>
      <c r="X4129" s="70"/>
      <c r="Y4129" s="65"/>
    </row>
    <row r="4130">
      <c r="A4130" s="65"/>
      <c r="B4130" s="65"/>
      <c r="C4130" s="65"/>
      <c r="D4130" s="65"/>
      <c r="E4130" s="65"/>
      <c r="F4130" s="65"/>
      <c r="G4130" s="65"/>
      <c r="H4130" s="65"/>
      <c r="I4130" s="65"/>
      <c r="J4130" s="65"/>
      <c r="K4130" s="66"/>
      <c r="L4130" s="66"/>
      <c r="M4130" s="65"/>
      <c r="N4130" s="65"/>
      <c r="O4130" s="65"/>
      <c r="P4130" s="65"/>
      <c r="Q4130" s="65"/>
      <c r="R4130" s="65"/>
      <c r="S4130" s="68"/>
      <c r="T4130" s="68"/>
      <c r="U4130" s="69"/>
      <c r="V4130" s="69"/>
      <c r="W4130" s="69"/>
      <c r="X4130" s="70"/>
      <c r="Y4130" s="65"/>
    </row>
    <row r="4131">
      <c r="A4131" s="65"/>
      <c r="B4131" s="65"/>
      <c r="C4131" s="65"/>
      <c r="D4131" s="65"/>
      <c r="E4131" s="65"/>
      <c r="F4131" s="65"/>
      <c r="G4131" s="65"/>
      <c r="H4131" s="65"/>
      <c r="I4131" s="65"/>
      <c r="J4131" s="65"/>
      <c r="K4131" s="66"/>
      <c r="L4131" s="66"/>
      <c r="M4131" s="65"/>
      <c r="N4131" s="65"/>
      <c r="O4131" s="65"/>
      <c r="P4131" s="66"/>
      <c r="Q4131" s="65"/>
      <c r="R4131" s="65"/>
      <c r="S4131" s="68"/>
      <c r="T4131" s="68"/>
      <c r="U4131" s="69"/>
      <c r="V4131" s="69"/>
      <c r="W4131" s="69"/>
      <c r="X4131" s="70"/>
      <c r="Y4131" s="65"/>
    </row>
    <row r="4132">
      <c r="A4132" s="72"/>
      <c r="B4132" s="65"/>
      <c r="C4132" s="72"/>
      <c r="D4132" s="72"/>
      <c r="E4132" s="72"/>
      <c r="F4132" s="65"/>
      <c r="G4132" s="65"/>
      <c r="H4132" s="65"/>
      <c r="I4132" s="65"/>
      <c r="J4132" s="65"/>
      <c r="K4132" s="66"/>
      <c r="L4132" s="66"/>
      <c r="M4132" s="65"/>
      <c r="N4132" s="65"/>
      <c r="O4132" s="65"/>
      <c r="P4132" s="65"/>
      <c r="Q4132" s="65"/>
      <c r="R4132" s="65"/>
      <c r="S4132" s="68"/>
      <c r="T4132" s="68"/>
      <c r="U4132" s="69"/>
      <c r="V4132" s="69"/>
      <c r="W4132" s="69"/>
      <c r="X4132" s="70"/>
      <c r="Y4132" s="65"/>
    </row>
    <row r="4133">
      <c r="A4133" s="65"/>
      <c r="B4133" s="65"/>
      <c r="C4133" s="65"/>
      <c r="D4133" s="65"/>
      <c r="E4133" s="65"/>
      <c r="F4133" s="65"/>
      <c r="G4133" s="65"/>
      <c r="H4133" s="65"/>
      <c r="I4133" s="65"/>
      <c r="J4133" s="65"/>
      <c r="K4133" s="66"/>
      <c r="L4133" s="66"/>
      <c r="M4133" s="65"/>
      <c r="N4133" s="65"/>
      <c r="O4133" s="65"/>
      <c r="P4133" s="65"/>
      <c r="Q4133" s="65"/>
      <c r="R4133" s="65"/>
      <c r="S4133" s="68"/>
      <c r="T4133" s="68"/>
      <c r="U4133" s="69"/>
      <c r="V4133" s="69"/>
      <c r="W4133" s="69"/>
      <c r="X4133" s="69"/>
      <c r="Y4133" s="65"/>
    </row>
    <row r="4134">
      <c r="A4134" s="65"/>
      <c r="B4134" s="65"/>
      <c r="C4134" s="65"/>
      <c r="D4134" s="65"/>
      <c r="E4134" s="65"/>
      <c r="F4134" s="65"/>
      <c r="G4134" s="65"/>
      <c r="H4134" s="65"/>
      <c r="I4134" s="65"/>
      <c r="J4134" s="65"/>
      <c r="K4134" s="66"/>
      <c r="L4134" s="66"/>
      <c r="M4134" s="65"/>
      <c r="N4134" s="65"/>
      <c r="O4134" s="65"/>
      <c r="P4134" s="66"/>
      <c r="Q4134" s="65"/>
      <c r="R4134" s="65"/>
      <c r="S4134" s="68"/>
      <c r="T4134" s="68"/>
      <c r="U4134" s="69"/>
      <c r="V4134" s="69"/>
      <c r="W4134" s="69"/>
      <c r="X4134" s="70"/>
      <c r="Y4134" s="65"/>
    </row>
    <row r="4135">
      <c r="A4135" s="65"/>
      <c r="B4135" s="65"/>
      <c r="C4135" s="65"/>
      <c r="D4135" s="65"/>
      <c r="E4135" s="65"/>
      <c r="F4135" s="65"/>
      <c r="G4135" s="65"/>
      <c r="H4135" s="65"/>
      <c r="I4135" s="65"/>
      <c r="J4135" s="65"/>
      <c r="K4135" s="66"/>
      <c r="L4135" s="66"/>
      <c r="M4135" s="65"/>
      <c r="N4135" s="65"/>
      <c r="O4135" s="65"/>
      <c r="P4135" s="66"/>
      <c r="Q4135" s="65"/>
      <c r="R4135" s="65"/>
      <c r="S4135" s="76"/>
      <c r="T4135" s="76"/>
      <c r="U4135" s="72"/>
      <c r="V4135" s="72"/>
      <c r="W4135" s="72"/>
      <c r="X4135" s="66"/>
      <c r="Y4135" s="72"/>
    </row>
    <row r="4136">
      <c r="A4136" s="73"/>
      <c r="B4136" s="65"/>
      <c r="C4136" s="72"/>
      <c r="D4136" s="72"/>
      <c r="E4136" s="72"/>
      <c r="F4136" s="65"/>
      <c r="G4136" s="65"/>
      <c r="H4136" s="65"/>
      <c r="I4136" s="65"/>
      <c r="J4136" s="65"/>
      <c r="K4136" s="66"/>
      <c r="L4136" s="66"/>
      <c r="M4136" s="65"/>
      <c r="N4136" s="65"/>
      <c r="O4136" s="65"/>
      <c r="P4136" s="66"/>
      <c r="Q4136" s="65"/>
      <c r="R4136" s="65"/>
      <c r="S4136" s="68"/>
      <c r="T4136" s="68"/>
      <c r="U4136" s="69"/>
      <c r="V4136" s="69"/>
      <c r="W4136" s="69"/>
      <c r="X4136" s="70"/>
      <c r="Y4136" s="65"/>
    </row>
    <row r="4137">
      <c r="A4137" s="73"/>
      <c r="B4137" s="65"/>
      <c r="C4137" s="72"/>
      <c r="D4137" s="72"/>
      <c r="E4137" s="72"/>
      <c r="F4137" s="65"/>
      <c r="G4137" s="65"/>
      <c r="H4137" s="65"/>
      <c r="I4137" s="65"/>
      <c r="J4137" s="65"/>
      <c r="K4137" s="66"/>
      <c r="L4137" s="66"/>
      <c r="M4137" s="65"/>
      <c r="N4137" s="65"/>
      <c r="O4137" s="65"/>
      <c r="P4137" s="66"/>
      <c r="Q4137" s="65"/>
      <c r="R4137" s="65"/>
      <c r="S4137" s="76"/>
      <c r="T4137" s="77"/>
      <c r="U4137" s="79"/>
      <c r="V4137" s="81"/>
      <c r="W4137" s="78"/>
      <c r="X4137" s="72"/>
      <c r="Y4137" s="72"/>
    </row>
    <row r="4138">
      <c r="A4138" s="65"/>
      <c r="B4138" s="65"/>
      <c r="C4138" s="65"/>
      <c r="D4138" s="65"/>
      <c r="E4138" s="65"/>
      <c r="F4138" s="65"/>
      <c r="G4138" s="65"/>
      <c r="H4138" s="65"/>
      <c r="I4138" s="65"/>
      <c r="J4138" s="65"/>
      <c r="K4138" s="66"/>
      <c r="L4138" s="66"/>
      <c r="M4138" s="65"/>
      <c r="N4138" s="65"/>
      <c r="O4138" s="65"/>
      <c r="P4138" s="65"/>
      <c r="Q4138" s="65"/>
      <c r="R4138" s="65"/>
      <c r="S4138" s="68"/>
      <c r="T4138" s="68"/>
      <c r="U4138" s="69"/>
      <c r="V4138" s="69"/>
      <c r="W4138" s="69"/>
      <c r="X4138" s="70"/>
      <c r="Y4138" s="65"/>
    </row>
    <row r="4139">
      <c r="A4139" s="65"/>
      <c r="B4139" s="65"/>
      <c r="C4139" s="65"/>
      <c r="D4139" s="65"/>
      <c r="E4139" s="65"/>
      <c r="F4139" s="65"/>
      <c r="G4139" s="65"/>
      <c r="H4139" s="65"/>
      <c r="I4139" s="65"/>
      <c r="J4139" s="65"/>
      <c r="K4139" s="66"/>
      <c r="L4139" s="66"/>
      <c r="M4139" s="65"/>
      <c r="N4139" s="65"/>
      <c r="O4139" s="65"/>
      <c r="P4139" s="66"/>
      <c r="Q4139" s="65"/>
      <c r="R4139" s="65"/>
      <c r="S4139" s="68"/>
      <c r="T4139" s="68"/>
      <c r="U4139" s="69"/>
      <c r="V4139" s="69"/>
      <c r="W4139" s="69"/>
      <c r="X4139" s="70"/>
      <c r="Y4139" s="65"/>
    </row>
    <row r="4140">
      <c r="A4140" s="72"/>
      <c r="B4140" s="65"/>
      <c r="C4140" s="72"/>
      <c r="D4140" s="72"/>
      <c r="E4140" s="72"/>
      <c r="F4140" s="65"/>
      <c r="G4140" s="65"/>
      <c r="H4140" s="65"/>
      <c r="I4140" s="65"/>
      <c r="J4140" s="65"/>
      <c r="K4140" s="66"/>
      <c r="L4140" s="66"/>
      <c r="M4140" s="65"/>
      <c r="N4140" s="65"/>
      <c r="O4140" s="65"/>
      <c r="P4140" s="66"/>
      <c r="Q4140" s="65"/>
      <c r="R4140" s="65"/>
      <c r="S4140" s="68"/>
      <c r="T4140" s="68"/>
      <c r="U4140" s="69"/>
      <c r="V4140" s="69"/>
      <c r="W4140" s="69"/>
      <c r="X4140" s="70"/>
      <c r="Y4140" s="65"/>
    </row>
    <row r="4141">
      <c r="A4141" s="65"/>
      <c r="B4141" s="65"/>
      <c r="C4141" s="65"/>
      <c r="D4141" s="65"/>
      <c r="E4141" s="65"/>
      <c r="F4141" s="65"/>
      <c r="G4141" s="65"/>
      <c r="H4141" s="65"/>
      <c r="I4141" s="65"/>
      <c r="J4141" s="65"/>
      <c r="K4141" s="66"/>
      <c r="L4141" s="66"/>
      <c r="M4141" s="65"/>
      <c r="N4141" s="65"/>
      <c r="O4141" s="65"/>
      <c r="P4141" s="66"/>
      <c r="Q4141" s="65"/>
      <c r="R4141" s="65"/>
      <c r="S4141" s="68"/>
      <c r="T4141" s="68"/>
      <c r="U4141" s="69"/>
      <c r="V4141" s="69"/>
      <c r="W4141" s="69"/>
      <c r="X4141" s="70"/>
      <c r="Y4141" s="65"/>
    </row>
    <row r="4142">
      <c r="A4142" s="73"/>
      <c r="B4142" s="65"/>
      <c r="C4142" s="72"/>
      <c r="D4142" s="72"/>
      <c r="E4142" s="72"/>
      <c r="F4142" s="65"/>
      <c r="G4142" s="65"/>
      <c r="H4142" s="65"/>
      <c r="I4142" s="65"/>
      <c r="J4142" s="65"/>
      <c r="K4142" s="66"/>
      <c r="L4142" s="66"/>
      <c r="M4142" s="65"/>
      <c r="N4142" s="65"/>
      <c r="O4142" s="65"/>
      <c r="P4142" s="66"/>
      <c r="Q4142" s="65"/>
      <c r="R4142" s="65"/>
      <c r="S4142" s="68"/>
      <c r="T4142" s="68"/>
      <c r="U4142" s="69"/>
      <c r="V4142" s="69"/>
      <c r="W4142" s="69"/>
      <c r="X4142" s="70"/>
      <c r="Y4142" s="65"/>
    </row>
    <row r="4143">
      <c r="A4143" s="72"/>
      <c r="B4143" s="65"/>
      <c r="C4143" s="72"/>
      <c r="D4143" s="72"/>
      <c r="E4143" s="72"/>
      <c r="F4143" s="65"/>
      <c r="G4143" s="65"/>
      <c r="H4143" s="65"/>
      <c r="I4143" s="65"/>
      <c r="J4143" s="65"/>
      <c r="K4143" s="66"/>
      <c r="L4143" s="66"/>
      <c r="M4143" s="65"/>
      <c r="N4143" s="65"/>
      <c r="O4143" s="65"/>
      <c r="P4143" s="65"/>
      <c r="Q4143" s="65"/>
      <c r="R4143" s="65"/>
      <c r="S4143" s="68"/>
      <c r="T4143" s="68"/>
      <c r="U4143" s="69"/>
      <c r="V4143" s="69"/>
      <c r="W4143" s="69"/>
      <c r="X4143" s="70"/>
      <c r="Y4143" s="65"/>
    </row>
    <row r="4144">
      <c r="A4144" s="65"/>
      <c r="B4144" s="65"/>
      <c r="C4144" s="65"/>
      <c r="D4144" s="65"/>
      <c r="E4144" s="65"/>
      <c r="F4144" s="65"/>
      <c r="G4144" s="65"/>
      <c r="H4144" s="65"/>
      <c r="I4144" s="65"/>
      <c r="J4144" s="65"/>
      <c r="K4144" s="66"/>
      <c r="L4144" s="66"/>
      <c r="M4144" s="65"/>
      <c r="N4144" s="65"/>
      <c r="O4144" s="65"/>
      <c r="P4144" s="66"/>
      <c r="Q4144" s="65"/>
      <c r="R4144" s="65"/>
      <c r="S4144" s="68"/>
      <c r="T4144" s="68"/>
      <c r="U4144" s="69"/>
      <c r="V4144" s="69"/>
      <c r="W4144" s="69"/>
      <c r="X4144" s="70"/>
      <c r="Y4144" s="65"/>
    </row>
    <row r="4145">
      <c r="A4145" s="65"/>
      <c r="B4145" s="65"/>
      <c r="C4145" s="65"/>
      <c r="D4145" s="65"/>
      <c r="E4145" s="65"/>
      <c r="F4145" s="65"/>
      <c r="G4145" s="65"/>
      <c r="H4145" s="65"/>
      <c r="I4145" s="65"/>
      <c r="J4145" s="65"/>
      <c r="K4145" s="66"/>
      <c r="L4145" s="66"/>
      <c r="M4145" s="65"/>
      <c r="N4145" s="65"/>
      <c r="O4145" s="65"/>
      <c r="P4145" s="66"/>
      <c r="Q4145" s="65"/>
      <c r="R4145" s="65"/>
      <c r="S4145" s="68"/>
      <c r="T4145" s="68"/>
      <c r="U4145" s="69"/>
      <c r="V4145" s="69"/>
      <c r="W4145" s="69"/>
      <c r="X4145" s="70"/>
      <c r="Y4145" s="65"/>
    </row>
    <row r="4146">
      <c r="A4146" s="65"/>
      <c r="B4146" s="65"/>
      <c r="C4146" s="65"/>
      <c r="D4146" s="65"/>
      <c r="E4146" s="65"/>
      <c r="F4146" s="65"/>
      <c r="G4146" s="65"/>
      <c r="H4146" s="65"/>
      <c r="I4146" s="65"/>
      <c r="J4146" s="65"/>
      <c r="K4146" s="66"/>
      <c r="L4146" s="66"/>
      <c r="M4146" s="65"/>
      <c r="N4146" s="65"/>
      <c r="O4146" s="65"/>
      <c r="P4146" s="65"/>
      <c r="Q4146" s="65"/>
      <c r="R4146" s="65"/>
      <c r="S4146" s="68"/>
      <c r="T4146" s="68"/>
      <c r="U4146" s="69"/>
      <c r="V4146" s="69"/>
      <c r="W4146" s="69"/>
      <c r="X4146" s="70"/>
      <c r="Y4146" s="65"/>
    </row>
    <row r="4147">
      <c r="A4147" s="65"/>
      <c r="B4147" s="65"/>
      <c r="C4147" s="65"/>
      <c r="D4147" s="65"/>
      <c r="E4147" s="65"/>
      <c r="F4147" s="65"/>
      <c r="G4147" s="65"/>
      <c r="H4147" s="65"/>
      <c r="I4147" s="65"/>
      <c r="J4147" s="65"/>
      <c r="K4147" s="66"/>
      <c r="L4147" s="66"/>
      <c r="M4147" s="65"/>
      <c r="N4147" s="65"/>
      <c r="O4147" s="65"/>
      <c r="P4147" s="65"/>
      <c r="Q4147" s="65"/>
      <c r="R4147" s="65"/>
      <c r="S4147" s="68"/>
      <c r="T4147" s="68"/>
      <c r="U4147" s="69"/>
      <c r="V4147" s="69"/>
      <c r="W4147" s="69"/>
      <c r="X4147" s="70"/>
      <c r="Y4147" s="65"/>
    </row>
    <row r="4148">
      <c r="A4148" s="72"/>
      <c r="B4148" s="65"/>
      <c r="C4148" s="72"/>
      <c r="D4148" s="72"/>
      <c r="E4148" s="72"/>
      <c r="F4148" s="65"/>
      <c r="G4148" s="65"/>
      <c r="H4148" s="65"/>
      <c r="I4148" s="65"/>
      <c r="J4148" s="65"/>
      <c r="K4148" s="66"/>
      <c r="L4148" s="66"/>
      <c r="M4148" s="65"/>
      <c r="N4148" s="65"/>
      <c r="O4148" s="65"/>
      <c r="P4148" s="65"/>
      <c r="Q4148" s="65"/>
      <c r="R4148" s="65"/>
      <c r="S4148" s="68"/>
      <c r="T4148" s="68"/>
      <c r="U4148" s="69"/>
      <c r="V4148" s="69"/>
      <c r="W4148" s="69"/>
      <c r="X4148" s="70"/>
      <c r="Y4148" s="65"/>
    </row>
    <row r="4149">
      <c r="A4149" s="65"/>
      <c r="B4149" s="65"/>
      <c r="C4149" s="65"/>
      <c r="D4149" s="65"/>
      <c r="E4149" s="65"/>
      <c r="F4149" s="65"/>
      <c r="G4149" s="65"/>
      <c r="H4149" s="65"/>
      <c r="I4149" s="65"/>
      <c r="J4149" s="65"/>
      <c r="K4149" s="66"/>
      <c r="L4149" s="66"/>
      <c r="M4149" s="65"/>
      <c r="N4149" s="65"/>
      <c r="O4149" s="65"/>
      <c r="P4149" s="66"/>
      <c r="Q4149" s="65"/>
      <c r="R4149" s="65"/>
      <c r="S4149" s="68"/>
      <c r="T4149" s="68"/>
      <c r="U4149" s="69"/>
      <c r="V4149" s="69"/>
      <c r="W4149" s="69"/>
      <c r="X4149" s="70"/>
      <c r="Y4149" s="65"/>
    </row>
    <row r="4150">
      <c r="A4150" s="65"/>
      <c r="B4150" s="65"/>
      <c r="C4150" s="65"/>
      <c r="D4150" s="65"/>
      <c r="E4150" s="65"/>
      <c r="F4150" s="65"/>
      <c r="G4150" s="65"/>
      <c r="H4150" s="65"/>
      <c r="I4150" s="65"/>
      <c r="J4150" s="65"/>
      <c r="K4150" s="66"/>
      <c r="L4150" s="66"/>
      <c r="M4150" s="65"/>
      <c r="N4150" s="65"/>
      <c r="O4150" s="65"/>
      <c r="P4150" s="66"/>
      <c r="Q4150" s="65"/>
      <c r="R4150" s="65"/>
      <c r="S4150" s="68"/>
      <c r="T4150" s="68"/>
      <c r="U4150" s="69"/>
      <c r="V4150" s="69"/>
      <c r="W4150" s="69"/>
      <c r="X4150" s="69"/>
      <c r="Y4150" s="65"/>
    </row>
    <row r="4151">
      <c r="A4151" s="65"/>
      <c r="B4151" s="65"/>
      <c r="C4151" s="65"/>
      <c r="D4151" s="65"/>
      <c r="E4151" s="65"/>
      <c r="F4151" s="65"/>
      <c r="G4151" s="65"/>
      <c r="H4151" s="65"/>
      <c r="I4151" s="65"/>
      <c r="J4151" s="65"/>
      <c r="K4151" s="66"/>
      <c r="L4151" s="66"/>
      <c r="M4151" s="65"/>
      <c r="N4151" s="65"/>
      <c r="O4151" s="65"/>
      <c r="P4151" s="66"/>
      <c r="Q4151" s="65"/>
      <c r="R4151" s="65"/>
      <c r="S4151" s="68"/>
      <c r="T4151" s="68"/>
      <c r="U4151" s="69"/>
      <c r="V4151" s="69"/>
      <c r="W4151" s="69"/>
      <c r="X4151" s="69"/>
      <c r="Y4151" s="65"/>
    </row>
    <row r="4152">
      <c r="A4152" s="65"/>
      <c r="B4152" s="65"/>
      <c r="C4152" s="65"/>
      <c r="D4152" s="65"/>
      <c r="E4152" s="65"/>
      <c r="F4152" s="65"/>
      <c r="G4152" s="65"/>
      <c r="H4152" s="65"/>
      <c r="I4152" s="65"/>
      <c r="J4152" s="65"/>
      <c r="K4152" s="66"/>
      <c r="L4152" s="66"/>
      <c r="M4152" s="65"/>
      <c r="N4152" s="65"/>
      <c r="O4152" s="65"/>
      <c r="P4152" s="66"/>
      <c r="Q4152" s="65"/>
      <c r="R4152" s="65"/>
      <c r="S4152" s="68"/>
      <c r="T4152" s="68"/>
      <c r="U4152" s="69"/>
      <c r="V4152" s="69"/>
      <c r="W4152" s="69"/>
      <c r="X4152" s="70"/>
      <c r="Y4152" s="65"/>
    </row>
    <row r="4153">
      <c r="A4153" s="65"/>
      <c r="B4153" s="65"/>
      <c r="C4153" s="65"/>
      <c r="D4153" s="65"/>
      <c r="E4153" s="65"/>
      <c r="F4153" s="65"/>
      <c r="G4153" s="65"/>
      <c r="H4153" s="65"/>
      <c r="I4153" s="65"/>
      <c r="J4153" s="65"/>
      <c r="K4153" s="66"/>
      <c r="L4153" s="66"/>
      <c r="M4153" s="65"/>
      <c r="N4153" s="65"/>
      <c r="O4153" s="65"/>
      <c r="P4153" s="66"/>
      <c r="Q4153" s="65"/>
      <c r="R4153" s="65"/>
      <c r="S4153" s="68"/>
      <c r="T4153" s="68"/>
      <c r="U4153" s="69"/>
      <c r="V4153" s="69"/>
      <c r="W4153" s="69"/>
      <c r="X4153" s="70"/>
      <c r="Y4153" s="65"/>
    </row>
    <row r="4154">
      <c r="A4154" s="65"/>
      <c r="B4154" s="65"/>
      <c r="C4154" s="65"/>
      <c r="D4154" s="65"/>
      <c r="E4154" s="65"/>
      <c r="F4154" s="65"/>
      <c r="G4154" s="65"/>
      <c r="H4154" s="65"/>
      <c r="I4154" s="65"/>
      <c r="J4154" s="65"/>
      <c r="K4154" s="66"/>
      <c r="L4154" s="66"/>
      <c r="M4154" s="65"/>
      <c r="N4154" s="65"/>
      <c r="O4154" s="65"/>
      <c r="P4154" s="66"/>
      <c r="Q4154" s="65"/>
      <c r="R4154" s="65"/>
      <c r="S4154" s="68"/>
      <c r="T4154" s="68"/>
      <c r="U4154" s="69"/>
      <c r="V4154" s="69"/>
      <c r="W4154" s="69"/>
      <c r="X4154" s="70"/>
      <c r="Y4154" s="65"/>
    </row>
    <row r="4155">
      <c r="A4155" s="65"/>
      <c r="B4155" s="65"/>
      <c r="C4155" s="65"/>
      <c r="D4155" s="65"/>
      <c r="E4155" s="65"/>
      <c r="F4155" s="65"/>
      <c r="G4155" s="65"/>
      <c r="H4155" s="65"/>
      <c r="I4155" s="65"/>
      <c r="J4155" s="65"/>
      <c r="K4155" s="66"/>
      <c r="L4155" s="66"/>
      <c r="M4155" s="65"/>
      <c r="N4155" s="65"/>
      <c r="O4155" s="65"/>
      <c r="P4155" s="66"/>
      <c r="Q4155" s="65"/>
      <c r="R4155" s="65"/>
      <c r="S4155" s="68"/>
      <c r="T4155" s="68"/>
      <c r="U4155" s="69"/>
      <c r="V4155" s="69"/>
      <c r="W4155" s="69"/>
      <c r="X4155" s="70"/>
      <c r="Y4155" s="65"/>
    </row>
    <row r="4156">
      <c r="A4156" s="65"/>
      <c r="B4156" s="65"/>
      <c r="C4156" s="65"/>
      <c r="D4156" s="65"/>
      <c r="E4156" s="65"/>
      <c r="F4156" s="65"/>
      <c r="G4156" s="65"/>
      <c r="H4156" s="65"/>
      <c r="I4156" s="65"/>
      <c r="J4156" s="65"/>
      <c r="K4156" s="66"/>
      <c r="L4156" s="66"/>
      <c r="M4156" s="65"/>
      <c r="N4156" s="65"/>
      <c r="O4156" s="65"/>
      <c r="P4156" s="66"/>
      <c r="Q4156" s="65"/>
      <c r="R4156" s="65"/>
      <c r="S4156" s="68"/>
      <c r="T4156" s="68"/>
      <c r="U4156" s="69"/>
      <c r="V4156" s="69"/>
      <c r="W4156" s="69"/>
      <c r="X4156" s="69"/>
      <c r="Y4156" s="65"/>
    </row>
    <row r="4157">
      <c r="A4157" s="65"/>
      <c r="B4157" s="65"/>
      <c r="C4157" s="65"/>
      <c r="D4157" s="65"/>
      <c r="E4157" s="65"/>
      <c r="F4157" s="65"/>
      <c r="G4157" s="65"/>
      <c r="H4157" s="65"/>
      <c r="I4157" s="65"/>
      <c r="J4157" s="65"/>
      <c r="K4157" s="66"/>
      <c r="L4157" s="66"/>
      <c r="M4157" s="65"/>
      <c r="N4157" s="65"/>
      <c r="O4157" s="65"/>
      <c r="P4157" s="66"/>
      <c r="Q4157" s="65"/>
      <c r="R4157" s="65"/>
      <c r="S4157" s="68"/>
      <c r="T4157" s="68"/>
      <c r="U4157" s="69"/>
      <c r="V4157" s="69"/>
      <c r="W4157" s="69"/>
      <c r="X4157" s="69"/>
      <c r="Y4157" s="65"/>
    </row>
    <row r="4158">
      <c r="A4158" s="65"/>
      <c r="B4158" s="65"/>
      <c r="C4158" s="65"/>
      <c r="D4158" s="65"/>
      <c r="E4158" s="65"/>
      <c r="F4158" s="65"/>
      <c r="G4158" s="65"/>
      <c r="H4158" s="65"/>
      <c r="I4158" s="65"/>
      <c r="J4158" s="65"/>
      <c r="K4158" s="66"/>
      <c r="L4158" s="66"/>
      <c r="M4158" s="65"/>
      <c r="N4158" s="65"/>
      <c r="O4158" s="65"/>
      <c r="P4158" s="66"/>
      <c r="Q4158" s="65"/>
      <c r="R4158" s="65"/>
      <c r="S4158" s="68"/>
      <c r="T4158" s="68"/>
      <c r="U4158" s="69"/>
      <c r="V4158" s="69"/>
      <c r="W4158" s="69"/>
      <c r="X4158" s="70"/>
      <c r="Y4158" s="65"/>
    </row>
    <row r="4159">
      <c r="A4159" s="65"/>
      <c r="B4159" s="65"/>
      <c r="C4159" s="65"/>
      <c r="D4159" s="65"/>
      <c r="E4159" s="65"/>
      <c r="F4159" s="65"/>
      <c r="G4159" s="65"/>
      <c r="H4159" s="65"/>
      <c r="I4159" s="65"/>
      <c r="J4159" s="65"/>
      <c r="K4159" s="66"/>
      <c r="L4159" s="66"/>
      <c r="M4159" s="65"/>
      <c r="N4159" s="65"/>
      <c r="O4159" s="65"/>
      <c r="P4159" s="66"/>
      <c r="Q4159" s="65"/>
      <c r="R4159" s="65"/>
      <c r="S4159" s="68"/>
      <c r="T4159" s="68"/>
      <c r="U4159" s="69"/>
      <c r="V4159" s="69"/>
      <c r="W4159" s="69"/>
      <c r="X4159" s="70"/>
      <c r="Y4159" s="65"/>
    </row>
    <row r="4160">
      <c r="A4160" s="65"/>
      <c r="B4160" s="65"/>
      <c r="C4160" s="65"/>
      <c r="D4160" s="65"/>
      <c r="E4160" s="65"/>
      <c r="F4160" s="65"/>
      <c r="G4160" s="65"/>
      <c r="H4160" s="65"/>
      <c r="I4160" s="65"/>
      <c r="J4160" s="65"/>
      <c r="K4160" s="66"/>
      <c r="L4160" s="66"/>
      <c r="M4160" s="65"/>
      <c r="N4160" s="65"/>
      <c r="O4160" s="65"/>
      <c r="P4160" s="66"/>
      <c r="Q4160" s="65"/>
      <c r="R4160" s="65"/>
      <c r="S4160" s="68"/>
      <c r="T4160" s="68"/>
      <c r="U4160" s="69"/>
      <c r="V4160" s="69"/>
      <c r="W4160" s="69"/>
      <c r="X4160" s="70"/>
      <c r="Y4160" s="65"/>
    </row>
    <row r="4161">
      <c r="A4161" s="65"/>
      <c r="B4161" s="65"/>
      <c r="C4161" s="65"/>
      <c r="D4161" s="65"/>
      <c r="E4161" s="65"/>
      <c r="F4161" s="65"/>
      <c r="G4161" s="65"/>
      <c r="H4161" s="65"/>
      <c r="I4161" s="65"/>
      <c r="J4161" s="65"/>
      <c r="K4161" s="66"/>
      <c r="L4161" s="66"/>
      <c r="M4161" s="65"/>
      <c r="N4161" s="65"/>
      <c r="O4161" s="65"/>
      <c r="P4161" s="66"/>
      <c r="Q4161" s="65"/>
      <c r="R4161" s="65"/>
      <c r="S4161" s="68"/>
      <c r="T4161" s="68"/>
      <c r="U4161" s="69"/>
      <c r="V4161" s="69"/>
      <c r="W4161" s="69"/>
      <c r="X4161" s="70"/>
      <c r="Y4161" s="65"/>
    </row>
    <row r="4162">
      <c r="A4162" s="65"/>
      <c r="B4162" s="65"/>
      <c r="C4162" s="65"/>
      <c r="D4162" s="65"/>
      <c r="E4162" s="65"/>
      <c r="F4162" s="65"/>
      <c r="G4162" s="65"/>
      <c r="H4162" s="65"/>
      <c r="I4162" s="65"/>
      <c r="J4162" s="65"/>
      <c r="K4162" s="66"/>
      <c r="L4162" s="66"/>
      <c r="M4162" s="65"/>
      <c r="N4162" s="65"/>
      <c r="O4162" s="65"/>
      <c r="P4162" s="65"/>
      <c r="Q4162" s="65"/>
      <c r="R4162" s="65"/>
      <c r="S4162" s="68"/>
      <c r="T4162" s="68"/>
      <c r="U4162" s="69"/>
      <c r="V4162" s="69"/>
      <c r="W4162" s="69"/>
      <c r="X4162" s="70"/>
      <c r="Y4162" s="65"/>
    </row>
    <row r="4163">
      <c r="A4163" s="72"/>
      <c r="B4163" s="65"/>
      <c r="C4163" s="72"/>
      <c r="D4163" s="72"/>
      <c r="E4163" s="72"/>
      <c r="F4163" s="65"/>
      <c r="G4163" s="65"/>
      <c r="H4163" s="65"/>
      <c r="I4163" s="65"/>
      <c r="J4163" s="65"/>
      <c r="K4163" s="66"/>
      <c r="L4163" s="66"/>
      <c r="M4163" s="65"/>
      <c r="N4163" s="65"/>
      <c r="O4163" s="65"/>
      <c r="P4163" s="65"/>
      <c r="Q4163" s="65"/>
      <c r="R4163" s="65"/>
      <c r="S4163" s="68"/>
      <c r="T4163" s="68"/>
      <c r="U4163" s="69"/>
      <c r="V4163" s="69"/>
      <c r="W4163" s="69"/>
      <c r="X4163" s="70"/>
      <c r="Y4163" s="65"/>
    </row>
    <row r="4164">
      <c r="A4164" s="65"/>
      <c r="B4164" s="65"/>
      <c r="C4164" s="65"/>
      <c r="D4164" s="65"/>
      <c r="E4164" s="65"/>
      <c r="F4164" s="65"/>
      <c r="G4164" s="65"/>
      <c r="H4164" s="65"/>
      <c r="I4164" s="65"/>
      <c r="J4164" s="65"/>
      <c r="K4164" s="66"/>
      <c r="L4164" s="66"/>
      <c r="M4164" s="65"/>
      <c r="N4164" s="65"/>
      <c r="O4164" s="65"/>
      <c r="P4164" s="66"/>
      <c r="Q4164" s="65"/>
      <c r="R4164" s="65"/>
      <c r="S4164" s="68"/>
      <c r="T4164" s="68"/>
      <c r="U4164" s="69"/>
      <c r="V4164" s="69"/>
      <c r="W4164" s="69"/>
      <c r="X4164" s="70"/>
      <c r="Y4164" s="65"/>
    </row>
    <row r="4165">
      <c r="A4165" s="65"/>
      <c r="B4165" s="65"/>
      <c r="C4165" s="65"/>
      <c r="D4165" s="65"/>
      <c r="E4165" s="65"/>
      <c r="F4165" s="65"/>
      <c r="G4165" s="65"/>
      <c r="H4165" s="65"/>
      <c r="I4165" s="65"/>
      <c r="J4165" s="65"/>
      <c r="K4165" s="66"/>
      <c r="L4165" s="66"/>
      <c r="M4165" s="65"/>
      <c r="N4165" s="65"/>
      <c r="O4165" s="65"/>
      <c r="P4165" s="65"/>
      <c r="Q4165" s="65"/>
      <c r="R4165" s="65"/>
      <c r="S4165" s="68"/>
      <c r="T4165" s="68"/>
      <c r="U4165" s="69"/>
      <c r="V4165" s="69"/>
      <c r="W4165" s="69"/>
      <c r="X4165" s="70"/>
      <c r="Y4165" s="65"/>
    </row>
    <row r="4166">
      <c r="A4166" s="65"/>
      <c r="B4166" s="65"/>
      <c r="C4166" s="65"/>
      <c r="D4166" s="65"/>
      <c r="E4166" s="65"/>
      <c r="F4166" s="65"/>
      <c r="G4166" s="65"/>
      <c r="H4166" s="65"/>
      <c r="I4166" s="65"/>
      <c r="J4166" s="65"/>
      <c r="K4166" s="66"/>
      <c r="L4166" s="66"/>
      <c r="M4166" s="65"/>
      <c r="N4166" s="65"/>
      <c r="O4166" s="65"/>
      <c r="P4166" s="65"/>
      <c r="Q4166" s="65"/>
      <c r="R4166" s="65"/>
      <c r="S4166" s="68"/>
      <c r="T4166" s="68"/>
      <c r="U4166" s="69"/>
      <c r="V4166" s="69"/>
      <c r="W4166" s="69"/>
      <c r="X4166" s="70"/>
      <c r="Y4166" s="65"/>
    </row>
    <row r="4167">
      <c r="A4167" s="73"/>
      <c r="B4167" s="65"/>
      <c r="C4167" s="72"/>
      <c r="D4167" s="72"/>
      <c r="E4167" s="72"/>
      <c r="F4167" s="65"/>
      <c r="G4167" s="65"/>
      <c r="H4167" s="65"/>
      <c r="I4167" s="65"/>
      <c r="J4167" s="65"/>
      <c r="K4167" s="66"/>
      <c r="L4167" s="66"/>
      <c r="M4167" s="65"/>
      <c r="N4167" s="65"/>
      <c r="O4167" s="65"/>
      <c r="P4167" s="66"/>
      <c r="Q4167" s="65"/>
      <c r="R4167" s="65"/>
      <c r="S4167" s="76"/>
      <c r="T4167" s="77"/>
      <c r="U4167" s="78"/>
      <c r="V4167" s="81"/>
      <c r="W4167" s="78"/>
      <c r="X4167" s="72"/>
      <c r="Y4167" s="72"/>
    </row>
    <row r="4168">
      <c r="A4168" s="65"/>
      <c r="B4168" s="65"/>
      <c r="C4168" s="65"/>
      <c r="D4168" s="65"/>
      <c r="E4168" s="65"/>
      <c r="F4168" s="65"/>
      <c r="G4168" s="65"/>
      <c r="H4168" s="65"/>
      <c r="I4168" s="65"/>
      <c r="J4168" s="65"/>
      <c r="K4168" s="66"/>
      <c r="L4168" s="66"/>
      <c r="M4168" s="65"/>
      <c r="N4168" s="65"/>
      <c r="O4168" s="65"/>
      <c r="P4168" s="66"/>
      <c r="Q4168" s="65"/>
      <c r="R4168" s="65"/>
      <c r="S4168" s="68"/>
      <c r="T4168" s="68"/>
      <c r="U4168" s="69"/>
      <c r="V4168" s="69"/>
      <c r="W4168" s="69"/>
      <c r="X4168" s="70"/>
      <c r="Y4168" s="65"/>
    </row>
    <row r="4169">
      <c r="A4169" s="65"/>
      <c r="B4169" s="65"/>
      <c r="C4169" s="65"/>
      <c r="D4169" s="65"/>
      <c r="E4169" s="65"/>
      <c r="F4169" s="65"/>
      <c r="G4169" s="65"/>
      <c r="H4169" s="65"/>
      <c r="I4169" s="65"/>
      <c r="J4169" s="65"/>
      <c r="K4169" s="66"/>
      <c r="L4169" s="66"/>
      <c r="M4169" s="65"/>
      <c r="N4169" s="65"/>
      <c r="O4169" s="65"/>
      <c r="P4169" s="66"/>
      <c r="Q4169" s="65"/>
      <c r="R4169" s="65"/>
      <c r="S4169" s="68"/>
      <c r="T4169" s="68"/>
      <c r="U4169" s="69"/>
      <c r="V4169" s="69"/>
      <c r="W4169" s="69"/>
      <c r="X4169" s="70"/>
      <c r="Y4169" s="65"/>
    </row>
    <row r="4170">
      <c r="A4170" s="65"/>
      <c r="B4170" s="65"/>
      <c r="C4170" s="65"/>
      <c r="D4170" s="65"/>
      <c r="E4170" s="65"/>
      <c r="F4170" s="65"/>
      <c r="G4170" s="65"/>
      <c r="H4170" s="65"/>
      <c r="I4170" s="65"/>
      <c r="J4170" s="65"/>
      <c r="K4170" s="66"/>
      <c r="L4170" s="66"/>
      <c r="M4170" s="65"/>
      <c r="N4170" s="65"/>
      <c r="O4170" s="65"/>
      <c r="P4170" s="66"/>
      <c r="Q4170" s="65"/>
      <c r="R4170" s="65"/>
      <c r="S4170" s="68"/>
      <c r="T4170" s="68"/>
      <c r="U4170" s="69"/>
      <c r="V4170" s="69"/>
      <c r="W4170" s="69"/>
      <c r="X4170" s="70"/>
      <c r="Y4170" s="65"/>
    </row>
    <row r="4171">
      <c r="A4171" s="72"/>
      <c r="B4171" s="65"/>
      <c r="C4171" s="72"/>
      <c r="D4171" s="72"/>
      <c r="E4171" s="72"/>
      <c r="F4171" s="65"/>
      <c r="G4171" s="65"/>
      <c r="H4171" s="65"/>
      <c r="I4171" s="65"/>
      <c r="J4171" s="65"/>
      <c r="K4171" s="66"/>
      <c r="L4171" s="66"/>
      <c r="M4171" s="65"/>
      <c r="N4171" s="65"/>
      <c r="O4171" s="65"/>
      <c r="P4171" s="65"/>
      <c r="Q4171" s="65"/>
      <c r="R4171" s="65"/>
      <c r="S4171" s="68"/>
      <c r="T4171" s="68"/>
      <c r="U4171" s="69"/>
      <c r="V4171" s="69"/>
      <c r="W4171" s="69"/>
      <c r="X4171" s="70"/>
      <c r="Y4171" s="65"/>
    </row>
    <row r="4172">
      <c r="A4172" s="73"/>
      <c r="B4172" s="65"/>
      <c r="C4172" s="72"/>
      <c r="D4172" s="72"/>
      <c r="E4172" s="72"/>
      <c r="F4172" s="65"/>
      <c r="G4172" s="65"/>
      <c r="H4172" s="65"/>
      <c r="I4172" s="65"/>
      <c r="J4172" s="65"/>
      <c r="K4172" s="66"/>
      <c r="L4172" s="66"/>
      <c r="M4172" s="65"/>
      <c r="N4172" s="65"/>
      <c r="O4172" s="65"/>
      <c r="P4172" s="66"/>
      <c r="Q4172" s="65"/>
      <c r="R4172" s="65"/>
      <c r="S4172" s="68"/>
      <c r="T4172" s="68"/>
      <c r="U4172" s="69"/>
      <c r="V4172" s="69"/>
      <c r="W4172" s="69"/>
      <c r="X4172" s="70"/>
      <c r="Y4172" s="65"/>
    </row>
    <row r="4173">
      <c r="A4173" s="65"/>
      <c r="B4173" s="65"/>
      <c r="C4173" s="65"/>
      <c r="D4173" s="65"/>
      <c r="E4173" s="65"/>
      <c r="F4173" s="65"/>
      <c r="G4173" s="65"/>
      <c r="H4173" s="65"/>
      <c r="I4173" s="65"/>
      <c r="J4173" s="65"/>
      <c r="K4173" s="66"/>
      <c r="L4173" s="66"/>
      <c r="M4173" s="65"/>
      <c r="N4173" s="65"/>
      <c r="O4173" s="65"/>
      <c r="P4173" s="66"/>
      <c r="Q4173" s="65"/>
      <c r="R4173" s="65"/>
      <c r="S4173" s="68"/>
      <c r="T4173" s="68"/>
      <c r="U4173" s="69"/>
      <c r="V4173" s="69"/>
      <c r="W4173" s="69"/>
      <c r="X4173" s="70"/>
      <c r="Y4173" s="65"/>
    </row>
    <row r="4174">
      <c r="A4174" s="65"/>
      <c r="B4174" s="65"/>
      <c r="C4174" s="65"/>
      <c r="D4174" s="65"/>
      <c r="E4174" s="65"/>
      <c r="F4174" s="65"/>
      <c r="G4174" s="65"/>
      <c r="H4174" s="65"/>
      <c r="I4174" s="65"/>
      <c r="J4174" s="65"/>
      <c r="K4174" s="66"/>
      <c r="L4174" s="66"/>
      <c r="M4174" s="65"/>
      <c r="N4174" s="65"/>
      <c r="O4174" s="65"/>
      <c r="P4174" s="65"/>
      <c r="Q4174" s="65"/>
      <c r="R4174" s="65"/>
      <c r="S4174" s="68"/>
      <c r="T4174" s="68"/>
      <c r="U4174" s="69"/>
      <c r="V4174" s="69"/>
      <c r="W4174" s="69"/>
      <c r="X4174" s="70"/>
      <c r="Y4174" s="65"/>
    </row>
    <row r="4175">
      <c r="A4175" s="65"/>
      <c r="B4175" s="65"/>
      <c r="C4175" s="65"/>
      <c r="D4175" s="65"/>
      <c r="E4175" s="65"/>
      <c r="F4175" s="65"/>
      <c r="G4175" s="65"/>
      <c r="H4175" s="65"/>
      <c r="I4175" s="65"/>
      <c r="J4175" s="65"/>
      <c r="K4175" s="66"/>
      <c r="L4175" s="66"/>
      <c r="M4175" s="65"/>
      <c r="N4175" s="65"/>
      <c r="O4175" s="65"/>
      <c r="P4175" s="66"/>
      <c r="Q4175" s="65"/>
      <c r="R4175" s="65"/>
      <c r="S4175" s="68"/>
      <c r="T4175" s="68"/>
      <c r="U4175" s="69"/>
      <c r="V4175" s="69"/>
      <c r="W4175" s="69"/>
      <c r="X4175" s="70"/>
      <c r="Y4175" s="65"/>
    </row>
    <row r="4176">
      <c r="A4176" s="65"/>
      <c r="B4176" s="65"/>
      <c r="C4176" s="65"/>
      <c r="D4176" s="65"/>
      <c r="E4176" s="65"/>
      <c r="F4176" s="65"/>
      <c r="G4176" s="65"/>
      <c r="H4176" s="65"/>
      <c r="I4176" s="65"/>
      <c r="J4176" s="65"/>
      <c r="K4176" s="66"/>
      <c r="L4176" s="66"/>
      <c r="M4176" s="65"/>
      <c r="N4176" s="65"/>
      <c r="O4176" s="65"/>
      <c r="P4176" s="65"/>
      <c r="Q4176" s="65"/>
      <c r="R4176" s="65"/>
      <c r="S4176" s="68"/>
      <c r="T4176" s="68"/>
      <c r="U4176" s="69"/>
      <c r="V4176" s="69"/>
      <c r="W4176" s="69"/>
      <c r="X4176" s="70"/>
      <c r="Y4176" s="65"/>
    </row>
    <row r="4177">
      <c r="A4177" s="65"/>
      <c r="B4177" s="65"/>
      <c r="C4177" s="65"/>
      <c r="D4177" s="65"/>
      <c r="E4177" s="65"/>
      <c r="F4177" s="65"/>
      <c r="G4177" s="65"/>
      <c r="H4177" s="65"/>
      <c r="I4177" s="65"/>
      <c r="J4177" s="65"/>
      <c r="K4177" s="66"/>
      <c r="L4177" s="66"/>
      <c r="M4177" s="65"/>
      <c r="N4177" s="65"/>
      <c r="O4177" s="65"/>
      <c r="P4177" s="65"/>
      <c r="Q4177" s="65"/>
      <c r="R4177" s="65"/>
      <c r="S4177" s="68"/>
      <c r="T4177" s="68"/>
      <c r="U4177" s="69"/>
      <c r="V4177" s="69"/>
      <c r="W4177" s="69"/>
      <c r="X4177" s="70"/>
      <c r="Y4177" s="65"/>
    </row>
    <row r="4178">
      <c r="A4178" s="72"/>
      <c r="B4178" s="65"/>
      <c r="C4178" s="72"/>
      <c r="D4178" s="72"/>
      <c r="E4178" s="72"/>
      <c r="F4178" s="65"/>
      <c r="G4178" s="65"/>
      <c r="H4178" s="65"/>
      <c r="I4178" s="65"/>
      <c r="J4178" s="65"/>
      <c r="K4178" s="66"/>
      <c r="L4178" s="66"/>
      <c r="M4178" s="65"/>
      <c r="N4178" s="65"/>
      <c r="O4178" s="65"/>
      <c r="P4178" s="65"/>
      <c r="Q4178" s="65"/>
      <c r="R4178" s="65"/>
      <c r="S4178" s="68"/>
      <c r="T4178" s="68"/>
      <c r="U4178" s="69"/>
      <c r="V4178" s="69"/>
      <c r="W4178" s="69"/>
      <c r="X4178" s="70"/>
      <c r="Y4178" s="65"/>
    </row>
    <row r="4179">
      <c r="A4179" s="65"/>
      <c r="B4179" s="65"/>
      <c r="C4179" s="65"/>
      <c r="D4179" s="65"/>
      <c r="E4179" s="65"/>
      <c r="F4179" s="65"/>
      <c r="G4179" s="65"/>
      <c r="H4179" s="65"/>
      <c r="I4179" s="65"/>
      <c r="J4179" s="65"/>
      <c r="K4179" s="66"/>
      <c r="L4179" s="66"/>
      <c r="M4179" s="65"/>
      <c r="N4179" s="65"/>
      <c r="O4179" s="65"/>
      <c r="P4179" s="65"/>
      <c r="Q4179" s="65"/>
      <c r="R4179" s="65"/>
      <c r="S4179" s="68"/>
      <c r="T4179" s="68"/>
      <c r="U4179" s="69"/>
      <c r="V4179" s="69"/>
      <c r="W4179" s="69"/>
      <c r="X4179" s="70"/>
      <c r="Y4179" s="65"/>
    </row>
    <row r="4180">
      <c r="A4180" s="65"/>
      <c r="B4180" s="65"/>
      <c r="C4180" s="65"/>
      <c r="D4180" s="65"/>
      <c r="E4180" s="65"/>
      <c r="F4180" s="65"/>
      <c r="G4180" s="65"/>
      <c r="H4180" s="65"/>
      <c r="I4180" s="65"/>
      <c r="J4180" s="65"/>
      <c r="K4180" s="66"/>
      <c r="L4180" s="66"/>
      <c r="M4180" s="65"/>
      <c r="N4180" s="65"/>
      <c r="O4180" s="65"/>
      <c r="P4180" s="65"/>
      <c r="Q4180" s="65"/>
      <c r="R4180" s="65"/>
      <c r="S4180" s="68"/>
      <c r="T4180" s="68"/>
      <c r="U4180" s="69"/>
      <c r="V4180" s="69"/>
      <c r="W4180" s="69"/>
      <c r="X4180" s="70"/>
      <c r="Y4180" s="65"/>
    </row>
    <row r="4181">
      <c r="A4181" s="65"/>
      <c r="B4181" s="65"/>
      <c r="C4181" s="65"/>
      <c r="D4181" s="65"/>
      <c r="E4181" s="65"/>
      <c r="F4181" s="65"/>
      <c r="G4181" s="65"/>
      <c r="H4181" s="65"/>
      <c r="I4181" s="65"/>
      <c r="J4181" s="65"/>
      <c r="K4181" s="66"/>
      <c r="L4181" s="66"/>
      <c r="M4181" s="65"/>
      <c r="N4181" s="65"/>
      <c r="O4181" s="65"/>
      <c r="P4181" s="66"/>
      <c r="Q4181" s="65"/>
      <c r="R4181" s="65"/>
      <c r="S4181" s="68"/>
      <c r="T4181" s="68"/>
      <c r="U4181" s="69"/>
      <c r="V4181" s="69"/>
      <c r="W4181" s="69"/>
      <c r="X4181" s="70"/>
      <c r="Y4181" s="65"/>
    </row>
    <row r="4182">
      <c r="A4182" s="73"/>
      <c r="B4182" s="65"/>
      <c r="C4182" s="72"/>
      <c r="D4182" s="72"/>
      <c r="E4182" s="72"/>
      <c r="F4182" s="65"/>
      <c r="G4182" s="65"/>
      <c r="H4182" s="65"/>
      <c r="I4182" s="65"/>
      <c r="J4182" s="65"/>
      <c r="K4182" s="66"/>
      <c r="L4182" s="66"/>
      <c r="M4182" s="65"/>
      <c r="N4182" s="65"/>
      <c r="O4182" s="65"/>
      <c r="P4182" s="65"/>
      <c r="Q4182" s="65"/>
      <c r="R4182" s="65"/>
      <c r="S4182" s="68"/>
      <c r="T4182" s="68"/>
      <c r="U4182" s="69"/>
      <c r="V4182" s="69"/>
      <c r="W4182" s="69"/>
      <c r="X4182" s="70"/>
      <c r="Y4182" s="65"/>
    </row>
    <row r="4183">
      <c r="A4183" s="73"/>
      <c r="B4183" s="65"/>
      <c r="C4183" s="72"/>
      <c r="D4183" s="72"/>
      <c r="E4183" s="72"/>
      <c r="F4183" s="65"/>
      <c r="G4183" s="65"/>
      <c r="H4183" s="65"/>
      <c r="I4183" s="65"/>
      <c r="J4183" s="65"/>
      <c r="K4183" s="66"/>
      <c r="L4183" s="66"/>
      <c r="M4183" s="65"/>
      <c r="N4183" s="65"/>
      <c r="O4183" s="65"/>
      <c r="P4183" s="65"/>
      <c r="Q4183" s="65"/>
      <c r="R4183" s="65"/>
      <c r="S4183" s="68"/>
      <c r="T4183" s="68"/>
      <c r="U4183" s="69"/>
      <c r="V4183" s="69"/>
      <c r="W4183" s="69"/>
      <c r="X4183" s="70"/>
      <c r="Y4183" s="65"/>
    </row>
    <row r="4184">
      <c r="A4184" s="72"/>
      <c r="B4184" s="65"/>
      <c r="C4184" s="72"/>
      <c r="D4184" s="72"/>
      <c r="E4184" s="72"/>
      <c r="F4184" s="65"/>
      <c r="G4184" s="65"/>
      <c r="H4184" s="65"/>
      <c r="I4184" s="65"/>
      <c r="J4184" s="65"/>
      <c r="K4184" s="66"/>
      <c r="L4184" s="66"/>
      <c r="M4184" s="65"/>
      <c r="N4184" s="65"/>
      <c r="O4184" s="65"/>
      <c r="P4184" s="66"/>
      <c r="Q4184" s="65"/>
      <c r="R4184" s="65"/>
      <c r="S4184" s="68"/>
      <c r="T4184" s="68"/>
      <c r="U4184" s="69"/>
      <c r="V4184" s="69"/>
      <c r="W4184" s="69"/>
      <c r="X4184" s="70"/>
      <c r="Y4184" s="65"/>
    </row>
    <row r="4185">
      <c r="A4185" s="72"/>
      <c r="B4185" s="65"/>
      <c r="C4185" s="72"/>
      <c r="D4185" s="72"/>
      <c r="E4185" s="72"/>
      <c r="F4185" s="65"/>
      <c r="G4185" s="65"/>
      <c r="H4185" s="65"/>
      <c r="I4185" s="65"/>
      <c r="J4185" s="65"/>
      <c r="K4185" s="66"/>
      <c r="L4185" s="66"/>
      <c r="M4185" s="65"/>
      <c r="N4185" s="65"/>
      <c r="O4185" s="65"/>
      <c r="P4185" s="65"/>
      <c r="Q4185" s="65"/>
      <c r="R4185" s="65"/>
      <c r="S4185" s="68"/>
      <c r="T4185" s="68"/>
      <c r="U4185" s="69"/>
      <c r="V4185" s="69"/>
      <c r="W4185" s="69"/>
      <c r="X4185" s="70"/>
      <c r="Y4185" s="65"/>
    </row>
    <row r="4186">
      <c r="A4186" s="65"/>
      <c r="B4186" s="65"/>
      <c r="C4186" s="65"/>
      <c r="D4186" s="65"/>
      <c r="E4186" s="65"/>
      <c r="F4186" s="65"/>
      <c r="G4186" s="65"/>
      <c r="H4186" s="65"/>
      <c r="I4186" s="65"/>
      <c r="J4186" s="65"/>
      <c r="K4186" s="66"/>
      <c r="L4186" s="66"/>
      <c r="M4186" s="65"/>
      <c r="N4186" s="65"/>
      <c r="O4186" s="65"/>
      <c r="P4186" s="66"/>
      <c r="Q4186" s="65"/>
      <c r="R4186" s="65"/>
      <c r="S4186" s="68"/>
      <c r="T4186" s="68"/>
      <c r="U4186" s="69"/>
      <c r="V4186" s="69"/>
      <c r="W4186" s="69"/>
      <c r="X4186" s="70"/>
      <c r="Y4186" s="65"/>
    </row>
    <row r="4187">
      <c r="A4187" s="65"/>
      <c r="B4187" s="65"/>
      <c r="C4187" s="65"/>
      <c r="D4187" s="65"/>
      <c r="E4187" s="65"/>
      <c r="F4187" s="65"/>
      <c r="G4187" s="65"/>
      <c r="H4187" s="65"/>
      <c r="I4187" s="65"/>
      <c r="J4187" s="65"/>
      <c r="K4187" s="66"/>
      <c r="L4187" s="66"/>
      <c r="M4187" s="65"/>
      <c r="N4187" s="65"/>
      <c r="O4187" s="65"/>
      <c r="P4187" s="66"/>
      <c r="Q4187" s="65"/>
      <c r="R4187" s="65"/>
      <c r="S4187" s="68"/>
      <c r="T4187" s="68"/>
      <c r="U4187" s="69"/>
      <c r="V4187" s="69"/>
      <c r="W4187" s="69"/>
      <c r="X4187" s="70"/>
      <c r="Y4187" s="65"/>
    </row>
    <row r="4188">
      <c r="A4188" s="65"/>
      <c r="B4188" s="65"/>
      <c r="C4188" s="65"/>
      <c r="D4188" s="65"/>
      <c r="E4188" s="65"/>
      <c r="F4188" s="65"/>
      <c r="G4188" s="65"/>
      <c r="H4188" s="65"/>
      <c r="I4188" s="65"/>
      <c r="J4188" s="65"/>
      <c r="K4188" s="66"/>
      <c r="L4188" s="66"/>
      <c r="M4188" s="65"/>
      <c r="N4188" s="65"/>
      <c r="O4188" s="65"/>
      <c r="P4188" s="66"/>
      <c r="Q4188" s="65"/>
      <c r="R4188" s="65"/>
      <c r="S4188" s="68"/>
      <c r="T4188" s="68"/>
      <c r="U4188" s="69"/>
      <c r="V4188" s="69"/>
      <c r="W4188" s="69"/>
      <c r="X4188" s="70"/>
      <c r="Y4188" s="65"/>
    </row>
    <row r="4189">
      <c r="A4189" s="65"/>
      <c r="B4189" s="65"/>
      <c r="C4189" s="65"/>
      <c r="D4189" s="65"/>
      <c r="E4189" s="65"/>
      <c r="F4189" s="65"/>
      <c r="G4189" s="65"/>
      <c r="H4189" s="65"/>
      <c r="I4189" s="65"/>
      <c r="J4189" s="65"/>
      <c r="K4189" s="66"/>
      <c r="L4189" s="66"/>
      <c r="M4189" s="65"/>
      <c r="N4189" s="65"/>
      <c r="O4189" s="65"/>
      <c r="P4189" s="66"/>
      <c r="Q4189" s="65"/>
      <c r="R4189" s="65"/>
      <c r="S4189" s="68"/>
      <c r="T4189" s="68"/>
      <c r="U4189" s="69"/>
      <c r="V4189" s="69"/>
      <c r="W4189" s="69"/>
      <c r="X4189" s="70"/>
      <c r="Y4189" s="65"/>
    </row>
    <row r="4190">
      <c r="A4190" s="65"/>
      <c r="B4190" s="65"/>
      <c r="C4190" s="65"/>
      <c r="D4190" s="65"/>
      <c r="E4190" s="65"/>
      <c r="F4190" s="65"/>
      <c r="G4190" s="65"/>
      <c r="H4190" s="65"/>
      <c r="I4190" s="65"/>
      <c r="J4190" s="65"/>
      <c r="K4190" s="66"/>
      <c r="L4190" s="66"/>
      <c r="M4190" s="65"/>
      <c r="N4190" s="65"/>
      <c r="O4190" s="65"/>
      <c r="P4190" s="66"/>
      <c r="Q4190" s="65"/>
      <c r="R4190" s="65"/>
      <c r="S4190" s="68"/>
      <c r="T4190" s="68"/>
      <c r="U4190" s="69"/>
      <c r="V4190" s="69"/>
      <c r="W4190" s="69"/>
      <c r="X4190" s="70"/>
      <c r="Y4190" s="65"/>
    </row>
    <row r="4191">
      <c r="A4191" s="65"/>
      <c r="B4191" s="65"/>
      <c r="C4191" s="65"/>
      <c r="D4191" s="65"/>
      <c r="E4191" s="65"/>
      <c r="F4191" s="65"/>
      <c r="G4191" s="65"/>
      <c r="H4191" s="65"/>
      <c r="I4191" s="65"/>
      <c r="J4191" s="65"/>
      <c r="K4191" s="66"/>
      <c r="L4191" s="66"/>
      <c r="M4191" s="65"/>
      <c r="N4191" s="65"/>
      <c r="O4191" s="65"/>
      <c r="P4191" s="66"/>
      <c r="Q4191" s="65"/>
      <c r="R4191" s="65"/>
      <c r="S4191" s="68"/>
      <c r="T4191" s="68"/>
      <c r="U4191" s="69"/>
      <c r="V4191" s="69"/>
      <c r="W4191" s="69"/>
      <c r="X4191" s="70"/>
      <c r="Y4191" s="65"/>
    </row>
    <row r="4192">
      <c r="A4192" s="65"/>
      <c r="B4192" s="65"/>
      <c r="C4192" s="65"/>
      <c r="D4192" s="65"/>
      <c r="E4192" s="65"/>
      <c r="F4192" s="65"/>
      <c r="G4192" s="65"/>
      <c r="H4192" s="65"/>
      <c r="I4192" s="65"/>
      <c r="J4192" s="65"/>
      <c r="K4192" s="66"/>
      <c r="L4192" s="66"/>
      <c r="M4192" s="65"/>
      <c r="N4192" s="65"/>
      <c r="O4192" s="65"/>
      <c r="P4192" s="65"/>
      <c r="Q4192" s="65"/>
      <c r="R4192" s="65"/>
      <c r="S4192" s="68"/>
      <c r="T4192" s="68"/>
      <c r="U4192" s="69"/>
      <c r="V4192" s="69"/>
      <c r="W4192" s="69"/>
      <c r="X4192" s="70"/>
      <c r="Y4192" s="65"/>
    </row>
    <row r="4193">
      <c r="A4193" s="65"/>
      <c r="B4193" s="65"/>
      <c r="C4193" s="65"/>
      <c r="D4193" s="65"/>
      <c r="E4193" s="65"/>
      <c r="F4193" s="65"/>
      <c r="G4193" s="65"/>
      <c r="H4193" s="65"/>
      <c r="I4193" s="65"/>
      <c r="J4193" s="65"/>
      <c r="K4193" s="66"/>
      <c r="L4193" s="66"/>
      <c r="M4193" s="65"/>
      <c r="N4193" s="65"/>
      <c r="O4193" s="65"/>
      <c r="P4193" s="65"/>
      <c r="Q4193" s="65"/>
      <c r="R4193" s="65"/>
      <c r="S4193" s="68"/>
      <c r="T4193" s="68"/>
      <c r="U4193" s="69"/>
      <c r="V4193" s="69"/>
      <c r="W4193" s="69"/>
      <c r="X4193" s="70"/>
      <c r="Y4193" s="65"/>
    </row>
    <row r="4194">
      <c r="A4194" s="65"/>
      <c r="B4194" s="65"/>
      <c r="C4194" s="65"/>
      <c r="D4194" s="65"/>
      <c r="E4194" s="65"/>
      <c r="F4194" s="65"/>
      <c r="G4194" s="65"/>
      <c r="H4194" s="65"/>
      <c r="I4194" s="65"/>
      <c r="J4194" s="65"/>
      <c r="K4194" s="66"/>
      <c r="L4194" s="66"/>
      <c r="M4194" s="65"/>
      <c r="N4194" s="65"/>
      <c r="O4194" s="65"/>
      <c r="P4194" s="65"/>
      <c r="Q4194" s="65"/>
      <c r="R4194" s="65"/>
      <c r="S4194" s="68"/>
      <c r="T4194" s="68"/>
      <c r="U4194" s="69"/>
      <c r="V4194" s="69"/>
      <c r="W4194" s="69"/>
      <c r="X4194" s="70"/>
      <c r="Y4194" s="65"/>
    </row>
    <row r="4195">
      <c r="A4195" s="65"/>
      <c r="B4195" s="65"/>
      <c r="C4195" s="65"/>
      <c r="D4195" s="65"/>
      <c r="E4195" s="65"/>
      <c r="F4195" s="65"/>
      <c r="G4195" s="65"/>
      <c r="H4195" s="65"/>
      <c r="I4195" s="65"/>
      <c r="J4195" s="65"/>
      <c r="K4195" s="66"/>
      <c r="L4195" s="66"/>
      <c r="M4195" s="65"/>
      <c r="N4195" s="65"/>
      <c r="O4195" s="65"/>
      <c r="P4195" s="66"/>
      <c r="Q4195" s="65"/>
      <c r="R4195" s="65"/>
      <c r="S4195" s="68"/>
      <c r="T4195" s="68"/>
      <c r="U4195" s="69"/>
      <c r="V4195" s="69"/>
      <c r="W4195" s="69"/>
      <c r="X4195" s="70"/>
      <c r="Y4195" s="65"/>
    </row>
    <row r="4196">
      <c r="A4196" s="65"/>
      <c r="B4196" s="65"/>
      <c r="C4196" s="65"/>
      <c r="D4196" s="65"/>
      <c r="E4196" s="65"/>
      <c r="F4196" s="65"/>
      <c r="G4196" s="65"/>
      <c r="H4196" s="65"/>
      <c r="I4196" s="65"/>
      <c r="J4196" s="65"/>
      <c r="K4196" s="66"/>
      <c r="L4196" s="66"/>
      <c r="M4196" s="65"/>
      <c r="N4196" s="65"/>
      <c r="O4196" s="65"/>
      <c r="P4196" s="65"/>
      <c r="Q4196" s="65"/>
      <c r="R4196" s="65"/>
      <c r="S4196" s="68"/>
      <c r="T4196" s="68"/>
      <c r="U4196" s="69"/>
      <c r="V4196" s="69"/>
      <c r="W4196" s="69"/>
      <c r="X4196" s="70"/>
      <c r="Y4196" s="65"/>
    </row>
    <row r="4197">
      <c r="A4197" s="65"/>
      <c r="B4197" s="65"/>
      <c r="C4197" s="65"/>
      <c r="D4197" s="65"/>
      <c r="E4197" s="65"/>
      <c r="F4197" s="65"/>
      <c r="G4197" s="65"/>
      <c r="H4197" s="65"/>
      <c r="I4197" s="65"/>
      <c r="J4197" s="65"/>
      <c r="K4197" s="66"/>
      <c r="L4197" s="66"/>
      <c r="M4197" s="65"/>
      <c r="N4197" s="65"/>
      <c r="O4197" s="65"/>
      <c r="P4197" s="66"/>
      <c r="Q4197" s="65"/>
      <c r="R4197" s="65"/>
      <c r="S4197" s="68"/>
      <c r="T4197" s="68"/>
      <c r="U4197" s="69"/>
      <c r="V4197" s="69"/>
      <c r="W4197" s="69"/>
      <c r="X4197" s="70"/>
      <c r="Y4197" s="65"/>
    </row>
    <row r="4198">
      <c r="A4198" s="65"/>
      <c r="B4198" s="65"/>
      <c r="C4198" s="65"/>
      <c r="D4198" s="65"/>
      <c r="E4198" s="65"/>
      <c r="F4198" s="65"/>
      <c r="G4198" s="65"/>
      <c r="H4198" s="65"/>
      <c r="I4198" s="65"/>
      <c r="J4198" s="65"/>
      <c r="K4198" s="66"/>
      <c r="L4198" s="66"/>
      <c r="M4198" s="65"/>
      <c r="N4198" s="65"/>
      <c r="O4198" s="65"/>
      <c r="P4198" s="66"/>
      <c r="Q4198" s="65"/>
      <c r="R4198" s="65"/>
      <c r="S4198" s="68"/>
      <c r="T4198" s="68"/>
      <c r="U4198" s="69"/>
      <c r="V4198" s="69"/>
      <c r="W4198" s="69"/>
      <c r="X4198" s="70"/>
      <c r="Y4198" s="65"/>
    </row>
    <row r="4199">
      <c r="A4199" s="73"/>
      <c r="B4199" s="65"/>
      <c r="C4199" s="72"/>
      <c r="D4199" s="72"/>
      <c r="E4199" s="72"/>
      <c r="F4199" s="65"/>
      <c r="G4199" s="65"/>
      <c r="H4199" s="65"/>
      <c r="I4199" s="65"/>
      <c r="J4199" s="65"/>
      <c r="K4199" s="66"/>
      <c r="L4199" s="66"/>
      <c r="M4199" s="65"/>
      <c r="N4199" s="65"/>
      <c r="O4199" s="65"/>
      <c r="P4199" s="65"/>
      <c r="Q4199" s="65"/>
      <c r="R4199" s="65"/>
      <c r="S4199" s="77"/>
      <c r="T4199" s="77"/>
      <c r="U4199" s="78"/>
      <c r="V4199" s="78"/>
      <c r="W4199" s="78"/>
      <c r="X4199" s="72"/>
      <c r="Y4199" s="72"/>
    </row>
    <row r="4200">
      <c r="A4200" s="73"/>
      <c r="B4200" s="65"/>
      <c r="C4200" s="72"/>
      <c r="D4200" s="72"/>
      <c r="E4200" s="72"/>
      <c r="F4200" s="65"/>
      <c r="G4200" s="65"/>
      <c r="H4200" s="65"/>
      <c r="I4200" s="65"/>
      <c r="J4200" s="65"/>
      <c r="K4200" s="66"/>
      <c r="L4200" s="66"/>
      <c r="M4200" s="65"/>
      <c r="N4200" s="65"/>
      <c r="O4200" s="65"/>
      <c r="P4200" s="66"/>
      <c r="Q4200" s="65"/>
      <c r="R4200" s="65"/>
      <c r="S4200" s="68"/>
      <c r="T4200" s="68"/>
      <c r="U4200" s="69"/>
      <c r="V4200" s="69"/>
      <c r="W4200" s="69"/>
      <c r="X4200" s="70"/>
      <c r="Y4200" s="65"/>
    </row>
    <row r="4201">
      <c r="A4201" s="65"/>
      <c r="B4201" s="65"/>
      <c r="C4201" s="65"/>
      <c r="D4201" s="65"/>
      <c r="E4201" s="65"/>
      <c r="F4201" s="65"/>
      <c r="G4201" s="65"/>
      <c r="H4201" s="65"/>
      <c r="I4201" s="65"/>
      <c r="J4201" s="65"/>
      <c r="K4201" s="66"/>
      <c r="L4201" s="66"/>
      <c r="M4201" s="65"/>
      <c r="N4201" s="65"/>
      <c r="O4201" s="65"/>
      <c r="P4201" s="65"/>
      <c r="Q4201" s="65"/>
      <c r="R4201" s="65"/>
      <c r="S4201" s="68"/>
      <c r="T4201" s="68"/>
      <c r="U4201" s="69"/>
      <c r="V4201" s="69"/>
      <c r="W4201" s="69"/>
      <c r="X4201" s="69"/>
      <c r="Y4201" s="65"/>
    </row>
    <row r="4202">
      <c r="A4202" s="65"/>
      <c r="B4202" s="65"/>
      <c r="C4202" s="65"/>
      <c r="D4202" s="65"/>
      <c r="E4202" s="65"/>
      <c r="F4202" s="65"/>
      <c r="G4202" s="65"/>
      <c r="H4202" s="65"/>
      <c r="I4202" s="65"/>
      <c r="J4202" s="65"/>
      <c r="K4202" s="66"/>
      <c r="L4202" s="66"/>
      <c r="M4202" s="65"/>
      <c r="N4202" s="65"/>
      <c r="O4202" s="65"/>
      <c r="P4202" s="65"/>
      <c r="Q4202" s="65"/>
      <c r="R4202" s="65"/>
      <c r="S4202" s="68"/>
      <c r="T4202" s="68"/>
      <c r="U4202" s="69"/>
      <c r="V4202" s="69"/>
      <c r="W4202" s="69"/>
      <c r="X4202" s="69"/>
      <c r="Y4202" s="65"/>
    </row>
    <row r="4203">
      <c r="A4203" s="65"/>
      <c r="B4203" s="65"/>
      <c r="C4203" s="65"/>
      <c r="D4203" s="65"/>
      <c r="E4203" s="65"/>
      <c r="F4203" s="65"/>
      <c r="G4203" s="65"/>
      <c r="H4203" s="65"/>
      <c r="I4203" s="65"/>
      <c r="J4203" s="65"/>
      <c r="K4203" s="66"/>
      <c r="L4203" s="66"/>
      <c r="M4203" s="65"/>
      <c r="N4203" s="65"/>
      <c r="O4203" s="65"/>
      <c r="P4203" s="65"/>
      <c r="Q4203" s="65"/>
      <c r="R4203" s="65"/>
      <c r="S4203" s="68"/>
      <c r="T4203" s="68"/>
      <c r="U4203" s="69"/>
      <c r="V4203" s="69"/>
      <c r="W4203" s="69"/>
      <c r="X4203" s="69"/>
      <c r="Y4203" s="65"/>
    </row>
    <row r="4204">
      <c r="A4204" s="65"/>
      <c r="B4204" s="65"/>
      <c r="C4204" s="65"/>
      <c r="D4204" s="65"/>
      <c r="E4204" s="65"/>
      <c r="F4204" s="65"/>
      <c r="G4204" s="65"/>
      <c r="H4204" s="65"/>
      <c r="I4204" s="65"/>
      <c r="J4204" s="65"/>
      <c r="K4204" s="66"/>
      <c r="L4204" s="66"/>
      <c r="M4204" s="65"/>
      <c r="N4204" s="65"/>
      <c r="O4204" s="65"/>
      <c r="P4204" s="65"/>
      <c r="Q4204" s="65"/>
      <c r="R4204" s="65"/>
      <c r="S4204" s="68"/>
      <c r="T4204" s="68"/>
      <c r="U4204" s="69"/>
      <c r="V4204" s="69"/>
      <c r="W4204" s="69"/>
      <c r="X4204" s="69"/>
      <c r="Y4204" s="65"/>
    </row>
    <row r="4205">
      <c r="A4205" s="65"/>
      <c r="B4205" s="65"/>
      <c r="C4205" s="65"/>
      <c r="D4205" s="65"/>
      <c r="E4205" s="65"/>
      <c r="F4205" s="65"/>
      <c r="G4205" s="65"/>
      <c r="H4205" s="65"/>
      <c r="I4205" s="65"/>
      <c r="J4205" s="65"/>
      <c r="K4205" s="66"/>
      <c r="L4205" s="66"/>
      <c r="M4205" s="65"/>
      <c r="N4205" s="65"/>
      <c r="O4205" s="65"/>
      <c r="P4205" s="66"/>
      <c r="Q4205" s="65"/>
      <c r="R4205" s="65"/>
      <c r="S4205" s="68"/>
      <c r="T4205" s="68"/>
      <c r="U4205" s="69"/>
      <c r="V4205" s="69"/>
      <c r="W4205" s="69"/>
      <c r="X4205" s="69"/>
      <c r="Y4205" s="65"/>
    </row>
    <row r="4206">
      <c r="A4206" s="65"/>
      <c r="B4206" s="65"/>
      <c r="C4206" s="65"/>
      <c r="D4206" s="65"/>
      <c r="E4206" s="65"/>
      <c r="F4206" s="65"/>
      <c r="G4206" s="65"/>
      <c r="H4206" s="65"/>
      <c r="I4206" s="65"/>
      <c r="J4206" s="65"/>
      <c r="K4206" s="66"/>
      <c r="L4206" s="66"/>
      <c r="M4206" s="65"/>
      <c r="N4206" s="65"/>
      <c r="O4206" s="65"/>
      <c r="P4206" s="66"/>
      <c r="Q4206" s="65"/>
      <c r="R4206" s="65"/>
      <c r="S4206" s="68"/>
      <c r="T4206" s="68"/>
      <c r="U4206" s="69"/>
      <c r="V4206" s="69"/>
      <c r="W4206" s="69"/>
      <c r="X4206" s="70"/>
      <c r="Y4206" s="65"/>
    </row>
    <row r="4207">
      <c r="A4207" s="65"/>
      <c r="B4207" s="65"/>
      <c r="C4207" s="65"/>
      <c r="D4207" s="65"/>
      <c r="E4207" s="65"/>
      <c r="F4207" s="65"/>
      <c r="G4207" s="65"/>
      <c r="H4207" s="65"/>
      <c r="I4207" s="65"/>
      <c r="J4207" s="65"/>
      <c r="K4207" s="66"/>
      <c r="L4207" s="66"/>
      <c r="M4207" s="65"/>
      <c r="N4207" s="65"/>
      <c r="O4207" s="65"/>
      <c r="P4207" s="65"/>
      <c r="Q4207" s="65"/>
      <c r="R4207" s="65"/>
      <c r="S4207" s="68"/>
      <c r="T4207" s="68"/>
      <c r="U4207" s="69"/>
      <c r="V4207" s="69"/>
      <c r="W4207" s="69"/>
      <c r="X4207" s="70"/>
      <c r="Y4207" s="65"/>
    </row>
    <row r="4208">
      <c r="A4208" s="65"/>
      <c r="B4208" s="65"/>
      <c r="C4208" s="65"/>
      <c r="D4208" s="65"/>
      <c r="E4208" s="65"/>
      <c r="F4208" s="65"/>
      <c r="G4208" s="65"/>
      <c r="H4208" s="65"/>
      <c r="I4208" s="65"/>
      <c r="J4208" s="65"/>
      <c r="K4208" s="66"/>
      <c r="L4208" s="66"/>
      <c r="M4208" s="65"/>
      <c r="N4208" s="65"/>
      <c r="O4208" s="65"/>
      <c r="P4208" s="66"/>
      <c r="Q4208" s="65"/>
      <c r="R4208" s="65"/>
      <c r="S4208" s="68"/>
      <c r="T4208" s="68"/>
      <c r="U4208" s="69"/>
      <c r="V4208" s="69"/>
      <c r="W4208" s="69"/>
      <c r="X4208" s="70"/>
      <c r="Y4208" s="65"/>
    </row>
    <row r="4209">
      <c r="A4209" s="72"/>
      <c r="B4209" s="65"/>
      <c r="C4209" s="72"/>
      <c r="D4209" s="72"/>
      <c r="E4209" s="72"/>
      <c r="F4209" s="65"/>
      <c r="G4209" s="65"/>
      <c r="H4209" s="65"/>
      <c r="I4209" s="65"/>
      <c r="J4209" s="65"/>
      <c r="K4209" s="66"/>
      <c r="L4209" s="66"/>
      <c r="M4209" s="65"/>
      <c r="N4209" s="65"/>
      <c r="O4209" s="65"/>
      <c r="P4209" s="66"/>
      <c r="Q4209" s="65"/>
      <c r="R4209" s="65"/>
      <c r="S4209" s="68"/>
      <c r="T4209" s="68"/>
      <c r="U4209" s="69"/>
      <c r="V4209" s="69"/>
      <c r="W4209" s="69"/>
      <c r="X4209" s="70"/>
      <c r="Y4209" s="65"/>
    </row>
    <row r="4210">
      <c r="A4210" s="65"/>
      <c r="B4210" s="65"/>
      <c r="C4210" s="65"/>
      <c r="D4210" s="65"/>
      <c r="E4210" s="65"/>
      <c r="F4210" s="65"/>
      <c r="G4210" s="65"/>
      <c r="H4210" s="65"/>
      <c r="I4210" s="65"/>
      <c r="J4210" s="65"/>
      <c r="K4210" s="66"/>
      <c r="L4210" s="66"/>
      <c r="M4210" s="65"/>
      <c r="N4210" s="65"/>
      <c r="O4210" s="65"/>
      <c r="P4210" s="66"/>
      <c r="Q4210" s="65"/>
      <c r="R4210" s="65"/>
      <c r="S4210" s="68"/>
      <c r="T4210" s="68"/>
      <c r="U4210" s="69"/>
      <c r="V4210" s="69"/>
      <c r="W4210" s="69"/>
      <c r="X4210" s="70"/>
      <c r="Y4210" s="65"/>
    </row>
    <row r="4211">
      <c r="A4211" s="73"/>
      <c r="B4211" s="65"/>
      <c r="C4211" s="72"/>
      <c r="D4211" s="72"/>
      <c r="E4211" s="72"/>
      <c r="F4211" s="65"/>
      <c r="G4211" s="65"/>
      <c r="H4211" s="65"/>
      <c r="I4211" s="65"/>
      <c r="J4211" s="65"/>
      <c r="K4211" s="66"/>
      <c r="L4211" s="66"/>
      <c r="M4211" s="65"/>
      <c r="N4211" s="65"/>
      <c r="O4211" s="65"/>
      <c r="P4211" s="66"/>
      <c r="Q4211" s="65"/>
      <c r="R4211" s="65"/>
      <c r="S4211" s="68"/>
      <c r="T4211" s="68"/>
      <c r="U4211" s="69"/>
      <c r="V4211" s="69"/>
      <c r="W4211" s="69"/>
      <c r="X4211" s="70"/>
      <c r="Y4211" s="65"/>
    </row>
    <row r="4212">
      <c r="A4212" s="65"/>
      <c r="B4212" s="65"/>
      <c r="C4212" s="65"/>
      <c r="D4212" s="65"/>
      <c r="E4212" s="65"/>
      <c r="F4212" s="65"/>
      <c r="G4212" s="65"/>
      <c r="H4212" s="65"/>
      <c r="I4212" s="65"/>
      <c r="J4212" s="65"/>
      <c r="K4212" s="66"/>
      <c r="L4212" s="66"/>
      <c r="M4212" s="65"/>
      <c r="N4212" s="65"/>
      <c r="O4212" s="65"/>
      <c r="P4212" s="66"/>
      <c r="Q4212" s="65"/>
      <c r="R4212" s="65"/>
      <c r="S4212" s="68"/>
      <c r="T4212" s="68"/>
      <c r="U4212" s="69"/>
      <c r="V4212" s="69"/>
      <c r="W4212" s="69"/>
      <c r="X4212" s="70"/>
      <c r="Y4212" s="65"/>
    </row>
    <row r="4213">
      <c r="A4213" s="65"/>
      <c r="B4213" s="65"/>
      <c r="C4213" s="65"/>
      <c r="D4213" s="65"/>
      <c r="E4213" s="65"/>
      <c r="F4213" s="65"/>
      <c r="G4213" s="65"/>
      <c r="H4213" s="65"/>
      <c r="I4213" s="65"/>
      <c r="J4213" s="65"/>
      <c r="K4213" s="66"/>
      <c r="L4213" s="66"/>
      <c r="M4213" s="65"/>
      <c r="N4213" s="65"/>
      <c r="O4213" s="65"/>
      <c r="P4213" s="65"/>
      <c r="Q4213" s="65"/>
      <c r="R4213" s="65"/>
      <c r="S4213" s="68"/>
      <c r="T4213" s="68"/>
      <c r="U4213" s="69"/>
      <c r="V4213" s="69"/>
      <c r="W4213" s="69"/>
      <c r="X4213" s="70"/>
      <c r="Y4213" s="65"/>
    </row>
    <row r="4214">
      <c r="A4214" s="72"/>
      <c r="B4214" s="65"/>
      <c r="C4214" s="72"/>
      <c r="D4214" s="72"/>
      <c r="E4214" s="72"/>
      <c r="F4214" s="65"/>
      <c r="G4214" s="65"/>
      <c r="H4214" s="65"/>
      <c r="I4214" s="65"/>
      <c r="J4214" s="65"/>
      <c r="K4214" s="66"/>
      <c r="L4214" s="66"/>
      <c r="M4214" s="65"/>
      <c r="N4214" s="65"/>
      <c r="O4214" s="65"/>
      <c r="P4214" s="65"/>
      <c r="Q4214" s="65"/>
      <c r="R4214" s="65"/>
      <c r="S4214" s="68"/>
      <c r="T4214" s="68"/>
      <c r="U4214" s="69"/>
      <c r="V4214" s="69"/>
      <c r="W4214" s="69"/>
      <c r="X4214" s="70"/>
      <c r="Y4214" s="65"/>
    </row>
    <row r="4215">
      <c r="A4215" s="72"/>
      <c r="B4215" s="65"/>
      <c r="C4215" s="72"/>
      <c r="D4215" s="72"/>
      <c r="E4215" s="72"/>
      <c r="F4215" s="65"/>
      <c r="G4215" s="65"/>
      <c r="H4215" s="65"/>
      <c r="I4215" s="65"/>
      <c r="J4215" s="65"/>
      <c r="K4215" s="66"/>
      <c r="L4215" s="66"/>
      <c r="M4215" s="65"/>
      <c r="N4215" s="65"/>
      <c r="O4215" s="65"/>
      <c r="P4215" s="65"/>
      <c r="Q4215" s="65"/>
      <c r="R4215" s="65"/>
      <c r="S4215" s="68"/>
      <c r="T4215" s="68"/>
      <c r="U4215" s="69"/>
      <c r="V4215" s="69"/>
      <c r="W4215" s="69"/>
      <c r="X4215" s="70"/>
      <c r="Y4215" s="65"/>
    </row>
    <row r="4216">
      <c r="A4216" s="65"/>
      <c r="B4216" s="65"/>
      <c r="C4216" s="65"/>
      <c r="D4216" s="65"/>
      <c r="E4216" s="65"/>
      <c r="F4216" s="65"/>
      <c r="G4216" s="65"/>
      <c r="H4216" s="65"/>
      <c r="I4216" s="65"/>
      <c r="J4216" s="65"/>
      <c r="K4216" s="66"/>
      <c r="L4216" s="66"/>
      <c r="M4216" s="65"/>
      <c r="N4216" s="65"/>
      <c r="O4216" s="65"/>
      <c r="P4216" s="66"/>
      <c r="Q4216" s="65"/>
      <c r="R4216" s="65"/>
      <c r="S4216" s="68"/>
      <c r="T4216" s="68"/>
      <c r="U4216" s="69"/>
      <c r="V4216" s="69"/>
      <c r="W4216" s="69"/>
      <c r="X4216" s="70"/>
      <c r="Y4216" s="65"/>
    </row>
    <row r="4217">
      <c r="A4217" s="72"/>
      <c r="B4217" s="65"/>
      <c r="C4217" s="72"/>
      <c r="D4217" s="72"/>
      <c r="E4217" s="72"/>
      <c r="F4217" s="65"/>
      <c r="G4217" s="65"/>
      <c r="H4217" s="65"/>
      <c r="I4217" s="65"/>
      <c r="J4217" s="65"/>
      <c r="K4217" s="66"/>
      <c r="L4217" s="66"/>
      <c r="M4217" s="65"/>
      <c r="N4217" s="65"/>
      <c r="O4217" s="65"/>
      <c r="P4217" s="66"/>
      <c r="Q4217" s="65"/>
      <c r="R4217" s="65"/>
      <c r="S4217" s="68"/>
      <c r="T4217" s="68"/>
      <c r="U4217" s="69"/>
      <c r="V4217" s="69"/>
      <c r="W4217" s="69"/>
      <c r="X4217" s="70"/>
      <c r="Y4217" s="65"/>
    </row>
    <row r="4218">
      <c r="A4218" s="65"/>
      <c r="B4218" s="65"/>
      <c r="C4218" s="65"/>
      <c r="D4218" s="65"/>
      <c r="E4218" s="65"/>
      <c r="F4218" s="65"/>
      <c r="G4218" s="65"/>
      <c r="H4218" s="65"/>
      <c r="I4218" s="65"/>
      <c r="J4218" s="65"/>
      <c r="K4218" s="66"/>
      <c r="L4218" s="66"/>
      <c r="M4218" s="65"/>
      <c r="N4218" s="65"/>
      <c r="O4218" s="65"/>
      <c r="P4218" s="65"/>
      <c r="Q4218" s="65"/>
      <c r="R4218" s="65"/>
      <c r="S4218" s="68"/>
      <c r="T4218" s="68"/>
      <c r="U4218" s="69"/>
      <c r="V4218" s="69"/>
      <c r="W4218" s="69"/>
      <c r="X4218" s="70"/>
      <c r="Y4218" s="65"/>
    </row>
    <row r="4219">
      <c r="A4219" s="65"/>
      <c r="B4219" s="65"/>
      <c r="C4219" s="65"/>
      <c r="D4219" s="65"/>
      <c r="E4219" s="65"/>
      <c r="F4219" s="65"/>
      <c r="G4219" s="65"/>
      <c r="H4219" s="65"/>
      <c r="I4219" s="65"/>
      <c r="J4219" s="65"/>
      <c r="K4219" s="66"/>
      <c r="L4219" s="66"/>
      <c r="M4219" s="65"/>
      <c r="N4219" s="65"/>
      <c r="O4219" s="65"/>
      <c r="P4219" s="66"/>
      <c r="Q4219" s="65"/>
      <c r="R4219" s="65"/>
      <c r="S4219" s="68"/>
      <c r="T4219" s="68"/>
      <c r="U4219" s="69"/>
      <c r="V4219" s="69"/>
      <c r="W4219" s="69"/>
      <c r="X4219" s="70"/>
      <c r="Y4219" s="65"/>
    </row>
    <row r="4220">
      <c r="A4220" s="72"/>
      <c r="B4220" s="65"/>
      <c r="C4220" s="72"/>
      <c r="D4220" s="72"/>
      <c r="E4220" s="72"/>
      <c r="F4220" s="65"/>
      <c r="G4220" s="65"/>
      <c r="H4220" s="65"/>
      <c r="I4220" s="65"/>
      <c r="J4220" s="65"/>
      <c r="K4220" s="66"/>
      <c r="L4220" s="66"/>
      <c r="M4220" s="65"/>
      <c r="N4220" s="65"/>
      <c r="O4220" s="65"/>
      <c r="P4220" s="66"/>
      <c r="Q4220" s="65"/>
      <c r="R4220" s="65"/>
      <c r="S4220" s="68"/>
      <c r="T4220" s="68"/>
      <c r="U4220" s="69"/>
      <c r="V4220" s="69"/>
      <c r="W4220" s="69"/>
      <c r="X4220" s="70"/>
      <c r="Y4220" s="65"/>
    </row>
    <row r="4221">
      <c r="A4221" s="65"/>
      <c r="B4221" s="65"/>
      <c r="C4221" s="65"/>
      <c r="D4221" s="65"/>
      <c r="E4221" s="65"/>
      <c r="F4221" s="65"/>
      <c r="G4221" s="65"/>
      <c r="H4221" s="65"/>
      <c r="I4221" s="65"/>
      <c r="J4221" s="65"/>
      <c r="K4221" s="66"/>
      <c r="L4221" s="66"/>
      <c r="M4221" s="65"/>
      <c r="N4221" s="65"/>
      <c r="O4221" s="65"/>
      <c r="P4221" s="66"/>
      <c r="Q4221" s="65"/>
      <c r="R4221" s="65"/>
      <c r="S4221" s="68"/>
      <c r="T4221" s="68"/>
      <c r="U4221" s="69"/>
      <c r="V4221" s="69"/>
      <c r="W4221" s="69"/>
      <c r="X4221" s="70"/>
      <c r="Y4221" s="65"/>
    </row>
    <row r="4222">
      <c r="A4222" s="65"/>
      <c r="B4222" s="65"/>
      <c r="C4222" s="65"/>
      <c r="D4222" s="65"/>
      <c r="E4222" s="65"/>
      <c r="F4222" s="65"/>
      <c r="G4222" s="65"/>
      <c r="H4222" s="65"/>
      <c r="I4222" s="65"/>
      <c r="J4222" s="65"/>
      <c r="K4222" s="66"/>
      <c r="L4222" s="66"/>
      <c r="M4222" s="65"/>
      <c r="N4222" s="65"/>
      <c r="O4222" s="65"/>
      <c r="P4222" s="65"/>
      <c r="Q4222" s="65"/>
      <c r="R4222" s="65"/>
      <c r="S4222" s="68"/>
      <c r="T4222" s="68"/>
      <c r="U4222" s="69"/>
      <c r="V4222" s="69"/>
      <c r="W4222" s="69"/>
      <c r="X4222" s="70"/>
      <c r="Y4222" s="65"/>
    </row>
    <row r="4223">
      <c r="A4223" s="72"/>
      <c r="B4223" s="65"/>
      <c r="C4223" s="72"/>
      <c r="D4223" s="72"/>
      <c r="E4223" s="72"/>
      <c r="F4223" s="65"/>
      <c r="G4223" s="65"/>
      <c r="H4223" s="65"/>
      <c r="I4223" s="65"/>
      <c r="J4223" s="65"/>
      <c r="K4223" s="66"/>
      <c r="L4223" s="66"/>
      <c r="M4223" s="65"/>
      <c r="N4223" s="65"/>
      <c r="O4223" s="65"/>
      <c r="P4223" s="65"/>
      <c r="Q4223" s="65"/>
      <c r="R4223" s="65"/>
      <c r="S4223" s="68"/>
      <c r="T4223" s="68"/>
      <c r="U4223" s="69"/>
      <c r="V4223" s="69"/>
      <c r="W4223" s="69"/>
      <c r="X4223" s="70"/>
      <c r="Y4223" s="65"/>
    </row>
    <row r="4224">
      <c r="A4224" s="65"/>
      <c r="B4224" s="65"/>
      <c r="C4224" s="65"/>
      <c r="D4224" s="65"/>
      <c r="E4224" s="65"/>
      <c r="F4224" s="65"/>
      <c r="G4224" s="65"/>
      <c r="H4224" s="65"/>
      <c r="I4224" s="65"/>
      <c r="J4224" s="65"/>
      <c r="K4224" s="66"/>
      <c r="L4224" s="66"/>
      <c r="M4224" s="65"/>
      <c r="N4224" s="65"/>
      <c r="O4224" s="65"/>
      <c r="P4224" s="66"/>
      <c r="Q4224" s="65"/>
      <c r="R4224" s="65"/>
      <c r="S4224" s="68"/>
      <c r="T4224" s="68"/>
      <c r="U4224" s="69"/>
      <c r="V4224" s="69"/>
      <c r="W4224" s="69"/>
      <c r="X4224" s="70"/>
      <c r="Y4224" s="65"/>
    </row>
    <row r="4225">
      <c r="A4225" s="65"/>
      <c r="B4225" s="65"/>
      <c r="C4225" s="65"/>
      <c r="D4225" s="65"/>
      <c r="E4225" s="65"/>
      <c r="F4225" s="65"/>
      <c r="G4225" s="65"/>
      <c r="H4225" s="65"/>
      <c r="I4225" s="65"/>
      <c r="J4225" s="65"/>
      <c r="K4225" s="66"/>
      <c r="L4225" s="66"/>
      <c r="M4225" s="65"/>
      <c r="N4225" s="65"/>
      <c r="O4225" s="65"/>
      <c r="P4225" s="66"/>
      <c r="Q4225" s="65"/>
      <c r="R4225" s="65"/>
      <c r="S4225" s="68"/>
      <c r="T4225" s="68"/>
      <c r="U4225" s="69"/>
      <c r="V4225" s="69"/>
      <c r="W4225" s="69"/>
      <c r="X4225" s="70"/>
      <c r="Y4225" s="65"/>
    </row>
    <row r="4226">
      <c r="A4226" s="72"/>
      <c r="B4226" s="65"/>
      <c r="C4226" s="72"/>
      <c r="D4226" s="72"/>
      <c r="E4226" s="72"/>
      <c r="F4226" s="65"/>
      <c r="G4226" s="65"/>
      <c r="H4226" s="65"/>
      <c r="I4226" s="65"/>
      <c r="J4226" s="65"/>
      <c r="K4226" s="66"/>
      <c r="L4226" s="66"/>
      <c r="M4226" s="65"/>
      <c r="N4226" s="65"/>
      <c r="O4226" s="65"/>
      <c r="P4226" s="66"/>
      <c r="Q4226" s="65"/>
      <c r="R4226" s="65"/>
      <c r="S4226" s="68"/>
      <c r="T4226" s="68"/>
      <c r="U4226" s="69"/>
      <c r="V4226" s="69"/>
      <c r="W4226" s="69"/>
      <c r="X4226" s="70"/>
      <c r="Y4226" s="65"/>
    </row>
    <row r="4227">
      <c r="A4227" s="72"/>
      <c r="B4227" s="65"/>
      <c r="C4227" s="72"/>
      <c r="D4227" s="72"/>
      <c r="E4227" s="72"/>
      <c r="F4227" s="65"/>
      <c r="G4227" s="65"/>
      <c r="H4227" s="65"/>
      <c r="I4227" s="65"/>
      <c r="J4227" s="65"/>
      <c r="K4227" s="66"/>
      <c r="L4227" s="66"/>
      <c r="M4227" s="65"/>
      <c r="N4227" s="65"/>
      <c r="O4227" s="65"/>
      <c r="P4227" s="65"/>
      <c r="Q4227" s="65"/>
      <c r="R4227" s="65"/>
      <c r="S4227" s="68"/>
      <c r="T4227" s="68"/>
      <c r="U4227" s="69"/>
      <c r="V4227" s="69"/>
      <c r="W4227" s="69"/>
      <c r="X4227" s="70"/>
      <c r="Y4227" s="65"/>
    </row>
    <row r="4228">
      <c r="A4228" s="73"/>
      <c r="B4228" s="65"/>
      <c r="C4228" s="72"/>
      <c r="D4228" s="72"/>
      <c r="E4228" s="72"/>
      <c r="F4228" s="65"/>
      <c r="G4228" s="65"/>
      <c r="H4228" s="65"/>
      <c r="I4228" s="65"/>
      <c r="J4228" s="65"/>
      <c r="K4228" s="66"/>
      <c r="L4228" s="66"/>
      <c r="M4228" s="65"/>
      <c r="N4228" s="65"/>
      <c r="O4228" s="65"/>
      <c r="P4228" s="65"/>
      <c r="Q4228" s="65"/>
      <c r="R4228" s="65"/>
      <c r="S4228" s="68"/>
      <c r="T4228" s="68"/>
      <c r="U4228" s="69"/>
      <c r="V4228" s="69"/>
      <c r="W4228" s="69"/>
      <c r="X4228" s="70"/>
      <c r="Y4228" s="65"/>
    </row>
    <row r="4229">
      <c r="A4229" s="73"/>
      <c r="B4229" s="65"/>
      <c r="C4229" s="72"/>
      <c r="D4229" s="72"/>
      <c r="E4229" s="72"/>
      <c r="F4229" s="65"/>
      <c r="G4229" s="65"/>
      <c r="H4229" s="65"/>
      <c r="I4229" s="65"/>
      <c r="J4229" s="65"/>
      <c r="K4229" s="66"/>
      <c r="L4229" s="66"/>
      <c r="M4229" s="65"/>
      <c r="N4229" s="65"/>
      <c r="O4229" s="65"/>
      <c r="P4229" s="66"/>
      <c r="Q4229" s="65"/>
      <c r="R4229" s="65"/>
      <c r="S4229" s="68"/>
      <c r="T4229" s="68"/>
      <c r="U4229" s="69"/>
      <c r="V4229" s="69"/>
      <c r="W4229" s="69"/>
      <c r="X4229" s="70"/>
      <c r="Y4229" s="65"/>
    </row>
    <row r="4230">
      <c r="A4230" s="65"/>
      <c r="B4230" s="65"/>
      <c r="C4230" s="65"/>
      <c r="D4230" s="65"/>
      <c r="E4230" s="65"/>
      <c r="F4230" s="65"/>
      <c r="G4230" s="65"/>
      <c r="H4230" s="65"/>
      <c r="I4230" s="65"/>
      <c r="J4230" s="65"/>
      <c r="K4230" s="66"/>
      <c r="L4230" s="66"/>
      <c r="M4230" s="65"/>
      <c r="N4230" s="65"/>
      <c r="O4230" s="65"/>
      <c r="P4230" s="66"/>
      <c r="Q4230" s="65"/>
      <c r="R4230" s="65"/>
      <c r="S4230" s="68"/>
      <c r="T4230" s="68"/>
      <c r="U4230" s="69"/>
      <c r="V4230" s="69"/>
      <c r="W4230" s="69"/>
      <c r="X4230" s="70"/>
      <c r="Y4230" s="65"/>
    </row>
    <row r="4231">
      <c r="A4231" s="72"/>
      <c r="B4231" s="65"/>
      <c r="C4231" s="72"/>
      <c r="D4231" s="72"/>
      <c r="E4231" s="72"/>
      <c r="F4231" s="65"/>
      <c r="G4231" s="65"/>
      <c r="H4231" s="65"/>
      <c r="I4231" s="65"/>
      <c r="J4231" s="65"/>
      <c r="K4231" s="66"/>
      <c r="L4231" s="66"/>
      <c r="M4231" s="65"/>
      <c r="N4231" s="65"/>
      <c r="O4231" s="65"/>
      <c r="P4231" s="66"/>
      <c r="Q4231" s="65"/>
      <c r="R4231" s="65"/>
      <c r="S4231" s="68"/>
      <c r="T4231" s="68"/>
      <c r="U4231" s="69"/>
      <c r="V4231" s="69"/>
      <c r="W4231" s="69"/>
      <c r="X4231" s="70"/>
      <c r="Y4231" s="65"/>
    </row>
    <row r="4232">
      <c r="A4232" s="72"/>
      <c r="B4232" s="65"/>
      <c r="C4232" s="72"/>
      <c r="D4232" s="72"/>
      <c r="E4232" s="72"/>
      <c r="F4232" s="65"/>
      <c r="G4232" s="65"/>
      <c r="H4232" s="65"/>
      <c r="I4232" s="65"/>
      <c r="J4232" s="65"/>
      <c r="K4232" s="66"/>
      <c r="L4232" s="66"/>
      <c r="M4232" s="65"/>
      <c r="N4232" s="65"/>
      <c r="O4232" s="65"/>
      <c r="P4232" s="65"/>
      <c r="Q4232" s="65"/>
      <c r="R4232" s="65"/>
      <c r="S4232" s="68"/>
      <c r="T4232" s="68"/>
      <c r="U4232" s="69"/>
      <c r="V4232" s="69"/>
      <c r="W4232" s="69"/>
      <c r="X4232" s="70"/>
      <c r="Y4232" s="65"/>
    </row>
    <row r="4233">
      <c r="A4233" s="72"/>
      <c r="B4233" s="65"/>
      <c r="C4233" s="72"/>
      <c r="D4233" s="72"/>
      <c r="E4233" s="72"/>
      <c r="F4233" s="65"/>
      <c r="G4233" s="65"/>
      <c r="H4233" s="65"/>
      <c r="I4233" s="65"/>
      <c r="J4233" s="65"/>
      <c r="K4233" s="66"/>
      <c r="L4233" s="66"/>
      <c r="M4233" s="65"/>
      <c r="N4233" s="65"/>
      <c r="O4233" s="65"/>
      <c r="P4233" s="66"/>
      <c r="Q4233" s="65"/>
      <c r="R4233" s="65"/>
      <c r="S4233" s="68"/>
      <c r="T4233" s="68"/>
      <c r="U4233" s="69"/>
      <c r="V4233" s="69"/>
      <c r="W4233" s="69"/>
      <c r="X4233" s="70"/>
      <c r="Y4233" s="65"/>
    </row>
    <row r="4234">
      <c r="A4234" s="65"/>
      <c r="B4234" s="65"/>
      <c r="C4234" s="65"/>
      <c r="D4234" s="65"/>
      <c r="E4234" s="65"/>
      <c r="F4234" s="65"/>
      <c r="G4234" s="65"/>
      <c r="H4234" s="65"/>
      <c r="I4234" s="65"/>
      <c r="J4234" s="65"/>
      <c r="K4234" s="66"/>
      <c r="L4234" s="66"/>
      <c r="M4234" s="65"/>
      <c r="N4234" s="65"/>
      <c r="O4234" s="65"/>
      <c r="P4234" s="65"/>
      <c r="Q4234" s="65"/>
      <c r="R4234" s="65"/>
      <c r="S4234" s="68"/>
      <c r="T4234" s="68"/>
      <c r="U4234" s="69"/>
      <c r="V4234" s="69"/>
      <c r="W4234" s="69"/>
      <c r="X4234" s="70"/>
      <c r="Y4234" s="65"/>
    </row>
    <row r="4235">
      <c r="A4235" s="72"/>
      <c r="B4235" s="65"/>
      <c r="C4235" s="72"/>
      <c r="D4235" s="72"/>
      <c r="E4235" s="72"/>
      <c r="F4235" s="65"/>
      <c r="G4235" s="65"/>
      <c r="H4235" s="65"/>
      <c r="I4235" s="65"/>
      <c r="J4235" s="65"/>
      <c r="K4235" s="66"/>
      <c r="L4235" s="66"/>
      <c r="M4235" s="65"/>
      <c r="N4235" s="65"/>
      <c r="O4235" s="65"/>
      <c r="P4235" s="65"/>
      <c r="Q4235" s="65"/>
      <c r="R4235" s="65"/>
      <c r="S4235" s="68"/>
      <c r="T4235" s="68"/>
      <c r="U4235" s="69"/>
      <c r="V4235" s="69"/>
      <c r="W4235" s="69"/>
      <c r="X4235" s="70"/>
      <c r="Y4235" s="65"/>
    </row>
    <row r="4236">
      <c r="A4236" s="72"/>
      <c r="B4236" s="65"/>
      <c r="C4236" s="72"/>
      <c r="D4236" s="72"/>
      <c r="E4236" s="72"/>
      <c r="F4236" s="65"/>
      <c r="G4236" s="65"/>
      <c r="H4236" s="65"/>
      <c r="I4236" s="65"/>
      <c r="J4236" s="65"/>
      <c r="K4236" s="66"/>
      <c r="L4236" s="66"/>
      <c r="M4236" s="65"/>
      <c r="N4236" s="65"/>
      <c r="O4236" s="65"/>
      <c r="P4236" s="65"/>
      <c r="Q4236" s="65"/>
      <c r="R4236" s="65"/>
      <c r="S4236" s="68"/>
      <c r="T4236" s="68"/>
      <c r="U4236" s="69"/>
      <c r="V4236" s="69"/>
      <c r="W4236" s="69"/>
      <c r="X4236" s="70"/>
      <c r="Y4236" s="65"/>
    </row>
    <row r="4237">
      <c r="A4237" s="72"/>
      <c r="B4237" s="65"/>
      <c r="C4237" s="72"/>
      <c r="D4237" s="72"/>
      <c r="E4237" s="72"/>
      <c r="F4237" s="65"/>
      <c r="G4237" s="65"/>
      <c r="H4237" s="65"/>
      <c r="I4237" s="65"/>
      <c r="J4237" s="65"/>
      <c r="K4237" s="66"/>
      <c r="L4237" s="66"/>
      <c r="M4237" s="65"/>
      <c r="N4237" s="65"/>
      <c r="O4237" s="65"/>
      <c r="P4237" s="66"/>
      <c r="Q4237" s="65"/>
      <c r="R4237" s="65"/>
      <c r="S4237" s="68"/>
      <c r="T4237" s="68"/>
      <c r="U4237" s="69"/>
      <c r="V4237" s="69"/>
      <c r="W4237" s="69"/>
      <c r="X4237" s="70"/>
      <c r="Y4237" s="65"/>
    </row>
    <row r="4238">
      <c r="A4238" s="65"/>
      <c r="B4238" s="65"/>
      <c r="C4238" s="65"/>
      <c r="D4238" s="65"/>
      <c r="E4238" s="65"/>
      <c r="F4238" s="65"/>
      <c r="G4238" s="65"/>
      <c r="H4238" s="65"/>
      <c r="I4238" s="65"/>
      <c r="J4238" s="65"/>
      <c r="K4238" s="66"/>
      <c r="L4238" s="66"/>
      <c r="M4238" s="65"/>
      <c r="N4238" s="65"/>
      <c r="O4238" s="65"/>
      <c r="P4238" s="66"/>
      <c r="Q4238" s="65"/>
      <c r="R4238" s="65"/>
      <c r="S4238" s="68"/>
      <c r="T4238" s="68"/>
      <c r="U4238" s="69"/>
      <c r="V4238" s="69"/>
      <c r="W4238" s="69"/>
      <c r="X4238" s="70"/>
      <c r="Y4238" s="65"/>
    </row>
    <row r="4239">
      <c r="A4239" s="65"/>
      <c r="B4239" s="65"/>
      <c r="C4239" s="65"/>
      <c r="D4239" s="65"/>
      <c r="E4239" s="65"/>
      <c r="F4239" s="65"/>
      <c r="G4239" s="65"/>
      <c r="H4239" s="65"/>
      <c r="I4239" s="65"/>
      <c r="J4239" s="65"/>
      <c r="K4239" s="66"/>
      <c r="L4239" s="66"/>
      <c r="M4239" s="65"/>
      <c r="N4239" s="65"/>
      <c r="O4239" s="65"/>
      <c r="P4239" s="66"/>
      <c r="Q4239" s="65"/>
      <c r="R4239" s="65"/>
      <c r="S4239" s="68"/>
      <c r="T4239" s="68"/>
      <c r="U4239" s="69"/>
      <c r="V4239" s="69"/>
      <c r="W4239" s="69"/>
      <c r="X4239" s="70"/>
      <c r="Y4239" s="65"/>
    </row>
    <row r="4240">
      <c r="A4240" s="65"/>
      <c r="B4240" s="65"/>
      <c r="C4240" s="65"/>
      <c r="D4240" s="65"/>
      <c r="E4240" s="65"/>
      <c r="F4240" s="65"/>
      <c r="G4240" s="65"/>
      <c r="H4240" s="65"/>
      <c r="I4240" s="65"/>
      <c r="J4240" s="65"/>
      <c r="K4240" s="66"/>
      <c r="L4240" s="66"/>
      <c r="M4240" s="65"/>
      <c r="N4240" s="65"/>
      <c r="O4240" s="65"/>
      <c r="P4240" s="66"/>
      <c r="Q4240" s="65"/>
      <c r="R4240" s="65"/>
      <c r="S4240" s="68"/>
      <c r="T4240" s="68"/>
      <c r="U4240" s="69"/>
      <c r="V4240" s="69"/>
      <c r="W4240" s="69"/>
      <c r="X4240" s="70"/>
      <c r="Y4240" s="65"/>
    </row>
    <row r="4241">
      <c r="A4241" s="73"/>
      <c r="B4241" s="65"/>
      <c r="C4241" s="72"/>
      <c r="D4241" s="72"/>
      <c r="E4241" s="72"/>
      <c r="F4241" s="65"/>
      <c r="G4241" s="65"/>
      <c r="H4241" s="65"/>
      <c r="I4241" s="65"/>
      <c r="J4241" s="65"/>
      <c r="K4241" s="66"/>
      <c r="L4241" s="66"/>
      <c r="M4241" s="65"/>
      <c r="N4241" s="65"/>
      <c r="O4241" s="65"/>
      <c r="P4241" s="65"/>
      <c r="Q4241" s="65"/>
      <c r="R4241" s="65"/>
      <c r="S4241" s="68"/>
      <c r="T4241" s="68"/>
      <c r="U4241" s="69"/>
      <c r="V4241" s="69"/>
      <c r="W4241" s="69"/>
      <c r="X4241" s="70"/>
      <c r="Y4241" s="65"/>
    </row>
    <row r="4242">
      <c r="A4242" s="65"/>
      <c r="B4242" s="65"/>
      <c r="C4242" s="65"/>
      <c r="D4242" s="65"/>
      <c r="E4242" s="65"/>
      <c r="F4242" s="65"/>
      <c r="G4242" s="65"/>
      <c r="H4242" s="65"/>
      <c r="I4242" s="65"/>
      <c r="J4242" s="65"/>
      <c r="K4242" s="66"/>
      <c r="L4242" s="66"/>
      <c r="M4242" s="65"/>
      <c r="N4242" s="65"/>
      <c r="O4242" s="65"/>
      <c r="P4242" s="65"/>
      <c r="Q4242" s="65"/>
      <c r="R4242" s="65"/>
      <c r="S4242" s="68"/>
      <c r="T4242" s="68"/>
      <c r="U4242" s="69"/>
      <c r="V4242" s="69"/>
      <c r="W4242" s="69"/>
      <c r="X4242" s="70"/>
      <c r="Y4242" s="65"/>
    </row>
    <row r="4243">
      <c r="A4243" s="72"/>
      <c r="B4243" s="65"/>
      <c r="C4243" s="72"/>
      <c r="D4243" s="72"/>
      <c r="E4243" s="72"/>
      <c r="F4243" s="65"/>
      <c r="G4243" s="65"/>
      <c r="H4243" s="65"/>
      <c r="I4243" s="65"/>
      <c r="J4243" s="65"/>
      <c r="K4243" s="66"/>
      <c r="L4243" s="66"/>
      <c r="M4243" s="65"/>
      <c r="N4243" s="65"/>
      <c r="O4243" s="65"/>
      <c r="P4243" s="65"/>
      <c r="Q4243" s="65"/>
      <c r="R4243" s="65"/>
      <c r="S4243" s="68"/>
      <c r="T4243" s="68"/>
      <c r="U4243" s="69"/>
      <c r="V4243" s="69"/>
      <c r="W4243" s="69"/>
      <c r="X4243" s="70"/>
      <c r="Y4243" s="65"/>
    </row>
    <row r="4244">
      <c r="A4244" s="73"/>
      <c r="B4244" s="65"/>
      <c r="C4244" s="72"/>
      <c r="D4244" s="72"/>
      <c r="E4244" s="72"/>
      <c r="F4244" s="65"/>
      <c r="G4244" s="65"/>
      <c r="H4244" s="65"/>
      <c r="I4244" s="65"/>
      <c r="J4244" s="65"/>
      <c r="K4244" s="66"/>
      <c r="L4244" s="66"/>
      <c r="M4244" s="65"/>
      <c r="N4244" s="65"/>
      <c r="O4244" s="65"/>
      <c r="P4244" s="65"/>
      <c r="Q4244" s="65"/>
      <c r="R4244" s="65"/>
      <c r="S4244" s="68"/>
      <c r="T4244" s="68"/>
      <c r="U4244" s="69"/>
      <c r="V4244" s="69"/>
      <c r="W4244" s="69"/>
      <c r="X4244" s="70"/>
      <c r="Y4244" s="65"/>
    </row>
    <row r="4245">
      <c r="A4245" s="65"/>
      <c r="B4245" s="65"/>
      <c r="C4245" s="65"/>
      <c r="D4245" s="65"/>
      <c r="E4245" s="65"/>
      <c r="F4245" s="65"/>
      <c r="G4245" s="65"/>
      <c r="H4245" s="65"/>
      <c r="I4245" s="65"/>
      <c r="J4245" s="65"/>
      <c r="K4245" s="66"/>
      <c r="L4245" s="66"/>
      <c r="M4245" s="65"/>
      <c r="N4245" s="65"/>
      <c r="O4245" s="65"/>
      <c r="P4245" s="65"/>
      <c r="Q4245" s="65"/>
      <c r="R4245" s="65"/>
      <c r="S4245" s="68"/>
      <c r="T4245" s="68"/>
      <c r="U4245" s="69"/>
      <c r="V4245" s="69"/>
      <c r="W4245" s="69"/>
      <c r="X4245" s="70"/>
      <c r="Y4245" s="65"/>
    </row>
    <row r="4246">
      <c r="A4246" s="65"/>
      <c r="B4246" s="65"/>
      <c r="C4246" s="65"/>
      <c r="D4246" s="65"/>
      <c r="E4246" s="65"/>
      <c r="F4246" s="65"/>
      <c r="G4246" s="65"/>
      <c r="H4246" s="65"/>
      <c r="I4246" s="65"/>
      <c r="J4246" s="65"/>
      <c r="K4246" s="66"/>
      <c r="L4246" s="66"/>
      <c r="M4246" s="65"/>
      <c r="N4246" s="65"/>
      <c r="O4246" s="65"/>
      <c r="P4246" s="65"/>
      <c r="Q4246" s="65"/>
      <c r="R4246" s="65"/>
      <c r="S4246" s="68"/>
      <c r="T4246" s="68"/>
      <c r="U4246" s="69"/>
      <c r="V4246" s="69"/>
      <c r="W4246" s="69"/>
      <c r="X4246" s="70"/>
      <c r="Y4246" s="65"/>
    </row>
    <row r="4247">
      <c r="A4247" s="65"/>
      <c r="B4247" s="65"/>
      <c r="C4247" s="65"/>
      <c r="D4247" s="65"/>
      <c r="E4247" s="65"/>
      <c r="F4247" s="65"/>
      <c r="G4247" s="65"/>
      <c r="H4247" s="65"/>
      <c r="I4247" s="65"/>
      <c r="J4247" s="65"/>
      <c r="K4247" s="66"/>
      <c r="L4247" s="66"/>
      <c r="M4247" s="65"/>
      <c r="N4247" s="65"/>
      <c r="O4247" s="65"/>
      <c r="P4247" s="66"/>
      <c r="Q4247" s="65"/>
      <c r="R4247" s="65"/>
      <c r="S4247" s="68"/>
      <c r="T4247" s="68"/>
      <c r="U4247" s="69"/>
      <c r="V4247" s="69"/>
      <c r="W4247" s="69"/>
      <c r="X4247" s="70"/>
      <c r="Y4247" s="65"/>
    </row>
    <row r="4248">
      <c r="A4248" s="72"/>
      <c r="B4248" s="65"/>
      <c r="C4248" s="72"/>
      <c r="D4248" s="72"/>
      <c r="E4248" s="72"/>
      <c r="F4248" s="65"/>
      <c r="G4248" s="65"/>
      <c r="H4248" s="65"/>
      <c r="I4248" s="65"/>
      <c r="J4248" s="65"/>
      <c r="K4248" s="66"/>
      <c r="L4248" s="66"/>
      <c r="M4248" s="65"/>
      <c r="N4248" s="65"/>
      <c r="O4248" s="65"/>
      <c r="P4248" s="66"/>
      <c r="Q4248" s="65"/>
      <c r="R4248" s="65"/>
      <c r="S4248" s="68"/>
      <c r="T4248" s="68"/>
      <c r="U4248" s="69"/>
      <c r="V4248" s="69"/>
      <c r="W4248" s="69"/>
      <c r="X4248" s="70"/>
      <c r="Y4248" s="65"/>
    </row>
    <row r="4249">
      <c r="A4249" s="72"/>
      <c r="B4249" s="65"/>
      <c r="C4249" s="72"/>
      <c r="D4249" s="72"/>
      <c r="E4249" s="72"/>
      <c r="F4249" s="65"/>
      <c r="G4249" s="65"/>
      <c r="H4249" s="65"/>
      <c r="I4249" s="65"/>
      <c r="J4249" s="65"/>
      <c r="K4249" s="66"/>
      <c r="L4249" s="66"/>
      <c r="M4249" s="65"/>
      <c r="N4249" s="65"/>
      <c r="O4249" s="65"/>
      <c r="P4249" s="66"/>
      <c r="Q4249" s="65"/>
      <c r="R4249" s="65"/>
      <c r="S4249" s="68"/>
      <c r="T4249" s="68"/>
      <c r="U4249" s="69"/>
      <c r="V4249" s="69"/>
      <c r="W4249" s="69"/>
      <c r="X4249" s="70"/>
      <c r="Y4249" s="65"/>
    </row>
    <row r="4250">
      <c r="A4250" s="73"/>
      <c r="B4250" s="65"/>
      <c r="C4250" s="72"/>
      <c r="D4250" s="72"/>
      <c r="E4250" s="72"/>
      <c r="F4250" s="65"/>
      <c r="G4250" s="65"/>
      <c r="H4250" s="65"/>
      <c r="I4250" s="65"/>
      <c r="J4250" s="65"/>
      <c r="K4250" s="66"/>
      <c r="L4250" s="66"/>
      <c r="M4250" s="65"/>
      <c r="N4250" s="65"/>
      <c r="O4250" s="65"/>
      <c r="P4250" s="65"/>
      <c r="Q4250" s="65"/>
      <c r="R4250" s="65"/>
      <c r="S4250" s="68"/>
      <c r="T4250" s="68"/>
      <c r="U4250" s="69"/>
      <c r="V4250" s="69"/>
      <c r="W4250" s="69"/>
      <c r="X4250" s="70"/>
      <c r="Y4250" s="65"/>
    </row>
    <row r="4251">
      <c r="A4251" s="65"/>
      <c r="B4251" s="65"/>
      <c r="C4251" s="65"/>
      <c r="D4251" s="65"/>
      <c r="E4251" s="65"/>
      <c r="F4251" s="65"/>
      <c r="G4251" s="65"/>
      <c r="H4251" s="65"/>
      <c r="I4251" s="65"/>
      <c r="J4251" s="65"/>
      <c r="K4251" s="66"/>
      <c r="L4251" s="66"/>
      <c r="M4251" s="65"/>
      <c r="N4251" s="65"/>
      <c r="O4251" s="65"/>
      <c r="P4251" s="66"/>
      <c r="Q4251" s="65"/>
      <c r="R4251" s="65"/>
      <c r="S4251" s="68"/>
      <c r="T4251" s="68"/>
      <c r="U4251" s="69"/>
      <c r="V4251" s="69"/>
      <c r="W4251" s="69"/>
      <c r="X4251" s="70"/>
      <c r="Y4251" s="65"/>
    </row>
    <row r="4252">
      <c r="A4252" s="65"/>
      <c r="B4252" s="65"/>
      <c r="C4252" s="65"/>
      <c r="D4252" s="65"/>
      <c r="E4252" s="65"/>
      <c r="F4252" s="65"/>
      <c r="G4252" s="65"/>
      <c r="H4252" s="65"/>
      <c r="I4252" s="65"/>
      <c r="J4252" s="65"/>
      <c r="K4252" s="66"/>
      <c r="L4252" s="66"/>
      <c r="M4252" s="65"/>
      <c r="N4252" s="65"/>
      <c r="O4252" s="65"/>
      <c r="P4252" s="65"/>
      <c r="Q4252" s="65"/>
      <c r="R4252" s="65"/>
      <c r="S4252" s="68"/>
      <c r="T4252" s="68"/>
      <c r="U4252" s="69"/>
      <c r="V4252" s="69"/>
      <c r="W4252" s="69"/>
      <c r="X4252" s="70"/>
      <c r="Y4252" s="65"/>
    </row>
    <row r="4253">
      <c r="A4253" s="72"/>
      <c r="B4253" s="65"/>
      <c r="C4253" s="72"/>
      <c r="D4253" s="72"/>
      <c r="E4253" s="72"/>
      <c r="F4253" s="65"/>
      <c r="G4253" s="65"/>
      <c r="H4253" s="65"/>
      <c r="I4253" s="65"/>
      <c r="J4253" s="65"/>
      <c r="K4253" s="66"/>
      <c r="L4253" s="66"/>
      <c r="M4253" s="65"/>
      <c r="N4253" s="65"/>
      <c r="O4253" s="65"/>
      <c r="P4253" s="65"/>
      <c r="Q4253" s="65"/>
      <c r="R4253" s="65"/>
      <c r="S4253" s="68"/>
      <c r="T4253" s="68"/>
      <c r="U4253" s="69"/>
      <c r="V4253" s="69"/>
      <c r="W4253" s="69"/>
      <c r="X4253" s="70"/>
      <c r="Y4253" s="65"/>
    </row>
    <row r="4254">
      <c r="A4254" s="72"/>
      <c r="B4254" s="65"/>
      <c r="C4254" s="72"/>
      <c r="D4254" s="72"/>
      <c r="E4254" s="72"/>
      <c r="F4254" s="65"/>
      <c r="G4254" s="65"/>
      <c r="H4254" s="65"/>
      <c r="I4254" s="65"/>
      <c r="J4254" s="65"/>
      <c r="K4254" s="66"/>
      <c r="L4254" s="66"/>
      <c r="M4254" s="65"/>
      <c r="N4254" s="65"/>
      <c r="O4254" s="65"/>
      <c r="P4254" s="65"/>
      <c r="Q4254" s="65"/>
      <c r="R4254" s="65"/>
      <c r="S4254" s="68"/>
      <c r="T4254" s="68"/>
      <c r="U4254" s="69"/>
      <c r="V4254" s="69"/>
      <c r="W4254" s="69"/>
      <c r="X4254" s="70"/>
      <c r="Y4254" s="65"/>
    </row>
    <row r="4255">
      <c r="A4255" s="65"/>
      <c r="B4255" s="65"/>
      <c r="C4255" s="65"/>
      <c r="D4255" s="65"/>
      <c r="E4255" s="65"/>
      <c r="F4255" s="65"/>
      <c r="G4255" s="65"/>
      <c r="H4255" s="65"/>
      <c r="I4255" s="65"/>
      <c r="J4255" s="65"/>
      <c r="K4255" s="66"/>
      <c r="L4255" s="66"/>
      <c r="M4255" s="65"/>
      <c r="N4255" s="65"/>
      <c r="O4255" s="65"/>
      <c r="P4255" s="66"/>
      <c r="Q4255" s="65"/>
      <c r="R4255" s="65"/>
      <c r="S4255" s="68"/>
      <c r="T4255" s="68"/>
      <c r="U4255" s="69"/>
      <c r="V4255" s="69"/>
      <c r="W4255" s="69"/>
      <c r="X4255" s="70"/>
      <c r="Y4255" s="65"/>
    </row>
    <row r="4256">
      <c r="A4256" s="65"/>
      <c r="B4256" s="65"/>
      <c r="C4256" s="65"/>
      <c r="D4256" s="65"/>
      <c r="E4256" s="65"/>
      <c r="F4256" s="65"/>
      <c r="G4256" s="65"/>
      <c r="H4256" s="65"/>
      <c r="I4256" s="65"/>
      <c r="J4256" s="65"/>
      <c r="K4256" s="66"/>
      <c r="L4256" s="66"/>
      <c r="M4256" s="65"/>
      <c r="N4256" s="65"/>
      <c r="O4256" s="65"/>
      <c r="P4256" s="66"/>
      <c r="Q4256" s="65"/>
      <c r="R4256" s="65"/>
      <c r="S4256" s="68"/>
      <c r="T4256" s="68"/>
      <c r="U4256" s="69"/>
      <c r="V4256" s="69"/>
      <c r="W4256" s="69"/>
      <c r="X4256" s="70"/>
      <c r="Y4256" s="65"/>
    </row>
    <row r="4257">
      <c r="A4257" s="72"/>
      <c r="B4257" s="65"/>
      <c r="C4257" s="72"/>
      <c r="D4257" s="72"/>
      <c r="E4257" s="72"/>
      <c r="F4257" s="65"/>
      <c r="G4257" s="65"/>
      <c r="H4257" s="65"/>
      <c r="I4257" s="65"/>
      <c r="J4257" s="65"/>
      <c r="K4257" s="66"/>
      <c r="L4257" s="66"/>
      <c r="M4257" s="65"/>
      <c r="N4257" s="65"/>
      <c r="O4257" s="65"/>
      <c r="P4257" s="66"/>
      <c r="Q4257" s="65"/>
      <c r="R4257" s="65"/>
      <c r="S4257" s="77"/>
      <c r="T4257" s="77"/>
      <c r="U4257" s="78"/>
      <c r="V4257" s="78"/>
      <c r="W4257" s="78"/>
      <c r="X4257" s="72"/>
      <c r="Y4257" s="72"/>
    </row>
    <row r="4258">
      <c r="A4258" s="72"/>
      <c r="B4258" s="65"/>
      <c r="C4258" s="72"/>
      <c r="D4258" s="72"/>
      <c r="E4258" s="72"/>
      <c r="F4258" s="65"/>
      <c r="G4258" s="65"/>
      <c r="H4258" s="65"/>
      <c r="I4258" s="65"/>
      <c r="J4258" s="65"/>
      <c r="K4258" s="66"/>
      <c r="L4258" s="66"/>
      <c r="M4258" s="65"/>
      <c r="N4258" s="65"/>
      <c r="O4258" s="65"/>
      <c r="P4258" s="66"/>
      <c r="Q4258" s="65"/>
      <c r="R4258" s="65"/>
      <c r="S4258" s="77"/>
      <c r="T4258" s="77"/>
      <c r="U4258" s="78"/>
      <c r="V4258" s="78"/>
      <c r="W4258" s="78"/>
      <c r="X4258" s="72"/>
      <c r="Y4258" s="72"/>
    </row>
    <row r="4259">
      <c r="A4259" s="72"/>
      <c r="B4259" s="65"/>
      <c r="C4259" s="72"/>
      <c r="D4259" s="72"/>
      <c r="E4259" s="72"/>
      <c r="F4259" s="65"/>
      <c r="G4259" s="65"/>
      <c r="H4259" s="65"/>
      <c r="I4259" s="65"/>
      <c r="J4259" s="65"/>
      <c r="K4259" s="66"/>
      <c r="L4259" s="66"/>
      <c r="M4259" s="65"/>
      <c r="N4259" s="65"/>
      <c r="O4259" s="65"/>
      <c r="P4259" s="66"/>
      <c r="Q4259" s="65"/>
      <c r="R4259" s="65"/>
      <c r="S4259" s="77"/>
      <c r="T4259" s="77"/>
      <c r="U4259" s="78"/>
      <c r="V4259" s="78"/>
      <c r="W4259" s="78"/>
      <c r="X4259" s="72"/>
      <c r="Y4259" s="72"/>
    </row>
    <row r="4260">
      <c r="A4260" s="72"/>
      <c r="B4260" s="65"/>
      <c r="C4260" s="72"/>
      <c r="D4260" s="72"/>
      <c r="E4260" s="72"/>
      <c r="F4260" s="65"/>
      <c r="G4260" s="65"/>
      <c r="H4260" s="65"/>
      <c r="I4260" s="65"/>
      <c r="J4260" s="65"/>
      <c r="K4260" s="66"/>
      <c r="L4260" s="66"/>
      <c r="M4260" s="65"/>
      <c r="N4260" s="65"/>
      <c r="O4260" s="65"/>
      <c r="P4260" s="65"/>
      <c r="Q4260" s="65"/>
      <c r="R4260" s="65"/>
      <c r="S4260" s="68"/>
      <c r="T4260" s="68"/>
      <c r="U4260" s="69"/>
      <c r="V4260" s="69"/>
      <c r="W4260" s="69"/>
      <c r="X4260" s="70"/>
      <c r="Y4260" s="65"/>
    </row>
    <row r="4261">
      <c r="A4261" s="65"/>
      <c r="B4261" s="65"/>
      <c r="C4261" s="65"/>
      <c r="D4261" s="65"/>
      <c r="E4261" s="65"/>
      <c r="F4261" s="65"/>
      <c r="G4261" s="65"/>
      <c r="H4261" s="65"/>
      <c r="I4261" s="65"/>
      <c r="J4261" s="65"/>
      <c r="K4261" s="66"/>
      <c r="L4261" s="66"/>
      <c r="M4261" s="65"/>
      <c r="N4261" s="65"/>
      <c r="O4261" s="65"/>
      <c r="P4261" s="66"/>
      <c r="Q4261" s="65"/>
      <c r="R4261" s="65"/>
      <c r="S4261" s="68"/>
      <c r="T4261" s="68"/>
      <c r="U4261" s="69"/>
      <c r="V4261" s="69"/>
      <c r="W4261" s="69"/>
      <c r="X4261" s="70"/>
      <c r="Y4261" s="65"/>
    </row>
    <row r="4262">
      <c r="A4262" s="73"/>
      <c r="B4262" s="65"/>
      <c r="C4262" s="72"/>
      <c r="D4262" s="72"/>
      <c r="E4262" s="72"/>
      <c r="F4262" s="65"/>
      <c r="G4262" s="65"/>
      <c r="H4262" s="65"/>
      <c r="I4262" s="65"/>
      <c r="J4262" s="65"/>
      <c r="K4262" s="66"/>
      <c r="L4262" s="66"/>
      <c r="M4262" s="65"/>
      <c r="N4262" s="65"/>
      <c r="O4262" s="65"/>
      <c r="P4262" s="66"/>
      <c r="Q4262" s="65"/>
      <c r="R4262" s="65"/>
      <c r="S4262" s="68"/>
      <c r="T4262" s="68"/>
      <c r="U4262" s="69"/>
      <c r="V4262" s="69"/>
      <c r="W4262" s="69"/>
      <c r="X4262" s="70"/>
      <c r="Y4262" s="65"/>
    </row>
    <row r="4263">
      <c r="A4263" s="65"/>
      <c r="B4263" s="65"/>
      <c r="C4263" s="65"/>
      <c r="D4263" s="65"/>
      <c r="E4263" s="65"/>
      <c r="F4263" s="65"/>
      <c r="G4263" s="65"/>
      <c r="H4263" s="65"/>
      <c r="I4263" s="65"/>
      <c r="J4263" s="65"/>
      <c r="K4263" s="66"/>
      <c r="L4263" s="66"/>
      <c r="M4263" s="65"/>
      <c r="N4263" s="65"/>
      <c r="O4263" s="65"/>
      <c r="P4263" s="65"/>
      <c r="Q4263" s="65"/>
      <c r="R4263" s="65"/>
      <c r="S4263" s="76"/>
      <c r="T4263" s="76"/>
      <c r="U4263" s="72"/>
      <c r="V4263" s="72"/>
      <c r="W4263" s="72"/>
      <c r="X4263" s="66"/>
      <c r="Y4263" s="72"/>
    </row>
    <row r="4264">
      <c r="A4264" s="72"/>
      <c r="B4264" s="65"/>
      <c r="C4264" s="72"/>
      <c r="D4264" s="72"/>
      <c r="E4264" s="72"/>
      <c r="F4264" s="65"/>
      <c r="G4264" s="65"/>
      <c r="H4264" s="65"/>
      <c r="I4264" s="65"/>
      <c r="J4264" s="65"/>
      <c r="K4264" s="66"/>
      <c r="L4264" s="66"/>
      <c r="M4264" s="65"/>
      <c r="N4264" s="65"/>
      <c r="O4264" s="65"/>
      <c r="P4264" s="66"/>
      <c r="Q4264" s="65"/>
      <c r="R4264" s="65"/>
      <c r="S4264" s="68"/>
      <c r="T4264" s="68"/>
      <c r="U4264" s="69"/>
      <c r="V4264" s="69"/>
      <c r="W4264" s="69"/>
      <c r="X4264" s="70"/>
      <c r="Y4264" s="65"/>
    </row>
    <row r="4265">
      <c r="A4265" s="65"/>
      <c r="B4265" s="65"/>
      <c r="C4265" s="65"/>
      <c r="D4265" s="65"/>
      <c r="E4265" s="65"/>
      <c r="F4265" s="65"/>
      <c r="G4265" s="65"/>
      <c r="H4265" s="65"/>
      <c r="I4265" s="65"/>
      <c r="J4265" s="65"/>
      <c r="K4265" s="66"/>
      <c r="L4265" s="66"/>
      <c r="M4265" s="65"/>
      <c r="N4265" s="65"/>
      <c r="O4265" s="65"/>
      <c r="P4265" s="66"/>
      <c r="Q4265" s="65"/>
      <c r="R4265" s="65"/>
      <c r="S4265" s="68"/>
      <c r="T4265" s="68"/>
      <c r="U4265" s="69"/>
      <c r="V4265" s="69"/>
      <c r="W4265" s="69"/>
      <c r="X4265" s="70"/>
      <c r="Y4265" s="65"/>
    </row>
    <row r="4266">
      <c r="A4266" s="65"/>
      <c r="B4266" s="65"/>
      <c r="C4266" s="65"/>
      <c r="D4266" s="65"/>
      <c r="E4266" s="65"/>
      <c r="F4266" s="65"/>
      <c r="G4266" s="65"/>
      <c r="H4266" s="65"/>
      <c r="I4266" s="65"/>
      <c r="J4266" s="65"/>
      <c r="K4266" s="66"/>
      <c r="L4266" s="66"/>
      <c r="M4266" s="65"/>
      <c r="N4266" s="65"/>
      <c r="O4266" s="65"/>
      <c r="P4266" s="66"/>
      <c r="Q4266" s="65"/>
      <c r="R4266" s="65"/>
      <c r="S4266" s="68"/>
      <c r="T4266" s="68"/>
      <c r="U4266" s="69"/>
      <c r="V4266" s="69"/>
      <c r="W4266" s="69"/>
      <c r="X4266" s="70"/>
      <c r="Y4266" s="65"/>
    </row>
    <row r="4267">
      <c r="A4267" s="65"/>
      <c r="B4267" s="65"/>
      <c r="C4267" s="65"/>
      <c r="D4267" s="65"/>
      <c r="E4267" s="65"/>
      <c r="F4267" s="65"/>
      <c r="G4267" s="65"/>
      <c r="H4267" s="65"/>
      <c r="I4267" s="65"/>
      <c r="J4267" s="65"/>
      <c r="K4267" s="66"/>
      <c r="L4267" s="66"/>
      <c r="M4267" s="65"/>
      <c r="N4267" s="65"/>
      <c r="O4267" s="65"/>
      <c r="P4267" s="65"/>
      <c r="Q4267" s="65"/>
      <c r="R4267" s="65"/>
      <c r="S4267" s="68"/>
      <c r="T4267" s="68"/>
      <c r="U4267" s="69"/>
      <c r="V4267" s="69"/>
      <c r="W4267" s="69"/>
      <c r="X4267" s="70"/>
      <c r="Y4267" s="65"/>
    </row>
    <row r="4268">
      <c r="A4268" s="65"/>
      <c r="B4268" s="65"/>
      <c r="C4268" s="65"/>
      <c r="D4268" s="65"/>
      <c r="E4268" s="65"/>
      <c r="F4268" s="65"/>
      <c r="G4268" s="65"/>
      <c r="H4268" s="65"/>
      <c r="I4268" s="65"/>
      <c r="J4268" s="65"/>
      <c r="K4268" s="66"/>
      <c r="L4268" s="66"/>
      <c r="M4268" s="65"/>
      <c r="N4268" s="65"/>
      <c r="O4268" s="65"/>
      <c r="P4268" s="65"/>
      <c r="Q4268" s="65"/>
      <c r="R4268" s="65"/>
      <c r="S4268" s="80"/>
      <c r="T4268" s="77"/>
      <c r="U4268" s="79"/>
      <c r="V4268" s="79"/>
      <c r="W4268" s="78"/>
      <c r="X4268" s="66"/>
      <c r="Y4268" s="72"/>
    </row>
    <row r="4269">
      <c r="A4269" s="73"/>
      <c r="B4269" s="65"/>
      <c r="C4269" s="72"/>
      <c r="D4269" s="72"/>
      <c r="E4269" s="72"/>
      <c r="F4269" s="65"/>
      <c r="G4269" s="65"/>
      <c r="H4269" s="65"/>
      <c r="I4269" s="65"/>
      <c r="J4269" s="65"/>
      <c r="K4269" s="66"/>
      <c r="L4269" s="66"/>
      <c r="M4269" s="65"/>
      <c r="N4269" s="65"/>
      <c r="O4269" s="65"/>
      <c r="P4269" s="66"/>
      <c r="Q4269" s="65"/>
      <c r="R4269" s="65"/>
      <c r="S4269" s="68"/>
      <c r="T4269" s="68"/>
      <c r="U4269" s="69"/>
      <c r="V4269" s="69"/>
      <c r="W4269" s="69"/>
      <c r="X4269" s="70"/>
      <c r="Y4269" s="65"/>
    </row>
    <row r="4270">
      <c r="A4270" s="65"/>
      <c r="B4270" s="65"/>
      <c r="C4270" s="65"/>
      <c r="D4270" s="65"/>
      <c r="E4270" s="65"/>
      <c r="F4270" s="65"/>
      <c r="G4270" s="65"/>
      <c r="H4270" s="65"/>
      <c r="I4270" s="65"/>
      <c r="J4270" s="65"/>
      <c r="K4270" s="66"/>
      <c r="L4270" s="66"/>
      <c r="M4270" s="65"/>
      <c r="N4270" s="65"/>
      <c r="O4270" s="65"/>
      <c r="P4270" s="66"/>
      <c r="Q4270" s="65"/>
      <c r="R4270" s="65"/>
      <c r="S4270" s="68"/>
      <c r="T4270" s="68"/>
      <c r="U4270" s="69"/>
      <c r="V4270" s="69"/>
      <c r="W4270" s="69"/>
      <c r="X4270" s="70"/>
      <c r="Y4270" s="65"/>
    </row>
    <row r="4271">
      <c r="A4271" s="73"/>
      <c r="B4271" s="65"/>
      <c r="C4271" s="72"/>
      <c r="D4271" s="72"/>
      <c r="E4271" s="72"/>
      <c r="F4271" s="65"/>
      <c r="G4271" s="65"/>
      <c r="H4271" s="65"/>
      <c r="I4271" s="65"/>
      <c r="J4271" s="65"/>
      <c r="K4271" s="66"/>
      <c r="L4271" s="66"/>
      <c r="M4271" s="65"/>
      <c r="N4271" s="65"/>
      <c r="O4271" s="65"/>
      <c r="P4271" s="65"/>
      <c r="Q4271" s="65"/>
      <c r="R4271" s="65"/>
      <c r="S4271" s="68"/>
      <c r="T4271" s="68"/>
      <c r="U4271" s="69"/>
      <c r="V4271" s="69"/>
      <c r="W4271" s="69"/>
      <c r="X4271" s="70"/>
      <c r="Y4271" s="65"/>
    </row>
    <row r="4272">
      <c r="A4272" s="65"/>
      <c r="B4272" s="65"/>
      <c r="C4272" s="65"/>
      <c r="D4272" s="65"/>
      <c r="E4272" s="65"/>
      <c r="F4272" s="65"/>
      <c r="G4272" s="65"/>
      <c r="H4272" s="65"/>
      <c r="I4272" s="65"/>
      <c r="J4272" s="65"/>
      <c r="K4272" s="66"/>
      <c r="L4272" s="66"/>
      <c r="M4272" s="65"/>
      <c r="N4272" s="65"/>
      <c r="O4272" s="65"/>
      <c r="P4272" s="66"/>
      <c r="Q4272" s="65"/>
      <c r="R4272" s="65"/>
      <c r="S4272" s="68"/>
      <c r="T4272" s="68"/>
      <c r="U4272" s="69"/>
      <c r="V4272" s="69"/>
      <c r="W4272" s="69"/>
      <c r="X4272" s="70"/>
      <c r="Y4272" s="65"/>
    </row>
    <row r="4273">
      <c r="A4273" s="65"/>
      <c r="B4273" s="65"/>
      <c r="C4273" s="65"/>
      <c r="D4273" s="65"/>
      <c r="E4273" s="65"/>
      <c r="F4273" s="65"/>
      <c r="G4273" s="65"/>
      <c r="H4273" s="65"/>
      <c r="I4273" s="65"/>
      <c r="J4273" s="65"/>
      <c r="K4273" s="66"/>
      <c r="L4273" s="66"/>
      <c r="M4273" s="65"/>
      <c r="N4273" s="65"/>
      <c r="O4273" s="65"/>
      <c r="P4273" s="65"/>
      <c r="Q4273" s="65"/>
      <c r="R4273" s="65"/>
      <c r="S4273" s="68"/>
      <c r="T4273" s="68"/>
      <c r="U4273" s="69"/>
      <c r="V4273" s="69"/>
      <c r="W4273" s="69"/>
      <c r="X4273" s="70"/>
      <c r="Y4273" s="65"/>
    </row>
    <row r="4274">
      <c r="A4274" s="65"/>
      <c r="B4274" s="65"/>
      <c r="C4274" s="65"/>
      <c r="D4274" s="65"/>
      <c r="E4274" s="65"/>
      <c r="F4274" s="65"/>
      <c r="G4274" s="65"/>
      <c r="H4274" s="65"/>
      <c r="I4274" s="65"/>
      <c r="J4274" s="65"/>
      <c r="K4274" s="66"/>
      <c r="L4274" s="66"/>
      <c r="M4274" s="65"/>
      <c r="N4274" s="65"/>
      <c r="O4274" s="65"/>
      <c r="P4274" s="66"/>
      <c r="Q4274" s="65"/>
      <c r="R4274" s="65"/>
      <c r="S4274" s="68"/>
      <c r="T4274" s="68"/>
      <c r="U4274" s="69"/>
      <c r="V4274" s="69"/>
      <c r="W4274" s="69"/>
      <c r="X4274" s="70"/>
      <c r="Y4274" s="65"/>
    </row>
    <row r="4275">
      <c r="A4275" s="65"/>
      <c r="B4275" s="65"/>
      <c r="C4275" s="65"/>
      <c r="D4275" s="65"/>
      <c r="E4275" s="65"/>
      <c r="F4275" s="65"/>
      <c r="G4275" s="65"/>
      <c r="H4275" s="65"/>
      <c r="I4275" s="65"/>
      <c r="J4275" s="65"/>
      <c r="K4275" s="66"/>
      <c r="L4275" s="66"/>
      <c r="M4275" s="65"/>
      <c r="N4275" s="65"/>
      <c r="O4275" s="65"/>
      <c r="P4275" s="66"/>
      <c r="Q4275" s="65"/>
      <c r="R4275" s="65"/>
      <c r="S4275" s="68"/>
      <c r="T4275" s="68"/>
      <c r="U4275" s="69"/>
      <c r="V4275" s="69"/>
      <c r="W4275" s="69"/>
      <c r="X4275" s="70"/>
      <c r="Y4275" s="65"/>
    </row>
    <row r="4276">
      <c r="A4276" s="65"/>
      <c r="B4276" s="65"/>
      <c r="C4276" s="65"/>
      <c r="D4276" s="65"/>
      <c r="E4276" s="65"/>
      <c r="F4276" s="65"/>
      <c r="G4276" s="65"/>
      <c r="H4276" s="65"/>
      <c r="I4276" s="65"/>
      <c r="J4276" s="65"/>
      <c r="K4276" s="66"/>
      <c r="L4276" s="66"/>
      <c r="M4276" s="65"/>
      <c r="N4276" s="65"/>
      <c r="O4276" s="65"/>
      <c r="P4276" s="65"/>
      <c r="Q4276" s="65"/>
      <c r="R4276" s="65"/>
      <c r="S4276" s="68"/>
      <c r="T4276" s="68"/>
      <c r="U4276" s="69"/>
      <c r="V4276" s="69"/>
      <c r="W4276" s="69"/>
      <c r="X4276" s="70"/>
      <c r="Y4276" s="65"/>
    </row>
    <row r="4277">
      <c r="A4277" s="65"/>
      <c r="B4277" s="65"/>
      <c r="C4277" s="65"/>
      <c r="D4277" s="65"/>
      <c r="E4277" s="65"/>
      <c r="F4277" s="65"/>
      <c r="G4277" s="65"/>
      <c r="H4277" s="65"/>
      <c r="I4277" s="65"/>
      <c r="J4277" s="65"/>
      <c r="K4277" s="66"/>
      <c r="L4277" s="66"/>
      <c r="M4277" s="65"/>
      <c r="N4277" s="65"/>
      <c r="O4277" s="65"/>
      <c r="P4277" s="65"/>
      <c r="Q4277" s="65"/>
      <c r="R4277" s="65"/>
      <c r="S4277" s="68"/>
      <c r="T4277" s="68"/>
      <c r="U4277" s="69"/>
      <c r="V4277" s="69"/>
      <c r="W4277" s="69"/>
      <c r="X4277" s="70"/>
      <c r="Y4277" s="65"/>
    </row>
    <row r="4278">
      <c r="A4278" s="65"/>
      <c r="B4278" s="65"/>
      <c r="C4278" s="65"/>
      <c r="D4278" s="65"/>
      <c r="E4278" s="65"/>
      <c r="F4278" s="65"/>
      <c r="G4278" s="65"/>
      <c r="H4278" s="65"/>
      <c r="I4278" s="65"/>
      <c r="J4278" s="65"/>
      <c r="K4278" s="66"/>
      <c r="L4278" s="66"/>
      <c r="M4278" s="65"/>
      <c r="N4278" s="65"/>
      <c r="O4278" s="65"/>
      <c r="P4278" s="65"/>
      <c r="Q4278" s="65"/>
      <c r="R4278" s="65"/>
      <c r="S4278" s="68"/>
      <c r="T4278" s="68"/>
      <c r="U4278" s="69"/>
      <c r="V4278" s="69"/>
      <c r="W4278" s="69"/>
      <c r="X4278" s="70"/>
      <c r="Y4278" s="65"/>
    </row>
    <row r="4279">
      <c r="A4279" s="65"/>
      <c r="B4279" s="65"/>
      <c r="C4279" s="65"/>
      <c r="D4279" s="65"/>
      <c r="E4279" s="65"/>
      <c r="F4279" s="65"/>
      <c r="G4279" s="65"/>
      <c r="H4279" s="65"/>
      <c r="I4279" s="65"/>
      <c r="J4279" s="65"/>
      <c r="K4279" s="66"/>
      <c r="L4279" s="66"/>
      <c r="M4279" s="65"/>
      <c r="N4279" s="65"/>
      <c r="O4279" s="65"/>
      <c r="P4279" s="66"/>
      <c r="Q4279" s="65"/>
      <c r="R4279" s="65"/>
      <c r="S4279" s="68"/>
      <c r="T4279" s="68"/>
      <c r="U4279" s="69"/>
      <c r="V4279" s="69"/>
      <c r="W4279" s="69"/>
      <c r="X4279" s="70"/>
      <c r="Y4279" s="65"/>
    </row>
    <row r="4280">
      <c r="A4280" s="65"/>
      <c r="B4280" s="65"/>
      <c r="C4280" s="65"/>
      <c r="D4280" s="65"/>
      <c r="E4280" s="65"/>
      <c r="F4280" s="65"/>
      <c r="G4280" s="65"/>
      <c r="H4280" s="65"/>
      <c r="I4280" s="65"/>
      <c r="J4280" s="65"/>
      <c r="K4280" s="66"/>
      <c r="L4280" s="66"/>
      <c r="M4280" s="65"/>
      <c r="N4280" s="65"/>
      <c r="O4280" s="65"/>
      <c r="P4280" s="66"/>
      <c r="Q4280" s="65"/>
      <c r="R4280" s="65"/>
      <c r="S4280" s="68"/>
      <c r="T4280" s="68"/>
      <c r="U4280" s="69"/>
      <c r="V4280" s="69"/>
      <c r="W4280" s="69"/>
      <c r="X4280" s="70"/>
      <c r="Y4280" s="65"/>
    </row>
    <row r="4281">
      <c r="A4281" s="72"/>
      <c r="B4281" s="65"/>
      <c r="C4281" s="72"/>
      <c r="D4281" s="72"/>
      <c r="E4281" s="72"/>
      <c r="F4281" s="65"/>
      <c r="G4281" s="65"/>
      <c r="H4281" s="65"/>
      <c r="I4281" s="65"/>
      <c r="J4281" s="65"/>
      <c r="K4281" s="66"/>
      <c r="L4281" s="66"/>
      <c r="M4281" s="65"/>
      <c r="N4281" s="65"/>
      <c r="O4281" s="65"/>
      <c r="P4281" s="66"/>
      <c r="Q4281" s="65"/>
      <c r="R4281" s="65"/>
      <c r="S4281" s="68"/>
      <c r="T4281" s="68"/>
      <c r="U4281" s="69"/>
      <c r="V4281" s="69"/>
      <c r="W4281" s="69"/>
      <c r="X4281" s="70"/>
      <c r="Y4281" s="65"/>
    </row>
    <row r="4282">
      <c r="A4282" s="65"/>
      <c r="B4282" s="65"/>
      <c r="C4282" s="65"/>
      <c r="D4282" s="65"/>
      <c r="E4282" s="65"/>
      <c r="F4282" s="65"/>
      <c r="G4282" s="65"/>
      <c r="H4282" s="65"/>
      <c r="I4282" s="65"/>
      <c r="J4282" s="65"/>
      <c r="K4282" s="66"/>
      <c r="L4282" s="66"/>
      <c r="M4282" s="65"/>
      <c r="N4282" s="65"/>
      <c r="O4282" s="65"/>
      <c r="P4282" s="66"/>
      <c r="Q4282" s="65"/>
      <c r="R4282" s="65"/>
      <c r="S4282" s="68"/>
      <c r="T4282" s="68"/>
      <c r="U4282" s="69"/>
      <c r="V4282" s="69"/>
      <c r="W4282" s="69"/>
      <c r="X4282" s="70"/>
      <c r="Y4282" s="65"/>
    </row>
    <row r="4283">
      <c r="A4283" s="65"/>
      <c r="B4283" s="65"/>
      <c r="C4283" s="65"/>
      <c r="D4283" s="65"/>
      <c r="E4283" s="65"/>
      <c r="F4283" s="65"/>
      <c r="G4283" s="65"/>
      <c r="H4283" s="65"/>
      <c r="I4283" s="65"/>
      <c r="J4283" s="65"/>
      <c r="K4283" s="66"/>
      <c r="L4283" s="66"/>
      <c r="M4283" s="65"/>
      <c r="N4283" s="65"/>
      <c r="O4283" s="65"/>
      <c r="P4283" s="65"/>
      <c r="Q4283" s="65"/>
      <c r="R4283" s="65"/>
      <c r="S4283" s="68"/>
      <c r="T4283" s="68"/>
      <c r="U4283" s="69"/>
      <c r="V4283" s="69"/>
      <c r="W4283" s="69"/>
      <c r="X4283" s="70"/>
      <c r="Y4283" s="65"/>
    </row>
    <row r="4284">
      <c r="A4284" s="65"/>
      <c r="B4284" s="65"/>
      <c r="C4284" s="65"/>
      <c r="D4284" s="65"/>
      <c r="E4284" s="65"/>
      <c r="F4284" s="65"/>
      <c r="G4284" s="65"/>
      <c r="H4284" s="65"/>
      <c r="I4284" s="65"/>
      <c r="J4284" s="65"/>
      <c r="K4284" s="66"/>
      <c r="L4284" s="66"/>
      <c r="M4284" s="65"/>
      <c r="N4284" s="65"/>
      <c r="O4284" s="65"/>
      <c r="P4284" s="66"/>
      <c r="Q4284" s="65"/>
      <c r="R4284" s="65"/>
      <c r="S4284" s="68"/>
      <c r="T4284" s="68"/>
      <c r="U4284" s="69"/>
      <c r="V4284" s="69"/>
      <c r="W4284" s="69"/>
      <c r="X4284" s="70"/>
      <c r="Y4284" s="65"/>
    </row>
    <row r="4285">
      <c r="A4285" s="73"/>
      <c r="B4285" s="65"/>
      <c r="C4285" s="72"/>
      <c r="D4285" s="72"/>
      <c r="E4285" s="72"/>
      <c r="F4285" s="65"/>
      <c r="G4285" s="65"/>
      <c r="H4285" s="65"/>
      <c r="I4285" s="65"/>
      <c r="J4285" s="65"/>
      <c r="K4285" s="66"/>
      <c r="L4285" s="66"/>
      <c r="M4285" s="65"/>
      <c r="N4285" s="65"/>
      <c r="O4285" s="65"/>
      <c r="P4285" s="66"/>
      <c r="Q4285" s="65"/>
      <c r="R4285" s="65"/>
      <c r="S4285" s="68"/>
      <c r="T4285" s="68"/>
      <c r="U4285" s="69"/>
      <c r="V4285" s="69"/>
      <c r="W4285" s="69"/>
      <c r="X4285" s="70"/>
      <c r="Y4285" s="65"/>
    </row>
    <row r="4286">
      <c r="A4286" s="72"/>
      <c r="B4286" s="65"/>
      <c r="C4286" s="72"/>
      <c r="D4286" s="72"/>
      <c r="E4286" s="72"/>
      <c r="F4286" s="65"/>
      <c r="G4286" s="65"/>
      <c r="H4286" s="65"/>
      <c r="I4286" s="65"/>
      <c r="J4286" s="65"/>
      <c r="K4286" s="66"/>
      <c r="L4286" s="66"/>
      <c r="M4286" s="65"/>
      <c r="N4286" s="65"/>
      <c r="O4286" s="65"/>
      <c r="P4286" s="66"/>
      <c r="Q4286" s="65"/>
      <c r="R4286" s="65"/>
      <c r="S4286" s="77"/>
      <c r="T4286" s="77"/>
      <c r="U4286" s="78"/>
      <c r="V4286" s="78"/>
      <c r="W4286" s="78"/>
      <c r="X4286" s="72"/>
      <c r="Y4286" s="72"/>
    </row>
    <row r="4287">
      <c r="A4287" s="73"/>
      <c r="B4287" s="65"/>
      <c r="C4287" s="72"/>
      <c r="D4287" s="72"/>
      <c r="E4287" s="72"/>
      <c r="F4287" s="65"/>
      <c r="G4287" s="65"/>
      <c r="H4287" s="65"/>
      <c r="I4287" s="65"/>
      <c r="J4287" s="65"/>
      <c r="K4287" s="66"/>
      <c r="L4287" s="66"/>
      <c r="M4287" s="65"/>
      <c r="N4287" s="65"/>
      <c r="O4287" s="65"/>
      <c r="P4287" s="66"/>
      <c r="Q4287" s="65"/>
      <c r="R4287" s="65"/>
      <c r="S4287" s="77"/>
      <c r="T4287" s="77"/>
      <c r="U4287" s="78"/>
      <c r="V4287" s="78"/>
      <c r="W4287" s="78"/>
      <c r="X4287" s="72"/>
      <c r="Y4287" s="72"/>
    </row>
    <row r="4288">
      <c r="A4288" s="65"/>
      <c r="B4288" s="65"/>
      <c r="C4288" s="65"/>
      <c r="D4288" s="65"/>
      <c r="E4288" s="65"/>
      <c r="F4288" s="65"/>
      <c r="G4288" s="65"/>
      <c r="H4288" s="65"/>
      <c r="I4288" s="65"/>
      <c r="J4288" s="65"/>
      <c r="K4288" s="66"/>
      <c r="L4288" s="66"/>
      <c r="M4288" s="65"/>
      <c r="N4288" s="65"/>
      <c r="O4288" s="65"/>
      <c r="P4288" s="65"/>
      <c r="Q4288" s="65"/>
      <c r="R4288" s="65"/>
      <c r="S4288" s="68"/>
      <c r="T4288" s="68"/>
      <c r="U4288" s="69"/>
      <c r="V4288" s="69"/>
      <c r="W4288" s="69"/>
      <c r="X4288" s="70"/>
      <c r="Y4288" s="65"/>
    </row>
    <row r="4289">
      <c r="A4289" s="65"/>
      <c r="B4289" s="65"/>
      <c r="C4289" s="65"/>
      <c r="D4289" s="65"/>
      <c r="E4289" s="65"/>
      <c r="F4289" s="65"/>
      <c r="G4289" s="65"/>
      <c r="H4289" s="65"/>
      <c r="I4289" s="65"/>
      <c r="J4289" s="65"/>
      <c r="K4289" s="66"/>
      <c r="L4289" s="66"/>
      <c r="M4289" s="65"/>
      <c r="N4289" s="65"/>
      <c r="O4289" s="65"/>
      <c r="P4289" s="65"/>
      <c r="Q4289" s="65"/>
      <c r="R4289" s="65"/>
      <c r="S4289" s="68"/>
      <c r="T4289" s="68"/>
      <c r="U4289" s="69"/>
      <c r="V4289" s="69"/>
      <c r="W4289" s="69"/>
      <c r="X4289" s="70"/>
      <c r="Y4289" s="65"/>
    </row>
    <row r="4290">
      <c r="A4290" s="72"/>
      <c r="B4290" s="65"/>
      <c r="C4290" s="72"/>
      <c r="D4290" s="72"/>
      <c r="E4290" s="72"/>
      <c r="F4290" s="65"/>
      <c r="G4290" s="65"/>
      <c r="H4290" s="65"/>
      <c r="I4290" s="65"/>
      <c r="J4290" s="65"/>
      <c r="K4290" s="66"/>
      <c r="L4290" s="66"/>
      <c r="M4290" s="65"/>
      <c r="N4290" s="65"/>
      <c r="O4290" s="65"/>
      <c r="P4290" s="66"/>
      <c r="Q4290" s="65"/>
      <c r="R4290" s="65"/>
      <c r="S4290" s="68"/>
      <c r="T4290" s="68"/>
      <c r="U4290" s="69"/>
      <c r="V4290" s="69"/>
      <c r="W4290" s="69"/>
      <c r="X4290" s="70"/>
      <c r="Y4290" s="65"/>
    </row>
    <row r="4291">
      <c r="A4291" s="65"/>
      <c r="B4291" s="65"/>
      <c r="C4291" s="65"/>
      <c r="D4291" s="65"/>
      <c r="E4291" s="65"/>
      <c r="F4291" s="65"/>
      <c r="G4291" s="65"/>
      <c r="H4291" s="65"/>
      <c r="I4291" s="65"/>
      <c r="J4291" s="65"/>
      <c r="K4291" s="66"/>
      <c r="L4291" s="66"/>
      <c r="M4291" s="65"/>
      <c r="N4291" s="65"/>
      <c r="O4291" s="65"/>
      <c r="P4291" s="66"/>
      <c r="Q4291" s="65"/>
      <c r="R4291" s="65"/>
      <c r="S4291" s="68"/>
      <c r="T4291" s="68"/>
      <c r="U4291" s="69"/>
      <c r="V4291" s="69"/>
      <c r="W4291" s="69"/>
      <c r="X4291" s="70"/>
      <c r="Y4291" s="65"/>
    </row>
    <row r="4292">
      <c r="A4292" s="65"/>
      <c r="B4292" s="65"/>
      <c r="C4292" s="65"/>
      <c r="D4292" s="65"/>
      <c r="E4292" s="65"/>
      <c r="F4292" s="65"/>
      <c r="G4292" s="65"/>
      <c r="H4292" s="65"/>
      <c r="I4292" s="65"/>
      <c r="J4292" s="65"/>
      <c r="K4292" s="66"/>
      <c r="L4292" s="66"/>
      <c r="M4292" s="65"/>
      <c r="N4292" s="65"/>
      <c r="O4292" s="65"/>
      <c r="P4292" s="66"/>
      <c r="Q4292" s="65"/>
      <c r="R4292" s="65"/>
      <c r="S4292" s="68"/>
      <c r="T4292" s="68"/>
      <c r="U4292" s="69"/>
      <c r="V4292" s="69"/>
      <c r="W4292" s="69"/>
      <c r="X4292" s="70"/>
      <c r="Y4292" s="65"/>
    </row>
    <row r="4293">
      <c r="A4293" s="65"/>
      <c r="B4293" s="65"/>
      <c r="C4293" s="65"/>
      <c r="D4293" s="65"/>
      <c r="E4293" s="65"/>
      <c r="F4293" s="65"/>
      <c r="G4293" s="65"/>
      <c r="H4293" s="65"/>
      <c r="I4293" s="65"/>
      <c r="J4293" s="65"/>
      <c r="K4293" s="66"/>
      <c r="L4293" s="66"/>
      <c r="M4293" s="65"/>
      <c r="N4293" s="65"/>
      <c r="O4293" s="65"/>
      <c r="P4293" s="66"/>
      <c r="Q4293" s="65"/>
      <c r="R4293" s="65"/>
      <c r="S4293" s="68"/>
      <c r="T4293" s="68"/>
      <c r="U4293" s="69"/>
      <c r="V4293" s="69"/>
      <c r="W4293" s="69"/>
      <c r="X4293" s="70"/>
      <c r="Y4293" s="65"/>
    </row>
    <row r="4294">
      <c r="A4294" s="65"/>
      <c r="B4294" s="65"/>
      <c r="C4294" s="65"/>
      <c r="D4294" s="65"/>
      <c r="E4294" s="65"/>
      <c r="F4294" s="65"/>
      <c r="G4294" s="65"/>
      <c r="H4294" s="65"/>
      <c r="I4294" s="65"/>
      <c r="J4294" s="65"/>
      <c r="K4294" s="66"/>
      <c r="L4294" s="66"/>
      <c r="M4294" s="65"/>
      <c r="N4294" s="65"/>
      <c r="O4294" s="65"/>
      <c r="P4294" s="66"/>
      <c r="Q4294" s="65"/>
      <c r="R4294" s="65"/>
      <c r="S4294" s="68"/>
      <c r="T4294" s="68"/>
      <c r="U4294" s="69"/>
      <c r="V4294" s="69"/>
      <c r="W4294" s="69"/>
      <c r="X4294" s="70"/>
      <c r="Y4294" s="65"/>
    </row>
    <row r="4295">
      <c r="A4295" s="65"/>
      <c r="B4295" s="65"/>
      <c r="C4295" s="65"/>
      <c r="D4295" s="65"/>
      <c r="E4295" s="65"/>
      <c r="F4295" s="65"/>
      <c r="G4295" s="65"/>
      <c r="H4295" s="65"/>
      <c r="I4295" s="65"/>
      <c r="J4295" s="65"/>
      <c r="K4295" s="66"/>
      <c r="L4295" s="66"/>
      <c r="M4295" s="65"/>
      <c r="N4295" s="65"/>
      <c r="O4295" s="65"/>
      <c r="P4295" s="66"/>
      <c r="Q4295" s="65"/>
      <c r="R4295" s="65"/>
      <c r="S4295" s="68"/>
      <c r="T4295" s="68"/>
      <c r="U4295" s="69"/>
      <c r="V4295" s="69"/>
      <c r="W4295" s="69"/>
      <c r="X4295" s="70"/>
      <c r="Y4295" s="65"/>
    </row>
    <row r="4296">
      <c r="A4296" s="65"/>
      <c r="B4296" s="65"/>
      <c r="C4296" s="65"/>
      <c r="D4296" s="65"/>
      <c r="E4296" s="65"/>
      <c r="F4296" s="65"/>
      <c r="G4296" s="65"/>
      <c r="H4296" s="65"/>
      <c r="I4296" s="65"/>
      <c r="J4296" s="65"/>
      <c r="K4296" s="66"/>
      <c r="L4296" s="66"/>
      <c r="M4296" s="65"/>
      <c r="N4296" s="65"/>
      <c r="O4296" s="65"/>
      <c r="P4296" s="66"/>
      <c r="Q4296" s="65"/>
      <c r="R4296" s="65"/>
      <c r="S4296" s="68"/>
      <c r="T4296" s="68"/>
      <c r="U4296" s="69"/>
      <c r="V4296" s="69"/>
      <c r="W4296" s="69"/>
      <c r="X4296" s="70"/>
      <c r="Y4296" s="65"/>
    </row>
    <row r="4297">
      <c r="A4297" s="65"/>
      <c r="B4297" s="65"/>
      <c r="C4297" s="65"/>
      <c r="D4297" s="65"/>
      <c r="E4297" s="65"/>
      <c r="F4297" s="65"/>
      <c r="G4297" s="65"/>
      <c r="H4297" s="65"/>
      <c r="I4297" s="65"/>
      <c r="J4297" s="65"/>
      <c r="K4297" s="66"/>
      <c r="L4297" s="66"/>
      <c r="M4297" s="65"/>
      <c r="N4297" s="65"/>
      <c r="O4297" s="65"/>
      <c r="P4297" s="66"/>
      <c r="Q4297" s="65"/>
      <c r="R4297" s="65"/>
      <c r="S4297" s="68"/>
      <c r="T4297" s="68"/>
      <c r="U4297" s="69"/>
      <c r="V4297" s="69"/>
      <c r="W4297" s="69"/>
      <c r="X4297" s="70"/>
      <c r="Y4297" s="65"/>
    </row>
    <row r="4298">
      <c r="A4298" s="65"/>
      <c r="B4298" s="65"/>
      <c r="C4298" s="65"/>
      <c r="D4298" s="65"/>
      <c r="E4298" s="65"/>
      <c r="F4298" s="65"/>
      <c r="G4298" s="65"/>
      <c r="H4298" s="65"/>
      <c r="I4298" s="65"/>
      <c r="J4298" s="65"/>
      <c r="K4298" s="66"/>
      <c r="L4298" s="66"/>
      <c r="M4298" s="65"/>
      <c r="N4298" s="65"/>
      <c r="O4298" s="65"/>
      <c r="P4298" s="66"/>
      <c r="Q4298" s="65"/>
      <c r="R4298" s="65"/>
      <c r="S4298" s="68"/>
      <c r="T4298" s="68"/>
      <c r="U4298" s="69"/>
      <c r="V4298" s="69"/>
      <c r="W4298" s="69"/>
      <c r="X4298" s="69"/>
      <c r="Y4298" s="65"/>
    </row>
    <row r="4299">
      <c r="A4299" s="65"/>
      <c r="B4299" s="65"/>
      <c r="C4299" s="65"/>
      <c r="D4299" s="65"/>
      <c r="E4299" s="65"/>
      <c r="F4299" s="65"/>
      <c r="G4299" s="65"/>
      <c r="H4299" s="65"/>
      <c r="I4299" s="65"/>
      <c r="J4299" s="65"/>
      <c r="K4299" s="66"/>
      <c r="L4299" s="66"/>
      <c r="M4299" s="65"/>
      <c r="N4299" s="65"/>
      <c r="O4299" s="65"/>
      <c r="P4299" s="65"/>
      <c r="Q4299" s="65"/>
      <c r="R4299" s="65"/>
      <c r="S4299" s="68"/>
      <c r="T4299" s="68"/>
      <c r="U4299" s="69"/>
      <c r="V4299" s="69"/>
      <c r="W4299" s="69"/>
      <c r="X4299" s="70"/>
      <c r="Y4299" s="65"/>
    </row>
    <row r="4300">
      <c r="A4300" s="65"/>
      <c r="B4300" s="65"/>
      <c r="C4300" s="65"/>
      <c r="D4300" s="65"/>
      <c r="E4300" s="65"/>
      <c r="F4300" s="65"/>
      <c r="G4300" s="65"/>
      <c r="H4300" s="65"/>
      <c r="I4300" s="65"/>
      <c r="J4300" s="65"/>
      <c r="K4300" s="66"/>
      <c r="L4300" s="66"/>
      <c r="M4300" s="65"/>
      <c r="N4300" s="65"/>
      <c r="O4300" s="65"/>
      <c r="P4300" s="66"/>
      <c r="Q4300" s="65"/>
      <c r="R4300" s="65"/>
      <c r="S4300" s="68"/>
      <c r="T4300" s="68"/>
      <c r="U4300" s="69"/>
      <c r="V4300" s="69"/>
      <c r="W4300" s="69"/>
      <c r="X4300" s="70"/>
      <c r="Y4300" s="65"/>
    </row>
    <row r="4301">
      <c r="A4301" s="72"/>
      <c r="B4301" s="65"/>
      <c r="C4301" s="72"/>
      <c r="D4301" s="72"/>
      <c r="E4301" s="72"/>
      <c r="F4301" s="65"/>
      <c r="G4301" s="65"/>
      <c r="H4301" s="65"/>
      <c r="I4301" s="65"/>
      <c r="J4301" s="65"/>
      <c r="K4301" s="66"/>
      <c r="L4301" s="66"/>
      <c r="M4301" s="65"/>
      <c r="N4301" s="65"/>
      <c r="O4301" s="65"/>
      <c r="P4301" s="66"/>
      <c r="Q4301" s="65"/>
      <c r="R4301" s="65"/>
      <c r="S4301" s="77"/>
      <c r="T4301" s="77"/>
      <c r="U4301" s="78"/>
      <c r="V4301" s="78"/>
      <c r="W4301" s="78"/>
      <c r="X4301" s="72"/>
      <c r="Y4301" s="72"/>
    </row>
    <row r="4302">
      <c r="A4302" s="65"/>
      <c r="B4302" s="65"/>
      <c r="C4302" s="65"/>
      <c r="D4302" s="65"/>
      <c r="E4302" s="65"/>
      <c r="F4302" s="65"/>
      <c r="G4302" s="65"/>
      <c r="H4302" s="65"/>
      <c r="I4302" s="65"/>
      <c r="J4302" s="65"/>
      <c r="K4302" s="66"/>
      <c r="L4302" s="66"/>
      <c r="M4302" s="65"/>
      <c r="N4302" s="65"/>
      <c r="O4302" s="65"/>
      <c r="P4302" s="66"/>
      <c r="Q4302" s="65"/>
      <c r="R4302" s="65"/>
      <c r="S4302" s="68"/>
      <c r="T4302" s="68"/>
      <c r="U4302" s="69"/>
      <c r="V4302" s="69"/>
      <c r="W4302" s="69"/>
      <c r="X4302" s="70"/>
      <c r="Y4302" s="65"/>
    </row>
    <row r="4303">
      <c r="A4303" s="72"/>
      <c r="B4303" s="65"/>
      <c r="C4303" s="72"/>
      <c r="D4303" s="72"/>
      <c r="E4303" s="72"/>
      <c r="F4303" s="65"/>
      <c r="G4303" s="65"/>
      <c r="H4303" s="65"/>
      <c r="I4303" s="65"/>
      <c r="J4303" s="65"/>
      <c r="K4303" s="66"/>
      <c r="L4303" s="66"/>
      <c r="M4303" s="65"/>
      <c r="N4303" s="65"/>
      <c r="O4303" s="65"/>
      <c r="P4303" s="65"/>
      <c r="Q4303" s="65"/>
      <c r="R4303" s="65"/>
      <c r="S4303" s="68"/>
      <c r="T4303" s="68"/>
      <c r="U4303" s="69"/>
      <c r="V4303" s="69"/>
      <c r="W4303" s="69"/>
      <c r="X4303" s="70"/>
      <c r="Y4303" s="65"/>
    </row>
    <row r="4304">
      <c r="A4304" s="65"/>
      <c r="B4304" s="65"/>
      <c r="C4304" s="65"/>
      <c r="D4304" s="65"/>
      <c r="E4304" s="65"/>
      <c r="F4304" s="65"/>
      <c r="G4304" s="65"/>
      <c r="H4304" s="65"/>
      <c r="I4304" s="65"/>
      <c r="J4304" s="65"/>
      <c r="K4304" s="66"/>
      <c r="L4304" s="66"/>
      <c r="M4304" s="65"/>
      <c r="N4304" s="65"/>
      <c r="O4304" s="65"/>
      <c r="P4304" s="65"/>
      <c r="Q4304" s="65"/>
      <c r="R4304" s="65"/>
      <c r="S4304" s="68"/>
      <c r="T4304" s="68"/>
      <c r="U4304" s="69"/>
      <c r="V4304" s="69"/>
      <c r="W4304" s="69"/>
      <c r="X4304" s="70"/>
      <c r="Y4304" s="65"/>
    </row>
    <row r="4305">
      <c r="A4305" s="72"/>
      <c r="B4305" s="65"/>
      <c r="C4305" s="72"/>
      <c r="D4305" s="72"/>
      <c r="E4305" s="72"/>
      <c r="F4305" s="65"/>
      <c r="G4305" s="65"/>
      <c r="H4305" s="65"/>
      <c r="I4305" s="65"/>
      <c r="J4305" s="65"/>
      <c r="K4305" s="66"/>
      <c r="L4305" s="66"/>
      <c r="M4305" s="65"/>
      <c r="N4305" s="65"/>
      <c r="O4305" s="65"/>
      <c r="P4305" s="66"/>
      <c r="Q4305" s="65"/>
      <c r="R4305" s="65"/>
      <c r="S4305" s="68"/>
      <c r="T4305" s="68"/>
      <c r="U4305" s="69"/>
      <c r="V4305" s="69"/>
      <c r="W4305" s="69"/>
      <c r="X4305" s="70"/>
      <c r="Y4305" s="65"/>
    </row>
    <row r="4306">
      <c r="A4306" s="73"/>
      <c r="B4306" s="65"/>
      <c r="C4306" s="72"/>
      <c r="D4306" s="72"/>
      <c r="E4306" s="72"/>
      <c r="F4306" s="65"/>
      <c r="G4306" s="65"/>
      <c r="H4306" s="65"/>
      <c r="I4306" s="65"/>
      <c r="J4306" s="65"/>
      <c r="K4306" s="66"/>
      <c r="L4306" s="66"/>
      <c r="M4306" s="65"/>
      <c r="N4306" s="65"/>
      <c r="O4306" s="65"/>
      <c r="P4306" s="65"/>
      <c r="Q4306" s="65"/>
      <c r="R4306" s="65"/>
      <c r="S4306" s="68"/>
      <c r="T4306" s="68"/>
      <c r="U4306" s="69"/>
      <c r="V4306" s="69"/>
      <c r="W4306" s="69"/>
      <c r="X4306" s="70"/>
      <c r="Y4306" s="65"/>
    </row>
    <row r="4307">
      <c r="A4307" s="65"/>
      <c r="B4307" s="65"/>
      <c r="C4307" s="65"/>
      <c r="D4307" s="65"/>
      <c r="E4307" s="65"/>
      <c r="F4307" s="65"/>
      <c r="G4307" s="65"/>
      <c r="H4307" s="65"/>
      <c r="I4307" s="65"/>
      <c r="J4307" s="65"/>
      <c r="K4307" s="66"/>
      <c r="L4307" s="66"/>
      <c r="M4307" s="65"/>
      <c r="N4307" s="65"/>
      <c r="O4307" s="65"/>
      <c r="P4307" s="66"/>
      <c r="Q4307" s="65"/>
      <c r="R4307" s="65"/>
      <c r="S4307" s="68"/>
      <c r="T4307" s="68"/>
      <c r="U4307" s="69"/>
      <c r="V4307" s="69"/>
      <c r="W4307" s="69"/>
      <c r="X4307" s="70"/>
      <c r="Y4307" s="65"/>
    </row>
    <row r="4308">
      <c r="A4308" s="73"/>
      <c r="B4308" s="65"/>
      <c r="C4308" s="72"/>
      <c r="D4308" s="72"/>
      <c r="E4308" s="72"/>
      <c r="F4308" s="65"/>
      <c r="G4308" s="65"/>
      <c r="H4308" s="65"/>
      <c r="I4308" s="65"/>
      <c r="J4308" s="65"/>
      <c r="K4308" s="66"/>
      <c r="L4308" s="66"/>
      <c r="M4308" s="65"/>
      <c r="N4308" s="65"/>
      <c r="O4308" s="65"/>
      <c r="P4308" s="65"/>
      <c r="Q4308" s="65"/>
      <c r="R4308" s="65"/>
      <c r="S4308" s="68"/>
      <c r="T4308" s="68"/>
      <c r="U4308" s="69"/>
      <c r="V4308" s="69"/>
      <c r="W4308" s="69"/>
      <c r="X4308" s="70"/>
      <c r="Y4308" s="65"/>
    </row>
    <row r="4309">
      <c r="A4309" s="73"/>
      <c r="B4309" s="65"/>
      <c r="C4309" s="72"/>
      <c r="D4309" s="72"/>
      <c r="E4309" s="72"/>
      <c r="F4309" s="65"/>
      <c r="G4309" s="65"/>
      <c r="H4309" s="65"/>
      <c r="I4309" s="65"/>
      <c r="J4309" s="65"/>
      <c r="K4309" s="66"/>
      <c r="L4309" s="66"/>
      <c r="M4309" s="65"/>
      <c r="N4309" s="65"/>
      <c r="O4309" s="65"/>
      <c r="P4309" s="66"/>
      <c r="Q4309" s="65"/>
      <c r="R4309" s="65"/>
      <c r="S4309" s="68"/>
      <c r="T4309" s="68"/>
      <c r="U4309" s="69"/>
      <c r="V4309" s="69"/>
      <c r="W4309" s="69"/>
      <c r="X4309" s="70"/>
      <c r="Y4309" s="65"/>
    </row>
    <row r="4310">
      <c r="A4310" s="65"/>
      <c r="B4310" s="65"/>
      <c r="C4310" s="65"/>
      <c r="D4310" s="65"/>
      <c r="E4310" s="65"/>
      <c r="F4310" s="65"/>
      <c r="G4310" s="65"/>
      <c r="H4310" s="65"/>
      <c r="I4310" s="65"/>
      <c r="J4310" s="65"/>
      <c r="K4310" s="66"/>
      <c r="L4310" s="66"/>
      <c r="M4310" s="65"/>
      <c r="N4310" s="65"/>
      <c r="O4310" s="65"/>
      <c r="P4310" s="66"/>
      <c r="Q4310" s="65"/>
      <c r="R4310" s="65"/>
      <c r="S4310" s="68"/>
      <c r="T4310" s="68"/>
      <c r="U4310" s="69"/>
      <c r="V4310" s="69"/>
      <c r="W4310" s="69"/>
      <c r="X4310" s="70"/>
      <c r="Y4310" s="65"/>
    </row>
    <row r="4311">
      <c r="A4311" s="65"/>
      <c r="B4311" s="65"/>
      <c r="C4311" s="65"/>
      <c r="D4311" s="65"/>
      <c r="E4311" s="65"/>
      <c r="F4311" s="65"/>
      <c r="G4311" s="65"/>
      <c r="H4311" s="65"/>
      <c r="I4311" s="65"/>
      <c r="J4311" s="65"/>
      <c r="K4311" s="66"/>
      <c r="L4311" s="66"/>
      <c r="M4311" s="65"/>
      <c r="N4311" s="65"/>
      <c r="O4311" s="65"/>
      <c r="P4311" s="65"/>
      <c r="Q4311" s="65"/>
      <c r="R4311" s="65"/>
      <c r="S4311" s="68"/>
      <c r="T4311" s="68"/>
      <c r="U4311" s="69"/>
      <c r="V4311" s="69"/>
      <c r="W4311" s="69"/>
      <c r="X4311" s="70"/>
      <c r="Y4311" s="65"/>
    </row>
    <row r="4312">
      <c r="A4312" s="65"/>
      <c r="B4312" s="65"/>
      <c r="C4312" s="65"/>
      <c r="D4312" s="65"/>
      <c r="E4312" s="65"/>
      <c r="F4312" s="65"/>
      <c r="G4312" s="65"/>
      <c r="H4312" s="65"/>
      <c r="I4312" s="65"/>
      <c r="J4312" s="65"/>
      <c r="K4312" s="66"/>
      <c r="L4312" s="66"/>
      <c r="M4312" s="65"/>
      <c r="N4312" s="65"/>
      <c r="O4312" s="65"/>
      <c r="P4312" s="66"/>
      <c r="Q4312" s="65"/>
      <c r="R4312" s="65"/>
      <c r="S4312" s="68"/>
      <c r="T4312" s="68"/>
      <c r="U4312" s="69"/>
      <c r="V4312" s="69"/>
      <c r="W4312" s="69"/>
      <c r="X4312" s="69"/>
      <c r="Y4312" s="65"/>
    </row>
    <row r="4313">
      <c r="A4313" s="65"/>
      <c r="B4313" s="65"/>
      <c r="C4313" s="65"/>
      <c r="D4313" s="65"/>
      <c r="E4313" s="65"/>
      <c r="F4313" s="65"/>
      <c r="G4313" s="65"/>
      <c r="H4313" s="65"/>
      <c r="I4313" s="65"/>
      <c r="J4313" s="65"/>
      <c r="K4313" s="66"/>
      <c r="L4313" s="66"/>
      <c r="M4313" s="65"/>
      <c r="N4313" s="65"/>
      <c r="O4313" s="65"/>
      <c r="P4313" s="65"/>
      <c r="Q4313" s="65"/>
      <c r="R4313" s="65"/>
      <c r="S4313" s="68"/>
      <c r="T4313" s="68"/>
      <c r="U4313" s="69"/>
      <c r="V4313" s="69"/>
      <c r="W4313" s="69"/>
      <c r="X4313" s="70"/>
      <c r="Y4313" s="65"/>
    </row>
    <row r="4314">
      <c r="A4314" s="65"/>
      <c r="B4314" s="65"/>
      <c r="C4314" s="65"/>
      <c r="D4314" s="65"/>
      <c r="E4314" s="65"/>
      <c r="F4314" s="65"/>
      <c r="G4314" s="65"/>
      <c r="H4314" s="65"/>
      <c r="I4314" s="65"/>
      <c r="J4314" s="65"/>
      <c r="K4314" s="66"/>
      <c r="L4314" s="66"/>
      <c r="M4314" s="65"/>
      <c r="N4314" s="65"/>
      <c r="O4314" s="65"/>
      <c r="P4314" s="66"/>
      <c r="Q4314" s="65"/>
      <c r="R4314" s="65"/>
      <c r="S4314" s="68"/>
      <c r="T4314" s="68"/>
      <c r="U4314" s="69"/>
      <c r="V4314" s="69"/>
      <c r="W4314" s="69"/>
      <c r="X4314" s="70"/>
      <c r="Y4314" s="65"/>
    </row>
    <row r="4315">
      <c r="A4315" s="65"/>
      <c r="B4315" s="65"/>
      <c r="C4315" s="65"/>
      <c r="D4315" s="65"/>
      <c r="E4315" s="65"/>
      <c r="F4315" s="65"/>
      <c r="G4315" s="65"/>
      <c r="H4315" s="65"/>
      <c r="I4315" s="65"/>
      <c r="J4315" s="65"/>
      <c r="K4315" s="66"/>
      <c r="L4315" s="66"/>
      <c r="M4315" s="65"/>
      <c r="N4315" s="65"/>
      <c r="O4315" s="65"/>
      <c r="P4315" s="66"/>
      <c r="Q4315" s="65"/>
      <c r="R4315" s="65"/>
      <c r="S4315" s="68"/>
      <c r="T4315" s="68"/>
      <c r="U4315" s="69"/>
      <c r="V4315" s="69"/>
      <c r="W4315" s="69"/>
      <c r="X4315" s="70"/>
      <c r="Y4315" s="65"/>
    </row>
    <row r="4316">
      <c r="A4316" s="65"/>
      <c r="B4316" s="65"/>
      <c r="C4316" s="65"/>
      <c r="D4316" s="65"/>
      <c r="E4316" s="65"/>
      <c r="F4316" s="65"/>
      <c r="G4316" s="65"/>
      <c r="H4316" s="65"/>
      <c r="I4316" s="65"/>
      <c r="J4316" s="65"/>
      <c r="K4316" s="66"/>
      <c r="L4316" s="66"/>
      <c r="M4316" s="65"/>
      <c r="N4316" s="65"/>
      <c r="O4316" s="65"/>
      <c r="P4316" s="66"/>
      <c r="Q4316" s="65"/>
      <c r="R4316" s="65"/>
      <c r="S4316" s="68"/>
      <c r="T4316" s="68"/>
      <c r="U4316" s="69"/>
      <c r="V4316" s="69"/>
      <c r="W4316" s="69"/>
      <c r="X4316" s="70"/>
      <c r="Y4316" s="65"/>
    </row>
    <row r="4317">
      <c r="A4317" s="65"/>
      <c r="B4317" s="65"/>
      <c r="C4317" s="65"/>
      <c r="D4317" s="65"/>
      <c r="E4317" s="65"/>
      <c r="F4317" s="65"/>
      <c r="G4317" s="65"/>
      <c r="H4317" s="65"/>
      <c r="I4317" s="65"/>
      <c r="J4317" s="65"/>
      <c r="K4317" s="66"/>
      <c r="L4317" s="66"/>
      <c r="M4317" s="65"/>
      <c r="N4317" s="65"/>
      <c r="O4317" s="65"/>
      <c r="P4317" s="65"/>
      <c r="Q4317" s="65"/>
      <c r="R4317" s="65"/>
      <c r="S4317" s="68"/>
      <c r="T4317" s="68"/>
      <c r="U4317" s="69"/>
      <c r="V4317" s="69"/>
      <c r="W4317" s="69"/>
      <c r="X4317" s="70"/>
      <c r="Y4317" s="65"/>
    </row>
    <row r="4318">
      <c r="A4318" s="73"/>
      <c r="B4318" s="65"/>
      <c r="C4318" s="72"/>
      <c r="D4318" s="72"/>
      <c r="E4318" s="72"/>
      <c r="F4318" s="65"/>
      <c r="G4318" s="65"/>
      <c r="H4318" s="65"/>
      <c r="I4318" s="65"/>
      <c r="J4318" s="65"/>
      <c r="K4318" s="66"/>
      <c r="L4318" s="66"/>
      <c r="M4318" s="65"/>
      <c r="N4318" s="65"/>
      <c r="O4318" s="65"/>
      <c r="P4318" s="66"/>
      <c r="Q4318" s="65"/>
      <c r="R4318" s="65"/>
      <c r="S4318" s="68"/>
      <c r="T4318" s="68"/>
      <c r="U4318" s="69"/>
      <c r="V4318" s="69"/>
      <c r="W4318" s="69"/>
      <c r="X4318" s="70"/>
      <c r="Y4318" s="65"/>
    </row>
    <row r="4319">
      <c r="A4319" s="72"/>
      <c r="B4319" s="65"/>
      <c r="C4319" s="72"/>
      <c r="D4319" s="72"/>
      <c r="E4319" s="72"/>
      <c r="F4319" s="65"/>
      <c r="G4319" s="65"/>
      <c r="H4319" s="65"/>
      <c r="I4319" s="65"/>
      <c r="J4319" s="65"/>
      <c r="K4319" s="66"/>
      <c r="L4319" s="66"/>
      <c r="M4319" s="65"/>
      <c r="N4319" s="65"/>
      <c r="O4319" s="65"/>
      <c r="P4319" s="66"/>
      <c r="Q4319" s="65"/>
      <c r="R4319" s="65"/>
      <c r="S4319" s="68"/>
      <c r="T4319" s="68"/>
      <c r="U4319" s="69"/>
      <c r="V4319" s="69"/>
      <c r="W4319" s="69"/>
      <c r="X4319" s="70"/>
      <c r="Y4319" s="65"/>
    </row>
    <row r="4320">
      <c r="A4320" s="65"/>
      <c r="B4320" s="65"/>
      <c r="C4320" s="65"/>
      <c r="D4320" s="65"/>
      <c r="E4320" s="65"/>
      <c r="F4320" s="65"/>
      <c r="G4320" s="65"/>
      <c r="H4320" s="65"/>
      <c r="I4320" s="65"/>
      <c r="J4320" s="65"/>
      <c r="K4320" s="66"/>
      <c r="L4320" s="66"/>
      <c r="M4320" s="65"/>
      <c r="N4320" s="65"/>
      <c r="O4320" s="65"/>
      <c r="P4320" s="65"/>
      <c r="Q4320" s="65"/>
      <c r="R4320" s="65"/>
      <c r="S4320" s="68"/>
      <c r="T4320" s="68"/>
      <c r="U4320" s="69"/>
      <c r="V4320" s="69"/>
      <c r="W4320" s="69"/>
      <c r="X4320" s="70"/>
      <c r="Y4320" s="65"/>
    </row>
    <row r="4321">
      <c r="A4321" s="72"/>
      <c r="B4321" s="65"/>
      <c r="C4321" s="72"/>
      <c r="D4321" s="72"/>
      <c r="E4321" s="72"/>
      <c r="F4321" s="65"/>
      <c r="G4321" s="65"/>
      <c r="H4321" s="65"/>
      <c r="I4321" s="65"/>
      <c r="J4321" s="65"/>
      <c r="K4321" s="66"/>
      <c r="L4321" s="66"/>
      <c r="M4321" s="65"/>
      <c r="N4321" s="65"/>
      <c r="O4321" s="65"/>
      <c r="P4321" s="65"/>
      <c r="Q4321" s="65"/>
      <c r="R4321" s="65"/>
      <c r="S4321" s="68"/>
      <c r="T4321" s="68"/>
      <c r="U4321" s="69"/>
      <c r="V4321" s="69"/>
      <c r="W4321" s="69"/>
      <c r="X4321" s="70"/>
      <c r="Y4321" s="65"/>
    </row>
    <row r="4322">
      <c r="A4322" s="65"/>
      <c r="B4322" s="65"/>
      <c r="C4322" s="65"/>
      <c r="D4322" s="65"/>
      <c r="E4322" s="65"/>
      <c r="F4322" s="65"/>
      <c r="G4322" s="65"/>
      <c r="H4322" s="65"/>
      <c r="I4322" s="65"/>
      <c r="J4322" s="65"/>
      <c r="K4322" s="66"/>
      <c r="L4322" s="66"/>
      <c r="M4322" s="65"/>
      <c r="N4322" s="65"/>
      <c r="O4322" s="65"/>
      <c r="P4322" s="66"/>
      <c r="Q4322" s="65"/>
      <c r="R4322" s="65"/>
      <c r="S4322" s="80"/>
      <c r="T4322" s="77"/>
      <c r="U4322" s="79"/>
      <c r="V4322" s="79"/>
      <c r="W4322" s="78"/>
      <c r="X4322" s="69"/>
      <c r="Y4322" s="72"/>
    </row>
    <row r="4323">
      <c r="A4323" s="72"/>
      <c r="B4323" s="65"/>
      <c r="C4323" s="72"/>
      <c r="D4323" s="72"/>
      <c r="E4323" s="72"/>
      <c r="F4323" s="65"/>
      <c r="G4323" s="65"/>
      <c r="H4323" s="65"/>
      <c r="I4323" s="65"/>
      <c r="J4323" s="65"/>
      <c r="K4323" s="66"/>
      <c r="L4323" s="66"/>
      <c r="M4323" s="65"/>
      <c r="N4323" s="65"/>
      <c r="O4323" s="65"/>
      <c r="P4323" s="65"/>
      <c r="Q4323" s="65"/>
      <c r="R4323" s="65"/>
      <c r="S4323" s="68"/>
      <c r="T4323" s="68"/>
      <c r="U4323" s="69"/>
      <c r="V4323" s="69"/>
      <c r="W4323" s="69"/>
      <c r="X4323" s="70"/>
      <c r="Y4323" s="65"/>
    </row>
    <row r="4324">
      <c r="A4324" s="72"/>
      <c r="B4324" s="65"/>
      <c r="C4324" s="72"/>
      <c r="D4324" s="72"/>
      <c r="E4324" s="72"/>
      <c r="F4324" s="65"/>
      <c r="G4324" s="65"/>
      <c r="H4324" s="65"/>
      <c r="I4324" s="65"/>
      <c r="J4324" s="65"/>
      <c r="K4324" s="66"/>
      <c r="L4324" s="66"/>
      <c r="M4324" s="65"/>
      <c r="N4324" s="65"/>
      <c r="O4324" s="65"/>
      <c r="P4324" s="65"/>
      <c r="Q4324" s="65"/>
      <c r="R4324" s="65"/>
      <c r="S4324" s="68"/>
      <c r="T4324" s="68"/>
      <c r="U4324" s="69"/>
      <c r="V4324" s="69"/>
      <c r="W4324" s="69"/>
      <c r="X4324" s="70"/>
      <c r="Y4324" s="65"/>
    </row>
    <row r="4325">
      <c r="A4325" s="72"/>
      <c r="B4325" s="65"/>
      <c r="C4325" s="72"/>
      <c r="D4325" s="72"/>
      <c r="E4325" s="72"/>
      <c r="F4325" s="65"/>
      <c r="G4325" s="65"/>
      <c r="H4325" s="65"/>
      <c r="I4325" s="65"/>
      <c r="J4325" s="65"/>
      <c r="K4325" s="66"/>
      <c r="L4325" s="66"/>
      <c r="M4325" s="65"/>
      <c r="N4325" s="65"/>
      <c r="O4325" s="65"/>
      <c r="P4325" s="65"/>
      <c r="Q4325" s="65"/>
      <c r="R4325" s="65"/>
      <c r="S4325" s="68"/>
      <c r="T4325" s="68"/>
      <c r="U4325" s="69"/>
      <c r="V4325" s="69"/>
      <c r="W4325" s="69"/>
      <c r="X4325" s="70"/>
      <c r="Y4325" s="65"/>
    </row>
    <row r="4326">
      <c r="A4326" s="65"/>
      <c r="B4326" s="65"/>
      <c r="C4326" s="65"/>
      <c r="D4326" s="65"/>
      <c r="E4326" s="65"/>
      <c r="F4326" s="65"/>
      <c r="G4326" s="65"/>
      <c r="H4326" s="65"/>
      <c r="I4326" s="65"/>
      <c r="J4326" s="65"/>
      <c r="K4326" s="66"/>
      <c r="L4326" s="66"/>
      <c r="M4326" s="65"/>
      <c r="N4326" s="65"/>
      <c r="O4326" s="65"/>
      <c r="P4326" s="66"/>
      <c r="Q4326" s="65"/>
      <c r="R4326" s="65"/>
      <c r="S4326" s="68"/>
      <c r="T4326" s="68"/>
      <c r="U4326" s="69"/>
      <c r="V4326" s="69"/>
      <c r="W4326" s="69"/>
      <c r="X4326" s="70"/>
      <c r="Y4326" s="65"/>
    </row>
    <row r="4327">
      <c r="A4327" s="72"/>
      <c r="B4327" s="65"/>
      <c r="C4327" s="72"/>
      <c r="D4327" s="72"/>
      <c r="E4327" s="72"/>
      <c r="F4327" s="65"/>
      <c r="G4327" s="65"/>
      <c r="H4327" s="65"/>
      <c r="I4327" s="65"/>
      <c r="J4327" s="65"/>
      <c r="K4327" s="66"/>
      <c r="L4327" s="66"/>
      <c r="M4327" s="65"/>
      <c r="N4327" s="65"/>
      <c r="O4327" s="65"/>
      <c r="P4327" s="65"/>
      <c r="Q4327" s="65"/>
      <c r="R4327" s="65"/>
      <c r="S4327" s="68"/>
      <c r="T4327" s="68"/>
      <c r="U4327" s="69"/>
      <c r="V4327" s="69"/>
      <c r="W4327" s="69"/>
      <c r="X4327" s="70"/>
      <c r="Y4327" s="65"/>
    </row>
    <row r="4328">
      <c r="A4328" s="65"/>
      <c r="B4328" s="65"/>
      <c r="C4328" s="65"/>
      <c r="D4328" s="65"/>
      <c r="E4328" s="65"/>
      <c r="F4328" s="65"/>
      <c r="G4328" s="65"/>
      <c r="H4328" s="65"/>
      <c r="I4328" s="65"/>
      <c r="J4328" s="65"/>
      <c r="K4328" s="66"/>
      <c r="L4328" s="66"/>
      <c r="M4328" s="65"/>
      <c r="N4328" s="65"/>
      <c r="O4328" s="65"/>
      <c r="P4328" s="65"/>
      <c r="Q4328" s="65"/>
      <c r="R4328" s="65"/>
      <c r="S4328" s="68"/>
      <c r="T4328" s="68"/>
      <c r="U4328" s="69"/>
      <c r="V4328" s="69"/>
      <c r="W4328" s="69"/>
      <c r="X4328" s="70"/>
      <c r="Y4328" s="65"/>
    </row>
    <row r="4329">
      <c r="A4329" s="72"/>
      <c r="B4329" s="65"/>
      <c r="C4329" s="72"/>
      <c r="D4329" s="72"/>
      <c r="E4329" s="72"/>
      <c r="F4329" s="65"/>
      <c r="G4329" s="65"/>
      <c r="H4329" s="65"/>
      <c r="I4329" s="65"/>
      <c r="J4329" s="65"/>
      <c r="K4329" s="66"/>
      <c r="L4329" s="66"/>
      <c r="M4329" s="65"/>
      <c r="N4329" s="65"/>
      <c r="O4329" s="65"/>
      <c r="P4329" s="65"/>
      <c r="Q4329" s="65"/>
      <c r="R4329" s="65"/>
      <c r="S4329" s="68"/>
      <c r="T4329" s="68"/>
      <c r="U4329" s="69"/>
      <c r="V4329" s="69"/>
      <c r="W4329" s="69"/>
      <c r="X4329" s="70"/>
      <c r="Y4329" s="65"/>
    </row>
    <row r="4330">
      <c r="A4330" s="72"/>
      <c r="B4330" s="65"/>
      <c r="C4330" s="72"/>
      <c r="D4330" s="72"/>
      <c r="E4330" s="72"/>
      <c r="F4330" s="65"/>
      <c r="G4330" s="65"/>
      <c r="H4330" s="65"/>
      <c r="I4330" s="65"/>
      <c r="J4330" s="65"/>
      <c r="K4330" s="66"/>
      <c r="L4330" s="66"/>
      <c r="M4330" s="65"/>
      <c r="N4330" s="65"/>
      <c r="O4330" s="65"/>
      <c r="P4330" s="65"/>
      <c r="Q4330" s="65"/>
      <c r="R4330" s="65"/>
      <c r="S4330" s="68"/>
      <c r="T4330" s="68"/>
      <c r="U4330" s="69"/>
      <c r="V4330" s="69"/>
      <c r="W4330" s="69"/>
      <c r="X4330" s="70"/>
      <c r="Y4330" s="65"/>
    </row>
    <row r="4331">
      <c r="A4331" s="65"/>
      <c r="B4331" s="65"/>
      <c r="C4331" s="65"/>
      <c r="D4331" s="65"/>
      <c r="E4331" s="65"/>
      <c r="F4331" s="65"/>
      <c r="G4331" s="65"/>
      <c r="H4331" s="65"/>
      <c r="I4331" s="65"/>
      <c r="J4331" s="65"/>
      <c r="K4331" s="66"/>
      <c r="L4331" s="66"/>
      <c r="M4331" s="65"/>
      <c r="N4331" s="65"/>
      <c r="O4331" s="65"/>
      <c r="P4331" s="65"/>
      <c r="Q4331" s="65"/>
      <c r="R4331" s="65"/>
      <c r="S4331" s="68"/>
      <c r="T4331" s="68"/>
      <c r="U4331" s="69"/>
      <c r="V4331" s="69"/>
      <c r="W4331" s="69"/>
      <c r="X4331" s="70"/>
      <c r="Y4331" s="65"/>
    </row>
    <row r="4332">
      <c r="A4332" s="65"/>
      <c r="B4332" s="65"/>
      <c r="C4332" s="65"/>
      <c r="D4332" s="65"/>
      <c r="E4332" s="65"/>
      <c r="F4332" s="65"/>
      <c r="G4332" s="65"/>
      <c r="H4332" s="65"/>
      <c r="I4332" s="65"/>
      <c r="J4332" s="65"/>
      <c r="K4332" s="66"/>
      <c r="L4332" s="66"/>
      <c r="M4332" s="65"/>
      <c r="N4332" s="65"/>
      <c r="O4332" s="65"/>
      <c r="P4332" s="66"/>
      <c r="Q4332" s="65"/>
      <c r="R4332" s="65"/>
      <c r="S4332" s="68"/>
      <c r="T4332" s="68"/>
      <c r="U4332" s="69"/>
      <c r="V4332" s="69"/>
      <c r="W4332" s="69"/>
      <c r="X4332" s="69"/>
      <c r="Y4332" s="65"/>
    </row>
    <row r="4333">
      <c r="A4333" s="72"/>
      <c r="B4333" s="65"/>
      <c r="C4333" s="72"/>
      <c r="D4333" s="72"/>
      <c r="E4333" s="72"/>
      <c r="F4333" s="65"/>
      <c r="G4333" s="65"/>
      <c r="H4333" s="65"/>
      <c r="I4333" s="65"/>
      <c r="J4333" s="65"/>
      <c r="K4333" s="66"/>
      <c r="L4333" s="66"/>
      <c r="M4333" s="65"/>
      <c r="N4333" s="65"/>
      <c r="O4333" s="65"/>
      <c r="P4333" s="66"/>
      <c r="Q4333" s="65"/>
      <c r="R4333" s="65"/>
      <c r="S4333" s="68"/>
      <c r="T4333" s="68"/>
      <c r="U4333" s="69"/>
      <c r="V4333" s="69"/>
      <c r="W4333" s="69"/>
      <c r="X4333" s="70"/>
      <c r="Y4333" s="65"/>
    </row>
    <row r="4334">
      <c r="A4334" s="65"/>
      <c r="B4334" s="65"/>
      <c r="C4334" s="65"/>
      <c r="D4334" s="65"/>
      <c r="E4334" s="65"/>
      <c r="F4334" s="65"/>
      <c r="G4334" s="65"/>
      <c r="H4334" s="65"/>
      <c r="I4334" s="65"/>
      <c r="J4334" s="65"/>
      <c r="K4334" s="66"/>
      <c r="L4334" s="66"/>
      <c r="M4334" s="65"/>
      <c r="N4334" s="65"/>
      <c r="O4334" s="65"/>
      <c r="P4334" s="66"/>
      <c r="Q4334" s="65"/>
      <c r="R4334" s="65"/>
      <c r="S4334" s="68"/>
      <c r="T4334" s="68"/>
      <c r="U4334" s="69"/>
      <c r="V4334" s="69"/>
      <c r="W4334" s="69"/>
      <c r="X4334" s="69"/>
      <c r="Y4334" s="65"/>
    </row>
    <row r="4335">
      <c r="A4335" s="65"/>
      <c r="B4335" s="65"/>
      <c r="C4335" s="65"/>
      <c r="D4335" s="65"/>
      <c r="E4335" s="65"/>
      <c r="F4335" s="65"/>
      <c r="G4335" s="65"/>
      <c r="H4335" s="65"/>
      <c r="I4335" s="65"/>
      <c r="J4335" s="65"/>
      <c r="K4335" s="66"/>
      <c r="L4335" s="66"/>
      <c r="M4335" s="65"/>
      <c r="N4335" s="65"/>
      <c r="O4335" s="65"/>
      <c r="P4335" s="65"/>
      <c r="Q4335" s="65"/>
      <c r="R4335" s="65"/>
      <c r="S4335" s="68"/>
      <c r="T4335" s="68"/>
      <c r="U4335" s="69"/>
      <c r="V4335" s="69"/>
      <c r="W4335" s="69"/>
      <c r="X4335" s="70"/>
      <c r="Y4335" s="65"/>
    </row>
    <row r="4336">
      <c r="A4336" s="65"/>
      <c r="B4336" s="65"/>
      <c r="C4336" s="65"/>
      <c r="D4336" s="65"/>
      <c r="E4336" s="65"/>
      <c r="F4336" s="65"/>
      <c r="G4336" s="65"/>
      <c r="H4336" s="65"/>
      <c r="I4336" s="65"/>
      <c r="J4336" s="65"/>
      <c r="K4336" s="66"/>
      <c r="L4336" s="66"/>
      <c r="M4336" s="65"/>
      <c r="N4336" s="65"/>
      <c r="O4336" s="65"/>
      <c r="P4336" s="65"/>
      <c r="Q4336" s="65"/>
      <c r="R4336" s="65"/>
      <c r="S4336" s="68"/>
      <c r="T4336" s="68"/>
      <c r="U4336" s="69"/>
      <c r="V4336" s="69"/>
      <c r="W4336" s="69"/>
      <c r="X4336" s="70"/>
      <c r="Y4336" s="65"/>
    </row>
    <row r="4337">
      <c r="A4337" s="65"/>
      <c r="B4337" s="65"/>
      <c r="C4337" s="65"/>
      <c r="D4337" s="65"/>
      <c r="E4337" s="65"/>
      <c r="F4337" s="65"/>
      <c r="G4337" s="65"/>
      <c r="H4337" s="65"/>
      <c r="I4337" s="65"/>
      <c r="J4337" s="65"/>
      <c r="K4337" s="66"/>
      <c r="L4337" s="66"/>
      <c r="M4337" s="65"/>
      <c r="N4337" s="65"/>
      <c r="O4337" s="65"/>
      <c r="P4337" s="65"/>
      <c r="Q4337" s="65"/>
      <c r="R4337" s="65"/>
      <c r="S4337" s="68"/>
      <c r="T4337" s="68"/>
      <c r="U4337" s="69"/>
      <c r="V4337" s="69"/>
      <c r="W4337" s="69"/>
      <c r="X4337" s="70"/>
      <c r="Y4337" s="65"/>
    </row>
    <row r="4338">
      <c r="A4338" s="65"/>
      <c r="B4338" s="65"/>
      <c r="C4338" s="65"/>
      <c r="D4338" s="65"/>
      <c r="E4338" s="65"/>
      <c r="F4338" s="65"/>
      <c r="G4338" s="65"/>
      <c r="H4338" s="65"/>
      <c r="I4338" s="65"/>
      <c r="J4338" s="65"/>
      <c r="K4338" s="66"/>
      <c r="L4338" s="66"/>
      <c r="M4338" s="65"/>
      <c r="N4338" s="65"/>
      <c r="O4338" s="65"/>
      <c r="P4338" s="65"/>
      <c r="Q4338" s="65"/>
      <c r="R4338" s="65"/>
      <c r="S4338" s="68"/>
      <c r="T4338" s="68"/>
      <c r="U4338" s="69"/>
      <c r="V4338" s="69"/>
      <c r="W4338" s="69"/>
      <c r="X4338" s="70"/>
      <c r="Y4338" s="65"/>
    </row>
    <row r="4339">
      <c r="A4339" s="65"/>
      <c r="B4339" s="65"/>
      <c r="C4339" s="65"/>
      <c r="D4339" s="65"/>
      <c r="E4339" s="65"/>
      <c r="F4339" s="65"/>
      <c r="G4339" s="65"/>
      <c r="H4339" s="65"/>
      <c r="I4339" s="65"/>
      <c r="J4339" s="65"/>
      <c r="K4339" s="66"/>
      <c r="L4339" s="66"/>
      <c r="M4339" s="65"/>
      <c r="N4339" s="65"/>
      <c r="O4339" s="65"/>
      <c r="P4339" s="66"/>
      <c r="Q4339" s="65"/>
      <c r="R4339" s="65"/>
      <c r="S4339" s="68"/>
      <c r="T4339" s="68"/>
      <c r="U4339" s="69"/>
      <c r="V4339" s="69"/>
      <c r="W4339" s="69"/>
      <c r="X4339" s="70"/>
      <c r="Y4339" s="65"/>
    </row>
    <row r="4340">
      <c r="A4340" s="65"/>
      <c r="B4340" s="65"/>
      <c r="C4340" s="65"/>
      <c r="D4340" s="65"/>
      <c r="E4340" s="65"/>
      <c r="F4340" s="65"/>
      <c r="G4340" s="65"/>
      <c r="H4340" s="65"/>
      <c r="I4340" s="65"/>
      <c r="J4340" s="65"/>
      <c r="K4340" s="66"/>
      <c r="L4340" s="66"/>
      <c r="M4340" s="65"/>
      <c r="N4340" s="65"/>
      <c r="O4340" s="65"/>
      <c r="P4340" s="66"/>
      <c r="Q4340" s="65"/>
      <c r="R4340" s="65"/>
      <c r="S4340" s="68"/>
      <c r="T4340" s="68"/>
      <c r="U4340" s="69"/>
      <c r="V4340" s="69"/>
      <c r="W4340" s="69"/>
      <c r="X4340" s="70"/>
      <c r="Y4340" s="65"/>
    </row>
    <row r="4341">
      <c r="A4341" s="65"/>
      <c r="B4341" s="65"/>
      <c r="C4341" s="65"/>
      <c r="D4341" s="65"/>
      <c r="E4341" s="65"/>
      <c r="F4341" s="65"/>
      <c r="G4341" s="65"/>
      <c r="H4341" s="65"/>
      <c r="I4341" s="65"/>
      <c r="J4341" s="65"/>
      <c r="K4341" s="66"/>
      <c r="L4341" s="66"/>
      <c r="M4341" s="65"/>
      <c r="N4341" s="65"/>
      <c r="O4341" s="65"/>
      <c r="P4341" s="66"/>
      <c r="Q4341" s="65"/>
      <c r="R4341" s="65"/>
      <c r="S4341" s="68"/>
      <c r="T4341" s="68"/>
      <c r="U4341" s="69"/>
      <c r="V4341" s="69"/>
      <c r="W4341" s="69"/>
      <c r="X4341" s="70"/>
      <c r="Y4341" s="65"/>
    </row>
    <row r="4342">
      <c r="A4342" s="65"/>
      <c r="B4342" s="65"/>
      <c r="C4342" s="65"/>
      <c r="D4342" s="65"/>
      <c r="E4342" s="65"/>
      <c r="F4342" s="65"/>
      <c r="G4342" s="65"/>
      <c r="H4342" s="65"/>
      <c r="I4342" s="65"/>
      <c r="J4342" s="65"/>
      <c r="K4342" s="66"/>
      <c r="L4342" s="66"/>
      <c r="M4342" s="65"/>
      <c r="N4342" s="65"/>
      <c r="O4342" s="65"/>
      <c r="P4342" s="65"/>
      <c r="Q4342" s="65"/>
      <c r="R4342" s="65"/>
      <c r="S4342" s="68"/>
      <c r="T4342" s="68"/>
      <c r="U4342" s="69"/>
      <c r="V4342" s="69"/>
      <c r="W4342" s="69"/>
      <c r="X4342" s="70"/>
      <c r="Y4342" s="65"/>
    </row>
    <row r="4343">
      <c r="A4343" s="65"/>
      <c r="B4343" s="65"/>
      <c r="C4343" s="65"/>
      <c r="D4343" s="65"/>
      <c r="E4343" s="65"/>
      <c r="F4343" s="65"/>
      <c r="G4343" s="65"/>
      <c r="H4343" s="65"/>
      <c r="I4343" s="65"/>
      <c r="J4343" s="65"/>
      <c r="K4343" s="66"/>
      <c r="L4343" s="66"/>
      <c r="M4343" s="65"/>
      <c r="N4343" s="65"/>
      <c r="O4343" s="65"/>
      <c r="P4343" s="66"/>
      <c r="Q4343" s="65"/>
      <c r="R4343" s="65"/>
      <c r="S4343" s="68"/>
      <c r="T4343" s="68"/>
      <c r="U4343" s="69"/>
      <c r="V4343" s="69"/>
      <c r="W4343" s="69"/>
      <c r="X4343" s="70"/>
      <c r="Y4343" s="65"/>
    </row>
    <row r="4344">
      <c r="A4344" s="65"/>
      <c r="B4344" s="65"/>
      <c r="C4344" s="65"/>
      <c r="D4344" s="65"/>
      <c r="E4344" s="65"/>
      <c r="F4344" s="65"/>
      <c r="G4344" s="65"/>
      <c r="H4344" s="65"/>
      <c r="I4344" s="65"/>
      <c r="J4344" s="65"/>
      <c r="K4344" s="66"/>
      <c r="L4344" s="66"/>
      <c r="M4344" s="65"/>
      <c r="N4344" s="65"/>
      <c r="O4344" s="65"/>
      <c r="P4344" s="66"/>
      <c r="Q4344" s="65"/>
      <c r="R4344" s="65"/>
      <c r="S4344" s="68"/>
      <c r="T4344" s="68"/>
      <c r="U4344" s="69"/>
      <c r="V4344" s="69"/>
      <c r="W4344" s="69"/>
      <c r="X4344" s="70"/>
      <c r="Y4344" s="65"/>
    </row>
    <row r="4345">
      <c r="A4345" s="72"/>
      <c r="B4345" s="65"/>
      <c r="C4345" s="72"/>
      <c r="D4345" s="72"/>
      <c r="E4345" s="72"/>
      <c r="F4345" s="65"/>
      <c r="G4345" s="65"/>
      <c r="H4345" s="65"/>
      <c r="I4345" s="65"/>
      <c r="J4345" s="65"/>
      <c r="K4345" s="66"/>
      <c r="L4345" s="66"/>
      <c r="M4345" s="65"/>
      <c r="N4345" s="65"/>
      <c r="O4345" s="65"/>
      <c r="P4345" s="66"/>
      <c r="Q4345" s="65"/>
      <c r="R4345" s="65"/>
      <c r="S4345" s="68"/>
      <c r="T4345" s="68"/>
      <c r="U4345" s="69"/>
      <c r="V4345" s="69"/>
      <c r="W4345" s="69"/>
      <c r="X4345" s="70"/>
      <c r="Y4345" s="65"/>
    </row>
    <row r="4346">
      <c r="A4346" s="65"/>
      <c r="B4346" s="65"/>
      <c r="C4346" s="65"/>
      <c r="D4346" s="65"/>
      <c r="E4346" s="65"/>
      <c r="F4346" s="65"/>
      <c r="G4346" s="65"/>
      <c r="H4346" s="65"/>
      <c r="I4346" s="65"/>
      <c r="J4346" s="65"/>
      <c r="K4346" s="66"/>
      <c r="L4346" s="66"/>
      <c r="M4346" s="65"/>
      <c r="N4346" s="65"/>
      <c r="O4346" s="65"/>
      <c r="P4346" s="65"/>
      <c r="Q4346" s="65"/>
      <c r="R4346" s="65"/>
      <c r="S4346" s="68"/>
      <c r="T4346" s="68"/>
      <c r="U4346" s="69"/>
      <c r="V4346" s="69"/>
      <c r="W4346" s="69"/>
      <c r="X4346" s="70"/>
      <c r="Y4346" s="65"/>
    </row>
    <row r="4347">
      <c r="A4347" s="65"/>
      <c r="B4347" s="65"/>
      <c r="C4347" s="65"/>
      <c r="D4347" s="65"/>
      <c r="E4347" s="65"/>
      <c r="F4347" s="65"/>
      <c r="G4347" s="65"/>
      <c r="H4347" s="65"/>
      <c r="I4347" s="65"/>
      <c r="J4347" s="65"/>
      <c r="K4347" s="66"/>
      <c r="L4347" s="66"/>
      <c r="M4347" s="65"/>
      <c r="N4347" s="65"/>
      <c r="O4347" s="65"/>
      <c r="P4347" s="66"/>
      <c r="Q4347" s="65"/>
      <c r="R4347" s="65"/>
      <c r="S4347" s="68"/>
      <c r="T4347" s="68"/>
      <c r="U4347" s="69"/>
      <c r="V4347" s="69"/>
      <c r="W4347" s="69"/>
      <c r="X4347" s="70"/>
      <c r="Y4347" s="65"/>
    </row>
    <row r="4348">
      <c r="A4348" s="65"/>
      <c r="B4348" s="65"/>
      <c r="C4348" s="65"/>
      <c r="D4348" s="65"/>
      <c r="E4348" s="65"/>
      <c r="F4348" s="65"/>
      <c r="G4348" s="65"/>
      <c r="H4348" s="65"/>
      <c r="I4348" s="65"/>
      <c r="J4348" s="65"/>
      <c r="K4348" s="66"/>
      <c r="L4348" s="66"/>
      <c r="M4348" s="65"/>
      <c r="N4348" s="65"/>
      <c r="O4348" s="65"/>
      <c r="P4348" s="66"/>
      <c r="Q4348" s="65"/>
      <c r="R4348" s="65"/>
      <c r="S4348" s="76"/>
      <c r="T4348" s="76"/>
      <c r="U4348" s="72"/>
      <c r="V4348" s="72"/>
      <c r="W4348" s="72"/>
      <c r="X4348" s="66"/>
      <c r="Y4348" s="65"/>
    </row>
    <row r="4349">
      <c r="A4349" s="72"/>
      <c r="B4349" s="65"/>
      <c r="C4349" s="72"/>
      <c r="D4349" s="72"/>
      <c r="E4349" s="72"/>
      <c r="F4349" s="65"/>
      <c r="G4349" s="65"/>
      <c r="H4349" s="65"/>
      <c r="I4349" s="65"/>
      <c r="J4349" s="65"/>
      <c r="K4349" s="66"/>
      <c r="L4349" s="66"/>
      <c r="M4349" s="65"/>
      <c r="N4349" s="65"/>
      <c r="O4349" s="65"/>
      <c r="P4349" s="65"/>
      <c r="Q4349" s="65"/>
      <c r="R4349" s="65"/>
      <c r="S4349" s="77"/>
      <c r="T4349" s="77"/>
      <c r="U4349" s="78"/>
      <c r="V4349" s="78"/>
      <c r="W4349" s="78"/>
      <c r="X4349" s="72"/>
      <c r="Y4349" s="72"/>
    </row>
    <row r="4350">
      <c r="A4350" s="73"/>
      <c r="B4350" s="65"/>
      <c r="C4350" s="72"/>
      <c r="D4350" s="72"/>
      <c r="E4350" s="72"/>
      <c r="F4350" s="65"/>
      <c r="G4350" s="65"/>
      <c r="H4350" s="65"/>
      <c r="I4350" s="65"/>
      <c r="J4350" s="65"/>
      <c r="K4350" s="66"/>
      <c r="L4350" s="66"/>
      <c r="M4350" s="65"/>
      <c r="N4350" s="65"/>
      <c r="O4350" s="65"/>
      <c r="P4350" s="65"/>
      <c r="Q4350" s="65"/>
      <c r="R4350" s="65"/>
      <c r="S4350" s="68"/>
      <c r="T4350" s="68"/>
      <c r="U4350" s="69"/>
      <c r="V4350" s="69"/>
      <c r="W4350" s="69"/>
      <c r="X4350" s="70"/>
      <c r="Y4350" s="65"/>
    </row>
    <row r="4351">
      <c r="A4351" s="65"/>
      <c r="B4351" s="65"/>
      <c r="C4351" s="65"/>
      <c r="D4351" s="65"/>
      <c r="E4351" s="65"/>
      <c r="F4351" s="65"/>
      <c r="G4351" s="65"/>
      <c r="H4351" s="65"/>
      <c r="I4351" s="65"/>
      <c r="J4351" s="65"/>
      <c r="K4351" s="66"/>
      <c r="L4351" s="66"/>
      <c r="M4351" s="65"/>
      <c r="N4351" s="65"/>
      <c r="O4351" s="65"/>
      <c r="P4351" s="66"/>
      <c r="Q4351" s="65"/>
      <c r="R4351" s="65"/>
      <c r="S4351" s="68"/>
      <c r="T4351" s="68"/>
      <c r="U4351" s="69"/>
      <c r="V4351" s="69"/>
      <c r="W4351" s="69"/>
      <c r="X4351" s="70"/>
      <c r="Y4351" s="65"/>
    </row>
    <row r="4352">
      <c r="A4352" s="73"/>
      <c r="B4352" s="65"/>
      <c r="C4352" s="72"/>
      <c r="D4352" s="72"/>
      <c r="E4352" s="72"/>
      <c r="F4352" s="65"/>
      <c r="G4352" s="65"/>
      <c r="H4352" s="65"/>
      <c r="I4352" s="65"/>
      <c r="J4352" s="65"/>
      <c r="K4352" s="66"/>
      <c r="L4352" s="66"/>
      <c r="M4352" s="65"/>
      <c r="N4352" s="65"/>
      <c r="O4352" s="65"/>
      <c r="P4352" s="65"/>
      <c r="Q4352" s="65"/>
      <c r="R4352" s="65"/>
      <c r="S4352" s="68"/>
      <c r="T4352" s="68"/>
      <c r="U4352" s="69"/>
      <c r="V4352" s="69"/>
      <c r="W4352" s="69"/>
      <c r="X4352" s="70"/>
      <c r="Y4352" s="65"/>
    </row>
    <row r="4353">
      <c r="A4353" s="65"/>
      <c r="B4353" s="65"/>
      <c r="C4353" s="65"/>
      <c r="D4353" s="65"/>
      <c r="E4353" s="65"/>
      <c r="F4353" s="65"/>
      <c r="G4353" s="65"/>
      <c r="H4353" s="65"/>
      <c r="I4353" s="65"/>
      <c r="J4353" s="65"/>
      <c r="K4353" s="66"/>
      <c r="L4353" s="66"/>
      <c r="M4353" s="65"/>
      <c r="N4353" s="65"/>
      <c r="O4353" s="65"/>
      <c r="P4353" s="66"/>
      <c r="Q4353" s="65"/>
      <c r="R4353" s="65"/>
      <c r="S4353" s="68"/>
      <c r="T4353" s="68"/>
      <c r="U4353" s="69"/>
      <c r="V4353" s="69"/>
      <c r="W4353" s="69"/>
      <c r="X4353" s="70"/>
      <c r="Y4353" s="65"/>
    </row>
    <row r="4354">
      <c r="A4354" s="65"/>
      <c r="B4354" s="65"/>
      <c r="C4354" s="65"/>
      <c r="D4354" s="65"/>
      <c r="E4354" s="65"/>
      <c r="F4354" s="65"/>
      <c r="G4354" s="65"/>
      <c r="H4354" s="65"/>
      <c r="I4354" s="65"/>
      <c r="J4354" s="65"/>
      <c r="K4354" s="66"/>
      <c r="L4354" s="66"/>
      <c r="M4354" s="65"/>
      <c r="N4354" s="65"/>
      <c r="O4354" s="65"/>
      <c r="P4354" s="65"/>
      <c r="Q4354" s="65"/>
      <c r="R4354" s="65"/>
      <c r="S4354" s="68"/>
      <c r="T4354" s="68"/>
      <c r="U4354" s="69"/>
      <c r="V4354" s="69"/>
      <c r="W4354" s="69"/>
      <c r="X4354" s="70"/>
      <c r="Y4354" s="65"/>
    </row>
    <row r="4355">
      <c r="A4355" s="73"/>
      <c r="B4355" s="65"/>
      <c r="C4355" s="72"/>
      <c r="D4355" s="72"/>
      <c r="E4355" s="72"/>
      <c r="F4355" s="65"/>
      <c r="G4355" s="65"/>
      <c r="H4355" s="65"/>
      <c r="I4355" s="65"/>
      <c r="J4355" s="65"/>
      <c r="K4355" s="66"/>
      <c r="L4355" s="66"/>
      <c r="M4355" s="65"/>
      <c r="N4355" s="65"/>
      <c r="O4355" s="65"/>
      <c r="P4355" s="66"/>
      <c r="Q4355" s="65"/>
      <c r="R4355" s="65"/>
      <c r="S4355" s="68"/>
      <c r="T4355" s="68"/>
      <c r="U4355" s="69"/>
      <c r="V4355" s="69"/>
      <c r="W4355" s="69"/>
      <c r="X4355" s="70"/>
      <c r="Y4355" s="65"/>
    </row>
    <row r="4356">
      <c r="A4356" s="72"/>
      <c r="B4356" s="65"/>
      <c r="C4356" s="72"/>
      <c r="D4356" s="72"/>
      <c r="E4356" s="72"/>
      <c r="F4356" s="65"/>
      <c r="G4356" s="65"/>
      <c r="H4356" s="65"/>
      <c r="I4356" s="65"/>
      <c r="J4356" s="65"/>
      <c r="K4356" s="66"/>
      <c r="L4356" s="66"/>
      <c r="M4356" s="65"/>
      <c r="N4356" s="65"/>
      <c r="O4356" s="65"/>
      <c r="P4356" s="65"/>
      <c r="Q4356" s="65"/>
      <c r="R4356" s="65"/>
      <c r="S4356" s="68"/>
      <c r="T4356" s="68"/>
      <c r="U4356" s="69"/>
      <c r="V4356" s="69"/>
      <c r="W4356" s="69"/>
      <c r="X4356" s="70"/>
      <c r="Y4356" s="65"/>
    </row>
    <row r="4357">
      <c r="A4357" s="65"/>
      <c r="B4357" s="65"/>
      <c r="C4357" s="65"/>
      <c r="D4357" s="65"/>
      <c r="E4357" s="65"/>
      <c r="F4357" s="65"/>
      <c r="G4357" s="65"/>
      <c r="H4357" s="65"/>
      <c r="I4357" s="65"/>
      <c r="J4357" s="65"/>
      <c r="K4357" s="66"/>
      <c r="L4357" s="66"/>
      <c r="M4357" s="65"/>
      <c r="N4357" s="65"/>
      <c r="O4357" s="65"/>
      <c r="P4357" s="66"/>
      <c r="Q4357" s="65"/>
      <c r="R4357" s="65"/>
      <c r="S4357" s="68"/>
      <c r="T4357" s="68"/>
      <c r="U4357" s="69"/>
      <c r="V4357" s="69"/>
      <c r="W4357" s="69"/>
      <c r="X4357" s="69"/>
      <c r="Y4357" s="65"/>
    </row>
    <row r="4358">
      <c r="A4358" s="65"/>
      <c r="B4358" s="65"/>
      <c r="C4358" s="65"/>
      <c r="D4358" s="65"/>
      <c r="E4358" s="65"/>
      <c r="F4358" s="65"/>
      <c r="G4358" s="65"/>
      <c r="H4358" s="65"/>
      <c r="I4358" s="65"/>
      <c r="J4358" s="65"/>
      <c r="K4358" s="66"/>
      <c r="L4358" s="66"/>
      <c r="M4358" s="65"/>
      <c r="N4358" s="65"/>
      <c r="O4358" s="65"/>
      <c r="P4358" s="66"/>
      <c r="Q4358" s="65"/>
      <c r="R4358" s="65"/>
      <c r="S4358" s="68"/>
      <c r="T4358" s="68"/>
      <c r="U4358" s="69"/>
      <c r="V4358" s="69"/>
      <c r="W4358" s="69"/>
      <c r="X4358" s="70"/>
      <c r="Y4358" s="65"/>
    </row>
    <row r="4359">
      <c r="A4359" s="73"/>
      <c r="B4359" s="65"/>
      <c r="C4359" s="72"/>
      <c r="D4359" s="72"/>
      <c r="E4359" s="72"/>
      <c r="F4359" s="65"/>
      <c r="G4359" s="65"/>
      <c r="H4359" s="65"/>
      <c r="I4359" s="65"/>
      <c r="J4359" s="65"/>
      <c r="K4359" s="66"/>
      <c r="L4359" s="66"/>
      <c r="M4359" s="65"/>
      <c r="N4359" s="65"/>
      <c r="O4359" s="65"/>
      <c r="P4359" s="65"/>
      <c r="Q4359" s="65"/>
      <c r="R4359" s="65"/>
      <c r="S4359" s="76"/>
      <c r="T4359" s="76"/>
      <c r="U4359" s="72"/>
      <c r="V4359" s="72"/>
      <c r="W4359" s="72"/>
      <c r="X4359" s="72"/>
      <c r="Y4359" s="72"/>
    </row>
    <row r="4360">
      <c r="A4360" s="65"/>
      <c r="B4360" s="65"/>
      <c r="C4360" s="65"/>
      <c r="D4360" s="65"/>
      <c r="E4360" s="65"/>
      <c r="F4360" s="65"/>
      <c r="G4360" s="65"/>
      <c r="H4360" s="65"/>
      <c r="I4360" s="65"/>
      <c r="J4360" s="65"/>
      <c r="K4360" s="66"/>
      <c r="L4360" s="66"/>
      <c r="M4360" s="65"/>
      <c r="N4360" s="65"/>
      <c r="O4360" s="65"/>
      <c r="P4360" s="66"/>
      <c r="Q4360" s="65"/>
      <c r="R4360" s="65"/>
      <c r="S4360" s="68"/>
      <c r="T4360" s="68"/>
      <c r="U4360" s="69"/>
      <c r="V4360" s="69"/>
      <c r="W4360" s="69"/>
      <c r="X4360" s="69"/>
      <c r="Y4360" s="65"/>
    </row>
    <row r="4361">
      <c r="A4361" s="65"/>
      <c r="B4361" s="65"/>
      <c r="C4361" s="65"/>
      <c r="D4361" s="65"/>
      <c r="E4361" s="65"/>
      <c r="F4361" s="65"/>
      <c r="G4361" s="65"/>
      <c r="H4361" s="65"/>
      <c r="I4361" s="65"/>
      <c r="J4361" s="65"/>
      <c r="K4361" s="66"/>
      <c r="L4361" s="66"/>
      <c r="M4361" s="65"/>
      <c r="N4361" s="65"/>
      <c r="O4361" s="65"/>
      <c r="P4361" s="65"/>
      <c r="Q4361" s="65"/>
      <c r="R4361" s="65"/>
      <c r="S4361" s="68"/>
      <c r="T4361" s="68"/>
      <c r="U4361" s="69"/>
      <c r="V4361" s="69"/>
      <c r="W4361" s="69"/>
      <c r="X4361" s="70"/>
      <c r="Y4361" s="65"/>
    </row>
    <row r="4362">
      <c r="A4362" s="65"/>
      <c r="B4362" s="65"/>
      <c r="C4362" s="65"/>
      <c r="D4362" s="65"/>
      <c r="E4362" s="65"/>
      <c r="F4362" s="65"/>
      <c r="G4362" s="65"/>
      <c r="H4362" s="65"/>
      <c r="I4362" s="65"/>
      <c r="J4362" s="65"/>
      <c r="K4362" s="66"/>
      <c r="L4362" s="66"/>
      <c r="M4362" s="65"/>
      <c r="N4362" s="65"/>
      <c r="O4362" s="65"/>
      <c r="P4362" s="66"/>
      <c r="Q4362" s="65"/>
      <c r="R4362" s="65"/>
      <c r="S4362" s="68"/>
      <c r="T4362" s="68"/>
      <c r="U4362" s="69"/>
      <c r="V4362" s="69"/>
      <c r="W4362" s="69"/>
      <c r="X4362" s="69"/>
      <c r="Y4362" s="65"/>
    </row>
    <row r="4363">
      <c r="A4363" s="65"/>
      <c r="B4363" s="65"/>
      <c r="C4363" s="65"/>
      <c r="D4363" s="65"/>
      <c r="E4363" s="65"/>
      <c r="F4363" s="65"/>
      <c r="G4363" s="65"/>
      <c r="H4363" s="65"/>
      <c r="I4363" s="65"/>
      <c r="J4363" s="65"/>
      <c r="K4363" s="66"/>
      <c r="L4363" s="66"/>
      <c r="M4363" s="65"/>
      <c r="N4363" s="65"/>
      <c r="O4363" s="65"/>
      <c r="P4363" s="65"/>
      <c r="Q4363" s="65"/>
      <c r="R4363" s="65"/>
      <c r="S4363" s="68"/>
      <c r="T4363" s="68"/>
      <c r="U4363" s="69"/>
      <c r="V4363" s="69"/>
      <c r="W4363" s="69"/>
      <c r="X4363" s="69"/>
      <c r="Y4363" s="65"/>
    </row>
    <row r="4364">
      <c r="A4364" s="65"/>
      <c r="B4364" s="65"/>
      <c r="C4364" s="65"/>
      <c r="D4364" s="65"/>
      <c r="E4364" s="65"/>
      <c r="F4364" s="65"/>
      <c r="G4364" s="65"/>
      <c r="H4364" s="65"/>
      <c r="I4364" s="65"/>
      <c r="J4364" s="65"/>
      <c r="K4364" s="66"/>
      <c r="L4364" s="66"/>
      <c r="M4364" s="65"/>
      <c r="N4364" s="65"/>
      <c r="O4364" s="65"/>
      <c r="P4364" s="65"/>
      <c r="Q4364" s="65"/>
      <c r="R4364" s="65"/>
      <c r="S4364" s="68"/>
      <c r="T4364" s="68"/>
      <c r="U4364" s="69"/>
      <c r="V4364" s="69"/>
      <c r="W4364" s="69"/>
      <c r="X4364" s="70"/>
      <c r="Y4364" s="65"/>
    </row>
    <row r="4365">
      <c r="A4365" s="65"/>
      <c r="B4365" s="65"/>
      <c r="C4365" s="65"/>
      <c r="D4365" s="65"/>
      <c r="E4365" s="65"/>
      <c r="F4365" s="65"/>
      <c r="G4365" s="65"/>
      <c r="H4365" s="65"/>
      <c r="I4365" s="65"/>
      <c r="J4365" s="65"/>
      <c r="K4365" s="66"/>
      <c r="L4365" s="66"/>
      <c r="M4365" s="65"/>
      <c r="N4365" s="65"/>
      <c r="O4365" s="65"/>
      <c r="P4365" s="65"/>
      <c r="Q4365" s="65"/>
      <c r="R4365" s="65"/>
      <c r="S4365" s="68"/>
      <c r="T4365" s="68"/>
      <c r="U4365" s="69"/>
      <c r="V4365" s="69"/>
      <c r="W4365" s="69"/>
      <c r="X4365" s="70"/>
      <c r="Y4365" s="65"/>
    </row>
    <row r="4366">
      <c r="A4366" s="65"/>
      <c r="B4366" s="65"/>
      <c r="C4366" s="65"/>
      <c r="D4366" s="65"/>
      <c r="E4366" s="65"/>
      <c r="F4366" s="65"/>
      <c r="G4366" s="65"/>
      <c r="H4366" s="65"/>
      <c r="I4366" s="65"/>
      <c r="J4366" s="65"/>
      <c r="K4366" s="66"/>
      <c r="L4366" s="66"/>
      <c r="M4366" s="65"/>
      <c r="N4366" s="65"/>
      <c r="O4366" s="65"/>
      <c r="P4366" s="66"/>
      <c r="Q4366" s="65"/>
      <c r="R4366" s="65"/>
      <c r="S4366" s="68"/>
      <c r="T4366" s="68"/>
      <c r="U4366" s="69"/>
      <c r="V4366" s="69"/>
      <c r="W4366" s="69"/>
      <c r="X4366" s="70"/>
      <c r="Y4366" s="65"/>
    </row>
    <row r="4367">
      <c r="A4367" s="73"/>
      <c r="B4367" s="65"/>
      <c r="C4367" s="72"/>
      <c r="D4367" s="72"/>
      <c r="E4367" s="72"/>
      <c r="F4367" s="65"/>
      <c r="G4367" s="65"/>
      <c r="H4367" s="65"/>
      <c r="I4367" s="65"/>
      <c r="J4367" s="65"/>
      <c r="K4367" s="66"/>
      <c r="L4367" s="66"/>
      <c r="M4367" s="65"/>
      <c r="N4367" s="65"/>
      <c r="O4367" s="65"/>
      <c r="P4367" s="66"/>
      <c r="Q4367" s="65"/>
      <c r="R4367" s="65"/>
      <c r="S4367" s="68"/>
      <c r="T4367" s="68"/>
      <c r="U4367" s="69"/>
      <c r="V4367" s="69"/>
      <c r="W4367" s="69"/>
      <c r="X4367" s="70"/>
      <c r="Y4367" s="65"/>
    </row>
    <row r="4368">
      <c r="A4368" s="72"/>
      <c r="B4368" s="65"/>
      <c r="C4368" s="72"/>
      <c r="D4368" s="72"/>
      <c r="E4368" s="72"/>
      <c r="F4368" s="65"/>
      <c r="G4368" s="65"/>
      <c r="H4368" s="65"/>
      <c r="I4368" s="65"/>
      <c r="J4368" s="65"/>
      <c r="K4368" s="66"/>
      <c r="L4368" s="66"/>
      <c r="M4368" s="65"/>
      <c r="N4368" s="65"/>
      <c r="O4368" s="65"/>
      <c r="P4368" s="65"/>
      <c r="Q4368" s="65"/>
      <c r="R4368" s="65"/>
      <c r="S4368" s="68"/>
      <c r="T4368" s="68"/>
      <c r="U4368" s="69"/>
      <c r="V4368" s="69"/>
      <c r="W4368" s="69"/>
      <c r="X4368" s="70"/>
      <c r="Y4368" s="65"/>
    </row>
    <row r="4369">
      <c r="A4369" s="65"/>
      <c r="B4369" s="65"/>
      <c r="C4369" s="65"/>
      <c r="D4369" s="65"/>
      <c r="E4369" s="65"/>
      <c r="F4369" s="65"/>
      <c r="G4369" s="65"/>
      <c r="H4369" s="65"/>
      <c r="I4369" s="65"/>
      <c r="J4369" s="65"/>
      <c r="K4369" s="66"/>
      <c r="L4369" s="66"/>
      <c r="M4369" s="65"/>
      <c r="N4369" s="65"/>
      <c r="O4369" s="65"/>
      <c r="P4369" s="66"/>
      <c r="Q4369" s="65"/>
      <c r="R4369" s="65"/>
      <c r="S4369" s="68"/>
      <c r="T4369" s="68"/>
      <c r="U4369" s="69"/>
      <c r="V4369" s="69"/>
      <c r="W4369" s="69"/>
      <c r="X4369" s="70"/>
      <c r="Y4369" s="65"/>
    </row>
    <row r="4370">
      <c r="A4370" s="65"/>
      <c r="B4370" s="65"/>
      <c r="C4370" s="65"/>
      <c r="D4370" s="65"/>
      <c r="E4370" s="65"/>
      <c r="F4370" s="65"/>
      <c r="G4370" s="65"/>
      <c r="H4370" s="65"/>
      <c r="I4370" s="65"/>
      <c r="J4370" s="65"/>
      <c r="K4370" s="66"/>
      <c r="L4370" s="66"/>
      <c r="M4370" s="65"/>
      <c r="N4370" s="65"/>
      <c r="O4370" s="65"/>
      <c r="P4370" s="66"/>
      <c r="Q4370" s="65"/>
      <c r="R4370" s="65"/>
      <c r="S4370" s="76"/>
      <c r="T4370" s="77"/>
      <c r="U4370" s="79"/>
      <c r="V4370" s="81"/>
      <c r="W4370" s="79"/>
      <c r="X4370" s="66"/>
      <c r="Y4370" s="72"/>
    </row>
    <row r="4371">
      <c r="A4371" s="72"/>
      <c r="B4371" s="65"/>
      <c r="C4371" s="72"/>
      <c r="D4371" s="72"/>
      <c r="E4371" s="72"/>
      <c r="F4371" s="65"/>
      <c r="G4371" s="65"/>
      <c r="H4371" s="65"/>
      <c r="I4371" s="65"/>
      <c r="J4371" s="65"/>
      <c r="K4371" s="66"/>
      <c r="L4371" s="66"/>
      <c r="M4371" s="65"/>
      <c r="N4371" s="65"/>
      <c r="O4371" s="65"/>
      <c r="P4371" s="65"/>
      <c r="Q4371" s="65"/>
      <c r="R4371" s="65"/>
      <c r="S4371" s="68"/>
      <c r="T4371" s="68"/>
      <c r="U4371" s="69"/>
      <c r="V4371" s="69"/>
      <c r="W4371" s="69"/>
      <c r="X4371" s="70"/>
      <c r="Y4371" s="65"/>
    </row>
    <row r="4372">
      <c r="A4372" s="65"/>
      <c r="B4372" s="65"/>
      <c r="C4372" s="65"/>
      <c r="D4372" s="65"/>
      <c r="E4372" s="65"/>
      <c r="F4372" s="65"/>
      <c r="G4372" s="65"/>
      <c r="H4372" s="65"/>
      <c r="I4372" s="65"/>
      <c r="J4372" s="65"/>
      <c r="K4372" s="66"/>
      <c r="L4372" s="66"/>
      <c r="M4372" s="65"/>
      <c r="N4372" s="65"/>
      <c r="O4372" s="65"/>
      <c r="P4372" s="65"/>
      <c r="Q4372" s="65"/>
      <c r="R4372" s="65"/>
      <c r="S4372" s="68"/>
      <c r="T4372" s="68"/>
      <c r="U4372" s="69"/>
      <c r="V4372" s="69"/>
      <c r="W4372" s="69"/>
      <c r="X4372" s="70"/>
      <c r="Y4372" s="65"/>
    </row>
    <row r="4373">
      <c r="A4373" s="65"/>
      <c r="B4373" s="65"/>
      <c r="C4373" s="65"/>
      <c r="D4373" s="65"/>
      <c r="E4373" s="65"/>
      <c r="F4373" s="65"/>
      <c r="G4373" s="65"/>
      <c r="H4373" s="65"/>
      <c r="I4373" s="65"/>
      <c r="J4373" s="65"/>
      <c r="K4373" s="66"/>
      <c r="L4373" s="66"/>
      <c r="M4373" s="65"/>
      <c r="N4373" s="65"/>
      <c r="O4373" s="65"/>
      <c r="P4373" s="66"/>
      <c r="Q4373" s="65"/>
      <c r="R4373" s="65"/>
      <c r="S4373" s="68"/>
      <c r="T4373" s="68"/>
      <c r="U4373" s="69"/>
      <c r="V4373" s="69"/>
      <c r="W4373" s="69"/>
      <c r="X4373" s="70"/>
      <c r="Y4373" s="65"/>
    </row>
    <row r="4374">
      <c r="A4374" s="65"/>
      <c r="B4374" s="65"/>
      <c r="C4374" s="65"/>
      <c r="D4374" s="65"/>
      <c r="E4374" s="65"/>
      <c r="F4374" s="65"/>
      <c r="G4374" s="65"/>
      <c r="H4374" s="65"/>
      <c r="I4374" s="65"/>
      <c r="J4374" s="65"/>
      <c r="K4374" s="66"/>
      <c r="L4374" s="66"/>
      <c r="M4374" s="65"/>
      <c r="N4374" s="65"/>
      <c r="O4374" s="65"/>
      <c r="P4374" s="66"/>
      <c r="Q4374" s="65"/>
      <c r="R4374" s="65"/>
      <c r="S4374" s="68"/>
      <c r="T4374" s="68"/>
      <c r="U4374" s="69"/>
      <c r="V4374" s="69"/>
      <c r="W4374" s="69"/>
      <c r="X4374" s="70"/>
      <c r="Y4374" s="65"/>
    </row>
    <row r="4375">
      <c r="A4375" s="65"/>
      <c r="B4375" s="65"/>
      <c r="C4375" s="65"/>
      <c r="D4375" s="65"/>
      <c r="E4375" s="65"/>
      <c r="F4375" s="65"/>
      <c r="G4375" s="65"/>
      <c r="H4375" s="65"/>
      <c r="I4375" s="65"/>
      <c r="J4375" s="65"/>
      <c r="K4375" s="66"/>
      <c r="L4375" s="66"/>
      <c r="M4375" s="65"/>
      <c r="N4375" s="65"/>
      <c r="O4375" s="65"/>
      <c r="P4375" s="66"/>
      <c r="Q4375" s="65"/>
      <c r="R4375" s="65"/>
      <c r="S4375" s="68"/>
      <c r="T4375" s="68"/>
      <c r="U4375" s="69"/>
      <c r="V4375" s="69"/>
      <c r="W4375" s="69"/>
      <c r="X4375" s="70"/>
      <c r="Y4375" s="65"/>
    </row>
    <row r="4376">
      <c r="A4376" s="72"/>
      <c r="B4376" s="65"/>
      <c r="C4376" s="72"/>
      <c r="D4376" s="72"/>
      <c r="E4376" s="72"/>
      <c r="F4376" s="65"/>
      <c r="G4376" s="65"/>
      <c r="H4376" s="65"/>
      <c r="I4376" s="65"/>
      <c r="J4376" s="65"/>
      <c r="K4376" s="66"/>
      <c r="L4376" s="66"/>
      <c r="M4376" s="65"/>
      <c r="N4376" s="65"/>
      <c r="O4376" s="65"/>
      <c r="P4376" s="65"/>
      <c r="Q4376" s="65"/>
      <c r="R4376" s="65"/>
      <c r="S4376" s="68"/>
      <c r="T4376" s="68"/>
      <c r="U4376" s="69"/>
      <c r="V4376" s="69"/>
      <c r="W4376" s="69"/>
      <c r="X4376" s="70"/>
      <c r="Y4376" s="65"/>
    </row>
    <row r="4377">
      <c r="A4377" s="72"/>
      <c r="B4377" s="65"/>
      <c r="C4377" s="72"/>
      <c r="D4377" s="72"/>
      <c r="E4377" s="72"/>
      <c r="F4377" s="65"/>
      <c r="G4377" s="65"/>
      <c r="H4377" s="65"/>
      <c r="I4377" s="65"/>
      <c r="J4377" s="65"/>
      <c r="K4377" s="66"/>
      <c r="L4377" s="66"/>
      <c r="M4377" s="65"/>
      <c r="N4377" s="65"/>
      <c r="O4377" s="65"/>
      <c r="P4377" s="65"/>
      <c r="Q4377" s="65"/>
      <c r="R4377" s="65"/>
      <c r="S4377" s="68"/>
      <c r="T4377" s="68"/>
      <c r="U4377" s="69"/>
      <c r="V4377" s="69"/>
      <c r="W4377" s="69"/>
      <c r="X4377" s="70"/>
      <c r="Y4377" s="65"/>
    </row>
    <row r="4378">
      <c r="A4378" s="65"/>
      <c r="B4378" s="65"/>
      <c r="C4378" s="65"/>
      <c r="D4378" s="65"/>
      <c r="E4378" s="65"/>
      <c r="F4378" s="65"/>
      <c r="G4378" s="65"/>
      <c r="H4378" s="65"/>
      <c r="I4378" s="65"/>
      <c r="J4378" s="65"/>
      <c r="K4378" s="66"/>
      <c r="L4378" s="66"/>
      <c r="M4378" s="65"/>
      <c r="N4378" s="65"/>
      <c r="O4378" s="65"/>
      <c r="P4378" s="66"/>
      <c r="Q4378" s="65"/>
      <c r="R4378" s="65"/>
      <c r="S4378" s="68"/>
      <c r="T4378" s="68"/>
      <c r="U4378" s="69"/>
      <c r="V4378" s="69"/>
      <c r="W4378" s="69"/>
      <c r="X4378" s="70"/>
      <c r="Y4378" s="65"/>
    </row>
    <row r="4379">
      <c r="A4379" s="72"/>
      <c r="B4379" s="65"/>
      <c r="C4379" s="72"/>
      <c r="D4379" s="72"/>
      <c r="E4379" s="72"/>
      <c r="F4379" s="65"/>
      <c r="G4379" s="65"/>
      <c r="H4379" s="65"/>
      <c r="I4379" s="65"/>
      <c r="J4379" s="65"/>
      <c r="K4379" s="66"/>
      <c r="L4379" s="66"/>
      <c r="M4379" s="65"/>
      <c r="N4379" s="65"/>
      <c r="O4379" s="65"/>
      <c r="P4379" s="65"/>
      <c r="Q4379" s="65"/>
      <c r="R4379" s="65"/>
      <c r="S4379" s="68"/>
      <c r="T4379" s="68"/>
      <c r="U4379" s="69"/>
      <c r="V4379" s="69"/>
      <c r="W4379" s="69"/>
      <c r="X4379" s="70"/>
      <c r="Y4379" s="65"/>
    </row>
    <row r="4380">
      <c r="A4380" s="73"/>
      <c r="B4380" s="65"/>
      <c r="C4380" s="72"/>
      <c r="D4380" s="72"/>
      <c r="E4380" s="72"/>
      <c r="F4380" s="65"/>
      <c r="G4380" s="65"/>
      <c r="H4380" s="65"/>
      <c r="I4380" s="65"/>
      <c r="J4380" s="65"/>
      <c r="K4380" s="66"/>
      <c r="L4380" s="66"/>
      <c r="M4380" s="65"/>
      <c r="N4380" s="65"/>
      <c r="O4380" s="65"/>
      <c r="P4380" s="65"/>
      <c r="Q4380" s="65"/>
      <c r="R4380" s="65"/>
      <c r="S4380" s="68"/>
      <c r="T4380" s="68"/>
      <c r="U4380" s="69"/>
      <c r="V4380" s="69"/>
      <c r="W4380" s="69"/>
      <c r="X4380" s="70"/>
      <c r="Y4380" s="65"/>
    </row>
    <row r="4381">
      <c r="A4381" s="65"/>
      <c r="B4381" s="65"/>
      <c r="C4381" s="65"/>
      <c r="D4381" s="65"/>
      <c r="E4381" s="65"/>
      <c r="F4381" s="65"/>
      <c r="G4381" s="65"/>
      <c r="H4381" s="65"/>
      <c r="I4381" s="65"/>
      <c r="J4381" s="65"/>
      <c r="K4381" s="66"/>
      <c r="L4381" s="66"/>
      <c r="M4381" s="65"/>
      <c r="N4381" s="65"/>
      <c r="O4381" s="65"/>
      <c r="P4381" s="66"/>
      <c r="Q4381" s="65"/>
      <c r="R4381" s="65"/>
      <c r="S4381" s="68"/>
      <c r="T4381" s="68"/>
      <c r="U4381" s="69"/>
      <c r="V4381" s="69"/>
      <c r="W4381" s="69"/>
      <c r="X4381" s="70"/>
      <c r="Y4381" s="65"/>
    </row>
    <row r="4382">
      <c r="A4382" s="65"/>
      <c r="B4382" s="65"/>
      <c r="C4382" s="65"/>
      <c r="D4382" s="65"/>
      <c r="E4382" s="65"/>
      <c r="F4382" s="65"/>
      <c r="G4382" s="65"/>
      <c r="H4382" s="65"/>
      <c r="I4382" s="65"/>
      <c r="J4382" s="65"/>
      <c r="K4382" s="66"/>
      <c r="L4382" s="66"/>
      <c r="M4382" s="65"/>
      <c r="N4382" s="65"/>
      <c r="O4382" s="65"/>
      <c r="P4382" s="66"/>
      <c r="Q4382" s="65"/>
      <c r="R4382" s="65"/>
      <c r="S4382" s="68"/>
      <c r="T4382" s="68"/>
      <c r="U4382" s="69"/>
      <c r="V4382" s="69"/>
      <c r="W4382" s="69"/>
      <c r="X4382" s="70"/>
      <c r="Y4382" s="65"/>
    </row>
    <row r="4383">
      <c r="A4383" s="72"/>
      <c r="B4383" s="65"/>
      <c r="C4383" s="72"/>
      <c r="D4383" s="72"/>
      <c r="E4383" s="72"/>
      <c r="F4383" s="65"/>
      <c r="G4383" s="65"/>
      <c r="H4383" s="65"/>
      <c r="I4383" s="65"/>
      <c r="J4383" s="65"/>
      <c r="K4383" s="66"/>
      <c r="L4383" s="66"/>
      <c r="M4383" s="65"/>
      <c r="N4383" s="65"/>
      <c r="O4383" s="65"/>
      <c r="P4383" s="66"/>
      <c r="Q4383" s="65"/>
      <c r="R4383" s="65"/>
      <c r="S4383" s="77"/>
      <c r="T4383" s="77"/>
      <c r="U4383" s="78"/>
      <c r="V4383" s="78"/>
      <c r="W4383" s="78"/>
      <c r="X4383" s="72"/>
      <c r="Y4383" s="72"/>
    </row>
    <row r="4384">
      <c r="A4384" s="72"/>
      <c r="B4384" s="65"/>
      <c r="C4384" s="72"/>
      <c r="D4384" s="72"/>
      <c r="E4384" s="72"/>
      <c r="F4384" s="65"/>
      <c r="G4384" s="65"/>
      <c r="H4384" s="65"/>
      <c r="I4384" s="65"/>
      <c r="J4384" s="65"/>
      <c r="K4384" s="66"/>
      <c r="L4384" s="66"/>
      <c r="M4384" s="65"/>
      <c r="N4384" s="65"/>
      <c r="O4384" s="65"/>
      <c r="P4384" s="66"/>
      <c r="Q4384" s="65"/>
      <c r="R4384" s="65"/>
      <c r="S4384" s="68"/>
      <c r="T4384" s="68"/>
      <c r="U4384" s="69"/>
      <c r="V4384" s="69"/>
      <c r="W4384" s="69"/>
      <c r="X4384" s="70"/>
      <c r="Y4384" s="65"/>
    </row>
    <row r="4385">
      <c r="A4385" s="65"/>
      <c r="B4385" s="65"/>
      <c r="C4385" s="65"/>
      <c r="D4385" s="65"/>
      <c r="E4385" s="65"/>
      <c r="F4385" s="65"/>
      <c r="G4385" s="65"/>
      <c r="H4385" s="65"/>
      <c r="I4385" s="65"/>
      <c r="J4385" s="65"/>
      <c r="K4385" s="66"/>
      <c r="L4385" s="66"/>
      <c r="M4385" s="65"/>
      <c r="N4385" s="65"/>
      <c r="O4385" s="65"/>
      <c r="P4385" s="66"/>
      <c r="Q4385" s="65"/>
      <c r="R4385" s="65"/>
      <c r="S4385" s="68"/>
      <c r="T4385" s="68"/>
      <c r="U4385" s="69"/>
      <c r="V4385" s="69"/>
      <c r="W4385" s="69"/>
      <c r="X4385" s="70"/>
      <c r="Y4385" s="65"/>
    </row>
    <row r="4386">
      <c r="A4386" s="72"/>
      <c r="B4386" s="65"/>
      <c r="C4386" s="72"/>
      <c r="D4386" s="72"/>
      <c r="E4386" s="72"/>
      <c r="F4386" s="65"/>
      <c r="G4386" s="65"/>
      <c r="H4386" s="65"/>
      <c r="I4386" s="65"/>
      <c r="J4386" s="65"/>
      <c r="K4386" s="66"/>
      <c r="L4386" s="66"/>
      <c r="M4386" s="65"/>
      <c r="N4386" s="65"/>
      <c r="O4386" s="65"/>
      <c r="P4386" s="66"/>
      <c r="Q4386" s="65"/>
      <c r="R4386" s="65"/>
      <c r="S4386" s="68"/>
      <c r="T4386" s="68"/>
      <c r="U4386" s="69"/>
      <c r="V4386" s="69"/>
      <c r="W4386" s="69"/>
      <c r="X4386" s="70"/>
      <c r="Y4386" s="65"/>
    </row>
    <row r="4387">
      <c r="A4387" s="65"/>
      <c r="B4387" s="65"/>
      <c r="C4387" s="65"/>
      <c r="D4387" s="65"/>
      <c r="E4387" s="65"/>
      <c r="F4387" s="65"/>
      <c r="G4387" s="65"/>
      <c r="H4387" s="65"/>
      <c r="I4387" s="65"/>
      <c r="J4387" s="65"/>
      <c r="K4387" s="66"/>
      <c r="L4387" s="66"/>
      <c r="M4387" s="65"/>
      <c r="N4387" s="65"/>
      <c r="O4387" s="65"/>
      <c r="P4387" s="66"/>
      <c r="Q4387" s="65"/>
      <c r="R4387" s="65"/>
      <c r="S4387" s="68"/>
      <c r="T4387" s="68"/>
      <c r="U4387" s="69"/>
      <c r="V4387" s="69"/>
      <c r="W4387" s="69"/>
      <c r="X4387" s="70"/>
      <c r="Y4387" s="65"/>
    </row>
    <row r="4388">
      <c r="A4388" s="65"/>
      <c r="B4388" s="65"/>
      <c r="C4388" s="65"/>
      <c r="D4388" s="65"/>
      <c r="E4388" s="65"/>
      <c r="F4388" s="65"/>
      <c r="G4388" s="65"/>
      <c r="H4388" s="65"/>
      <c r="I4388" s="65"/>
      <c r="J4388" s="65"/>
      <c r="K4388" s="66"/>
      <c r="L4388" s="66"/>
      <c r="M4388" s="65"/>
      <c r="N4388" s="65"/>
      <c r="O4388" s="65"/>
      <c r="P4388" s="66"/>
      <c r="Q4388" s="65"/>
      <c r="R4388" s="65"/>
      <c r="S4388" s="68"/>
      <c r="T4388" s="68"/>
      <c r="U4388" s="69"/>
      <c r="V4388" s="69"/>
      <c r="W4388" s="69"/>
      <c r="X4388" s="70"/>
      <c r="Y4388" s="65"/>
    </row>
    <row r="4389">
      <c r="A4389" s="72"/>
      <c r="B4389" s="65"/>
      <c r="C4389" s="72"/>
      <c r="D4389" s="72"/>
      <c r="E4389" s="72"/>
      <c r="F4389" s="65"/>
      <c r="G4389" s="65"/>
      <c r="H4389" s="65"/>
      <c r="I4389" s="65"/>
      <c r="J4389" s="65"/>
      <c r="K4389" s="66"/>
      <c r="L4389" s="66"/>
      <c r="M4389" s="65"/>
      <c r="N4389" s="65"/>
      <c r="O4389" s="65"/>
      <c r="P4389" s="65"/>
      <c r="Q4389" s="65"/>
      <c r="R4389" s="65"/>
      <c r="S4389" s="77"/>
      <c r="T4389" s="77"/>
      <c r="U4389" s="78"/>
      <c r="V4389" s="78"/>
      <c r="W4389" s="78"/>
      <c r="X4389" s="72"/>
      <c r="Y4389" s="72"/>
    </row>
    <row r="4390">
      <c r="A4390" s="65"/>
      <c r="B4390" s="65"/>
      <c r="C4390" s="65"/>
      <c r="D4390" s="65"/>
      <c r="E4390" s="65"/>
      <c r="F4390" s="65"/>
      <c r="G4390" s="65"/>
      <c r="H4390" s="65"/>
      <c r="I4390" s="65"/>
      <c r="J4390" s="65"/>
      <c r="K4390" s="66"/>
      <c r="L4390" s="66"/>
      <c r="M4390" s="65"/>
      <c r="N4390" s="65"/>
      <c r="O4390" s="65"/>
      <c r="P4390" s="65"/>
      <c r="Q4390" s="65"/>
      <c r="R4390" s="65"/>
      <c r="S4390" s="80"/>
      <c r="T4390" s="77"/>
      <c r="U4390" s="79"/>
      <c r="V4390" s="79"/>
      <c r="W4390" s="78"/>
      <c r="X4390" s="66"/>
      <c r="Y4390" s="72"/>
    </row>
    <row r="4391">
      <c r="A4391" s="65"/>
      <c r="B4391" s="65"/>
      <c r="C4391" s="65"/>
      <c r="D4391" s="65"/>
      <c r="E4391" s="65"/>
      <c r="F4391" s="65"/>
      <c r="G4391" s="65"/>
      <c r="H4391" s="65"/>
      <c r="I4391" s="65"/>
      <c r="J4391" s="65"/>
      <c r="K4391" s="66"/>
      <c r="L4391" s="66"/>
      <c r="M4391" s="65"/>
      <c r="N4391" s="65"/>
      <c r="O4391" s="65"/>
      <c r="P4391" s="65"/>
      <c r="Q4391" s="65"/>
      <c r="R4391" s="65"/>
      <c r="S4391" s="68"/>
      <c r="T4391" s="68"/>
      <c r="U4391" s="69"/>
      <c r="V4391" s="69"/>
      <c r="W4391" s="69"/>
      <c r="X4391" s="70"/>
      <c r="Y4391" s="65"/>
    </row>
    <row r="4392">
      <c r="A4392" s="65"/>
      <c r="B4392" s="65"/>
      <c r="C4392" s="65"/>
      <c r="D4392" s="65"/>
      <c r="E4392" s="65"/>
      <c r="F4392" s="65"/>
      <c r="G4392" s="65"/>
      <c r="H4392" s="65"/>
      <c r="I4392" s="65"/>
      <c r="J4392" s="65"/>
      <c r="K4392" s="66"/>
      <c r="L4392" s="66"/>
      <c r="M4392" s="65"/>
      <c r="N4392" s="65"/>
      <c r="O4392" s="65"/>
      <c r="P4392" s="65"/>
      <c r="Q4392" s="65"/>
      <c r="R4392" s="65"/>
      <c r="S4392" s="68"/>
      <c r="T4392" s="68"/>
      <c r="U4392" s="69"/>
      <c r="V4392" s="69"/>
      <c r="W4392" s="69"/>
      <c r="X4392" s="70"/>
      <c r="Y4392" s="65"/>
    </row>
    <row r="4393">
      <c r="A4393" s="65"/>
      <c r="B4393" s="65"/>
      <c r="C4393" s="65"/>
      <c r="D4393" s="65"/>
      <c r="E4393" s="65"/>
      <c r="F4393" s="65"/>
      <c r="G4393" s="65"/>
      <c r="H4393" s="65"/>
      <c r="I4393" s="65"/>
      <c r="J4393" s="65"/>
      <c r="K4393" s="66"/>
      <c r="L4393" s="66"/>
      <c r="M4393" s="65"/>
      <c r="N4393" s="65"/>
      <c r="O4393" s="65"/>
      <c r="P4393" s="65"/>
      <c r="Q4393" s="65"/>
      <c r="R4393" s="65"/>
      <c r="S4393" s="68"/>
      <c r="T4393" s="68"/>
      <c r="U4393" s="69"/>
      <c r="V4393" s="69"/>
      <c r="W4393" s="69"/>
      <c r="X4393" s="69"/>
      <c r="Y4393" s="65"/>
    </row>
    <row r="4394">
      <c r="A4394" s="65"/>
      <c r="B4394" s="65"/>
      <c r="C4394" s="65"/>
      <c r="D4394" s="65"/>
      <c r="E4394" s="65"/>
      <c r="F4394" s="65"/>
      <c r="G4394" s="65"/>
      <c r="H4394" s="65"/>
      <c r="I4394" s="65"/>
      <c r="J4394" s="65"/>
      <c r="K4394" s="66"/>
      <c r="L4394" s="66"/>
      <c r="M4394" s="65"/>
      <c r="N4394" s="65"/>
      <c r="O4394" s="65"/>
      <c r="P4394" s="66"/>
      <c r="Q4394" s="65"/>
      <c r="R4394" s="65"/>
      <c r="S4394" s="76"/>
      <c r="T4394" s="76"/>
      <c r="U4394" s="72"/>
      <c r="V4394" s="72"/>
      <c r="W4394" s="72"/>
      <c r="X4394" s="66"/>
      <c r="Y4394" s="72"/>
    </row>
    <row r="4395">
      <c r="A4395" s="65"/>
      <c r="B4395" s="65"/>
      <c r="C4395" s="65"/>
      <c r="D4395" s="65"/>
      <c r="E4395" s="65"/>
      <c r="F4395" s="65"/>
      <c r="G4395" s="65"/>
      <c r="H4395" s="65"/>
      <c r="I4395" s="65"/>
      <c r="J4395" s="65"/>
      <c r="K4395" s="66"/>
      <c r="L4395" s="66"/>
      <c r="M4395" s="65"/>
      <c r="N4395" s="65"/>
      <c r="O4395" s="65"/>
      <c r="P4395" s="66"/>
      <c r="Q4395" s="65"/>
      <c r="R4395" s="65"/>
      <c r="S4395" s="68"/>
      <c r="T4395" s="68"/>
      <c r="U4395" s="69"/>
      <c r="V4395" s="69"/>
      <c r="W4395" s="69"/>
      <c r="X4395" s="70"/>
      <c r="Y4395" s="65"/>
    </row>
    <row r="4396">
      <c r="A4396" s="65"/>
      <c r="B4396" s="65"/>
      <c r="C4396" s="65"/>
      <c r="D4396" s="65"/>
      <c r="E4396" s="65"/>
      <c r="F4396" s="65"/>
      <c r="G4396" s="65"/>
      <c r="H4396" s="65"/>
      <c r="I4396" s="65"/>
      <c r="J4396" s="65"/>
      <c r="K4396" s="66"/>
      <c r="L4396" s="66"/>
      <c r="M4396" s="65"/>
      <c r="N4396" s="65"/>
      <c r="O4396" s="65"/>
      <c r="P4396" s="66"/>
      <c r="Q4396" s="65"/>
      <c r="R4396" s="65"/>
      <c r="S4396" s="76"/>
      <c r="T4396" s="76"/>
      <c r="U4396" s="72"/>
      <c r="V4396" s="72"/>
      <c r="W4396" s="72"/>
      <c r="X4396" s="66"/>
      <c r="Y4396" s="72"/>
    </row>
    <row r="4397">
      <c r="A4397" s="65"/>
      <c r="B4397" s="65"/>
      <c r="C4397" s="65"/>
      <c r="D4397" s="65"/>
      <c r="E4397" s="65"/>
      <c r="F4397" s="65"/>
      <c r="G4397" s="65"/>
      <c r="H4397" s="65"/>
      <c r="I4397" s="65"/>
      <c r="J4397" s="65"/>
      <c r="K4397" s="66"/>
      <c r="L4397" s="66"/>
      <c r="M4397" s="65"/>
      <c r="N4397" s="65"/>
      <c r="O4397" s="65"/>
      <c r="P4397" s="65"/>
      <c r="Q4397" s="65"/>
      <c r="R4397" s="65"/>
      <c r="S4397" s="76"/>
      <c r="T4397" s="76"/>
      <c r="U4397" s="72"/>
      <c r="V4397" s="72"/>
      <c r="W4397" s="72"/>
      <c r="X4397" s="66"/>
      <c r="Y4397" s="72"/>
    </row>
    <row r="4398">
      <c r="A4398" s="65"/>
      <c r="B4398" s="65"/>
      <c r="C4398" s="65"/>
      <c r="D4398" s="65"/>
      <c r="E4398" s="65"/>
      <c r="F4398" s="65"/>
      <c r="G4398" s="65"/>
      <c r="H4398" s="65"/>
      <c r="I4398" s="65"/>
      <c r="J4398" s="65"/>
      <c r="K4398" s="66"/>
      <c r="L4398" s="66"/>
      <c r="M4398" s="65"/>
      <c r="N4398" s="65"/>
      <c r="O4398" s="65"/>
      <c r="P4398" s="66"/>
      <c r="Q4398" s="65"/>
      <c r="R4398" s="65"/>
      <c r="S4398" s="68"/>
      <c r="T4398" s="68"/>
      <c r="U4398" s="69"/>
      <c r="V4398" s="69"/>
      <c r="W4398" s="69"/>
      <c r="X4398" s="70"/>
      <c r="Y4398" s="65"/>
    </row>
    <row r="4399">
      <c r="A4399" s="65"/>
      <c r="B4399" s="65"/>
      <c r="C4399" s="65"/>
      <c r="D4399" s="65"/>
      <c r="E4399" s="65"/>
      <c r="F4399" s="65"/>
      <c r="G4399" s="65"/>
      <c r="H4399" s="65"/>
      <c r="I4399" s="65"/>
      <c r="J4399" s="65"/>
      <c r="K4399" s="66"/>
      <c r="L4399" s="66"/>
      <c r="M4399" s="65"/>
      <c r="N4399" s="65"/>
      <c r="O4399" s="65"/>
      <c r="P4399" s="65"/>
      <c r="Q4399" s="65"/>
      <c r="R4399" s="65"/>
      <c r="S4399" s="68"/>
      <c r="T4399" s="68"/>
      <c r="U4399" s="69"/>
      <c r="V4399" s="69"/>
      <c r="W4399" s="69"/>
      <c r="X4399" s="70"/>
      <c r="Y4399" s="65"/>
    </row>
    <row r="4400">
      <c r="A4400" s="65"/>
      <c r="B4400" s="65"/>
      <c r="C4400" s="65"/>
      <c r="D4400" s="65"/>
      <c r="E4400" s="65"/>
      <c r="F4400" s="65"/>
      <c r="G4400" s="65"/>
      <c r="H4400" s="65"/>
      <c r="I4400" s="65"/>
      <c r="J4400" s="65"/>
      <c r="K4400" s="66"/>
      <c r="L4400" s="66"/>
      <c r="M4400" s="65"/>
      <c r="N4400" s="65"/>
      <c r="O4400" s="65"/>
      <c r="P4400" s="66"/>
      <c r="Q4400" s="65"/>
      <c r="R4400" s="65"/>
      <c r="S4400" s="68"/>
      <c r="T4400" s="68"/>
      <c r="U4400" s="69"/>
      <c r="V4400" s="69"/>
      <c r="W4400" s="69"/>
      <c r="X4400" s="70"/>
      <c r="Y4400" s="65"/>
    </row>
    <row r="4401">
      <c r="A4401" s="72"/>
      <c r="B4401" s="65"/>
      <c r="C4401" s="72"/>
      <c r="D4401" s="72"/>
      <c r="E4401" s="72"/>
      <c r="F4401" s="65"/>
      <c r="G4401" s="65"/>
      <c r="H4401" s="65"/>
      <c r="I4401" s="65"/>
      <c r="J4401" s="65"/>
      <c r="K4401" s="66"/>
      <c r="L4401" s="66"/>
      <c r="M4401" s="65"/>
      <c r="N4401" s="65"/>
      <c r="O4401" s="65"/>
      <c r="P4401" s="66"/>
      <c r="Q4401" s="65"/>
      <c r="R4401" s="65"/>
      <c r="S4401" s="77"/>
      <c r="T4401" s="77"/>
      <c r="U4401" s="78"/>
      <c r="V4401" s="78"/>
      <c r="W4401" s="78"/>
      <c r="X4401" s="72"/>
      <c r="Y4401" s="72"/>
    </row>
    <row r="4402">
      <c r="A4402" s="73"/>
      <c r="B4402" s="65"/>
      <c r="C4402" s="72"/>
      <c r="D4402" s="72"/>
      <c r="E4402" s="72"/>
      <c r="F4402" s="65"/>
      <c r="G4402" s="65"/>
      <c r="H4402" s="65"/>
      <c r="I4402" s="65"/>
      <c r="J4402" s="65"/>
      <c r="K4402" s="66"/>
      <c r="L4402" s="66"/>
      <c r="M4402" s="65"/>
      <c r="N4402" s="65"/>
      <c r="O4402" s="65"/>
      <c r="P4402" s="66"/>
      <c r="Q4402" s="65"/>
      <c r="R4402" s="65"/>
      <c r="S4402" s="68"/>
      <c r="T4402" s="68"/>
      <c r="U4402" s="69"/>
      <c r="V4402" s="69"/>
      <c r="W4402" s="69"/>
      <c r="X4402" s="70"/>
      <c r="Y4402" s="65"/>
    </row>
    <row r="4403">
      <c r="A4403" s="72"/>
      <c r="B4403" s="65"/>
      <c r="C4403" s="72"/>
      <c r="D4403" s="72"/>
      <c r="E4403" s="72"/>
      <c r="F4403" s="65"/>
      <c r="G4403" s="65"/>
      <c r="H4403" s="65"/>
      <c r="I4403" s="65"/>
      <c r="J4403" s="65"/>
      <c r="K4403" s="66"/>
      <c r="L4403" s="66"/>
      <c r="M4403" s="65"/>
      <c r="N4403" s="65"/>
      <c r="O4403" s="65"/>
      <c r="P4403" s="65"/>
      <c r="Q4403" s="65"/>
      <c r="R4403" s="65"/>
      <c r="S4403" s="68"/>
      <c r="T4403" s="68"/>
      <c r="U4403" s="69"/>
      <c r="V4403" s="69"/>
      <c r="W4403" s="69"/>
      <c r="X4403" s="70"/>
      <c r="Y4403" s="65"/>
    </row>
    <row r="4404">
      <c r="A4404" s="65"/>
      <c r="B4404" s="65"/>
      <c r="C4404" s="65"/>
      <c r="D4404" s="65"/>
      <c r="E4404" s="65"/>
      <c r="F4404" s="65"/>
      <c r="G4404" s="65"/>
      <c r="H4404" s="65"/>
      <c r="I4404" s="65"/>
      <c r="J4404" s="65"/>
      <c r="K4404" s="66"/>
      <c r="L4404" s="66"/>
      <c r="M4404" s="65"/>
      <c r="N4404" s="65"/>
      <c r="O4404" s="65"/>
      <c r="P4404" s="65"/>
      <c r="Q4404" s="65"/>
      <c r="R4404" s="65"/>
      <c r="S4404" s="68"/>
      <c r="T4404" s="68"/>
      <c r="U4404" s="69"/>
      <c r="V4404" s="69"/>
      <c r="W4404" s="69"/>
      <c r="X4404" s="70"/>
      <c r="Y4404" s="65"/>
    </row>
    <row r="4405">
      <c r="A4405" s="65"/>
      <c r="B4405" s="65"/>
      <c r="C4405" s="65"/>
      <c r="D4405" s="65"/>
      <c r="E4405" s="65"/>
      <c r="F4405" s="65"/>
      <c r="G4405" s="65"/>
      <c r="H4405" s="65"/>
      <c r="I4405" s="65"/>
      <c r="J4405" s="65"/>
      <c r="K4405" s="66"/>
      <c r="L4405" s="66"/>
      <c r="M4405" s="65"/>
      <c r="N4405" s="65"/>
      <c r="O4405" s="65"/>
      <c r="P4405" s="66"/>
      <c r="Q4405" s="65"/>
      <c r="R4405" s="65"/>
      <c r="S4405" s="68"/>
      <c r="T4405" s="68"/>
      <c r="U4405" s="69"/>
      <c r="V4405" s="69"/>
      <c r="W4405" s="69"/>
      <c r="X4405" s="70"/>
      <c r="Y4405" s="65"/>
    </row>
    <row r="4406">
      <c r="A4406" s="73"/>
      <c r="B4406" s="65"/>
      <c r="C4406" s="72"/>
      <c r="D4406" s="72"/>
      <c r="E4406" s="72"/>
      <c r="F4406" s="65"/>
      <c r="G4406" s="65"/>
      <c r="H4406" s="65"/>
      <c r="I4406" s="65"/>
      <c r="J4406" s="65"/>
      <c r="K4406" s="66"/>
      <c r="L4406" s="66"/>
      <c r="M4406" s="65"/>
      <c r="N4406" s="65"/>
      <c r="O4406" s="65"/>
      <c r="P4406" s="65"/>
      <c r="Q4406" s="65"/>
      <c r="R4406" s="65"/>
      <c r="S4406" s="68"/>
      <c r="T4406" s="68"/>
      <c r="U4406" s="69"/>
      <c r="V4406" s="69"/>
      <c r="W4406" s="69"/>
      <c r="X4406" s="70"/>
      <c r="Y4406" s="65"/>
    </row>
    <row r="4407">
      <c r="A4407" s="65"/>
      <c r="B4407" s="65"/>
      <c r="C4407" s="65"/>
      <c r="D4407" s="65"/>
      <c r="E4407" s="65"/>
      <c r="F4407" s="65"/>
      <c r="G4407" s="65"/>
      <c r="H4407" s="65"/>
      <c r="I4407" s="65"/>
      <c r="J4407" s="65"/>
      <c r="K4407" s="66"/>
      <c r="L4407" s="66"/>
      <c r="M4407" s="65"/>
      <c r="N4407" s="65"/>
      <c r="O4407" s="65"/>
      <c r="P4407" s="66"/>
      <c r="Q4407" s="65"/>
      <c r="R4407" s="65"/>
      <c r="S4407" s="68"/>
      <c r="T4407" s="68"/>
      <c r="U4407" s="69"/>
      <c r="V4407" s="69"/>
      <c r="W4407" s="69"/>
      <c r="X4407" s="70"/>
      <c r="Y4407" s="65"/>
    </row>
    <row r="4408">
      <c r="A4408" s="65"/>
      <c r="B4408" s="65"/>
      <c r="C4408" s="65"/>
      <c r="D4408" s="65"/>
      <c r="E4408" s="65"/>
      <c r="F4408" s="65"/>
      <c r="G4408" s="65"/>
      <c r="H4408" s="65"/>
      <c r="I4408" s="65"/>
      <c r="J4408" s="65"/>
      <c r="K4408" s="66"/>
      <c r="L4408" s="66"/>
      <c r="M4408" s="65"/>
      <c r="N4408" s="65"/>
      <c r="O4408" s="65"/>
      <c r="P4408" s="66"/>
      <c r="Q4408" s="65"/>
      <c r="R4408" s="65"/>
      <c r="S4408" s="68"/>
      <c r="T4408" s="68"/>
      <c r="U4408" s="69"/>
      <c r="V4408" s="69"/>
      <c r="W4408" s="69"/>
      <c r="X4408" s="70"/>
      <c r="Y4408" s="65"/>
    </row>
    <row r="4409">
      <c r="A4409" s="65"/>
      <c r="B4409" s="65"/>
      <c r="C4409" s="65"/>
      <c r="D4409" s="65"/>
      <c r="E4409" s="65"/>
      <c r="F4409" s="65"/>
      <c r="G4409" s="65"/>
      <c r="H4409" s="65"/>
      <c r="I4409" s="65"/>
      <c r="J4409" s="65"/>
      <c r="K4409" s="66"/>
      <c r="L4409" s="66"/>
      <c r="M4409" s="65"/>
      <c r="N4409" s="65"/>
      <c r="O4409" s="65"/>
      <c r="P4409" s="66"/>
      <c r="Q4409" s="65"/>
      <c r="R4409" s="65"/>
      <c r="S4409" s="68"/>
      <c r="T4409" s="68"/>
      <c r="U4409" s="69"/>
      <c r="V4409" s="69"/>
      <c r="W4409" s="69"/>
      <c r="X4409" s="70"/>
      <c r="Y4409" s="65"/>
    </row>
    <row r="4410">
      <c r="A4410" s="65"/>
      <c r="B4410" s="65"/>
      <c r="C4410" s="65"/>
      <c r="D4410" s="65"/>
      <c r="E4410" s="65"/>
      <c r="F4410" s="65"/>
      <c r="G4410" s="65"/>
      <c r="H4410" s="65"/>
      <c r="I4410" s="65"/>
      <c r="J4410" s="65"/>
      <c r="K4410" s="66"/>
      <c r="L4410" s="66"/>
      <c r="M4410" s="65"/>
      <c r="N4410" s="65"/>
      <c r="O4410" s="65"/>
      <c r="P4410" s="65"/>
      <c r="Q4410" s="65"/>
      <c r="R4410" s="65"/>
      <c r="S4410" s="68"/>
      <c r="T4410" s="68"/>
      <c r="U4410" s="69"/>
      <c r="V4410" s="69"/>
      <c r="W4410" s="69"/>
      <c r="X4410" s="70"/>
      <c r="Y4410" s="65"/>
    </row>
    <row r="4411">
      <c r="A4411" s="65"/>
      <c r="B4411" s="65"/>
      <c r="C4411" s="65"/>
      <c r="D4411" s="65"/>
      <c r="E4411" s="65"/>
      <c r="F4411" s="65"/>
      <c r="G4411" s="65"/>
      <c r="H4411" s="65"/>
      <c r="I4411" s="65"/>
      <c r="J4411" s="65"/>
      <c r="K4411" s="66"/>
      <c r="L4411" s="66"/>
      <c r="M4411" s="65"/>
      <c r="N4411" s="65"/>
      <c r="O4411" s="65"/>
      <c r="P4411" s="66"/>
      <c r="Q4411" s="65"/>
      <c r="R4411" s="65"/>
      <c r="S4411" s="68"/>
      <c r="T4411" s="68"/>
      <c r="U4411" s="69"/>
      <c r="V4411" s="69"/>
      <c r="W4411" s="69"/>
      <c r="X4411" s="70"/>
      <c r="Y4411" s="65"/>
    </row>
    <row r="4412">
      <c r="A4412" s="72"/>
      <c r="B4412" s="65"/>
      <c r="C4412" s="72"/>
      <c r="D4412" s="72"/>
      <c r="E4412" s="72"/>
      <c r="F4412" s="65"/>
      <c r="G4412" s="65"/>
      <c r="H4412" s="65"/>
      <c r="I4412" s="65"/>
      <c r="J4412" s="65"/>
      <c r="K4412" s="66"/>
      <c r="L4412" s="66"/>
      <c r="M4412" s="65"/>
      <c r="N4412" s="65"/>
      <c r="O4412" s="65"/>
      <c r="P4412" s="65"/>
      <c r="Q4412" s="65"/>
      <c r="R4412" s="65"/>
      <c r="S4412" s="68"/>
      <c r="T4412" s="68"/>
      <c r="U4412" s="69"/>
      <c r="V4412" s="69"/>
      <c r="W4412" s="69"/>
      <c r="X4412" s="70"/>
      <c r="Y4412" s="65"/>
    </row>
    <row r="4413">
      <c r="A4413" s="73"/>
      <c r="B4413" s="65"/>
      <c r="C4413" s="72"/>
      <c r="D4413" s="72"/>
      <c r="E4413" s="72"/>
      <c r="F4413" s="65"/>
      <c r="G4413" s="65"/>
      <c r="H4413" s="65"/>
      <c r="I4413" s="65"/>
      <c r="J4413" s="65"/>
      <c r="K4413" s="66"/>
      <c r="L4413" s="66"/>
      <c r="M4413" s="65"/>
      <c r="N4413" s="65"/>
      <c r="O4413" s="65"/>
      <c r="P4413" s="66"/>
      <c r="Q4413" s="65"/>
      <c r="R4413" s="65"/>
      <c r="S4413" s="68"/>
      <c r="T4413" s="68"/>
      <c r="U4413" s="69"/>
      <c r="V4413" s="69"/>
      <c r="W4413" s="69"/>
      <c r="X4413" s="70"/>
      <c r="Y4413" s="65"/>
    </row>
    <row r="4414">
      <c r="A4414" s="65"/>
      <c r="B4414" s="65"/>
      <c r="C4414" s="65"/>
      <c r="D4414" s="65"/>
      <c r="E4414" s="65"/>
      <c r="F4414" s="65"/>
      <c r="G4414" s="65"/>
      <c r="H4414" s="65"/>
      <c r="I4414" s="65"/>
      <c r="J4414" s="65"/>
      <c r="K4414" s="66"/>
      <c r="L4414" s="66"/>
      <c r="M4414" s="65"/>
      <c r="N4414" s="65"/>
      <c r="O4414" s="65"/>
      <c r="P4414" s="66"/>
      <c r="Q4414" s="65"/>
      <c r="R4414" s="65"/>
      <c r="S4414" s="68"/>
      <c r="T4414" s="68"/>
      <c r="U4414" s="69"/>
      <c r="V4414" s="69"/>
      <c r="W4414" s="69"/>
      <c r="X4414" s="70"/>
      <c r="Y4414" s="65"/>
    </row>
    <row r="4415">
      <c r="A4415" s="73"/>
      <c r="B4415" s="65"/>
      <c r="C4415" s="72"/>
      <c r="D4415" s="72"/>
      <c r="E4415" s="72"/>
      <c r="F4415" s="65"/>
      <c r="G4415" s="65"/>
      <c r="H4415" s="65"/>
      <c r="I4415" s="65"/>
      <c r="J4415" s="65"/>
      <c r="K4415" s="66"/>
      <c r="L4415" s="66"/>
      <c r="M4415" s="65"/>
      <c r="N4415" s="65"/>
      <c r="O4415" s="65"/>
      <c r="P4415" s="66"/>
      <c r="Q4415" s="65"/>
      <c r="R4415" s="65"/>
      <c r="S4415" s="77"/>
      <c r="T4415" s="77"/>
      <c r="U4415" s="78"/>
      <c r="V4415" s="78"/>
      <c r="W4415" s="78"/>
      <c r="X4415" s="72"/>
      <c r="Y4415" s="72"/>
    </row>
    <row r="4416">
      <c r="A4416" s="72"/>
      <c r="B4416" s="65"/>
      <c r="C4416" s="72"/>
      <c r="D4416" s="72"/>
      <c r="E4416" s="72"/>
      <c r="F4416" s="65"/>
      <c r="G4416" s="65"/>
      <c r="H4416" s="65"/>
      <c r="I4416" s="65"/>
      <c r="J4416" s="65"/>
      <c r="K4416" s="66"/>
      <c r="L4416" s="66"/>
      <c r="M4416" s="65"/>
      <c r="N4416" s="65"/>
      <c r="O4416" s="65"/>
      <c r="P4416" s="65"/>
      <c r="Q4416" s="65"/>
      <c r="R4416" s="65"/>
      <c r="S4416" s="68"/>
      <c r="T4416" s="68"/>
      <c r="U4416" s="69"/>
      <c r="V4416" s="69"/>
      <c r="W4416" s="69"/>
      <c r="X4416" s="70"/>
      <c r="Y4416" s="65"/>
    </row>
    <row r="4417">
      <c r="A4417" s="72"/>
      <c r="B4417" s="65"/>
      <c r="C4417" s="72"/>
      <c r="D4417" s="72"/>
      <c r="E4417" s="72"/>
      <c r="F4417" s="65"/>
      <c r="G4417" s="65"/>
      <c r="H4417" s="65"/>
      <c r="I4417" s="65"/>
      <c r="J4417" s="65"/>
      <c r="K4417" s="66"/>
      <c r="L4417" s="66"/>
      <c r="M4417" s="65"/>
      <c r="N4417" s="65"/>
      <c r="O4417" s="65"/>
      <c r="P4417" s="66"/>
      <c r="Q4417" s="65"/>
      <c r="R4417" s="65"/>
      <c r="S4417" s="68"/>
      <c r="T4417" s="68"/>
      <c r="U4417" s="69"/>
      <c r="V4417" s="69"/>
      <c r="W4417" s="69"/>
      <c r="X4417" s="70"/>
      <c r="Y4417" s="65"/>
    </row>
    <row r="4418">
      <c r="A4418" s="65"/>
      <c r="B4418" s="65"/>
      <c r="C4418" s="65"/>
      <c r="D4418" s="65"/>
      <c r="E4418" s="65"/>
      <c r="F4418" s="65"/>
      <c r="G4418" s="65"/>
      <c r="H4418" s="65"/>
      <c r="I4418" s="65"/>
      <c r="J4418" s="65"/>
      <c r="K4418" s="66"/>
      <c r="L4418" s="66"/>
      <c r="M4418" s="65"/>
      <c r="N4418" s="65"/>
      <c r="O4418" s="65"/>
      <c r="P4418" s="65"/>
      <c r="Q4418" s="65"/>
      <c r="R4418" s="65"/>
      <c r="S4418" s="68"/>
      <c r="T4418" s="68"/>
      <c r="U4418" s="69"/>
      <c r="V4418" s="69"/>
      <c r="W4418" s="69"/>
      <c r="X4418" s="70"/>
      <c r="Y4418" s="65"/>
    </row>
    <row r="4419">
      <c r="A4419" s="65"/>
      <c r="B4419" s="65"/>
      <c r="C4419" s="65"/>
      <c r="D4419" s="65"/>
      <c r="E4419" s="65"/>
      <c r="F4419" s="65"/>
      <c r="G4419" s="65"/>
      <c r="H4419" s="65"/>
      <c r="I4419" s="65"/>
      <c r="J4419" s="65"/>
      <c r="K4419" s="66"/>
      <c r="L4419" s="66"/>
      <c r="M4419" s="65"/>
      <c r="N4419" s="65"/>
      <c r="O4419" s="65"/>
      <c r="P4419" s="65"/>
      <c r="Q4419" s="65"/>
      <c r="R4419" s="65"/>
      <c r="S4419" s="68"/>
      <c r="T4419" s="68"/>
      <c r="U4419" s="69"/>
      <c r="V4419" s="69"/>
      <c r="W4419" s="69"/>
      <c r="X4419" s="70"/>
      <c r="Y4419" s="65"/>
    </row>
    <row r="4420">
      <c r="A4420" s="73"/>
      <c r="B4420" s="65"/>
      <c r="C4420" s="72"/>
      <c r="D4420" s="72"/>
      <c r="E4420" s="72"/>
      <c r="F4420" s="65"/>
      <c r="G4420" s="65"/>
      <c r="H4420" s="65"/>
      <c r="I4420" s="65"/>
      <c r="J4420" s="65"/>
      <c r="K4420" s="66"/>
      <c r="L4420" s="66"/>
      <c r="M4420" s="65"/>
      <c r="N4420" s="65"/>
      <c r="O4420" s="65"/>
      <c r="P4420" s="66"/>
      <c r="Q4420" s="65"/>
      <c r="R4420" s="65"/>
      <c r="S4420" s="68"/>
      <c r="T4420" s="68"/>
      <c r="U4420" s="69"/>
      <c r="V4420" s="69"/>
      <c r="W4420" s="69"/>
      <c r="X4420" s="70"/>
      <c r="Y4420" s="65"/>
    </row>
    <row r="4421">
      <c r="A4421" s="65"/>
      <c r="B4421" s="65"/>
      <c r="C4421" s="65"/>
      <c r="D4421" s="65"/>
      <c r="E4421" s="65"/>
      <c r="F4421" s="65"/>
      <c r="G4421" s="65"/>
      <c r="H4421" s="65"/>
      <c r="I4421" s="65"/>
      <c r="J4421" s="65"/>
      <c r="K4421" s="66"/>
      <c r="L4421" s="66"/>
      <c r="M4421" s="65"/>
      <c r="N4421" s="65"/>
      <c r="O4421" s="65"/>
      <c r="P4421" s="66"/>
      <c r="Q4421" s="65"/>
      <c r="R4421" s="65"/>
      <c r="S4421" s="68"/>
      <c r="T4421" s="68"/>
      <c r="U4421" s="69"/>
      <c r="V4421" s="69"/>
      <c r="W4421" s="69"/>
      <c r="X4421" s="70"/>
      <c r="Y4421" s="65"/>
    </row>
    <row r="4422">
      <c r="A4422" s="65"/>
      <c r="B4422" s="65"/>
      <c r="C4422" s="65"/>
      <c r="D4422" s="65"/>
      <c r="E4422" s="65"/>
      <c r="F4422" s="65"/>
      <c r="G4422" s="65"/>
      <c r="H4422" s="65"/>
      <c r="I4422" s="65"/>
      <c r="J4422" s="65"/>
      <c r="K4422" s="66"/>
      <c r="L4422" s="66"/>
      <c r="M4422" s="65"/>
      <c r="N4422" s="65"/>
      <c r="O4422" s="65"/>
      <c r="P4422" s="66"/>
      <c r="Q4422" s="65"/>
      <c r="R4422" s="65"/>
      <c r="S4422" s="68"/>
      <c r="T4422" s="68"/>
      <c r="U4422" s="69"/>
      <c r="V4422" s="69"/>
      <c r="W4422" s="69"/>
      <c r="X4422" s="70"/>
      <c r="Y4422" s="65"/>
    </row>
    <row r="4423">
      <c r="A4423" s="65"/>
      <c r="B4423" s="65"/>
      <c r="C4423" s="65"/>
      <c r="D4423" s="65"/>
      <c r="E4423" s="65"/>
      <c r="F4423" s="65"/>
      <c r="G4423" s="65"/>
      <c r="H4423" s="65"/>
      <c r="I4423" s="65"/>
      <c r="J4423" s="65"/>
      <c r="K4423" s="66"/>
      <c r="L4423" s="66"/>
      <c r="M4423" s="65"/>
      <c r="N4423" s="65"/>
      <c r="O4423" s="65"/>
      <c r="P4423" s="65"/>
      <c r="Q4423" s="65"/>
      <c r="R4423" s="65"/>
      <c r="S4423" s="68"/>
      <c r="T4423" s="68"/>
      <c r="U4423" s="69"/>
      <c r="V4423" s="69"/>
      <c r="W4423" s="69"/>
      <c r="X4423" s="70"/>
      <c r="Y4423" s="65"/>
    </row>
    <row r="4424">
      <c r="A4424" s="65"/>
      <c r="B4424" s="65"/>
      <c r="C4424" s="65"/>
      <c r="D4424" s="65"/>
      <c r="E4424" s="65"/>
      <c r="F4424" s="65"/>
      <c r="G4424" s="65"/>
      <c r="H4424" s="65"/>
      <c r="I4424" s="65"/>
      <c r="J4424" s="65"/>
      <c r="K4424" s="66"/>
      <c r="L4424" s="66"/>
      <c r="M4424" s="65"/>
      <c r="N4424" s="65"/>
      <c r="O4424" s="65"/>
      <c r="P4424" s="65"/>
      <c r="Q4424" s="65"/>
      <c r="R4424" s="65"/>
      <c r="S4424" s="68"/>
      <c r="T4424" s="68"/>
      <c r="U4424" s="69"/>
      <c r="V4424" s="69"/>
      <c r="W4424" s="69"/>
      <c r="X4424" s="70"/>
      <c r="Y4424" s="65"/>
    </row>
    <row r="4425">
      <c r="A4425" s="65"/>
      <c r="B4425" s="65"/>
      <c r="C4425" s="65"/>
      <c r="D4425" s="65"/>
      <c r="E4425" s="65"/>
      <c r="F4425" s="65"/>
      <c r="G4425" s="65"/>
      <c r="H4425" s="65"/>
      <c r="I4425" s="65"/>
      <c r="J4425" s="65"/>
      <c r="K4425" s="66"/>
      <c r="L4425" s="66"/>
      <c r="M4425" s="65"/>
      <c r="N4425" s="65"/>
      <c r="O4425" s="65"/>
      <c r="P4425" s="66"/>
      <c r="Q4425" s="65"/>
      <c r="R4425" s="65"/>
      <c r="S4425" s="68"/>
      <c r="T4425" s="68"/>
      <c r="U4425" s="69"/>
      <c r="V4425" s="69"/>
      <c r="W4425" s="69"/>
      <c r="X4425" s="70"/>
      <c r="Y4425" s="65"/>
    </row>
    <row r="4426">
      <c r="A4426" s="73"/>
      <c r="B4426" s="65"/>
      <c r="C4426" s="72"/>
      <c r="D4426" s="72"/>
      <c r="E4426" s="72"/>
      <c r="F4426" s="65"/>
      <c r="G4426" s="65"/>
      <c r="H4426" s="65"/>
      <c r="I4426" s="65"/>
      <c r="J4426" s="65"/>
      <c r="K4426" s="66"/>
      <c r="L4426" s="66"/>
      <c r="M4426" s="65"/>
      <c r="N4426" s="65"/>
      <c r="O4426" s="65"/>
      <c r="P4426" s="65"/>
      <c r="Q4426" s="65"/>
      <c r="R4426" s="65"/>
      <c r="S4426" s="68"/>
      <c r="T4426" s="68"/>
      <c r="U4426" s="69"/>
      <c r="V4426" s="69"/>
      <c r="W4426" s="69"/>
      <c r="X4426" s="70"/>
      <c r="Y4426" s="65"/>
    </row>
    <row r="4427">
      <c r="A4427" s="65"/>
      <c r="B4427" s="65"/>
      <c r="C4427" s="65"/>
      <c r="D4427" s="65"/>
      <c r="E4427" s="65"/>
      <c r="F4427" s="65"/>
      <c r="G4427" s="65"/>
      <c r="H4427" s="65"/>
      <c r="I4427" s="65"/>
      <c r="J4427" s="65"/>
      <c r="K4427" s="66"/>
      <c r="L4427" s="66"/>
      <c r="M4427" s="65"/>
      <c r="N4427" s="65"/>
      <c r="O4427" s="65"/>
      <c r="P4427" s="65"/>
      <c r="Q4427" s="65"/>
      <c r="R4427" s="65"/>
      <c r="S4427" s="68"/>
      <c r="T4427" s="68"/>
      <c r="U4427" s="69"/>
      <c r="V4427" s="69"/>
      <c r="W4427" s="69"/>
      <c r="X4427" s="70"/>
      <c r="Y4427" s="65"/>
    </row>
    <row r="4428">
      <c r="A4428" s="65"/>
      <c r="B4428" s="65"/>
      <c r="C4428" s="65"/>
      <c r="D4428" s="65"/>
      <c r="E4428" s="65"/>
      <c r="F4428" s="65"/>
      <c r="G4428" s="65"/>
      <c r="H4428" s="65"/>
      <c r="I4428" s="65"/>
      <c r="J4428" s="65"/>
      <c r="K4428" s="66"/>
      <c r="L4428" s="66"/>
      <c r="M4428" s="65"/>
      <c r="N4428" s="65"/>
      <c r="O4428" s="65"/>
      <c r="P4428" s="65"/>
      <c r="Q4428" s="65"/>
      <c r="R4428" s="65"/>
      <c r="S4428" s="68"/>
      <c r="T4428" s="68"/>
      <c r="U4428" s="69"/>
      <c r="V4428" s="69"/>
      <c r="W4428" s="69"/>
      <c r="X4428" s="69"/>
      <c r="Y4428" s="65"/>
    </row>
    <row r="4429">
      <c r="A4429" s="65"/>
      <c r="B4429" s="65"/>
      <c r="C4429" s="65"/>
      <c r="D4429" s="65"/>
      <c r="E4429" s="65"/>
      <c r="F4429" s="65"/>
      <c r="G4429" s="65"/>
      <c r="H4429" s="65"/>
      <c r="I4429" s="65"/>
      <c r="J4429" s="65"/>
      <c r="K4429" s="66"/>
      <c r="L4429" s="66"/>
      <c r="M4429" s="65"/>
      <c r="N4429" s="65"/>
      <c r="O4429" s="65"/>
      <c r="P4429" s="66"/>
      <c r="Q4429" s="65"/>
      <c r="R4429" s="65"/>
      <c r="S4429" s="68"/>
      <c r="T4429" s="68"/>
      <c r="U4429" s="69"/>
      <c r="V4429" s="69"/>
      <c r="W4429" s="69"/>
      <c r="X4429" s="70"/>
      <c r="Y4429" s="65"/>
    </row>
    <row r="4430">
      <c r="A4430" s="72"/>
      <c r="B4430" s="65"/>
      <c r="C4430" s="72"/>
      <c r="D4430" s="72"/>
      <c r="E4430" s="72"/>
      <c r="F4430" s="65"/>
      <c r="G4430" s="65"/>
      <c r="H4430" s="65"/>
      <c r="I4430" s="65"/>
      <c r="J4430" s="65"/>
      <c r="K4430" s="66"/>
      <c r="L4430" s="66"/>
      <c r="M4430" s="65"/>
      <c r="N4430" s="65"/>
      <c r="O4430" s="65"/>
      <c r="P4430" s="65"/>
      <c r="Q4430" s="65"/>
      <c r="R4430" s="65"/>
      <c r="S4430" s="68"/>
      <c r="T4430" s="68"/>
      <c r="U4430" s="69"/>
      <c r="V4430" s="69"/>
      <c r="W4430" s="69"/>
      <c r="X4430" s="70"/>
      <c r="Y4430" s="65"/>
    </row>
    <row r="4431">
      <c r="A4431" s="72"/>
      <c r="B4431" s="65"/>
      <c r="C4431" s="72"/>
      <c r="D4431" s="72"/>
      <c r="E4431" s="72"/>
      <c r="F4431" s="65"/>
      <c r="G4431" s="65"/>
      <c r="H4431" s="65"/>
      <c r="I4431" s="65"/>
      <c r="J4431" s="65"/>
      <c r="K4431" s="66"/>
      <c r="L4431" s="66"/>
      <c r="M4431" s="65"/>
      <c r="N4431" s="65"/>
      <c r="O4431" s="65"/>
      <c r="P4431" s="65"/>
      <c r="Q4431" s="65"/>
      <c r="R4431" s="65"/>
      <c r="S4431" s="68"/>
      <c r="T4431" s="68"/>
      <c r="U4431" s="69"/>
      <c r="V4431" s="69"/>
      <c r="W4431" s="69"/>
      <c r="X4431" s="70"/>
      <c r="Y4431" s="65"/>
    </row>
    <row r="4432">
      <c r="A4432" s="73"/>
      <c r="B4432" s="65"/>
      <c r="C4432" s="72"/>
      <c r="D4432" s="72"/>
      <c r="E4432" s="72"/>
      <c r="F4432" s="65"/>
      <c r="G4432" s="65"/>
      <c r="H4432" s="65"/>
      <c r="I4432" s="65"/>
      <c r="J4432" s="65"/>
      <c r="K4432" s="66"/>
      <c r="L4432" s="66"/>
      <c r="M4432" s="65"/>
      <c r="N4432" s="65"/>
      <c r="O4432" s="65"/>
      <c r="P4432" s="65"/>
      <c r="Q4432" s="65"/>
      <c r="R4432" s="65"/>
      <c r="S4432" s="68"/>
      <c r="T4432" s="68"/>
      <c r="U4432" s="69"/>
      <c r="V4432" s="69"/>
      <c r="W4432" s="69"/>
      <c r="X4432" s="70"/>
      <c r="Y4432" s="65"/>
    </row>
    <row r="4433">
      <c r="A4433" s="72"/>
      <c r="B4433" s="65"/>
      <c r="C4433" s="72"/>
      <c r="D4433" s="72"/>
      <c r="E4433" s="72"/>
      <c r="F4433" s="65"/>
      <c r="G4433" s="65"/>
      <c r="H4433" s="65"/>
      <c r="I4433" s="65"/>
      <c r="J4433" s="65"/>
      <c r="K4433" s="66"/>
      <c r="L4433" s="66"/>
      <c r="M4433" s="65"/>
      <c r="N4433" s="65"/>
      <c r="O4433" s="65"/>
      <c r="P4433" s="66"/>
      <c r="Q4433" s="65"/>
      <c r="R4433" s="65"/>
      <c r="S4433" s="68"/>
      <c r="T4433" s="68"/>
      <c r="U4433" s="69"/>
      <c r="V4433" s="69"/>
      <c r="W4433" s="69"/>
      <c r="X4433" s="70"/>
      <c r="Y4433" s="65"/>
    </row>
    <row r="4434">
      <c r="A4434" s="65"/>
      <c r="B4434" s="65"/>
      <c r="C4434" s="65"/>
      <c r="D4434" s="65"/>
      <c r="E4434" s="65"/>
      <c r="F4434" s="65"/>
      <c r="G4434" s="65"/>
      <c r="H4434" s="65"/>
      <c r="I4434" s="65"/>
      <c r="J4434" s="65"/>
      <c r="K4434" s="66"/>
      <c r="L4434" s="66"/>
      <c r="M4434" s="65"/>
      <c r="N4434" s="65"/>
      <c r="O4434" s="65"/>
      <c r="P4434" s="66"/>
      <c r="Q4434" s="65"/>
      <c r="R4434" s="65"/>
      <c r="S4434" s="80"/>
      <c r="T4434" s="77"/>
      <c r="U4434" s="79"/>
      <c r="V4434" s="79"/>
      <c r="W4434" s="78"/>
      <c r="X4434" s="69"/>
      <c r="Y4434" s="72"/>
    </row>
    <row r="4435">
      <c r="A4435" s="65"/>
      <c r="B4435" s="65"/>
      <c r="C4435" s="65"/>
      <c r="D4435" s="65"/>
      <c r="E4435" s="65"/>
      <c r="F4435" s="65"/>
      <c r="G4435" s="65"/>
      <c r="H4435" s="65"/>
      <c r="I4435" s="65"/>
      <c r="J4435" s="65"/>
      <c r="K4435" s="66"/>
      <c r="L4435" s="66"/>
      <c r="M4435" s="65"/>
      <c r="N4435" s="65"/>
      <c r="O4435" s="65"/>
      <c r="P4435" s="66"/>
      <c r="Q4435" s="65"/>
      <c r="R4435" s="65"/>
      <c r="S4435" s="68"/>
      <c r="T4435" s="68"/>
      <c r="U4435" s="69"/>
      <c r="V4435" s="69"/>
      <c r="W4435" s="69"/>
      <c r="X4435" s="70"/>
      <c r="Y4435" s="65"/>
    </row>
    <row r="4436">
      <c r="A4436" s="65"/>
      <c r="B4436" s="65"/>
      <c r="C4436" s="65"/>
      <c r="D4436" s="65"/>
      <c r="E4436" s="65"/>
      <c r="F4436" s="65"/>
      <c r="G4436" s="65"/>
      <c r="H4436" s="65"/>
      <c r="I4436" s="65"/>
      <c r="J4436" s="65"/>
      <c r="K4436" s="66"/>
      <c r="L4436" s="66"/>
      <c r="M4436" s="65"/>
      <c r="N4436" s="65"/>
      <c r="O4436" s="65"/>
      <c r="P4436" s="66"/>
      <c r="Q4436" s="65"/>
      <c r="R4436" s="65"/>
      <c r="S4436" s="68"/>
      <c r="T4436" s="68"/>
      <c r="U4436" s="69"/>
      <c r="V4436" s="69"/>
      <c r="W4436" s="69"/>
      <c r="X4436" s="70"/>
      <c r="Y4436" s="65"/>
    </row>
    <row r="4437">
      <c r="A4437" s="65"/>
      <c r="B4437" s="65"/>
      <c r="C4437" s="65"/>
      <c r="D4437" s="65"/>
      <c r="E4437" s="65"/>
      <c r="F4437" s="65"/>
      <c r="G4437" s="65"/>
      <c r="H4437" s="65"/>
      <c r="I4437" s="65"/>
      <c r="J4437" s="65"/>
      <c r="K4437" s="66"/>
      <c r="L4437" s="66"/>
      <c r="M4437" s="65"/>
      <c r="N4437" s="65"/>
      <c r="O4437" s="65"/>
      <c r="P4437" s="66"/>
      <c r="Q4437" s="65"/>
      <c r="R4437" s="65"/>
      <c r="S4437" s="68"/>
      <c r="T4437" s="68"/>
      <c r="U4437" s="69"/>
      <c r="V4437" s="69"/>
      <c r="W4437" s="69"/>
      <c r="X4437" s="70"/>
      <c r="Y4437" s="65"/>
    </row>
    <row r="4438">
      <c r="A4438" s="65"/>
      <c r="B4438" s="65"/>
      <c r="C4438" s="65"/>
      <c r="D4438" s="65"/>
      <c r="E4438" s="65"/>
      <c r="F4438" s="65"/>
      <c r="G4438" s="65"/>
      <c r="H4438" s="65"/>
      <c r="I4438" s="65"/>
      <c r="J4438" s="65"/>
      <c r="K4438" s="66"/>
      <c r="L4438" s="66"/>
      <c r="M4438" s="65"/>
      <c r="N4438" s="65"/>
      <c r="O4438" s="65"/>
      <c r="P4438" s="65"/>
      <c r="Q4438" s="65"/>
      <c r="R4438" s="65"/>
      <c r="S4438" s="68"/>
      <c r="T4438" s="68"/>
      <c r="U4438" s="69"/>
      <c r="V4438" s="69"/>
      <c r="W4438" s="69"/>
      <c r="X4438" s="69"/>
      <c r="Y4438" s="65"/>
    </row>
    <row r="4439">
      <c r="A4439" s="65"/>
      <c r="B4439" s="65"/>
      <c r="C4439" s="65"/>
      <c r="D4439" s="65"/>
      <c r="E4439" s="65"/>
      <c r="F4439" s="65"/>
      <c r="G4439" s="65"/>
      <c r="H4439" s="65"/>
      <c r="I4439" s="65"/>
      <c r="J4439" s="65"/>
      <c r="K4439" s="66"/>
      <c r="L4439" s="66"/>
      <c r="M4439" s="65"/>
      <c r="N4439" s="65"/>
      <c r="O4439" s="65"/>
      <c r="P4439" s="66"/>
      <c r="Q4439" s="65"/>
      <c r="R4439" s="65"/>
      <c r="S4439" s="68"/>
      <c r="T4439" s="68"/>
      <c r="U4439" s="69"/>
      <c r="V4439" s="69"/>
      <c r="W4439" s="69"/>
      <c r="X4439" s="70"/>
      <c r="Y4439" s="65"/>
    </row>
    <row r="4440">
      <c r="A4440" s="65"/>
      <c r="B4440" s="65"/>
      <c r="C4440" s="65"/>
      <c r="D4440" s="65"/>
      <c r="E4440" s="65"/>
      <c r="F4440" s="65"/>
      <c r="G4440" s="65"/>
      <c r="H4440" s="65"/>
      <c r="I4440" s="65"/>
      <c r="J4440" s="65"/>
      <c r="K4440" s="66"/>
      <c r="L4440" s="66"/>
      <c r="M4440" s="65"/>
      <c r="N4440" s="65"/>
      <c r="O4440" s="65"/>
      <c r="P4440" s="65"/>
      <c r="Q4440" s="65"/>
      <c r="R4440" s="65"/>
      <c r="S4440" s="68"/>
      <c r="T4440" s="68"/>
      <c r="U4440" s="69"/>
      <c r="V4440" s="69"/>
      <c r="W4440" s="69"/>
      <c r="X4440" s="70"/>
      <c r="Y4440" s="65"/>
    </row>
    <row r="4441">
      <c r="A4441" s="73"/>
      <c r="B4441" s="65"/>
      <c r="C4441" s="72"/>
      <c r="D4441" s="72"/>
      <c r="E4441" s="72"/>
      <c r="F4441" s="65"/>
      <c r="G4441" s="65"/>
      <c r="H4441" s="65"/>
      <c r="I4441" s="65"/>
      <c r="J4441" s="65"/>
      <c r="K4441" s="66"/>
      <c r="L4441" s="66"/>
      <c r="M4441" s="65"/>
      <c r="N4441" s="65"/>
      <c r="O4441" s="65"/>
      <c r="P4441" s="66"/>
      <c r="Q4441" s="65"/>
      <c r="R4441" s="65"/>
      <c r="S4441" s="68"/>
      <c r="T4441" s="68"/>
      <c r="U4441" s="69"/>
      <c r="V4441" s="69"/>
      <c r="W4441" s="69"/>
      <c r="X4441" s="70"/>
      <c r="Y4441" s="65"/>
    </row>
    <row r="4442">
      <c r="A4442" s="65"/>
      <c r="B4442" s="65"/>
      <c r="C4442" s="65"/>
      <c r="D4442" s="65"/>
      <c r="E4442" s="65"/>
      <c r="F4442" s="65"/>
      <c r="G4442" s="65"/>
      <c r="H4442" s="65"/>
      <c r="I4442" s="65"/>
      <c r="J4442" s="65"/>
      <c r="K4442" s="66"/>
      <c r="L4442" s="66"/>
      <c r="M4442" s="65"/>
      <c r="N4442" s="65"/>
      <c r="O4442" s="65"/>
      <c r="P4442" s="66"/>
      <c r="Q4442" s="65"/>
      <c r="R4442" s="65"/>
      <c r="S4442" s="68"/>
      <c r="T4442" s="68"/>
      <c r="U4442" s="69"/>
      <c r="V4442" s="69"/>
      <c r="W4442" s="69"/>
      <c r="X4442" s="70"/>
      <c r="Y4442" s="65"/>
    </row>
    <row r="4443">
      <c r="A4443" s="65"/>
      <c r="B4443" s="65"/>
      <c r="C4443" s="65"/>
      <c r="D4443" s="65"/>
      <c r="E4443" s="65"/>
      <c r="F4443" s="65"/>
      <c r="G4443" s="65"/>
      <c r="H4443" s="65"/>
      <c r="I4443" s="65"/>
      <c r="J4443" s="65"/>
      <c r="K4443" s="66"/>
      <c r="L4443" s="66"/>
      <c r="M4443" s="65"/>
      <c r="N4443" s="65"/>
      <c r="O4443" s="65"/>
      <c r="P4443" s="66"/>
      <c r="Q4443" s="65"/>
      <c r="R4443" s="65"/>
      <c r="S4443" s="68"/>
      <c r="T4443" s="68"/>
      <c r="U4443" s="69"/>
      <c r="V4443" s="69"/>
      <c r="W4443" s="69"/>
      <c r="X4443" s="70"/>
      <c r="Y4443" s="65"/>
    </row>
    <row r="4444">
      <c r="A4444" s="65"/>
      <c r="B4444" s="65"/>
      <c r="C4444" s="65"/>
      <c r="D4444" s="65"/>
      <c r="E4444" s="65"/>
      <c r="F4444" s="65"/>
      <c r="G4444" s="65"/>
      <c r="H4444" s="65"/>
      <c r="I4444" s="65"/>
      <c r="J4444" s="65"/>
      <c r="K4444" s="66"/>
      <c r="L4444" s="66"/>
      <c r="M4444" s="65"/>
      <c r="N4444" s="65"/>
      <c r="O4444" s="65"/>
      <c r="P4444" s="66"/>
      <c r="Q4444" s="65"/>
      <c r="R4444" s="65"/>
      <c r="S4444" s="68"/>
      <c r="T4444" s="68"/>
      <c r="U4444" s="69"/>
      <c r="V4444" s="69"/>
      <c r="W4444" s="69"/>
      <c r="X4444" s="70"/>
      <c r="Y4444" s="65"/>
    </row>
    <row r="4445">
      <c r="A4445" s="72"/>
      <c r="B4445" s="65"/>
      <c r="C4445" s="72"/>
      <c r="D4445" s="72"/>
      <c r="E4445" s="72"/>
      <c r="F4445" s="65"/>
      <c r="G4445" s="65"/>
      <c r="H4445" s="65"/>
      <c r="I4445" s="65"/>
      <c r="J4445" s="65"/>
      <c r="K4445" s="66"/>
      <c r="L4445" s="66"/>
      <c r="M4445" s="65"/>
      <c r="N4445" s="65"/>
      <c r="O4445" s="65"/>
      <c r="P4445" s="65"/>
      <c r="Q4445" s="65"/>
      <c r="R4445" s="65"/>
      <c r="S4445" s="68"/>
      <c r="T4445" s="68"/>
      <c r="U4445" s="69"/>
      <c r="V4445" s="69"/>
      <c r="W4445" s="69"/>
      <c r="X4445" s="70"/>
      <c r="Y4445" s="65"/>
    </row>
    <row r="4446">
      <c r="A4446" s="65"/>
      <c r="B4446" s="65"/>
      <c r="C4446" s="65"/>
      <c r="D4446" s="65"/>
      <c r="E4446" s="65"/>
      <c r="F4446" s="65"/>
      <c r="G4446" s="65"/>
      <c r="H4446" s="65"/>
      <c r="I4446" s="65"/>
      <c r="J4446" s="65"/>
      <c r="K4446" s="66"/>
      <c r="L4446" s="66"/>
      <c r="M4446" s="65"/>
      <c r="N4446" s="65"/>
      <c r="O4446" s="65"/>
      <c r="P4446" s="66"/>
      <c r="Q4446" s="65"/>
      <c r="R4446" s="65"/>
      <c r="S4446" s="68"/>
      <c r="T4446" s="68"/>
      <c r="U4446" s="69"/>
      <c r="V4446" s="69"/>
      <c r="W4446" s="69"/>
      <c r="X4446" s="70"/>
      <c r="Y4446" s="65"/>
    </row>
    <row r="4447">
      <c r="A4447" s="72"/>
      <c r="B4447" s="65"/>
      <c r="C4447" s="72"/>
      <c r="D4447" s="72"/>
      <c r="E4447" s="72"/>
      <c r="F4447" s="65"/>
      <c r="G4447" s="65"/>
      <c r="H4447" s="65"/>
      <c r="I4447" s="65"/>
      <c r="J4447" s="65"/>
      <c r="K4447" s="66"/>
      <c r="L4447" s="66"/>
      <c r="M4447" s="65"/>
      <c r="N4447" s="65"/>
      <c r="O4447" s="65"/>
      <c r="P4447" s="66"/>
      <c r="Q4447" s="65"/>
      <c r="R4447" s="65"/>
      <c r="S4447" s="77"/>
      <c r="T4447" s="77"/>
      <c r="U4447" s="78"/>
      <c r="V4447" s="78"/>
      <c r="W4447" s="78"/>
      <c r="X4447" s="72"/>
      <c r="Y4447" s="72"/>
    </row>
    <row r="4448">
      <c r="A4448" s="65"/>
      <c r="B4448" s="65"/>
      <c r="C4448" s="65"/>
      <c r="D4448" s="65"/>
      <c r="E4448" s="65"/>
      <c r="F4448" s="65"/>
      <c r="G4448" s="65"/>
      <c r="H4448" s="65"/>
      <c r="I4448" s="65"/>
      <c r="J4448" s="65"/>
      <c r="K4448" s="66"/>
      <c r="L4448" s="66"/>
      <c r="M4448" s="65"/>
      <c r="N4448" s="65"/>
      <c r="O4448" s="65"/>
      <c r="P4448" s="66"/>
      <c r="Q4448" s="65"/>
      <c r="R4448" s="65"/>
      <c r="S4448" s="68"/>
      <c r="T4448" s="68"/>
      <c r="U4448" s="69"/>
      <c r="V4448" s="69"/>
      <c r="W4448" s="69"/>
      <c r="X4448" s="70"/>
      <c r="Y4448" s="65"/>
    </row>
    <row r="4449">
      <c r="A4449" s="65"/>
      <c r="B4449" s="65"/>
      <c r="C4449" s="65"/>
      <c r="D4449" s="65"/>
      <c r="E4449" s="65"/>
      <c r="F4449" s="65"/>
      <c r="G4449" s="65"/>
      <c r="H4449" s="65"/>
      <c r="I4449" s="65"/>
      <c r="J4449" s="65"/>
      <c r="K4449" s="66"/>
      <c r="L4449" s="66"/>
      <c r="M4449" s="65"/>
      <c r="N4449" s="65"/>
      <c r="O4449" s="65"/>
      <c r="P4449" s="66"/>
      <c r="Q4449" s="65"/>
      <c r="R4449" s="65"/>
      <c r="S4449" s="68"/>
      <c r="T4449" s="68"/>
      <c r="U4449" s="69"/>
      <c r="V4449" s="69"/>
      <c r="W4449" s="69"/>
      <c r="X4449" s="70"/>
      <c r="Y4449" s="65"/>
    </row>
    <row r="4450">
      <c r="A4450" s="72"/>
      <c r="B4450" s="65"/>
      <c r="C4450" s="72"/>
      <c r="D4450" s="72"/>
      <c r="E4450" s="72"/>
      <c r="F4450" s="65"/>
      <c r="G4450" s="65"/>
      <c r="H4450" s="65"/>
      <c r="I4450" s="65"/>
      <c r="J4450" s="65"/>
      <c r="K4450" s="66"/>
      <c r="L4450" s="66"/>
      <c r="M4450" s="65"/>
      <c r="N4450" s="65"/>
      <c r="O4450" s="65"/>
      <c r="P4450" s="65"/>
      <c r="Q4450" s="65"/>
      <c r="R4450" s="65"/>
      <c r="S4450" s="68"/>
      <c r="T4450" s="68"/>
      <c r="U4450" s="69"/>
      <c r="V4450" s="69"/>
      <c r="W4450" s="69"/>
      <c r="X4450" s="70"/>
      <c r="Y4450" s="65"/>
    </row>
    <row r="4451">
      <c r="A4451" s="72"/>
      <c r="B4451" s="65"/>
      <c r="C4451" s="72"/>
      <c r="D4451" s="72"/>
      <c r="E4451" s="72"/>
      <c r="F4451" s="65"/>
      <c r="G4451" s="65"/>
      <c r="H4451" s="65"/>
      <c r="I4451" s="65"/>
      <c r="J4451" s="65"/>
      <c r="K4451" s="66"/>
      <c r="L4451" s="66"/>
      <c r="M4451" s="65"/>
      <c r="N4451" s="65"/>
      <c r="O4451" s="65"/>
      <c r="P4451" s="65"/>
      <c r="Q4451" s="65"/>
      <c r="R4451" s="65"/>
      <c r="S4451" s="68"/>
      <c r="T4451" s="68"/>
      <c r="U4451" s="69"/>
      <c r="V4451" s="69"/>
      <c r="W4451" s="69"/>
      <c r="X4451" s="70"/>
      <c r="Y4451" s="65"/>
    </row>
    <row r="4452">
      <c r="A4452" s="73"/>
      <c r="B4452" s="65"/>
      <c r="C4452" s="72"/>
      <c r="D4452" s="72"/>
      <c r="E4452" s="72"/>
      <c r="F4452" s="65"/>
      <c r="G4452" s="65"/>
      <c r="H4452" s="65"/>
      <c r="I4452" s="65"/>
      <c r="J4452" s="65"/>
      <c r="K4452" s="66"/>
      <c r="L4452" s="66"/>
      <c r="M4452" s="65"/>
      <c r="N4452" s="65"/>
      <c r="O4452" s="65"/>
      <c r="P4452" s="65"/>
      <c r="Q4452" s="65"/>
      <c r="R4452" s="65"/>
      <c r="S4452" s="76"/>
      <c r="T4452" s="77"/>
      <c r="U4452" s="78"/>
      <c r="V4452" s="81"/>
      <c r="W4452" s="78"/>
      <c r="X4452" s="72"/>
      <c r="Y4452" s="72"/>
    </row>
    <row r="4453">
      <c r="A4453" s="72"/>
      <c r="B4453" s="65"/>
      <c r="C4453" s="72"/>
      <c r="D4453" s="72"/>
      <c r="E4453" s="72"/>
      <c r="F4453" s="65"/>
      <c r="G4453" s="65"/>
      <c r="H4453" s="65"/>
      <c r="I4453" s="65"/>
      <c r="J4453" s="65"/>
      <c r="K4453" s="66"/>
      <c r="L4453" s="66"/>
      <c r="M4453" s="65"/>
      <c r="N4453" s="65"/>
      <c r="O4453" s="65"/>
      <c r="P4453" s="65"/>
      <c r="Q4453" s="65"/>
      <c r="R4453" s="65"/>
      <c r="S4453" s="68"/>
      <c r="T4453" s="68"/>
      <c r="U4453" s="69"/>
      <c r="V4453" s="69"/>
      <c r="W4453" s="69"/>
      <c r="X4453" s="70"/>
      <c r="Y4453" s="65"/>
    </row>
    <row r="4454">
      <c r="A4454" s="73"/>
      <c r="B4454" s="65"/>
      <c r="C4454" s="72"/>
      <c r="D4454" s="72"/>
      <c r="E4454" s="72"/>
      <c r="F4454" s="65"/>
      <c r="G4454" s="65"/>
      <c r="H4454" s="65"/>
      <c r="I4454" s="65"/>
      <c r="J4454" s="65"/>
      <c r="K4454" s="66"/>
      <c r="L4454" s="66"/>
      <c r="M4454" s="65"/>
      <c r="N4454" s="65"/>
      <c r="O4454" s="65"/>
      <c r="P4454" s="65"/>
      <c r="Q4454" s="65"/>
      <c r="R4454" s="65"/>
      <c r="S4454" s="68"/>
      <c r="T4454" s="68"/>
      <c r="U4454" s="69"/>
      <c r="V4454" s="69"/>
      <c r="W4454" s="69"/>
      <c r="X4454" s="70"/>
      <c r="Y4454" s="65"/>
    </row>
    <row r="4455">
      <c r="A4455" s="65"/>
      <c r="B4455" s="65"/>
      <c r="C4455" s="65"/>
      <c r="D4455" s="65"/>
      <c r="E4455" s="65"/>
      <c r="F4455" s="65"/>
      <c r="G4455" s="65"/>
      <c r="H4455" s="65"/>
      <c r="I4455" s="65"/>
      <c r="J4455" s="65"/>
      <c r="K4455" s="66"/>
      <c r="L4455" s="66"/>
      <c r="M4455" s="65"/>
      <c r="N4455" s="65"/>
      <c r="O4455" s="65"/>
      <c r="P4455" s="65"/>
      <c r="Q4455" s="65"/>
      <c r="R4455" s="65"/>
      <c r="S4455" s="68"/>
      <c r="T4455" s="68"/>
      <c r="U4455" s="69"/>
      <c r="V4455" s="69"/>
      <c r="W4455" s="69"/>
      <c r="X4455" s="70"/>
      <c r="Y4455" s="65"/>
    </row>
    <row r="4456">
      <c r="A4456" s="72"/>
      <c r="B4456" s="65"/>
      <c r="C4456" s="72"/>
      <c r="D4456" s="72"/>
      <c r="E4456" s="72"/>
      <c r="F4456" s="65"/>
      <c r="G4456" s="65"/>
      <c r="H4456" s="65"/>
      <c r="I4456" s="65"/>
      <c r="J4456" s="65"/>
      <c r="K4456" s="66"/>
      <c r="L4456" s="66"/>
      <c r="M4456" s="65"/>
      <c r="N4456" s="65"/>
      <c r="O4456" s="65"/>
      <c r="P4456" s="65"/>
      <c r="Q4456" s="65"/>
      <c r="R4456" s="65"/>
      <c r="S4456" s="68"/>
      <c r="T4456" s="68"/>
      <c r="U4456" s="69"/>
      <c r="V4456" s="69"/>
      <c r="W4456" s="69"/>
      <c r="X4456" s="70"/>
      <c r="Y4456" s="65"/>
    </row>
    <row r="4457">
      <c r="A4457" s="73"/>
      <c r="B4457" s="65"/>
      <c r="C4457" s="72"/>
      <c r="D4457" s="72"/>
      <c r="E4457" s="72"/>
      <c r="F4457" s="65"/>
      <c r="G4457" s="65"/>
      <c r="H4457" s="65"/>
      <c r="I4457" s="65"/>
      <c r="J4457" s="65"/>
      <c r="K4457" s="66"/>
      <c r="L4457" s="66"/>
      <c r="M4457" s="65"/>
      <c r="N4457" s="65"/>
      <c r="O4457" s="65"/>
      <c r="P4457" s="66"/>
      <c r="Q4457" s="65"/>
      <c r="R4457" s="65"/>
      <c r="S4457" s="68"/>
      <c r="T4457" s="68"/>
      <c r="U4457" s="69"/>
      <c r="V4457" s="69"/>
      <c r="W4457" s="69"/>
      <c r="X4457" s="70"/>
      <c r="Y4457" s="65"/>
    </row>
    <row r="4458">
      <c r="A4458" s="65"/>
      <c r="B4458" s="65"/>
      <c r="C4458" s="65"/>
      <c r="D4458" s="65"/>
      <c r="E4458" s="65"/>
      <c r="F4458" s="65"/>
      <c r="G4458" s="65"/>
      <c r="H4458" s="65"/>
      <c r="I4458" s="65"/>
      <c r="J4458" s="65"/>
      <c r="K4458" s="66"/>
      <c r="L4458" s="66"/>
      <c r="M4458" s="65"/>
      <c r="N4458" s="65"/>
      <c r="O4458" s="65"/>
      <c r="P4458" s="66"/>
      <c r="Q4458" s="65"/>
      <c r="R4458" s="65"/>
      <c r="S4458" s="68"/>
      <c r="T4458" s="68"/>
      <c r="U4458" s="69"/>
      <c r="V4458" s="69"/>
      <c r="W4458" s="69"/>
      <c r="X4458" s="70"/>
      <c r="Y4458" s="65"/>
    </row>
    <row r="4459">
      <c r="A4459" s="65"/>
      <c r="B4459" s="65"/>
      <c r="C4459" s="65"/>
      <c r="D4459" s="65"/>
      <c r="E4459" s="65"/>
      <c r="F4459" s="65"/>
      <c r="G4459" s="65"/>
      <c r="H4459" s="65"/>
      <c r="I4459" s="65"/>
      <c r="J4459" s="65"/>
      <c r="K4459" s="66"/>
      <c r="L4459" s="66"/>
      <c r="M4459" s="65"/>
      <c r="N4459" s="65"/>
      <c r="O4459" s="65"/>
      <c r="P4459" s="66"/>
      <c r="Q4459" s="65"/>
      <c r="R4459" s="65"/>
      <c r="S4459" s="68"/>
      <c r="T4459" s="68"/>
      <c r="U4459" s="69"/>
      <c r="V4459" s="69"/>
      <c r="W4459" s="69"/>
      <c r="X4459" s="70"/>
      <c r="Y4459" s="65"/>
    </row>
    <row r="4460">
      <c r="A4460" s="65"/>
      <c r="B4460" s="65"/>
      <c r="C4460" s="65"/>
      <c r="D4460" s="65"/>
      <c r="E4460" s="65"/>
      <c r="F4460" s="65"/>
      <c r="G4460" s="65"/>
      <c r="H4460" s="65"/>
      <c r="I4460" s="65"/>
      <c r="J4460" s="65"/>
      <c r="K4460" s="66"/>
      <c r="L4460" s="66"/>
      <c r="M4460" s="65"/>
      <c r="N4460" s="65"/>
      <c r="O4460" s="65"/>
      <c r="P4460" s="65"/>
      <c r="Q4460" s="65"/>
      <c r="R4460" s="65"/>
      <c r="S4460" s="68"/>
      <c r="T4460" s="68"/>
      <c r="U4460" s="69"/>
      <c r="V4460" s="69"/>
      <c r="W4460" s="69"/>
      <c r="X4460" s="70"/>
      <c r="Y4460" s="65"/>
    </row>
    <row r="4461">
      <c r="A4461" s="72"/>
      <c r="B4461" s="65"/>
      <c r="C4461" s="72"/>
      <c r="D4461" s="72"/>
      <c r="E4461" s="72"/>
      <c r="F4461" s="65"/>
      <c r="G4461" s="65"/>
      <c r="H4461" s="65"/>
      <c r="I4461" s="65"/>
      <c r="J4461" s="65"/>
      <c r="K4461" s="66"/>
      <c r="L4461" s="66"/>
      <c r="M4461" s="65"/>
      <c r="N4461" s="65"/>
      <c r="O4461" s="65"/>
      <c r="P4461" s="65"/>
      <c r="Q4461" s="65"/>
      <c r="R4461" s="65"/>
      <c r="S4461" s="68"/>
      <c r="T4461" s="68"/>
      <c r="U4461" s="69"/>
      <c r="V4461" s="69"/>
      <c r="W4461" s="69"/>
      <c r="X4461" s="70"/>
      <c r="Y4461" s="65"/>
    </row>
    <row r="4462">
      <c r="A4462" s="72"/>
      <c r="B4462" s="65"/>
      <c r="C4462" s="72"/>
      <c r="D4462" s="72"/>
      <c r="E4462" s="72"/>
      <c r="F4462" s="65"/>
      <c r="G4462" s="65"/>
      <c r="H4462" s="65"/>
      <c r="I4462" s="65"/>
      <c r="J4462" s="65"/>
      <c r="K4462" s="66"/>
      <c r="L4462" s="66"/>
      <c r="M4462" s="65"/>
      <c r="N4462" s="65"/>
      <c r="O4462" s="65"/>
      <c r="P4462" s="65"/>
      <c r="Q4462" s="65"/>
      <c r="R4462" s="65"/>
      <c r="S4462" s="68"/>
      <c r="T4462" s="68"/>
      <c r="U4462" s="69"/>
      <c r="V4462" s="69"/>
      <c r="W4462" s="69"/>
      <c r="X4462" s="70"/>
      <c r="Y4462" s="65"/>
    </row>
    <row r="4463">
      <c r="A4463" s="65"/>
      <c r="B4463" s="65"/>
      <c r="C4463" s="65"/>
      <c r="D4463" s="65"/>
      <c r="E4463" s="65"/>
      <c r="F4463" s="65"/>
      <c r="G4463" s="65"/>
      <c r="H4463" s="65"/>
      <c r="I4463" s="65"/>
      <c r="J4463" s="65"/>
      <c r="K4463" s="66"/>
      <c r="L4463" s="66"/>
      <c r="M4463" s="65"/>
      <c r="N4463" s="65"/>
      <c r="O4463" s="65"/>
      <c r="P4463" s="65"/>
      <c r="Q4463" s="65"/>
      <c r="R4463" s="65"/>
      <c r="S4463" s="68"/>
      <c r="T4463" s="68"/>
      <c r="U4463" s="69"/>
      <c r="V4463" s="69"/>
      <c r="W4463" s="69"/>
      <c r="X4463" s="70"/>
      <c r="Y4463" s="65"/>
    </row>
    <row r="4464">
      <c r="A4464" s="72"/>
      <c r="B4464" s="65"/>
      <c r="C4464" s="72"/>
      <c r="D4464" s="72"/>
      <c r="E4464" s="72"/>
      <c r="F4464" s="65"/>
      <c r="G4464" s="65"/>
      <c r="H4464" s="65"/>
      <c r="I4464" s="65"/>
      <c r="J4464" s="65"/>
      <c r="K4464" s="66"/>
      <c r="L4464" s="66"/>
      <c r="M4464" s="65"/>
      <c r="N4464" s="65"/>
      <c r="O4464" s="65"/>
      <c r="P4464" s="65"/>
      <c r="Q4464" s="65"/>
      <c r="R4464" s="65"/>
      <c r="S4464" s="77"/>
      <c r="T4464" s="77"/>
      <c r="U4464" s="78"/>
      <c r="V4464" s="78"/>
      <c r="W4464" s="78"/>
      <c r="X4464" s="72"/>
      <c r="Y4464" s="72"/>
    </row>
    <row r="4465">
      <c r="A4465" s="65"/>
      <c r="B4465" s="65"/>
      <c r="C4465" s="65"/>
      <c r="D4465" s="65"/>
      <c r="E4465" s="65"/>
      <c r="F4465" s="65"/>
      <c r="G4465" s="65"/>
      <c r="H4465" s="65"/>
      <c r="I4465" s="65"/>
      <c r="J4465" s="65"/>
      <c r="K4465" s="66"/>
      <c r="L4465" s="66"/>
      <c r="M4465" s="65"/>
      <c r="N4465" s="65"/>
      <c r="O4465" s="65"/>
      <c r="P4465" s="66"/>
      <c r="Q4465" s="65"/>
      <c r="R4465" s="65"/>
      <c r="S4465" s="76"/>
      <c r="T4465" s="76"/>
      <c r="U4465" s="72"/>
      <c r="V4465" s="72"/>
      <c r="W4465" s="72"/>
      <c r="X4465" s="66"/>
      <c r="Y4465" s="72"/>
    </row>
    <row r="4466">
      <c r="A4466" s="65"/>
      <c r="B4466" s="65"/>
      <c r="C4466" s="65"/>
      <c r="D4466" s="65"/>
      <c r="E4466" s="65"/>
      <c r="F4466" s="65"/>
      <c r="G4466" s="65"/>
      <c r="H4466" s="65"/>
      <c r="I4466" s="65"/>
      <c r="J4466" s="65"/>
      <c r="K4466" s="66"/>
      <c r="L4466" s="66"/>
      <c r="M4466" s="65"/>
      <c r="N4466" s="65"/>
      <c r="O4466" s="65"/>
      <c r="P4466" s="66"/>
      <c r="Q4466" s="65"/>
      <c r="R4466" s="65"/>
      <c r="S4466" s="68"/>
      <c r="T4466" s="68"/>
      <c r="U4466" s="69"/>
      <c r="V4466" s="69"/>
      <c r="W4466" s="69"/>
      <c r="X4466" s="70"/>
      <c r="Y4466" s="65"/>
    </row>
    <row r="4467">
      <c r="A4467" s="65"/>
      <c r="B4467" s="65"/>
      <c r="C4467" s="65"/>
      <c r="D4467" s="65"/>
      <c r="E4467" s="65"/>
      <c r="F4467" s="65"/>
      <c r="G4467" s="65"/>
      <c r="H4467" s="65"/>
      <c r="I4467" s="65"/>
      <c r="J4467" s="65"/>
      <c r="K4467" s="66"/>
      <c r="L4467" s="66"/>
      <c r="M4467" s="65"/>
      <c r="N4467" s="65"/>
      <c r="O4467" s="65"/>
      <c r="P4467" s="65"/>
      <c r="Q4467" s="65"/>
      <c r="R4467" s="65"/>
      <c r="S4467" s="68"/>
      <c r="T4467" s="68"/>
      <c r="U4467" s="69"/>
      <c r="V4467" s="69"/>
      <c r="W4467" s="69"/>
      <c r="X4467" s="70"/>
      <c r="Y4467" s="65"/>
    </row>
    <row r="4468">
      <c r="A4468" s="65"/>
      <c r="B4468" s="65"/>
      <c r="C4468" s="65"/>
      <c r="D4468" s="65"/>
      <c r="E4468" s="65"/>
      <c r="F4468" s="65"/>
      <c r="G4468" s="65"/>
      <c r="H4468" s="65"/>
      <c r="I4468" s="65"/>
      <c r="J4468" s="65"/>
      <c r="K4468" s="66"/>
      <c r="L4468" s="66"/>
      <c r="M4468" s="65"/>
      <c r="N4468" s="65"/>
      <c r="O4468" s="65"/>
      <c r="P4468" s="66"/>
      <c r="Q4468" s="65"/>
      <c r="R4468" s="65"/>
      <c r="S4468" s="68"/>
      <c r="T4468" s="68"/>
      <c r="U4468" s="69"/>
      <c r="V4468" s="69"/>
      <c r="W4468" s="69"/>
      <c r="X4468" s="70"/>
      <c r="Y4468" s="65"/>
    </row>
    <row r="4469">
      <c r="A4469" s="65"/>
      <c r="B4469" s="65"/>
      <c r="C4469" s="65"/>
      <c r="D4469" s="65"/>
      <c r="E4469" s="65"/>
      <c r="F4469" s="65"/>
      <c r="G4469" s="65"/>
      <c r="H4469" s="65"/>
      <c r="I4469" s="65"/>
      <c r="J4469" s="65"/>
      <c r="K4469" s="66"/>
      <c r="L4469" s="66"/>
      <c r="M4469" s="65"/>
      <c r="N4469" s="65"/>
      <c r="O4469" s="65"/>
      <c r="P4469" s="66"/>
      <c r="Q4469" s="65"/>
      <c r="R4469" s="65"/>
      <c r="S4469" s="68"/>
      <c r="T4469" s="68"/>
      <c r="U4469" s="69"/>
      <c r="V4469" s="69"/>
      <c r="W4469" s="69"/>
      <c r="X4469" s="70"/>
      <c r="Y4469" s="65"/>
    </row>
    <row r="4470">
      <c r="A4470" s="65"/>
      <c r="B4470" s="65"/>
      <c r="C4470" s="65"/>
      <c r="D4470" s="65"/>
      <c r="E4470" s="65"/>
      <c r="F4470" s="65"/>
      <c r="G4470" s="65"/>
      <c r="H4470" s="65"/>
      <c r="I4470" s="65"/>
      <c r="J4470" s="65"/>
      <c r="K4470" s="66"/>
      <c r="L4470" s="66"/>
      <c r="M4470" s="65"/>
      <c r="N4470" s="65"/>
      <c r="O4470" s="65"/>
      <c r="P4470" s="66"/>
      <c r="Q4470" s="65"/>
      <c r="R4470" s="65"/>
      <c r="S4470" s="68"/>
      <c r="T4470" s="68"/>
      <c r="U4470" s="69"/>
      <c r="V4470" s="69"/>
      <c r="W4470" s="69"/>
      <c r="X4470" s="70"/>
      <c r="Y4470" s="65"/>
    </row>
    <row r="4471">
      <c r="A4471" s="72"/>
      <c r="B4471" s="65"/>
      <c r="C4471" s="72"/>
      <c r="D4471" s="72"/>
      <c r="E4471" s="72"/>
      <c r="F4471" s="65"/>
      <c r="G4471" s="65"/>
      <c r="H4471" s="65"/>
      <c r="I4471" s="65"/>
      <c r="J4471" s="65"/>
      <c r="K4471" s="66"/>
      <c r="L4471" s="66"/>
      <c r="M4471" s="65"/>
      <c r="N4471" s="65"/>
      <c r="O4471" s="65"/>
      <c r="P4471" s="66"/>
      <c r="Q4471" s="65"/>
      <c r="R4471" s="65"/>
      <c r="S4471" s="68"/>
      <c r="T4471" s="68"/>
      <c r="U4471" s="69"/>
      <c r="V4471" s="69"/>
      <c r="W4471" s="69"/>
      <c r="X4471" s="70"/>
      <c r="Y4471" s="65"/>
    </row>
    <row r="4472">
      <c r="A4472" s="72"/>
      <c r="B4472" s="65"/>
      <c r="C4472" s="72"/>
      <c r="D4472" s="72"/>
      <c r="E4472" s="72"/>
      <c r="F4472" s="65"/>
      <c r="G4472" s="65"/>
      <c r="H4472" s="65"/>
      <c r="I4472" s="65"/>
      <c r="J4472" s="65"/>
      <c r="K4472" s="66"/>
      <c r="L4472" s="66"/>
      <c r="M4472" s="65"/>
      <c r="N4472" s="65"/>
      <c r="O4472" s="65"/>
      <c r="P4472" s="65"/>
      <c r="Q4472" s="65"/>
      <c r="R4472" s="65"/>
      <c r="S4472" s="68"/>
      <c r="T4472" s="68"/>
      <c r="U4472" s="69"/>
      <c r="V4472" s="69"/>
      <c r="W4472" s="69"/>
      <c r="X4472" s="70"/>
      <c r="Y4472" s="65"/>
    </row>
    <row r="4473">
      <c r="A4473" s="72"/>
      <c r="B4473" s="65"/>
      <c r="C4473" s="72"/>
      <c r="D4473" s="72"/>
      <c r="E4473" s="72"/>
      <c r="F4473" s="65"/>
      <c r="G4473" s="65"/>
      <c r="H4473" s="65"/>
      <c r="I4473" s="65"/>
      <c r="J4473" s="65"/>
      <c r="K4473" s="66"/>
      <c r="L4473" s="66"/>
      <c r="M4473" s="65"/>
      <c r="N4473" s="65"/>
      <c r="O4473" s="65"/>
      <c r="P4473" s="65"/>
      <c r="Q4473" s="65"/>
      <c r="R4473" s="65"/>
      <c r="S4473" s="68"/>
      <c r="T4473" s="68"/>
      <c r="U4473" s="69"/>
      <c r="V4473" s="69"/>
      <c r="W4473" s="69"/>
      <c r="X4473" s="70"/>
      <c r="Y4473" s="65"/>
    </row>
    <row r="4474">
      <c r="A4474" s="73"/>
      <c r="B4474" s="65"/>
      <c r="C4474" s="72"/>
      <c r="D4474" s="72"/>
      <c r="E4474" s="72"/>
      <c r="F4474" s="65"/>
      <c r="G4474" s="65"/>
      <c r="H4474" s="65"/>
      <c r="I4474" s="65"/>
      <c r="J4474" s="65"/>
      <c r="K4474" s="66"/>
      <c r="L4474" s="66"/>
      <c r="M4474" s="65"/>
      <c r="N4474" s="65"/>
      <c r="O4474" s="65"/>
      <c r="P4474" s="66"/>
      <c r="Q4474" s="65"/>
      <c r="R4474" s="65"/>
      <c r="S4474" s="68"/>
      <c r="T4474" s="68"/>
      <c r="U4474" s="69"/>
      <c r="V4474" s="69"/>
      <c r="W4474" s="69"/>
      <c r="X4474" s="70"/>
      <c r="Y4474" s="65"/>
    </row>
    <row r="4475">
      <c r="A4475" s="73"/>
      <c r="B4475" s="65"/>
      <c r="C4475" s="72"/>
      <c r="D4475" s="72"/>
      <c r="E4475" s="72"/>
      <c r="F4475" s="65"/>
      <c r="G4475" s="65"/>
      <c r="H4475" s="65"/>
      <c r="I4475" s="65"/>
      <c r="J4475" s="65"/>
      <c r="K4475" s="66"/>
      <c r="L4475" s="66"/>
      <c r="M4475" s="65"/>
      <c r="N4475" s="65"/>
      <c r="O4475" s="65"/>
      <c r="P4475" s="66"/>
      <c r="Q4475" s="65"/>
      <c r="R4475" s="65"/>
      <c r="S4475" s="68"/>
      <c r="T4475" s="68"/>
      <c r="U4475" s="69"/>
      <c r="V4475" s="69"/>
      <c r="W4475" s="69"/>
      <c r="X4475" s="70"/>
      <c r="Y4475" s="65"/>
    </row>
    <row r="4476">
      <c r="A4476" s="65"/>
      <c r="B4476" s="65"/>
      <c r="C4476" s="65"/>
      <c r="D4476" s="65"/>
      <c r="E4476" s="65"/>
      <c r="F4476" s="65"/>
      <c r="G4476" s="65"/>
      <c r="H4476" s="65"/>
      <c r="I4476" s="65"/>
      <c r="J4476" s="65"/>
      <c r="K4476" s="66"/>
      <c r="L4476" s="66"/>
      <c r="M4476" s="65"/>
      <c r="N4476" s="65"/>
      <c r="O4476" s="65"/>
      <c r="P4476" s="66"/>
      <c r="Q4476" s="65"/>
      <c r="R4476" s="65"/>
      <c r="S4476" s="68"/>
      <c r="T4476" s="68"/>
      <c r="U4476" s="69"/>
      <c r="V4476" s="69"/>
      <c r="W4476" s="69"/>
      <c r="X4476" s="70"/>
      <c r="Y4476" s="65"/>
    </row>
    <row r="4477">
      <c r="A4477" s="65"/>
      <c r="B4477" s="65"/>
      <c r="C4477" s="65"/>
      <c r="D4477" s="65"/>
      <c r="E4477" s="65"/>
      <c r="F4477" s="65"/>
      <c r="G4477" s="65"/>
      <c r="H4477" s="65"/>
      <c r="I4477" s="65"/>
      <c r="J4477" s="65"/>
      <c r="K4477" s="66"/>
      <c r="L4477" s="66"/>
      <c r="M4477" s="65"/>
      <c r="N4477" s="65"/>
      <c r="O4477" s="65"/>
      <c r="P4477" s="66"/>
      <c r="Q4477" s="65"/>
      <c r="R4477" s="65"/>
      <c r="S4477" s="68"/>
      <c r="T4477" s="68"/>
      <c r="U4477" s="69"/>
      <c r="V4477" s="69"/>
      <c r="W4477" s="69"/>
      <c r="X4477" s="70"/>
      <c r="Y4477" s="65"/>
    </row>
    <row r="4478">
      <c r="A4478" s="72"/>
      <c r="B4478" s="65"/>
      <c r="C4478" s="72"/>
      <c r="D4478" s="72"/>
      <c r="E4478" s="72"/>
      <c r="F4478" s="65"/>
      <c r="G4478" s="65"/>
      <c r="H4478" s="65"/>
      <c r="I4478" s="65"/>
      <c r="J4478" s="65"/>
      <c r="K4478" s="66"/>
      <c r="L4478" s="66"/>
      <c r="M4478" s="65"/>
      <c r="N4478" s="65"/>
      <c r="O4478" s="65"/>
      <c r="P4478" s="66"/>
      <c r="Q4478" s="65"/>
      <c r="R4478" s="65"/>
      <c r="S4478" s="68"/>
      <c r="T4478" s="68"/>
      <c r="U4478" s="69"/>
      <c r="V4478" s="69"/>
      <c r="W4478" s="69"/>
      <c r="X4478" s="70"/>
      <c r="Y4478" s="65"/>
    </row>
    <row r="4479">
      <c r="A4479" s="72"/>
      <c r="B4479" s="65"/>
      <c r="C4479" s="72"/>
      <c r="D4479" s="72"/>
      <c r="E4479" s="72"/>
      <c r="F4479" s="65"/>
      <c r="G4479" s="65"/>
      <c r="H4479" s="65"/>
      <c r="I4479" s="65"/>
      <c r="J4479" s="65"/>
      <c r="K4479" s="66"/>
      <c r="L4479" s="66"/>
      <c r="M4479" s="65"/>
      <c r="N4479" s="65"/>
      <c r="O4479" s="65"/>
      <c r="P4479" s="66"/>
      <c r="Q4479" s="65"/>
      <c r="R4479" s="65"/>
      <c r="S4479" s="68"/>
      <c r="T4479" s="68"/>
      <c r="U4479" s="69"/>
      <c r="V4479" s="69"/>
      <c r="W4479" s="69"/>
      <c r="X4479" s="70"/>
      <c r="Y4479" s="65"/>
    </row>
    <row r="4480">
      <c r="A4480" s="73"/>
      <c r="B4480" s="65"/>
      <c r="C4480" s="72"/>
      <c r="D4480" s="72"/>
      <c r="E4480" s="72"/>
      <c r="F4480" s="65"/>
      <c r="G4480" s="65"/>
      <c r="H4480" s="65"/>
      <c r="I4480" s="65"/>
      <c r="J4480" s="65"/>
      <c r="K4480" s="66"/>
      <c r="L4480" s="66"/>
      <c r="M4480" s="65"/>
      <c r="N4480" s="65"/>
      <c r="O4480" s="65"/>
      <c r="P4480" s="66"/>
      <c r="Q4480" s="65"/>
      <c r="R4480" s="65"/>
      <c r="S4480" s="68"/>
      <c r="T4480" s="68"/>
      <c r="U4480" s="69"/>
      <c r="V4480" s="69"/>
      <c r="W4480" s="69"/>
      <c r="X4480" s="70"/>
      <c r="Y4480" s="65"/>
    </row>
    <row r="4481">
      <c r="A4481" s="65"/>
      <c r="B4481" s="65"/>
      <c r="C4481" s="65"/>
      <c r="D4481" s="65"/>
      <c r="E4481" s="65"/>
      <c r="F4481" s="65"/>
      <c r="G4481" s="65"/>
      <c r="H4481" s="65"/>
      <c r="I4481" s="65"/>
      <c r="J4481" s="65"/>
      <c r="K4481" s="66"/>
      <c r="L4481" s="66"/>
      <c r="M4481" s="65"/>
      <c r="N4481" s="65"/>
      <c r="O4481" s="65"/>
      <c r="P4481" s="65"/>
      <c r="Q4481" s="65"/>
      <c r="R4481" s="65"/>
      <c r="S4481" s="68"/>
      <c r="T4481" s="68"/>
      <c r="U4481" s="69"/>
      <c r="V4481" s="69"/>
      <c r="W4481" s="69"/>
      <c r="X4481" s="70"/>
      <c r="Y4481" s="65"/>
    </row>
    <row r="4482">
      <c r="A4482" s="65"/>
      <c r="B4482" s="65"/>
      <c r="C4482" s="65"/>
      <c r="D4482" s="65"/>
      <c r="E4482" s="65"/>
      <c r="F4482" s="65"/>
      <c r="G4482" s="65"/>
      <c r="H4482" s="65"/>
      <c r="I4482" s="65"/>
      <c r="J4482" s="65"/>
      <c r="K4482" s="66"/>
      <c r="L4482" s="66"/>
      <c r="M4482" s="65"/>
      <c r="N4482" s="65"/>
      <c r="O4482" s="65"/>
      <c r="P4482" s="66"/>
      <c r="Q4482" s="65"/>
      <c r="R4482" s="65"/>
      <c r="S4482" s="68"/>
      <c r="T4482" s="68"/>
      <c r="U4482" s="69"/>
      <c r="V4482" s="69"/>
      <c r="W4482" s="69"/>
      <c r="X4482" s="70"/>
      <c r="Y4482" s="65"/>
    </row>
    <row r="4483">
      <c r="A4483" s="72"/>
      <c r="B4483" s="65"/>
      <c r="C4483" s="72"/>
      <c r="D4483" s="72"/>
      <c r="E4483" s="72"/>
      <c r="F4483" s="65"/>
      <c r="G4483" s="65"/>
      <c r="H4483" s="65"/>
      <c r="I4483" s="65"/>
      <c r="J4483" s="65"/>
      <c r="K4483" s="66"/>
      <c r="L4483" s="66"/>
      <c r="M4483" s="65"/>
      <c r="N4483" s="65"/>
      <c r="O4483" s="65"/>
      <c r="P4483" s="66"/>
      <c r="Q4483" s="65"/>
      <c r="R4483" s="65"/>
      <c r="S4483" s="77"/>
      <c r="T4483" s="77"/>
      <c r="U4483" s="78"/>
      <c r="V4483" s="78"/>
      <c r="W4483" s="78"/>
      <c r="X4483" s="72"/>
      <c r="Y4483" s="72"/>
    </row>
    <row r="4484">
      <c r="A4484" s="65"/>
      <c r="B4484" s="65"/>
      <c r="C4484" s="65"/>
      <c r="D4484" s="65"/>
      <c r="E4484" s="65"/>
      <c r="F4484" s="65"/>
      <c r="G4484" s="65"/>
      <c r="H4484" s="65"/>
      <c r="I4484" s="65"/>
      <c r="J4484" s="65"/>
      <c r="K4484" s="66"/>
      <c r="L4484" s="66"/>
      <c r="M4484" s="65"/>
      <c r="N4484" s="65"/>
      <c r="O4484" s="65"/>
      <c r="P4484" s="66"/>
      <c r="Q4484" s="65"/>
      <c r="R4484" s="65"/>
      <c r="S4484" s="68"/>
      <c r="T4484" s="68"/>
      <c r="U4484" s="69"/>
      <c r="V4484" s="69"/>
      <c r="W4484" s="69"/>
      <c r="X4484" s="70"/>
      <c r="Y4484" s="65"/>
    </row>
    <row r="4485">
      <c r="A4485" s="65"/>
      <c r="B4485" s="65"/>
      <c r="C4485" s="65"/>
      <c r="D4485" s="65"/>
      <c r="E4485" s="65"/>
      <c r="F4485" s="65"/>
      <c r="G4485" s="65"/>
      <c r="H4485" s="65"/>
      <c r="I4485" s="65"/>
      <c r="J4485" s="65"/>
      <c r="K4485" s="66"/>
      <c r="L4485" s="66"/>
      <c r="M4485" s="65"/>
      <c r="N4485" s="65"/>
      <c r="O4485" s="65"/>
      <c r="P4485" s="65"/>
      <c r="Q4485" s="65"/>
      <c r="R4485" s="65"/>
      <c r="S4485" s="68"/>
      <c r="T4485" s="68"/>
      <c r="U4485" s="69"/>
      <c r="V4485" s="69"/>
      <c r="W4485" s="69"/>
      <c r="X4485" s="70"/>
      <c r="Y4485" s="65"/>
    </row>
    <row r="4486">
      <c r="A4486" s="72"/>
      <c r="B4486" s="65"/>
      <c r="C4486" s="72"/>
      <c r="D4486" s="72"/>
      <c r="E4486" s="72"/>
      <c r="F4486" s="65"/>
      <c r="G4486" s="65"/>
      <c r="H4486" s="65"/>
      <c r="I4486" s="65"/>
      <c r="J4486" s="65"/>
      <c r="K4486" s="66"/>
      <c r="L4486" s="66"/>
      <c r="M4486" s="65"/>
      <c r="N4486" s="65"/>
      <c r="O4486" s="65"/>
      <c r="P4486" s="65"/>
      <c r="Q4486" s="65"/>
      <c r="R4486" s="65"/>
      <c r="S4486" s="68"/>
      <c r="T4486" s="68"/>
      <c r="U4486" s="69"/>
      <c r="V4486" s="69"/>
      <c r="W4486" s="69"/>
      <c r="X4486" s="70"/>
      <c r="Y4486" s="65"/>
    </row>
    <row r="4487">
      <c r="A4487" s="65"/>
      <c r="B4487" s="65"/>
      <c r="C4487" s="65"/>
      <c r="D4487" s="65"/>
      <c r="E4487" s="65"/>
      <c r="F4487" s="65"/>
      <c r="G4487" s="65"/>
      <c r="H4487" s="65"/>
      <c r="I4487" s="65"/>
      <c r="J4487" s="65"/>
      <c r="K4487" s="66"/>
      <c r="L4487" s="66"/>
      <c r="M4487" s="65"/>
      <c r="N4487" s="65"/>
      <c r="O4487" s="65"/>
      <c r="P4487" s="66"/>
      <c r="Q4487" s="65"/>
      <c r="R4487" s="65"/>
      <c r="S4487" s="68"/>
      <c r="T4487" s="68"/>
      <c r="U4487" s="69"/>
      <c r="V4487" s="69"/>
      <c r="W4487" s="69"/>
      <c r="X4487" s="70"/>
      <c r="Y4487" s="65"/>
    </row>
    <row r="4488">
      <c r="A4488" s="73"/>
      <c r="B4488" s="65"/>
      <c r="C4488" s="72"/>
      <c r="D4488" s="72"/>
      <c r="E4488" s="72"/>
      <c r="F4488" s="65"/>
      <c r="G4488" s="65"/>
      <c r="H4488" s="65"/>
      <c r="I4488" s="65"/>
      <c r="J4488" s="65"/>
      <c r="K4488" s="66"/>
      <c r="L4488" s="66"/>
      <c r="M4488" s="65"/>
      <c r="N4488" s="65"/>
      <c r="O4488" s="65"/>
      <c r="P4488" s="66"/>
      <c r="Q4488" s="65"/>
      <c r="R4488" s="65"/>
      <c r="S4488" s="76"/>
      <c r="T4488" s="77"/>
      <c r="U4488" s="78"/>
      <c r="V4488" s="81"/>
      <c r="W4488" s="78"/>
      <c r="X4488" s="72"/>
      <c r="Y4488" s="72"/>
    </row>
    <row r="4489">
      <c r="A4489" s="73"/>
      <c r="B4489" s="65"/>
      <c r="C4489" s="72"/>
      <c r="D4489" s="72"/>
      <c r="E4489" s="72"/>
      <c r="F4489" s="65"/>
      <c r="G4489" s="65"/>
      <c r="H4489" s="65"/>
      <c r="I4489" s="65"/>
      <c r="J4489" s="65"/>
      <c r="K4489" s="66"/>
      <c r="L4489" s="66"/>
      <c r="M4489" s="65"/>
      <c r="N4489" s="65"/>
      <c r="O4489" s="65"/>
      <c r="P4489" s="66"/>
      <c r="Q4489" s="65"/>
      <c r="R4489" s="65"/>
      <c r="S4489" s="68"/>
      <c r="T4489" s="68"/>
      <c r="U4489" s="69"/>
      <c r="V4489" s="69"/>
      <c r="W4489" s="69"/>
      <c r="X4489" s="70"/>
      <c r="Y4489" s="65"/>
    </row>
    <row r="4490">
      <c r="A4490" s="73"/>
      <c r="B4490" s="65"/>
      <c r="C4490" s="72"/>
      <c r="D4490" s="72"/>
      <c r="E4490" s="72"/>
      <c r="F4490" s="65"/>
      <c r="G4490" s="65"/>
      <c r="H4490" s="65"/>
      <c r="I4490" s="65"/>
      <c r="J4490" s="65"/>
      <c r="K4490" s="66"/>
      <c r="L4490" s="66"/>
      <c r="M4490" s="65"/>
      <c r="N4490" s="65"/>
      <c r="O4490" s="65"/>
      <c r="P4490" s="65"/>
      <c r="Q4490" s="65"/>
      <c r="R4490" s="65"/>
      <c r="S4490" s="68"/>
      <c r="T4490" s="68"/>
      <c r="U4490" s="69"/>
      <c r="V4490" s="69"/>
      <c r="W4490" s="69"/>
      <c r="X4490" s="70"/>
      <c r="Y4490" s="65"/>
    </row>
    <row r="4491">
      <c r="A4491" s="65"/>
      <c r="B4491" s="65"/>
      <c r="C4491" s="65"/>
      <c r="D4491" s="65"/>
      <c r="E4491" s="65"/>
      <c r="F4491" s="65"/>
      <c r="G4491" s="65"/>
      <c r="H4491" s="65"/>
      <c r="I4491" s="65"/>
      <c r="J4491" s="65"/>
      <c r="K4491" s="66"/>
      <c r="L4491" s="66"/>
      <c r="M4491" s="65"/>
      <c r="N4491" s="65"/>
      <c r="O4491" s="65"/>
      <c r="P4491" s="65"/>
      <c r="Q4491" s="65"/>
      <c r="R4491" s="65"/>
      <c r="S4491" s="68"/>
      <c r="T4491" s="68"/>
      <c r="U4491" s="69"/>
      <c r="V4491" s="69"/>
      <c r="W4491" s="69"/>
      <c r="X4491" s="70"/>
      <c r="Y4491" s="65"/>
    </row>
    <row r="4492">
      <c r="A4492" s="72"/>
      <c r="B4492" s="65"/>
      <c r="C4492" s="72"/>
      <c r="D4492" s="72"/>
      <c r="E4492" s="72"/>
      <c r="F4492" s="65"/>
      <c r="G4492" s="65"/>
      <c r="H4492" s="65"/>
      <c r="I4492" s="65"/>
      <c r="J4492" s="65"/>
      <c r="K4492" s="66"/>
      <c r="L4492" s="66"/>
      <c r="M4492" s="65"/>
      <c r="N4492" s="65"/>
      <c r="O4492" s="65"/>
      <c r="P4492" s="65"/>
      <c r="Q4492" s="65"/>
      <c r="R4492" s="65"/>
      <c r="S4492" s="68"/>
      <c r="T4492" s="68"/>
      <c r="U4492" s="69"/>
      <c r="V4492" s="69"/>
      <c r="W4492" s="69"/>
      <c r="X4492" s="70"/>
      <c r="Y4492" s="65"/>
    </row>
    <row r="4493">
      <c r="A4493" s="73"/>
      <c r="B4493" s="65"/>
      <c r="C4493" s="72"/>
      <c r="D4493" s="72"/>
      <c r="E4493" s="72"/>
      <c r="F4493" s="65"/>
      <c r="G4493" s="65"/>
      <c r="H4493" s="65"/>
      <c r="I4493" s="65"/>
      <c r="J4493" s="65"/>
      <c r="K4493" s="66"/>
      <c r="L4493" s="66"/>
      <c r="M4493" s="65"/>
      <c r="N4493" s="65"/>
      <c r="O4493" s="65"/>
      <c r="P4493" s="66"/>
      <c r="Q4493" s="65"/>
      <c r="R4493" s="65"/>
      <c r="S4493" s="68"/>
      <c r="T4493" s="68"/>
      <c r="U4493" s="69"/>
      <c r="V4493" s="69"/>
      <c r="W4493" s="69"/>
      <c r="X4493" s="70"/>
      <c r="Y4493" s="65"/>
    </row>
    <row r="4494">
      <c r="A4494" s="65"/>
      <c r="B4494" s="65"/>
      <c r="C4494" s="65"/>
      <c r="D4494" s="65"/>
      <c r="E4494" s="65"/>
      <c r="F4494" s="65"/>
      <c r="G4494" s="65"/>
      <c r="H4494" s="65"/>
      <c r="I4494" s="65"/>
      <c r="J4494" s="65"/>
      <c r="K4494" s="66"/>
      <c r="L4494" s="66"/>
      <c r="M4494" s="65"/>
      <c r="N4494" s="65"/>
      <c r="O4494" s="65"/>
      <c r="P4494" s="66"/>
      <c r="Q4494" s="65"/>
      <c r="R4494" s="65"/>
      <c r="S4494" s="68"/>
      <c r="T4494" s="68"/>
      <c r="U4494" s="69"/>
      <c r="V4494" s="69"/>
      <c r="W4494" s="69"/>
      <c r="X4494" s="70"/>
      <c r="Y4494" s="65"/>
    </row>
    <row r="4495">
      <c r="A4495" s="65"/>
      <c r="B4495" s="65"/>
      <c r="C4495" s="65"/>
      <c r="D4495" s="65"/>
      <c r="E4495" s="65"/>
      <c r="F4495" s="65"/>
      <c r="G4495" s="65"/>
      <c r="H4495" s="65"/>
      <c r="I4495" s="65"/>
      <c r="J4495" s="65"/>
      <c r="K4495" s="66"/>
      <c r="L4495" s="66"/>
      <c r="M4495" s="65"/>
      <c r="N4495" s="65"/>
      <c r="O4495" s="65"/>
      <c r="P4495" s="66"/>
      <c r="Q4495" s="65"/>
      <c r="R4495" s="65"/>
      <c r="S4495" s="68"/>
      <c r="T4495" s="68"/>
      <c r="U4495" s="69"/>
      <c r="V4495" s="69"/>
      <c r="W4495" s="69"/>
      <c r="X4495" s="70"/>
      <c r="Y4495" s="65"/>
    </row>
    <row r="4496">
      <c r="A4496" s="65"/>
      <c r="B4496" s="65"/>
      <c r="C4496" s="65"/>
      <c r="D4496" s="65"/>
      <c r="E4496" s="65"/>
      <c r="F4496" s="65"/>
      <c r="G4496" s="65"/>
      <c r="H4496" s="65"/>
      <c r="I4496" s="65"/>
      <c r="J4496" s="65"/>
      <c r="K4496" s="66"/>
      <c r="L4496" s="66"/>
      <c r="M4496" s="65"/>
      <c r="N4496" s="65"/>
      <c r="O4496" s="65"/>
      <c r="P4496" s="65"/>
      <c r="Q4496" s="65"/>
      <c r="R4496" s="65"/>
      <c r="S4496" s="68"/>
      <c r="T4496" s="68"/>
      <c r="U4496" s="69"/>
      <c r="V4496" s="69"/>
      <c r="W4496" s="69"/>
      <c r="X4496" s="70"/>
      <c r="Y4496" s="65"/>
    </row>
    <row r="4497">
      <c r="A4497" s="73"/>
      <c r="B4497" s="65"/>
      <c r="C4497" s="72"/>
      <c r="D4497" s="72"/>
      <c r="E4497" s="72"/>
      <c r="F4497" s="65"/>
      <c r="G4497" s="65"/>
      <c r="H4497" s="65"/>
      <c r="I4497" s="65"/>
      <c r="J4497" s="65"/>
      <c r="K4497" s="66"/>
      <c r="L4497" s="66"/>
      <c r="M4497" s="65"/>
      <c r="N4497" s="65"/>
      <c r="O4497" s="65"/>
      <c r="P4497" s="66"/>
      <c r="Q4497" s="65"/>
      <c r="R4497" s="65"/>
      <c r="S4497" s="77"/>
      <c r="T4497" s="77"/>
      <c r="U4497" s="78"/>
      <c r="V4497" s="78"/>
      <c r="W4497" s="78"/>
      <c r="X4497" s="72"/>
      <c r="Y4497" s="72"/>
    </row>
    <row r="4498">
      <c r="A4498" s="65"/>
      <c r="B4498" s="65"/>
      <c r="C4498" s="65"/>
      <c r="D4498" s="65"/>
      <c r="E4498" s="65"/>
      <c r="F4498" s="65"/>
      <c r="G4498" s="65"/>
      <c r="H4498" s="65"/>
      <c r="I4498" s="65"/>
      <c r="J4498" s="65"/>
      <c r="K4498" s="66"/>
      <c r="L4498" s="66"/>
      <c r="M4498" s="65"/>
      <c r="N4498" s="65"/>
      <c r="O4498" s="65"/>
      <c r="P4498" s="66"/>
      <c r="Q4498" s="65"/>
      <c r="R4498" s="65"/>
      <c r="S4498" s="68"/>
      <c r="T4498" s="68"/>
      <c r="U4498" s="69"/>
      <c r="V4498" s="69"/>
      <c r="W4498" s="69"/>
      <c r="X4498" s="70"/>
      <c r="Y4498" s="65"/>
    </row>
    <row r="4499">
      <c r="A4499" s="72"/>
      <c r="B4499" s="65"/>
      <c r="C4499" s="72"/>
      <c r="D4499" s="72"/>
      <c r="E4499" s="72"/>
      <c r="F4499" s="65"/>
      <c r="G4499" s="65"/>
      <c r="H4499" s="65"/>
      <c r="I4499" s="65"/>
      <c r="J4499" s="65"/>
      <c r="K4499" s="66"/>
      <c r="L4499" s="66"/>
      <c r="M4499" s="65"/>
      <c r="N4499" s="65"/>
      <c r="O4499" s="65"/>
      <c r="P4499" s="66"/>
      <c r="Q4499" s="65"/>
      <c r="R4499" s="65"/>
      <c r="S4499" s="77"/>
      <c r="T4499" s="77"/>
      <c r="U4499" s="78"/>
      <c r="V4499" s="78"/>
      <c r="W4499" s="78"/>
      <c r="X4499" s="72"/>
      <c r="Y4499" s="72"/>
    </row>
    <row r="4500">
      <c r="A4500" s="72"/>
      <c r="B4500" s="65"/>
      <c r="C4500" s="72"/>
      <c r="D4500" s="72"/>
      <c r="E4500" s="72"/>
      <c r="F4500" s="65"/>
      <c r="G4500" s="65"/>
      <c r="H4500" s="65"/>
      <c r="I4500" s="65"/>
      <c r="J4500" s="65"/>
      <c r="K4500" s="66"/>
      <c r="L4500" s="66"/>
      <c r="M4500" s="65"/>
      <c r="N4500" s="65"/>
      <c r="O4500" s="65"/>
      <c r="P4500" s="66"/>
      <c r="Q4500" s="65"/>
      <c r="R4500" s="65"/>
      <c r="S4500" s="68"/>
      <c r="T4500" s="68"/>
      <c r="U4500" s="69"/>
      <c r="V4500" s="69"/>
      <c r="W4500" s="69"/>
      <c r="X4500" s="70"/>
      <c r="Y4500" s="65"/>
    </row>
    <row r="4501">
      <c r="A4501" s="73"/>
      <c r="B4501" s="65"/>
      <c r="C4501" s="72"/>
      <c r="D4501" s="72"/>
      <c r="E4501" s="72"/>
      <c r="F4501" s="65"/>
      <c r="G4501" s="65"/>
      <c r="H4501" s="65"/>
      <c r="I4501" s="65"/>
      <c r="J4501" s="65"/>
      <c r="K4501" s="66"/>
      <c r="L4501" s="66"/>
      <c r="M4501" s="65"/>
      <c r="N4501" s="65"/>
      <c r="O4501" s="65"/>
      <c r="P4501" s="66"/>
      <c r="Q4501" s="65"/>
      <c r="R4501" s="65"/>
      <c r="S4501" s="68"/>
      <c r="T4501" s="68"/>
      <c r="U4501" s="69"/>
      <c r="V4501" s="69"/>
      <c r="W4501" s="69"/>
      <c r="X4501" s="70"/>
      <c r="Y4501" s="65"/>
    </row>
    <row r="4502">
      <c r="A4502" s="65"/>
      <c r="B4502" s="65"/>
      <c r="C4502" s="65"/>
      <c r="D4502" s="65"/>
      <c r="E4502" s="65"/>
      <c r="F4502" s="65"/>
      <c r="G4502" s="65"/>
      <c r="H4502" s="65"/>
      <c r="I4502" s="65"/>
      <c r="J4502" s="65"/>
      <c r="K4502" s="66"/>
      <c r="L4502" s="66"/>
      <c r="M4502" s="65"/>
      <c r="N4502" s="65"/>
      <c r="O4502" s="65"/>
      <c r="P4502" s="66"/>
      <c r="Q4502" s="65"/>
      <c r="R4502" s="65"/>
      <c r="S4502" s="68"/>
      <c r="T4502" s="68"/>
      <c r="U4502" s="69"/>
      <c r="V4502" s="69"/>
      <c r="W4502" s="69"/>
      <c r="X4502" s="70"/>
      <c r="Y4502" s="65"/>
    </row>
    <row r="4503">
      <c r="A4503" s="65"/>
      <c r="B4503" s="65"/>
      <c r="C4503" s="65"/>
      <c r="D4503" s="65"/>
      <c r="E4503" s="65"/>
      <c r="F4503" s="65"/>
      <c r="G4503" s="65"/>
      <c r="H4503" s="65"/>
      <c r="I4503" s="65"/>
      <c r="J4503" s="65"/>
      <c r="K4503" s="66"/>
      <c r="L4503" s="66"/>
      <c r="M4503" s="65"/>
      <c r="N4503" s="65"/>
      <c r="O4503" s="65"/>
      <c r="P4503" s="66"/>
      <c r="Q4503" s="65"/>
      <c r="R4503" s="65"/>
      <c r="S4503" s="68"/>
      <c r="T4503" s="68"/>
      <c r="U4503" s="69"/>
      <c r="V4503" s="69"/>
      <c r="W4503" s="69"/>
      <c r="X4503" s="70"/>
      <c r="Y4503" s="65"/>
    </row>
    <row r="4504">
      <c r="A4504" s="73"/>
      <c r="B4504" s="65"/>
      <c r="C4504" s="72"/>
      <c r="D4504" s="72"/>
      <c r="E4504" s="72"/>
      <c r="F4504" s="65"/>
      <c r="G4504" s="65"/>
      <c r="H4504" s="65"/>
      <c r="I4504" s="65"/>
      <c r="J4504" s="65"/>
      <c r="K4504" s="66"/>
      <c r="L4504" s="66"/>
      <c r="M4504" s="65"/>
      <c r="N4504" s="65"/>
      <c r="O4504" s="65"/>
      <c r="P4504" s="66"/>
      <c r="Q4504" s="65"/>
      <c r="R4504" s="65"/>
      <c r="S4504" s="68"/>
      <c r="T4504" s="68"/>
      <c r="U4504" s="69"/>
      <c r="V4504" s="69"/>
      <c r="W4504" s="69"/>
      <c r="X4504" s="70"/>
      <c r="Y4504" s="65"/>
    </row>
    <row r="4505">
      <c r="A4505" s="65"/>
      <c r="B4505" s="65"/>
      <c r="C4505" s="65"/>
      <c r="D4505" s="65"/>
      <c r="E4505" s="65"/>
      <c r="F4505" s="65"/>
      <c r="G4505" s="65"/>
      <c r="H4505" s="65"/>
      <c r="I4505" s="65"/>
      <c r="J4505" s="65"/>
      <c r="K4505" s="66"/>
      <c r="L4505" s="66"/>
      <c r="M4505" s="65"/>
      <c r="N4505" s="65"/>
      <c r="O4505" s="65"/>
      <c r="P4505" s="66"/>
      <c r="Q4505" s="65"/>
      <c r="R4505" s="65"/>
      <c r="S4505" s="68"/>
      <c r="T4505" s="68"/>
      <c r="U4505" s="69"/>
      <c r="V4505" s="69"/>
      <c r="W4505" s="69"/>
      <c r="X4505" s="70"/>
      <c r="Y4505" s="65"/>
    </row>
    <row r="4506">
      <c r="A4506" s="72"/>
      <c r="B4506" s="65"/>
      <c r="C4506" s="72"/>
      <c r="D4506" s="72"/>
      <c r="E4506" s="72"/>
      <c r="F4506" s="65"/>
      <c r="G4506" s="65"/>
      <c r="H4506" s="65"/>
      <c r="I4506" s="65"/>
      <c r="J4506" s="65"/>
      <c r="K4506" s="66"/>
      <c r="L4506" s="66"/>
      <c r="M4506" s="65"/>
      <c r="N4506" s="65"/>
      <c r="O4506" s="65"/>
      <c r="P4506" s="65"/>
      <c r="Q4506" s="65"/>
      <c r="R4506" s="65"/>
      <c r="S4506" s="68"/>
      <c r="T4506" s="68"/>
      <c r="U4506" s="69"/>
      <c r="V4506" s="69"/>
      <c r="W4506" s="69"/>
      <c r="X4506" s="70"/>
      <c r="Y4506" s="65"/>
    </row>
    <row r="4507">
      <c r="A4507" s="72"/>
      <c r="B4507" s="65"/>
      <c r="C4507" s="72"/>
      <c r="D4507" s="72"/>
      <c r="E4507" s="72"/>
      <c r="F4507" s="65"/>
      <c r="G4507" s="65"/>
      <c r="H4507" s="65"/>
      <c r="I4507" s="65"/>
      <c r="J4507" s="65"/>
      <c r="K4507" s="66"/>
      <c r="L4507" s="66"/>
      <c r="M4507" s="65"/>
      <c r="N4507" s="65"/>
      <c r="O4507" s="65"/>
      <c r="P4507" s="65"/>
      <c r="Q4507" s="65"/>
      <c r="R4507" s="65"/>
      <c r="S4507" s="68"/>
      <c r="T4507" s="68"/>
      <c r="U4507" s="69"/>
      <c r="V4507" s="69"/>
      <c r="W4507" s="69"/>
      <c r="X4507" s="70"/>
      <c r="Y4507" s="65"/>
    </row>
    <row r="4508">
      <c r="A4508" s="65"/>
      <c r="B4508" s="65"/>
      <c r="C4508" s="65"/>
      <c r="D4508" s="65"/>
      <c r="E4508" s="65"/>
      <c r="F4508" s="65"/>
      <c r="G4508" s="65"/>
      <c r="H4508" s="65"/>
      <c r="I4508" s="65"/>
      <c r="J4508" s="65"/>
      <c r="K4508" s="66"/>
      <c r="L4508" s="66"/>
      <c r="M4508" s="65"/>
      <c r="N4508" s="65"/>
      <c r="O4508" s="65"/>
      <c r="P4508" s="66"/>
      <c r="Q4508" s="65"/>
      <c r="R4508" s="65"/>
      <c r="S4508" s="80"/>
      <c r="T4508" s="77"/>
      <c r="U4508" s="79"/>
      <c r="V4508" s="79"/>
      <c r="W4508" s="78"/>
      <c r="X4508" s="66"/>
      <c r="Y4508" s="72"/>
    </row>
    <row r="4509">
      <c r="A4509" s="65"/>
      <c r="B4509" s="65"/>
      <c r="C4509" s="65"/>
      <c r="D4509" s="65"/>
      <c r="E4509" s="65"/>
      <c r="F4509" s="65"/>
      <c r="G4509" s="65"/>
      <c r="H4509" s="65"/>
      <c r="I4509" s="65"/>
      <c r="J4509" s="65"/>
      <c r="K4509" s="66"/>
      <c r="L4509" s="66"/>
      <c r="M4509" s="65"/>
      <c r="N4509" s="65"/>
      <c r="O4509" s="65"/>
      <c r="P4509" s="66"/>
      <c r="Q4509" s="65"/>
      <c r="R4509" s="65"/>
      <c r="S4509" s="68"/>
      <c r="T4509" s="68"/>
      <c r="U4509" s="69"/>
      <c r="V4509" s="69"/>
      <c r="W4509" s="69"/>
      <c r="X4509" s="70"/>
      <c r="Y4509" s="65"/>
    </row>
    <row r="4510">
      <c r="A4510" s="73"/>
      <c r="B4510" s="65"/>
      <c r="C4510" s="72"/>
      <c r="D4510" s="72"/>
      <c r="E4510" s="72"/>
      <c r="F4510" s="65"/>
      <c r="G4510" s="65"/>
      <c r="H4510" s="65"/>
      <c r="I4510" s="65"/>
      <c r="J4510" s="65"/>
      <c r="K4510" s="66"/>
      <c r="L4510" s="66"/>
      <c r="M4510" s="65"/>
      <c r="N4510" s="65"/>
      <c r="O4510" s="65"/>
      <c r="P4510" s="65"/>
      <c r="Q4510" s="65"/>
      <c r="R4510" s="65"/>
      <c r="S4510" s="77"/>
      <c r="T4510" s="77"/>
      <c r="U4510" s="78"/>
      <c r="V4510" s="78"/>
      <c r="W4510" s="78"/>
      <c r="X4510" s="72"/>
      <c r="Y4510" s="72"/>
    </row>
    <row r="4511">
      <c r="A4511" s="72"/>
      <c r="B4511" s="65"/>
      <c r="C4511" s="72"/>
      <c r="D4511" s="72"/>
      <c r="E4511" s="72"/>
      <c r="F4511" s="65"/>
      <c r="G4511" s="65"/>
      <c r="H4511" s="65"/>
      <c r="I4511" s="65"/>
      <c r="J4511" s="65"/>
      <c r="K4511" s="66"/>
      <c r="L4511" s="66"/>
      <c r="M4511" s="65"/>
      <c r="N4511" s="65"/>
      <c r="O4511" s="65"/>
      <c r="P4511" s="65"/>
      <c r="Q4511" s="65"/>
      <c r="R4511" s="65"/>
      <c r="S4511" s="68"/>
      <c r="T4511" s="68"/>
      <c r="U4511" s="69"/>
      <c r="V4511" s="69"/>
      <c r="W4511" s="69"/>
      <c r="X4511" s="70"/>
      <c r="Y4511" s="65"/>
    </row>
    <row r="4512">
      <c r="A4512" s="65"/>
      <c r="B4512" s="65"/>
      <c r="C4512" s="65"/>
      <c r="D4512" s="65"/>
      <c r="E4512" s="65"/>
      <c r="F4512" s="65"/>
      <c r="G4512" s="65"/>
      <c r="H4512" s="65"/>
      <c r="I4512" s="65"/>
      <c r="J4512" s="65"/>
      <c r="K4512" s="66"/>
      <c r="L4512" s="66"/>
      <c r="M4512" s="65"/>
      <c r="N4512" s="65"/>
      <c r="O4512" s="65"/>
      <c r="P4512" s="65"/>
      <c r="Q4512" s="65"/>
      <c r="R4512" s="65"/>
      <c r="S4512" s="68"/>
      <c r="T4512" s="68"/>
      <c r="U4512" s="69"/>
      <c r="V4512" s="69"/>
      <c r="W4512" s="69"/>
      <c r="X4512" s="70"/>
      <c r="Y4512" s="65"/>
    </row>
    <row r="4513">
      <c r="A4513" s="73"/>
      <c r="B4513" s="65"/>
      <c r="C4513" s="72"/>
      <c r="D4513" s="72"/>
      <c r="E4513" s="72"/>
      <c r="F4513" s="65"/>
      <c r="G4513" s="65"/>
      <c r="H4513" s="65"/>
      <c r="I4513" s="65"/>
      <c r="J4513" s="65"/>
      <c r="K4513" s="66"/>
      <c r="L4513" s="66"/>
      <c r="M4513" s="65"/>
      <c r="N4513" s="65"/>
      <c r="O4513" s="65"/>
      <c r="P4513" s="66"/>
      <c r="Q4513" s="65"/>
      <c r="R4513" s="65"/>
      <c r="S4513" s="68"/>
      <c r="T4513" s="68"/>
      <c r="U4513" s="69"/>
      <c r="V4513" s="69"/>
      <c r="W4513" s="69"/>
      <c r="X4513" s="70"/>
      <c r="Y4513" s="65"/>
    </row>
    <row r="4514">
      <c r="A4514" s="73"/>
      <c r="B4514" s="65"/>
      <c r="C4514" s="72"/>
      <c r="D4514" s="72"/>
      <c r="E4514" s="72"/>
      <c r="F4514" s="65"/>
      <c r="G4514" s="65"/>
      <c r="H4514" s="65"/>
      <c r="I4514" s="65"/>
      <c r="J4514" s="65"/>
      <c r="K4514" s="66"/>
      <c r="L4514" s="66"/>
      <c r="M4514" s="65"/>
      <c r="N4514" s="65"/>
      <c r="O4514" s="65"/>
      <c r="P4514" s="65"/>
      <c r="Q4514" s="65"/>
      <c r="R4514" s="65"/>
      <c r="S4514" s="68"/>
      <c r="T4514" s="68"/>
      <c r="U4514" s="69"/>
      <c r="V4514" s="69"/>
      <c r="W4514" s="69"/>
      <c r="X4514" s="70"/>
      <c r="Y4514" s="65"/>
    </row>
    <row r="4515">
      <c r="A4515" s="65"/>
      <c r="B4515" s="65"/>
      <c r="C4515" s="65"/>
      <c r="D4515" s="65"/>
      <c r="E4515" s="65"/>
      <c r="F4515" s="65"/>
      <c r="G4515" s="65"/>
      <c r="H4515" s="65"/>
      <c r="I4515" s="65"/>
      <c r="J4515" s="65"/>
      <c r="K4515" s="66"/>
      <c r="L4515" s="66"/>
      <c r="M4515" s="65"/>
      <c r="N4515" s="65"/>
      <c r="O4515" s="65"/>
      <c r="P4515" s="65"/>
      <c r="Q4515" s="65"/>
      <c r="R4515" s="65"/>
      <c r="S4515" s="68"/>
      <c r="T4515" s="68"/>
      <c r="U4515" s="69"/>
      <c r="V4515" s="69"/>
      <c r="W4515" s="69"/>
      <c r="X4515" s="70"/>
      <c r="Y4515" s="65"/>
    </row>
    <row r="4516">
      <c r="A4516" s="65"/>
      <c r="B4516" s="65"/>
      <c r="C4516" s="65"/>
      <c r="D4516" s="65"/>
      <c r="E4516" s="65"/>
      <c r="F4516" s="65"/>
      <c r="G4516" s="65"/>
      <c r="H4516" s="65"/>
      <c r="I4516" s="65"/>
      <c r="J4516" s="65"/>
      <c r="K4516" s="66"/>
      <c r="L4516" s="66"/>
      <c r="M4516" s="65"/>
      <c r="N4516" s="65"/>
      <c r="O4516" s="65"/>
      <c r="P4516" s="66"/>
      <c r="Q4516" s="65"/>
      <c r="R4516" s="65"/>
      <c r="S4516" s="68"/>
      <c r="T4516" s="68"/>
      <c r="U4516" s="69"/>
      <c r="V4516" s="69"/>
      <c r="W4516" s="69"/>
      <c r="X4516" s="70"/>
      <c r="Y4516" s="65"/>
    </row>
    <row r="4517">
      <c r="A4517" s="65"/>
      <c r="B4517" s="65"/>
      <c r="C4517" s="65"/>
      <c r="D4517" s="65"/>
      <c r="E4517" s="65"/>
      <c r="F4517" s="65"/>
      <c r="G4517" s="65"/>
      <c r="H4517" s="65"/>
      <c r="I4517" s="65"/>
      <c r="J4517" s="65"/>
      <c r="K4517" s="66"/>
      <c r="L4517" s="66"/>
      <c r="M4517" s="65"/>
      <c r="N4517" s="65"/>
      <c r="O4517" s="65"/>
      <c r="P4517" s="66"/>
      <c r="Q4517" s="65"/>
      <c r="R4517" s="65"/>
      <c r="S4517" s="68"/>
      <c r="T4517" s="68"/>
      <c r="U4517" s="69"/>
      <c r="V4517" s="69"/>
      <c r="W4517" s="69"/>
      <c r="X4517" s="70"/>
      <c r="Y4517" s="65"/>
    </row>
    <row r="4518">
      <c r="A4518" s="65"/>
      <c r="B4518" s="65"/>
      <c r="C4518" s="65"/>
      <c r="D4518" s="65"/>
      <c r="E4518" s="65"/>
      <c r="F4518" s="65"/>
      <c r="G4518" s="65"/>
      <c r="H4518" s="65"/>
      <c r="I4518" s="65"/>
      <c r="J4518" s="65"/>
      <c r="K4518" s="66"/>
      <c r="L4518" s="66"/>
      <c r="M4518" s="65"/>
      <c r="N4518" s="65"/>
      <c r="O4518" s="65"/>
      <c r="P4518" s="66"/>
      <c r="Q4518" s="65"/>
      <c r="R4518" s="65"/>
      <c r="S4518" s="68"/>
      <c r="T4518" s="68"/>
      <c r="U4518" s="69"/>
      <c r="V4518" s="69"/>
      <c r="W4518" s="69"/>
      <c r="X4518" s="70"/>
      <c r="Y4518" s="65"/>
    </row>
    <row r="4519">
      <c r="A4519" s="72"/>
      <c r="B4519" s="65"/>
      <c r="C4519" s="72"/>
      <c r="D4519" s="72"/>
      <c r="E4519" s="72"/>
      <c r="F4519" s="65"/>
      <c r="G4519" s="65"/>
      <c r="H4519" s="65"/>
      <c r="I4519" s="65"/>
      <c r="J4519" s="65"/>
      <c r="K4519" s="66"/>
      <c r="L4519" s="66"/>
      <c r="M4519" s="65"/>
      <c r="N4519" s="65"/>
      <c r="O4519" s="65"/>
      <c r="P4519" s="66"/>
      <c r="Q4519" s="65"/>
      <c r="R4519" s="65"/>
      <c r="S4519" s="68"/>
      <c r="T4519" s="68"/>
      <c r="U4519" s="69"/>
      <c r="V4519" s="69"/>
      <c r="W4519" s="69"/>
      <c r="X4519" s="70"/>
      <c r="Y4519" s="65"/>
    </row>
    <row r="4520">
      <c r="A4520" s="73"/>
      <c r="B4520" s="65"/>
      <c r="C4520" s="72"/>
      <c r="D4520" s="72"/>
      <c r="E4520" s="72"/>
      <c r="F4520" s="65"/>
      <c r="G4520" s="65"/>
      <c r="H4520" s="65"/>
      <c r="I4520" s="65"/>
      <c r="J4520" s="65"/>
      <c r="K4520" s="66"/>
      <c r="L4520" s="66"/>
      <c r="M4520" s="65"/>
      <c r="N4520" s="65"/>
      <c r="O4520" s="65"/>
      <c r="P4520" s="65"/>
      <c r="Q4520" s="65"/>
      <c r="R4520" s="65"/>
      <c r="S4520" s="68"/>
      <c r="T4520" s="68"/>
      <c r="U4520" s="69"/>
      <c r="V4520" s="69"/>
      <c r="W4520" s="69"/>
      <c r="X4520" s="70"/>
      <c r="Y4520" s="65"/>
    </row>
    <row r="4521">
      <c r="A4521" s="65"/>
      <c r="B4521" s="65"/>
      <c r="C4521" s="65"/>
      <c r="D4521" s="65"/>
      <c r="E4521" s="65"/>
      <c r="F4521" s="65"/>
      <c r="G4521" s="65"/>
      <c r="H4521" s="65"/>
      <c r="I4521" s="65"/>
      <c r="J4521" s="65"/>
      <c r="K4521" s="66"/>
      <c r="L4521" s="66"/>
      <c r="M4521" s="65"/>
      <c r="N4521" s="65"/>
      <c r="O4521" s="65"/>
      <c r="P4521" s="66"/>
      <c r="Q4521" s="65"/>
      <c r="R4521" s="65"/>
      <c r="S4521" s="68"/>
      <c r="T4521" s="68"/>
      <c r="U4521" s="69"/>
      <c r="V4521" s="69"/>
      <c r="W4521" s="69"/>
      <c r="X4521" s="70"/>
      <c r="Y4521" s="65"/>
    </row>
    <row r="4522">
      <c r="A4522" s="73"/>
      <c r="B4522" s="65"/>
      <c r="C4522" s="72"/>
      <c r="D4522" s="72"/>
      <c r="E4522" s="72"/>
      <c r="F4522" s="65"/>
      <c r="G4522" s="65"/>
      <c r="H4522" s="65"/>
      <c r="I4522" s="65"/>
      <c r="J4522" s="65"/>
      <c r="K4522" s="66"/>
      <c r="L4522" s="66"/>
      <c r="M4522" s="65"/>
      <c r="N4522" s="65"/>
      <c r="O4522" s="65"/>
      <c r="P4522" s="66"/>
      <c r="Q4522" s="65"/>
      <c r="R4522" s="65"/>
      <c r="S4522" s="76"/>
      <c r="T4522" s="77"/>
      <c r="U4522" s="78"/>
      <c r="V4522" s="81"/>
      <c r="W4522" s="78"/>
      <c r="X4522" s="72"/>
      <c r="Y4522" s="72"/>
    </row>
    <row r="4523">
      <c r="A4523" s="65"/>
      <c r="B4523" s="65"/>
      <c r="C4523" s="65"/>
      <c r="D4523" s="65"/>
      <c r="E4523" s="65"/>
      <c r="F4523" s="65"/>
      <c r="G4523" s="65"/>
      <c r="H4523" s="65"/>
      <c r="I4523" s="65"/>
      <c r="J4523" s="65"/>
      <c r="K4523" s="66"/>
      <c r="L4523" s="66"/>
      <c r="M4523" s="65"/>
      <c r="N4523" s="65"/>
      <c r="O4523" s="65"/>
      <c r="P4523" s="65"/>
      <c r="Q4523" s="65"/>
      <c r="R4523" s="65"/>
      <c r="S4523" s="68"/>
      <c r="T4523" s="68"/>
      <c r="U4523" s="69"/>
      <c r="V4523" s="69"/>
      <c r="W4523" s="69"/>
      <c r="X4523" s="70"/>
      <c r="Y4523" s="65"/>
    </row>
    <row r="4524">
      <c r="A4524" s="65"/>
      <c r="B4524" s="65"/>
      <c r="C4524" s="65"/>
      <c r="D4524" s="65"/>
      <c r="E4524" s="65"/>
      <c r="F4524" s="65"/>
      <c r="G4524" s="65"/>
      <c r="H4524" s="65"/>
      <c r="I4524" s="65"/>
      <c r="J4524" s="65"/>
      <c r="K4524" s="66"/>
      <c r="L4524" s="66"/>
      <c r="M4524" s="65"/>
      <c r="N4524" s="65"/>
      <c r="O4524" s="65"/>
      <c r="P4524" s="66"/>
      <c r="Q4524" s="65"/>
      <c r="R4524" s="65"/>
      <c r="S4524" s="68"/>
      <c r="T4524" s="68"/>
      <c r="U4524" s="69"/>
      <c r="V4524" s="69"/>
      <c r="W4524" s="69"/>
      <c r="X4524" s="70"/>
      <c r="Y4524" s="65"/>
    </row>
    <row r="4525">
      <c r="A4525" s="72"/>
      <c r="B4525" s="65"/>
      <c r="C4525" s="72"/>
      <c r="D4525" s="72"/>
      <c r="E4525" s="72"/>
      <c r="F4525" s="65"/>
      <c r="G4525" s="65"/>
      <c r="H4525" s="65"/>
      <c r="I4525" s="65"/>
      <c r="J4525" s="65"/>
      <c r="K4525" s="66"/>
      <c r="L4525" s="66"/>
      <c r="M4525" s="65"/>
      <c r="N4525" s="65"/>
      <c r="O4525" s="65"/>
      <c r="P4525" s="66"/>
      <c r="Q4525" s="65"/>
      <c r="R4525" s="65"/>
      <c r="S4525" s="68"/>
      <c r="T4525" s="68"/>
      <c r="U4525" s="69"/>
      <c r="V4525" s="69"/>
      <c r="W4525" s="69"/>
      <c r="X4525" s="70"/>
      <c r="Y4525" s="65"/>
    </row>
    <row r="4526">
      <c r="A4526" s="65"/>
      <c r="B4526" s="65"/>
      <c r="C4526" s="65"/>
      <c r="D4526" s="65"/>
      <c r="E4526" s="65"/>
      <c r="F4526" s="65"/>
      <c r="G4526" s="65"/>
      <c r="H4526" s="65"/>
      <c r="I4526" s="65"/>
      <c r="J4526" s="65"/>
      <c r="K4526" s="66"/>
      <c r="L4526" s="66"/>
      <c r="M4526" s="65"/>
      <c r="N4526" s="65"/>
      <c r="O4526" s="65"/>
      <c r="P4526" s="65"/>
      <c r="Q4526" s="65"/>
      <c r="R4526" s="65"/>
      <c r="S4526" s="68"/>
      <c r="T4526" s="68"/>
      <c r="U4526" s="69"/>
      <c r="V4526" s="69"/>
      <c r="W4526" s="69"/>
      <c r="X4526" s="70"/>
      <c r="Y4526" s="65"/>
    </row>
    <row r="4527">
      <c r="A4527" s="65"/>
      <c r="B4527" s="65"/>
      <c r="C4527" s="65"/>
      <c r="D4527" s="65"/>
      <c r="E4527" s="65"/>
      <c r="F4527" s="65"/>
      <c r="G4527" s="65"/>
      <c r="H4527" s="65"/>
      <c r="I4527" s="65"/>
      <c r="J4527" s="65"/>
      <c r="K4527" s="66"/>
      <c r="L4527" s="66"/>
      <c r="M4527" s="65"/>
      <c r="N4527" s="65"/>
      <c r="O4527" s="65"/>
      <c r="P4527" s="66"/>
      <c r="Q4527" s="65"/>
      <c r="R4527" s="65"/>
      <c r="S4527" s="68"/>
      <c r="T4527" s="68"/>
      <c r="U4527" s="69"/>
      <c r="V4527" s="69"/>
      <c r="W4527" s="69"/>
      <c r="X4527" s="70"/>
      <c r="Y4527" s="65"/>
    </row>
    <row r="4528">
      <c r="A4528" s="65"/>
      <c r="B4528" s="65"/>
      <c r="C4528" s="65"/>
      <c r="D4528" s="65"/>
      <c r="E4528" s="65"/>
      <c r="F4528" s="65"/>
      <c r="G4528" s="65"/>
      <c r="H4528" s="65"/>
      <c r="I4528" s="65"/>
      <c r="J4528" s="65"/>
      <c r="K4528" s="66"/>
      <c r="L4528" s="66"/>
      <c r="M4528" s="65"/>
      <c r="N4528" s="65"/>
      <c r="O4528" s="65"/>
      <c r="P4528" s="66"/>
      <c r="Q4528" s="65"/>
      <c r="R4528" s="65"/>
      <c r="S4528" s="68"/>
      <c r="T4528" s="68"/>
      <c r="U4528" s="69"/>
      <c r="V4528" s="69"/>
      <c r="W4528" s="69"/>
      <c r="X4528" s="70"/>
      <c r="Y4528" s="65"/>
    </row>
    <row r="4529">
      <c r="A4529" s="65"/>
      <c r="B4529" s="65"/>
      <c r="C4529" s="65"/>
      <c r="D4529" s="65"/>
      <c r="E4529" s="65"/>
      <c r="F4529" s="65"/>
      <c r="G4529" s="65"/>
      <c r="H4529" s="65"/>
      <c r="I4529" s="65"/>
      <c r="J4529" s="65"/>
      <c r="K4529" s="66"/>
      <c r="L4529" s="66"/>
      <c r="M4529" s="65"/>
      <c r="N4529" s="65"/>
      <c r="O4529" s="65"/>
      <c r="P4529" s="65"/>
      <c r="Q4529" s="65"/>
      <c r="R4529" s="65"/>
      <c r="S4529" s="68"/>
      <c r="T4529" s="68"/>
      <c r="U4529" s="69"/>
      <c r="V4529" s="69"/>
      <c r="W4529" s="69"/>
      <c r="X4529" s="70"/>
      <c r="Y4529" s="65"/>
    </row>
    <row r="4530">
      <c r="A4530" s="72"/>
      <c r="B4530" s="65"/>
      <c r="C4530" s="72"/>
      <c r="D4530" s="72"/>
      <c r="E4530" s="72"/>
      <c r="F4530" s="65"/>
      <c r="G4530" s="65"/>
      <c r="H4530" s="65"/>
      <c r="I4530" s="65"/>
      <c r="J4530" s="65"/>
      <c r="K4530" s="66"/>
      <c r="L4530" s="66"/>
      <c r="M4530" s="65"/>
      <c r="N4530" s="65"/>
      <c r="O4530" s="65"/>
      <c r="P4530" s="66"/>
      <c r="Q4530" s="65"/>
      <c r="R4530" s="65"/>
      <c r="S4530" s="68"/>
      <c r="T4530" s="68"/>
      <c r="U4530" s="69"/>
      <c r="V4530" s="69"/>
      <c r="W4530" s="69"/>
      <c r="X4530" s="70"/>
      <c r="Y4530" s="65"/>
    </row>
    <row r="4531">
      <c r="A4531" s="65"/>
      <c r="B4531" s="65"/>
      <c r="C4531" s="65"/>
      <c r="D4531" s="65"/>
      <c r="E4531" s="65"/>
      <c r="F4531" s="65"/>
      <c r="G4531" s="65"/>
      <c r="H4531" s="65"/>
      <c r="I4531" s="65"/>
      <c r="J4531" s="65"/>
      <c r="K4531" s="66"/>
      <c r="L4531" s="66"/>
      <c r="M4531" s="65"/>
      <c r="N4531" s="65"/>
      <c r="O4531" s="65"/>
      <c r="P4531" s="66"/>
      <c r="Q4531" s="65"/>
      <c r="R4531" s="65"/>
      <c r="S4531" s="68"/>
      <c r="T4531" s="68"/>
      <c r="U4531" s="69"/>
      <c r="V4531" s="69"/>
      <c r="W4531" s="69"/>
      <c r="X4531" s="70"/>
      <c r="Y4531" s="65"/>
    </row>
    <row r="4532">
      <c r="A4532" s="72"/>
      <c r="B4532" s="65"/>
      <c r="C4532" s="72"/>
      <c r="D4532" s="72"/>
      <c r="E4532" s="72"/>
      <c r="F4532" s="65"/>
      <c r="G4532" s="65"/>
      <c r="H4532" s="65"/>
      <c r="I4532" s="65"/>
      <c r="J4532" s="65"/>
      <c r="K4532" s="66"/>
      <c r="L4532" s="66"/>
      <c r="M4532" s="65"/>
      <c r="N4532" s="65"/>
      <c r="O4532" s="65"/>
      <c r="P4532" s="66"/>
      <c r="Q4532" s="65"/>
      <c r="R4532" s="65"/>
      <c r="S4532" s="76"/>
      <c r="T4532" s="77"/>
      <c r="U4532" s="78"/>
      <c r="V4532" s="81"/>
      <c r="W4532" s="78"/>
      <c r="X4532" s="72"/>
      <c r="Y4532" s="72"/>
    </row>
    <row r="4533">
      <c r="A4533" s="72"/>
      <c r="B4533" s="65"/>
      <c r="C4533" s="72"/>
      <c r="D4533" s="72"/>
      <c r="E4533" s="72"/>
      <c r="F4533" s="65"/>
      <c r="G4533" s="65"/>
      <c r="H4533" s="65"/>
      <c r="I4533" s="65"/>
      <c r="J4533" s="65"/>
      <c r="K4533" s="66"/>
      <c r="L4533" s="66"/>
      <c r="M4533" s="65"/>
      <c r="N4533" s="65"/>
      <c r="O4533" s="65"/>
      <c r="P4533" s="65"/>
      <c r="Q4533" s="65"/>
      <c r="R4533" s="65"/>
      <c r="S4533" s="68"/>
      <c r="T4533" s="68"/>
      <c r="U4533" s="69"/>
      <c r="V4533" s="69"/>
      <c r="W4533" s="69"/>
      <c r="X4533" s="70"/>
      <c r="Y4533" s="65"/>
    </row>
    <row r="4534">
      <c r="A4534" s="72"/>
      <c r="B4534" s="65"/>
      <c r="C4534" s="72"/>
      <c r="D4534" s="72"/>
      <c r="E4534" s="72"/>
      <c r="F4534" s="65"/>
      <c r="G4534" s="65"/>
      <c r="H4534" s="65"/>
      <c r="I4534" s="65"/>
      <c r="J4534" s="65"/>
      <c r="K4534" s="66"/>
      <c r="L4534" s="66"/>
      <c r="M4534" s="65"/>
      <c r="N4534" s="65"/>
      <c r="O4534" s="65"/>
      <c r="P4534" s="66"/>
      <c r="Q4534" s="65"/>
      <c r="R4534" s="65"/>
      <c r="S4534" s="76"/>
      <c r="T4534" s="77"/>
      <c r="U4534" s="78"/>
      <c r="V4534" s="81"/>
      <c r="W4534" s="78"/>
      <c r="X4534" s="72"/>
      <c r="Y4534" s="72"/>
    </row>
    <row r="4535">
      <c r="A4535" s="73"/>
      <c r="B4535" s="65"/>
      <c r="C4535" s="72"/>
      <c r="D4535" s="72"/>
      <c r="E4535" s="72"/>
      <c r="F4535" s="65"/>
      <c r="G4535" s="65"/>
      <c r="H4535" s="65"/>
      <c r="I4535" s="65"/>
      <c r="J4535" s="65"/>
      <c r="K4535" s="66"/>
      <c r="L4535" s="66"/>
      <c r="M4535" s="65"/>
      <c r="N4535" s="65"/>
      <c r="O4535" s="65"/>
      <c r="P4535" s="65"/>
      <c r="Q4535" s="65"/>
      <c r="R4535" s="65"/>
      <c r="S4535" s="68"/>
      <c r="T4535" s="68"/>
      <c r="U4535" s="69"/>
      <c r="V4535" s="69"/>
      <c r="W4535" s="69"/>
      <c r="X4535" s="70"/>
      <c r="Y4535" s="65"/>
    </row>
    <row r="4536">
      <c r="A4536" s="72"/>
      <c r="B4536" s="65"/>
      <c r="C4536" s="72"/>
      <c r="D4536" s="72"/>
      <c r="E4536" s="72"/>
      <c r="F4536" s="65"/>
      <c r="G4536" s="65"/>
      <c r="H4536" s="65"/>
      <c r="I4536" s="65"/>
      <c r="J4536" s="65"/>
      <c r="K4536" s="66"/>
      <c r="L4536" s="66"/>
      <c r="M4536" s="65"/>
      <c r="N4536" s="65"/>
      <c r="O4536" s="65"/>
      <c r="P4536" s="65"/>
      <c r="Q4536" s="65"/>
      <c r="R4536" s="65"/>
      <c r="S4536" s="68"/>
      <c r="T4536" s="68"/>
      <c r="U4536" s="69"/>
      <c r="V4536" s="69"/>
      <c r="W4536" s="69"/>
      <c r="X4536" s="70"/>
      <c r="Y4536" s="65"/>
    </row>
    <row r="4537">
      <c r="A4537" s="73"/>
      <c r="B4537" s="65"/>
      <c r="C4537" s="72"/>
      <c r="D4537" s="72"/>
      <c r="E4537" s="72"/>
      <c r="F4537" s="65"/>
      <c r="G4537" s="65"/>
      <c r="H4537" s="65"/>
      <c r="I4537" s="65"/>
      <c r="J4537" s="65"/>
      <c r="K4537" s="66"/>
      <c r="L4537" s="66"/>
      <c r="M4537" s="65"/>
      <c r="N4537" s="65"/>
      <c r="O4537" s="65"/>
      <c r="P4537" s="66"/>
      <c r="Q4537" s="65"/>
      <c r="R4537" s="65"/>
      <c r="S4537" s="68"/>
      <c r="T4537" s="68"/>
      <c r="U4537" s="69"/>
      <c r="V4537" s="69"/>
      <c r="W4537" s="69"/>
      <c r="X4537" s="70"/>
      <c r="Y4537" s="65"/>
    </row>
    <row r="4538">
      <c r="A4538" s="72"/>
      <c r="B4538" s="65"/>
      <c r="C4538" s="72"/>
      <c r="D4538" s="72"/>
      <c r="E4538" s="72"/>
      <c r="F4538" s="65"/>
      <c r="G4538" s="65"/>
      <c r="H4538" s="65"/>
      <c r="I4538" s="65"/>
      <c r="J4538" s="65"/>
      <c r="K4538" s="66"/>
      <c r="L4538" s="66"/>
      <c r="M4538" s="65"/>
      <c r="N4538" s="65"/>
      <c r="O4538" s="65"/>
      <c r="P4538" s="66"/>
      <c r="Q4538" s="65"/>
      <c r="R4538" s="65"/>
      <c r="S4538" s="68"/>
      <c r="T4538" s="68"/>
      <c r="U4538" s="69"/>
      <c r="V4538" s="69"/>
      <c r="W4538" s="69"/>
      <c r="X4538" s="70"/>
      <c r="Y4538" s="65"/>
    </row>
    <row r="4539">
      <c r="A4539" s="72"/>
      <c r="B4539" s="65"/>
      <c r="C4539" s="72"/>
      <c r="D4539" s="72"/>
      <c r="E4539" s="72"/>
      <c r="F4539" s="65"/>
      <c r="G4539" s="65"/>
      <c r="H4539" s="65"/>
      <c r="I4539" s="65"/>
      <c r="J4539" s="65"/>
      <c r="K4539" s="66"/>
      <c r="L4539" s="66"/>
      <c r="M4539" s="65"/>
      <c r="N4539" s="65"/>
      <c r="O4539" s="65"/>
      <c r="P4539" s="65"/>
      <c r="Q4539" s="65"/>
      <c r="R4539" s="65"/>
      <c r="S4539" s="68"/>
      <c r="T4539" s="68"/>
      <c r="U4539" s="69"/>
      <c r="V4539" s="69"/>
      <c r="W4539" s="69"/>
      <c r="X4539" s="70"/>
      <c r="Y4539" s="65"/>
    </row>
    <row r="4540">
      <c r="A4540" s="65"/>
      <c r="B4540" s="65"/>
      <c r="C4540" s="65"/>
      <c r="D4540" s="65"/>
      <c r="E4540" s="65"/>
      <c r="F4540" s="65"/>
      <c r="G4540" s="65"/>
      <c r="H4540" s="65"/>
      <c r="I4540" s="65"/>
      <c r="J4540" s="65"/>
      <c r="K4540" s="66"/>
      <c r="L4540" s="66"/>
      <c r="M4540" s="65"/>
      <c r="N4540" s="65"/>
      <c r="O4540" s="65"/>
      <c r="P4540" s="65"/>
      <c r="Q4540" s="65"/>
      <c r="R4540" s="65"/>
      <c r="S4540" s="68"/>
      <c r="T4540" s="68"/>
      <c r="U4540" s="69"/>
      <c r="V4540" s="69"/>
      <c r="W4540" s="69"/>
      <c r="X4540" s="70"/>
      <c r="Y4540" s="65"/>
    </row>
    <row r="4541">
      <c r="A4541" s="72"/>
      <c r="B4541" s="65"/>
      <c r="C4541" s="72"/>
      <c r="D4541" s="72"/>
      <c r="E4541" s="72"/>
      <c r="F4541" s="65"/>
      <c r="G4541" s="65"/>
      <c r="H4541" s="65"/>
      <c r="I4541" s="65"/>
      <c r="J4541" s="65"/>
      <c r="K4541" s="66"/>
      <c r="L4541" s="66"/>
      <c r="M4541" s="65"/>
      <c r="N4541" s="65"/>
      <c r="O4541" s="65"/>
      <c r="P4541" s="65"/>
      <c r="Q4541" s="65"/>
      <c r="R4541" s="65"/>
      <c r="S4541" s="68"/>
      <c r="T4541" s="68"/>
      <c r="U4541" s="69"/>
      <c r="V4541" s="69"/>
      <c r="W4541" s="69"/>
      <c r="X4541" s="70"/>
      <c r="Y4541" s="65"/>
    </row>
    <row r="4542">
      <c r="A4542" s="72"/>
      <c r="B4542" s="65"/>
      <c r="C4542" s="72"/>
      <c r="D4542" s="72"/>
      <c r="E4542" s="72"/>
      <c r="F4542" s="65"/>
      <c r="G4542" s="65"/>
      <c r="H4542" s="65"/>
      <c r="I4542" s="65"/>
      <c r="J4542" s="65"/>
      <c r="K4542" s="66"/>
      <c r="L4542" s="66"/>
      <c r="M4542" s="65"/>
      <c r="N4542" s="65"/>
      <c r="O4542" s="65"/>
      <c r="P4542" s="66"/>
      <c r="Q4542" s="65"/>
      <c r="R4542" s="65"/>
      <c r="S4542" s="68"/>
      <c r="T4542" s="68"/>
      <c r="U4542" s="69"/>
      <c r="V4542" s="69"/>
      <c r="W4542" s="69"/>
      <c r="X4542" s="70"/>
      <c r="Y4542" s="65"/>
    </row>
    <row r="4543">
      <c r="A4543" s="73"/>
      <c r="B4543" s="65"/>
      <c r="C4543" s="72"/>
      <c r="D4543" s="72"/>
      <c r="E4543" s="72"/>
      <c r="F4543" s="65"/>
      <c r="G4543" s="65"/>
      <c r="H4543" s="65"/>
      <c r="I4543" s="65"/>
      <c r="J4543" s="65"/>
      <c r="K4543" s="66"/>
      <c r="L4543" s="66"/>
      <c r="M4543" s="65"/>
      <c r="N4543" s="65"/>
      <c r="O4543" s="65"/>
      <c r="P4543" s="65"/>
      <c r="Q4543" s="65"/>
      <c r="R4543" s="65"/>
      <c r="S4543" s="68"/>
      <c r="T4543" s="68"/>
      <c r="U4543" s="69"/>
      <c r="V4543" s="69"/>
      <c r="W4543" s="69"/>
      <c r="X4543" s="70"/>
      <c r="Y4543" s="65"/>
    </row>
    <row r="4544">
      <c r="A4544" s="65"/>
      <c r="B4544" s="65"/>
      <c r="C4544" s="65"/>
      <c r="D4544" s="65"/>
      <c r="E4544" s="65"/>
      <c r="F4544" s="65"/>
      <c r="G4544" s="65"/>
      <c r="H4544" s="65"/>
      <c r="I4544" s="65"/>
      <c r="J4544" s="65"/>
      <c r="K4544" s="66"/>
      <c r="L4544" s="66"/>
      <c r="M4544" s="65"/>
      <c r="N4544" s="65"/>
      <c r="O4544" s="65"/>
      <c r="P4544" s="65"/>
      <c r="Q4544" s="65"/>
      <c r="R4544" s="65"/>
      <c r="S4544" s="68"/>
      <c r="T4544" s="68"/>
      <c r="U4544" s="69"/>
      <c r="V4544" s="69"/>
      <c r="W4544" s="69"/>
      <c r="X4544" s="70"/>
      <c r="Y4544" s="65"/>
    </row>
    <row r="4545">
      <c r="A4545" s="65"/>
      <c r="B4545" s="65"/>
      <c r="C4545" s="65"/>
      <c r="D4545" s="65"/>
      <c r="E4545" s="65"/>
      <c r="F4545" s="65"/>
      <c r="G4545" s="65"/>
      <c r="H4545" s="65"/>
      <c r="I4545" s="65"/>
      <c r="J4545" s="65"/>
      <c r="K4545" s="66"/>
      <c r="L4545" s="66"/>
      <c r="M4545" s="65"/>
      <c r="N4545" s="65"/>
      <c r="O4545" s="65"/>
      <c r="P4545" s="65"/>
      <c r="Q4545" s="65"/>
      <c r="R4545" s="65"/>
      <c r="S4545" s="68"/>
      <c r="T4545" s="68"/>
      <c r="U4545" s="69"/>
      <c r="V4545" s="69"/>
      <c r="W4545" s="69"/>
      <c r="X4545" s="70"/>
      <c r="Y4545" s="65"/>
    </row>
    <row r="4546">
      <c r="A4546" s="65"/>
      <c r="B4546" s="65"/>
      <c r="C4546" s="65"/>
      <c r="D4546" s="65"/>
      <c r="E4546" s="65"/>
      <c r="F4546" s="65"/>
      <c r="G4546" s="65"/>
      <c r="H4546" s="65"/>
      <c r="I4546" s="65"/>
      <c r="J4546" s="65"/>
      <c r="K4546" s="66"/>
      <c r="L4546" s="66"/>
      <c r="M4546" s="65"/>
      <c r="N4546" s="65"/>
      <c r="O4546" s="65"/>
      <c r="P4546" s="66"/>
      <c r="Q4546" s="65"/>
      <c r="R4546" s="65"/>
      <c r="S4546" s="68"/>
      <c r="T4546" s="68"/>
      <c r="U4546" s="69"/>
      <c r="V4546" s="69"/>
      <c r="W4546" s="69"/>
      <c r="X4546" s="70"/>
      <c r="Y4546" s="65"/>
    </row>
    <row r="4547">
      <c r="A4547" s="65"/>
      <c r="B4547" s="65"/>
      <c r="C4547" s="65"/>
      <c r="D4547" s="65"/>
      <c r="E4547" s="65"/>
      <c r="F4547" s="65"/>
      <c r="G4547" s="65"/>
      <c r="H4547" s="65"/>
      <c r="I4547" s="65"/>
      <c r="J4547" s="65"/>
      <c r="K4547" s="66"/>
      <c r="L4547" s="66"/>
      <c r="M4547" s="65"/>
      <c r="N4547" s="65"/>
      <c r="O4547" s="65"/>
      <c r="P4547" s="65"/>
      <c r="Q4547" s="65"/>
      <c r="R4547" s="65"/>
      <c r="S4547" s="68"/>
      <c r="T4547" s="68"/>
      <c r="U4547" s="69"/>
      <c r="V4547" s="69"/>
      <c r="W4547" s="69"/>
      <c r="X4547" s="70"/>
      <c r="Y4547" s="65"/>
    </row>
    <row r="4548">
      <c r="A4548" s="65"/>
      <c r="B4548" s="65"/>
      <c r="C4548" s="65"/>
      <c r="D4548" s="65"/>
      <c r="E4548" s="65"/>
      <c r="F4548" s="65"/>
      <c r="G4548" s="65"/>
      <c r="H4548" s="65"/>
      <c r="I4548" s="65"/>
      <c r="J4548" s="65"/>
      <c r="K4548" s="66"/>
      <c r="L4548" s="66"/>
      <c r="M4548" s="65"/>
      <c r="N4548" s="65"/>
      <c r="O4548" s="65"/>
      <c r="P4548" s="66"/>
      <c r="Q4548" s="65"/>
      <c r="R4548" s="65"/>
      <c r="S4548" s="68"/>
      <c r="T4548" s="68"/>
      <c r="U4548" s="69"/>
      <c r="V4548" s="69"/>
      <c r="W4548" s="69"/>
      <c r="X4548" s="70"/>
      <c r="Y4548" s="65"/>
    </row>
    <row r="4549">
      <c r="A4549" s="65"/>
      <c r="B4549" s="65"/>
      <c r="C4549" s="65"/>
      <c r="D4549" s="65"/>
      <c r="E4549" s="65"/>
      <c r="F4549" s="65"/>
      <c r="G4549" s="65"/>
      <c r="H4549" s="65"/>
      <c r="I4549" s="65"/>
      <c r="J4549" s="65"/>
      <c r="K4549" s="66"/>
      <c r="L4549" s="66"/>
      <c r="M4549" s="65"/>
      <c r="N4549" s="65"/>
      <c r="O4549" s="65"/>
      <c r="P4549" s="65"/>
      <c r="Q4549" s="65"/>
      <c r="R4549" s="65"/>
      <c r="S4549" s="76"/>
      <c r="T4549" s="77"/>
      <c r="U4549" s="79"/>
      <c r="V4549" s="81"/>
      <c r="W4549" s="78"/>
      <c r="X4549" s="66"/>
      <c r="Y4549" s="72"/>
    </row>
    <row r="4550">
      <c r="A4550" s="65"/>
      <c r="B4550" s="65"/>
      <c r="C4550" s="65"/>
      <c r="D4550" s="65"/>
      <c r="E4550" s="65"/>
      <c r="F4550" s="65"/>
      <c r="G4550" s="65"/>
      <c r="H4550" s="65"/>
      <c r="I4550" s="65"/>
      <c r="J4550" s="65"/>
      <c r="K4550" s="66"/>
      <c r="L4550" s="66"/>
      <c r="M4550" s="65"/>
      <c r="N4550" s="65"/>
      <c r="O4550" s="65"/>
      <c r="P4550" s="66"/>
      <c r="Q4550" s="65"/>
      <c r="R4550" s="65"/>
      <c r="S4550" s="68"/>
      <c r="T4550" s="68"/>
      <c r="U4550" s="69"/>
      <c r="V4550" s="69"/>
      <c r="W4550" s="69"/>
      <c r="X4550" s="70"/>
      <c r="Y4550" s="65"/>
    </row>
    <row r="4551">
      <c r="A4551" s="65"/>
      <c r="B4551" s="65"/>
      <c r="C4551" s="65"/>
      <c r="D4551" s="65"/>
      <c r="E4551" s="65"/>
      <c r="F4551" s="65"/>
      <c r="G4551" s="65"/>
      <c r="H4551" s="65"/>
      <c r="I4551" s="65"/>
      <c r="J4551" s="65"/>
      <c r="K4551" s="66"/>
      <c r="L4551" s="66"/>
      <c r="M4551" s="65"/>
      <c r="N4551" s="65"/>
      <c r="O4551" s="65"/>
      <c r="P4551" s="66"/>
      <c r="Q4551" s="65"/>
      <c r="R4551" s="65"/>
      <c r="S4551" s="68"/>
      <c r="T4551" s="68"/>
      <c r="U4551" s="69"/>
      <c r="V4551" s="69"/>
      <c r="W4551" s="69"/>
      <c r="X4551" s="70"/>
      <c r="Y4551" s="65"/>
    </row>
    <row r="4552">
      <c r="A4552" s="73"/>
      <c r="B4552" s="65"/>
      <c r="C4552" s="72"/>
      <c r="D4552" s="72"/>
      <c r="E4552" s="72"/>
      <c r="F4552" s="65"/>
      <c r="G4552" s="65"/>
      <c r="H4552" s="65"/>
      <c r="I4552" s="65"/>
      <c r="J4552" s="65"/>
      <c r="K4552" s="66"/>
      <c r="L4552" s="66"/>
      <c r="M4552" s="65"/>
      <c r="N4552" s="65"/>
      <c r="O4552" s="65"/>
      <c r="P4552" s="65"/>
      <c r="Q4552" s="65"/>
      <c r="R4552" s="65"/>
      <c r="S4552" s="68"/>
      <c r="T4552" s="68"/>
      <c r="U4552" s="69"/>
      <c r="V4552" s="69"/>
      <c r="W4552" s="69"/>
      <c r="X4552" s="70"/>
      <c r="Y4552" s="65"/>
    </row>
    <row r="4553">
      <c r="A4553" s="65"/>
      <c r="B4553" s="65"/>
      <c r="C4553" s="65"/>
      <c r="D4553" s="65"/>
      <c r="E4553" s="65"/>
      <c r="F4553" s="65"/>
      <c r="G4553" s="65"/>
      <c r="H4553" s="65"/>
      <c r="I4553" s="65"/>
      <c r="J4553" s="65"/>
      <c r="K4553" s="66"/>
      <c r="L4553" s="66"/>
      <c r="M4553" s="65"/>
      <c r="N4553" s="65"/>
      <c r="O4553" s="65"/>
      <c r="P4553" s="66"/>
      <c r="Q4553" s="65"/>
      <c r="R4553" s="65"/>
      <c r="S4553" s="76"/>
      <c r="T4553" s="77"/>
      <c r="U4553" s="79"/>
      <c r="V4553" s="81"/>
      <c r="W4553" s="78"/>
      <c r="X4553" s="66"/>
      <c r="Y4553" s="72"/>
    </row>
    <row r="4554">
      <c r="A4554" s="65"/>
      <c r="B4554" s="65"/>
      <c r="C4554" s="65"/>
      <c r="D4554" s="65"/>
      <c r="E4554" s="65"/>
      <c r="F4554" s="65"/>
      <c r="G4554" s="65"/>
      <c r="H4554" s="65"/>
      <c r="I4554" s="65"/>
      <c r="J4554" s="65"/>
      <c r="K4554" s="66"/>
      <c r="L4554" s="66"/>
      <c r="M4554" s="65"/>
      <c r="N4554" s="65"/>
      <c r="O4554" s="65"/>
      <c r="P4554" s="66"/>
      <c r="Q4554" s="65"/>
      <c r="R4554" s="65"/>
      <c r="S4554" s="68"/>
      <c r="T4554" s="68"/>
      <c r="U4554" s="69"/>
      <c r="V4554" s="69"/>
      <c r="W4554" s="69"/>
      <c r="X4554" s="70"/>
      <c r="Y4554" s="65"/>
    </row>
    <row r="4555">
      <c r="A4555" s="72"/>
      <c r="B4555" s="65"/>
      <c r="C4555" s="72"/>
      <c r="D4555" s="72"/>
      <c r="E4555" s="72"/>
      <c r="F4555" s="65"/>
      <c r="G4555" s="65"/>
      <c r="H4555" s="65"/>
      <c r="I4555" s="65"/>
      <c r="J4555" s="65"/>
      <c r="K4555" s="66"/>
      <c r="L4555" s="66"/>
      <c r="M4555" s="65"/>
      <c r="N4555" s="65"/>
      <c r="O4555" s="65"/>
      <c r="P4555" s="66"/>
      <c r="Q4555" s="65"/>
      <c r="R4555" s="65"/>
      <c r="S4555" s="68"/>
      <c r="T4555" s="68"/>
      <c r="U4555" s="69"/>
      <c r="V4555" s="69"/>
      <c r="W4555" s="69"/>
      <c r="X4555" s="70"/>
      <c r="Y4555" s="65"/>
    </row>
    <row r="4556">
      <c r="A4556" s="65"/>
      <c r="B4556" s="65"/>
      <c r="C4556" s="65"/>
      <c r="D4556" s="65"/>
      <c r="E4556" s="65"/>
      <c r="F4556" s="65"/>
      <c r="G4556" s="65"/>
      <c r="H4556" s="65"/>
      <c r="I4556" s="65"/>
      <c r="J4556" s="65"/>
      <c r="K4556" s="66"/>
      <c r="L4556" s="66"/>
      <c r="M4556" s="65"/>
      <c r="N4556" s="65"/>
      <c r="O4556" s="65"/>
      <c r="P4556" s="66"/>
      <c r="Q4556" s="65"/>
      <c r="R4556" s="65"/>
      <c r="S4556" s="68"/>
      <c r="T4556" s="68"/>
      <c r="U4556" s="69"/>
      <c r="V4556" s="69"/>
      <c r="W4556" s="69"/>
      <c r="X4556" s="70"/>
      <c r="Y4556" s="65"/>
    </row>
    <row r="4557">
      <c r="A4557" s="72"/>
      <c r="B4557" s="65"/>
      <c r="C4557" s="72"/>
      <c r="D4557" s="72"/>
      <c r="E4557" s="72"/>
      <c r="F4557" s="65"/>
      <c r="G4557" s="65"/>
      <c r="H4557" s="65"/>
      <c r="I4557" s="65"/>
      <c r="J4557" s="65"/>
      <c r="K4557" s="66"/>
      <c r="L4557" s="66"/>
      <c r="M4557" s="65"/>
      <c r="N4557" s="65"/>
      <c r="O4557" s="65"/>
      <c r="P4557" s="65"/>
      <c r="Q4557" s="65"/>
      <c r="R4557" s="65"/>
      <c r="S4557" s="68"/>
      <c r="T4557" s="68"/>
      <c r="U4557" s="69"/>
      <c r="V4557" s="69"/>
      <c r="W4557" s="69"/>
      <c r="X4557" s="70"/>
      <c r="Y4557" s="65"/>
    </row>
    <row r="4558">
      <c r="A4558" s="72"/>
      <c r="B4558" s="65"/>
      <c r="C4558" s="72"/>
      <c r="D4558" s="72"/>
      <c r="E4558" s="72"/>
      <c r="F4558" s="65"/>
      <c r="G4558" s="65"/>
      <c r="H4558" s="65"/>
      <c r="I4558" s="65"/>
      <c r="J4558" s="65"/>
      <c r="K4558" s="66"/>
      <c r="L4558" s="66"/>
      <c r="M4558" s="65"/>
      <c r="N4558" s="65"/>
      <c r="O4558" s="65"/>
      <c r="P4558" s="65"/>
      <c r="Q4558" s="65"/>
      <c r="R4558" s="65"/>
      <c r="S4558" s="68"/>
      <c r="T4558" s="68"/>
      <c r="U4558" s="69"/>
      <c r="V4558" s="69"/>
      <c r="W4558" s="69"/>
      <c r="X4558" s="70"/>
      <c r="Y4558" s="65"/>
    </row>
    <row r="4559">
      <c r="A4559" s="65"/>
      <c r="B4559" s="65"/>
      <c r="C4559" s="65"/>
      <c r="D4559" s="65"/>
      <c r="E4559" s="65"/>
      <c r="F4559" s="65"/>
      <c r="G4559" s="65"/>
      <c r="H4559" s="65"/>
      <c r="I4559" s="65"/>
      <c r="J4559" s="65"/>
      <c r="K4559" s="66"/>
      <c r="L4559" s="66"/>
      <c r="M4559" s="65"/>
      <c r="N4559" s="65"/>
      <c r="O4559" s="65"/>
      <c r="P4559" s="65"/>
      <c r="Q4559" s="65"/>
      <c r="R4559" s="65"/>
      <c r="S4559" s="68"/>
      <c r="T4559" s="68"/>
      <c r="U4559" s="69"/>
      <c r="V4559" s="69"/>
      <c r="W4559" s="69"/>
      <c r="X4559" s="70"/>
      <c r="Y4559" s="65"/>
    </row>
    <row r="4560">
      <c r="A4560" s="65"/>
      <c r="B4560" s="65"/>
      <c r="C4560" s="65"/>
      <c r="D4560" s="65"/>
      <c r="E4560" s="65"/>
      <c r="F4560" s="65"/>
      <c r="G4560" s="65"/>
      <c r="H4560" s="65"/>
      <c r="I4560" s="65"/>
      <c r="J4560" s="65"/>
      <c r="K4560" s="66"/>
      <c r="L4560" s="66"/>
      <c r="M4560" s="65"/>
      <c r="N4560" s="65"/>
      <c r="O4560" s="65"/>
      <c r="P4560" s="65"/>
      <c r="Q4560" s="65"/>
      <c r="R4560" s="65"/>
      <c r="S4560" s="68"/>
      <c r="T4560" s="68"/>
      <c r="U4560" s="69"/>
      <c r="V4560" s="69"/>
      <c r="W4560" s="69"/>
      <c r="X4560" s="70"/>
      <c r="Y4560" s="65"/>
    </row>
    <row r="4561">
      <c r="A4561" s="65"/>
      <c r="B4561" s="65"/>
      <c r="C4561" s="65"/>
      <c r="D4561" s="65"/>
      <c r="E4561" s="65"/>
      <c r="F4561" s="65"/>
      <c r="G4561" s="65"/>
      <c r="H4561" s="65"/>
      <c r="I4561" s="65"/>
      <c r="J4561" s="65"/>
      <c r="K4561" s="66"/>
      <c r="L4561" s="66"/>
      <c r="M4561" s="65"/>
      <c r="N4561" s="65"/>
      <c r="O4561" s="65"/>
      <c r="P4561" s="66"/>
      <c r="Q4561" s="65"/>
      <c r="R4561" s="65"/>
      <c r="S4561" s="68"/>
      <c r="T4561" s="68"/>
      <c r="U4561" s="69"/>
      <c r="V4561" s="69"/>
      <c r="W4561" s="69"/>
      <c r="X4561" s="70"/>
      <c r="Y4561" s="65"/>
    </row>
    <row r="4562">
      <c r="A4562" s="65"/>
      <c r="B4562" s="65"/>
      <c r="C4562" s="65"/>
      <c r="D4562" s="65"/>
      <c r="E4562" s="65"/>
      <c r="F4562" s="65"/>
      <c r="G4562" s="65"/>
      <c r="H4562" s="65"/>
      <c r="I4562" s="65"/>
      <c r="J4562" s="65"/>
      <c r="K4562" s="66"/>
      <c r="L4562" s="66"/>
      <c r="M4562" s="65"/>
      <c r="N4562" s="65"/>
      <c r="O4562" s="65"/>
      <c r="P4562" s="65"/>
      <c r="Q4562" s="65"/>
      <c r="R4562" s="65"/>
      <c r="S4562" s="80"/>
      <c r="T4562" s="77"/>
      <c r="U4562" s="79"/>
      <c r="V4562" s="79"/>
      <c r="W4562" s="78"/>
      <c r="X4562" s="66"/>
      <c r="Y4562" s="72"/>
    </row>
    <row r="4563">
      <c r="A4563" s="65"/>
      <c r="B4563" s="65"/>
      <c r="C4563" s="65"/>
      <c r="D4563" s="65"/>
      <c r="E4563" s="65"/>
      <c r="F4563" s="65"/>
      <c r="G4563" s="65"/>
      <c r="H4563" s="65"/>
      <c r="I4563" s="65"/>
      <c r="J4563" s="65"/>
      <c r="K4563" s="66"/>
      <c r="L4563" s="66"/>
      <c r="M4563" s="65"/>
      <c r="N4563" s="65"/>
      <c r="O4563" s="65"/>
      <c r="P4563" s="66"/>
      <c r="Q4563" s="65"/>
      <c r="R4563" s="65"/>
      <c r="S4563" s="68"/>
      <c r="T4563" s="68"/>
      <c r="U4563" s="69"/>
      <c r="V4563" s="69"/>
      <c r="W4563" s="69"/>
      <c r="X4563" s="70"/>
      <c r="Y4563" s="65"/>
    </row>
    <row r="4564">
      <c r="A4564" s="65"/>
      <c r="B4564" s="65"/>
      <c r="C4564" s="65"/>
      <c r="D4564" s="65"/>
      <c r="E4564" s="65"/>
      <c r="F4564" s="65"/>
      <c r="G4564" s="65"/>
      <c r="H4564" s="65"/>
      <c r="I4564" s="65"/>
      <c r="J4564" s="65"/>
      <c r="K4564" s="66"/>
      <c r="L4564" s="66"/>
      <c r="M4564" s="65"/>
      <c r="N4564" s="65"/>
      <c r="O4564" s="65"/>
      <c r="P4564" s="66"/>
      <c r="Q4564" s="65"/>
      <c r="R4564" s="65"/>
      <c r="S4564" s="68"/>
      <c r="T4564" s="68"/>
      <c r="U4564" s="69"/>
      <c r="V4564" s="69"/>
      <c r="W4564" s="69"/>
      <c r="X4564" s="70"/>
      <c r="Y4564" s="65"/>
    </row>
    <row r="4565">
      <c r="A4565" s="73"/>
      <c r="B4565" s="65"/>
      <c r="C4565" s="72"/>
      <c r="D4565" s="72"/>
      <c r="E4565" s="72"/>
      <c r="F4565" s="65"/>
      <c r="G4565" s="65"/>
      <c r="H4565" s="65"/>
      <c r="I4565" s="65"/>
      <c r="J4565" s="65"/>
      <c r="K4565" s="66"/>
      <c r="L4565" s="66"/>
      <c r="M4565" s="65"/>
      <c r="N4565" s="65"/>
      <c r="O4565" s="65"/>
      <c r="P4565" s="65"/>
      <c r="Q4565" s="65"/>
      <c r="R4565" s="65"/>
      <c r="S4565" s="68"/>
      <c r="T4565" s="68"/>
      <c r="U4565" s="69"/>
      <c r="V4565" s="69"/>
      <c r="W4565" s="69"/>
      <c r="X4565" s="70"/>
      <c r="Y4565" s="65"/>
    </row>
    <row r="4566">
      <c r="A4566" s="65"/>
      <c r="B4566" s="65"/>
      <c r="C4566" s="65"/>
      <c r="D4566" s="65"/>
      <c r="E4566" s="65"/>
      <c r="F4566" s="65"/>
      <c r="G4566" s="65"/>
      <c r="H4566" s="65"/>
      <c r="I4566" s="65"/>
      <c r="J4566" s="65"/>
      <c r="K4566" s="66"/>
      <c r="L4566" s="66"/>
      <c r="M4566" s="65"/>
      <c r="N4566" s="65"/>
      <c r="O4566" s="65"/>
      <c r="P4566" s="65"/>
      <c r="Q4566" s="65"/>
      <c r="R4566" s="65"/>
      <c r="S4566" s="68"/>
      <c r="T4566" s="68"/>
      <c r="U4566" s="69"/>
      <c r="V4566" s="69"/>
      <c r="W4566" s="69"/>
      <c r="X4566" s="70"/>
      <c r="Y4566" s="65"/>
    </row>
    <row r="4567">
      <c r="A4567" s="72"/>
      <c r="B4567" s="65"/>
      <c r="C4567" s="72"/>
      <c r="D4567" s="72"/>
      <c r="E4567" s="72"/>
      <c r="F4567" s="65"/>
      <c r="G4567" s="65"/>
      <c r="H4567" s="65"/>
      <c r="I4567" s="65"/>
      <c r="J4567" s="65"/>
      <c r="K4567" s="66"/>
      <c r="L4567" s="66"/>
      <c r="M4567" s="65"/>
      <c r="N4567" s="65"/>
      <c r="O4567" s="65"/>
      <c r="P4567" s="65"/>
      <c r="Q4567" s="65"/>
      <c r="R4567" s="65"/>
      <c r="S4567" s="68"/>
      <c r="T4567" s="68"/>
      <c r="U4567" s="69"/>
      <c r="V4567" s="69"/>
      <c r="W4567" s="69"/>
      <c r="X4567" s="70"/>
      <c r="Y4567" s="65"/>
    </row>
    <row r="4568">
      <c r="A4568" s="65"/>
      <c r="B4568" s="65"/>
      <c r="C4568" s="65"/>
      <c r="D4568" s="65"/>
      <c r="E4568" s="65"/>
      <c r="F4568" s="65"/>
      <c r="G4568" s="65"/>
      <c r="H4568" s="65"/>
      <c r="I4568" s="65"/>
      <c r="J4568" s="65"/>
      <c r="K4568" s="66"/>
      <c r="L4568" s="66"/>
      <c r="M4568" s="65"/>
      <c r="N4568" s="65"/>
      <c r="O4568" s="65"/>
      <c r="P4568" s="66"/>
      <c r="Q4568" s="65"/>
      <c r="R4568" s="65"/>
      <c r="S4568" s="68"/>
      <c r="T4568" s="68"/>
      <c r="U4568" s="69"/>
      <c r="V4568" s="69"/>
      <c r="W4568" s="69"/>
      <c r="X4568" s="70"/>
      <c r="Y4568" s="65"/>
    </row>
    <row r="4569">
      <c r="A4569" s="72"/>
      <c r="B4569" s="65"/>
      <c r="C4569" s="72"/>
      <c r="D4569" s="72"/>
      <c r="E4569" s="72"/>
      <c r="F4569" s="65"/>
      <c r="G4569" s="65"/>
      <c r="H4569" s="65"/>
      <c r="I4569" s="65"/>
      <c r="J4569" s="65"/>
      <c r="K4569" s="66"/>
      <c r="L4569" s="66"/>
      <c r="M4569" s="65"/>
      <c r="N4569" s="65"/>
      <c r="O4569" s="65"/>
      <c r="P4569" s="66"/>
      <c r="Q4569" s="65"/>
      <c r="R4569" s="65"/>
      <c r="S4569" s="68"/>
      <c r="T4569" s="68"/>
      <c r="U4569" s="69"/>
      <c r="V4569" s="69"/>
      <c r="W4569" s="69"/>
      <c r="X4569" s="70"/>
      <c r="Y4569" s="65"/>
    </row>
    <row r="4570">
      <c r="A4570" s="65"/>
      <c r="B4570" s="65"/>
      <c r="C4570" s="65"/>
      <c r="D4570" s="65"/>
      <c r="E4570" s="65"/>
      <c r="F4570" s="65"/>
      <c r="G4570" s="65"/>
      <c r="H4570" s="65"/>
      <c r="I4570" s="65"/>
      <c r="J4570" s="65"/>
      <c r="K4570" s="66"/>
      <c r="L4570" s="66"/>
      <c r="M4570" s="65"/>
      <c r="N4570" s="65"/>
      <c r="O4570" s="65"/>
      <c r="P4570" s="66"/>
      <c r="Q4570" s="65"/>
      <c r="R4570" s="65"/>
      <c r="S4570" s="68"/>
      <c r="T4570" s="68"/>
      <c r="U4570" s="69"/>
      <c r="V4570" s="69"/>
      <c r="W4570" s="69"/>
      <c r="X4570" s="70"/>
      <c r="Y4570" s="65"/>
    </row>
    <row r="4571">
      <c r="A4571" s="65"/>
      <c r="B4571" s="65"/>
      <c r="C4571" s="65"/>
      <c r="D4571" s="65"/>
      <c r="E4571" s="65"/>
      <c r="F4571" s="65"/>
      <c r="G4571" s="65"/>
      <c r="H4571" s="65"/>
      <c r="I4571" s="65"/>
      <c r="J4571" s="65"/>
      <c r="K4571" s="66"/>
      <c r="L4571" s="66"/>
      <c r="M4571" s="65"/>
      <c r="N4571" s="65"/>
      <c r="O4571" s="65"/>
      <c r="P4571" s="65"/>
      <c r="Q4571" s="65"/>
      <c r="R4571" s="65"/>
      <c r="S4571" s="68"/>
      <c r="T4571" s="68"/>
      <c r="U4571" s="69"/>
      <c r="V4571" s="69"/>
      <c r="W4571" s="69"/>
      <c r="X4571" s="70"/>
      <c r="Y4571" s="65"/>
    </row>
    <row r="4572">
      <c r="A4572" s="72"/>
      <c r="B4572" s="65"/>
      <c r="C4572" s="72"/>
      <c r="D4572" s="72"/>
      <c r="E4572" s="72"/>
      <c r="F4572" s="65"/>
      <c r="G4572" s="65"/>
      <c r="H4572" s="65"/>
      <c r="I4572" s="65"/>
      <c r="J4572" s="65"/>
      <c r="K4572" s="66"/>
      <c r="L4572" s="66"/>
      <c r="M4572" s="65"/>
      <c r="N4572" s="65"/>
      <c r="O4572" s="65"/>
      <c r="P4572" s="65"/>
      <c r="Q4572" s="65"/>
      <c r="R4572" s="65"/>
      <c r="S4572" s="68"/>
      <c r="T4572" s="68"/>
      <c r="U4572" s="69"/>
      <c r="V4572" s="69"/>
      <c r="W4572" s="69"/>
      <c r="X4572" s="70"/>
      <c r="Y4572" s="65"/>
    </row>
    <row r="4573">
      <c r="A4573" s="72"/>
      <c r="B4573" s="65"/>
      <c r="C4573" s="72"/>
      <c r="D4573" s="72"/>
      <c r="E4573" s="72"/>
      <c r="F4573" s="65"/>
      <c r="G4573" s="65"/>
      <c r="H4573" s="65"/>
      <c r="I4573" s="65"/>
      <c r="J4573" s="65"/>
      <c r="K4573" s="66"/>
      <c r="L4573" s="66"/>
      <c r="M4573" s="65"/>
      <c r="N4573" s="65"/>
      <c r="O4573" s="65"/>
      <c r="P4573" s="65"/>
      <c r="Q4573" s="65"/>
      <c r="R4573" s="65"/>
      <c r="S4573" s="77"/>
      <c r="T4573" s="77"/>
      <c r="U4573" s="78"/>
      <c r="V4573" s="78"/>
      <c r="W4573" s="78"/>
      <c r="X4573" s="72"/>
      <c r="Y4573" s="72"/>
    </row>
    <row r="4574">
      <c r="A4574" s="65"/>
      <c r="B4574" s="65"/>
      <c r="C4574" s="65"/>
      <c r="D4574" s="65"/>
      <c r="E4574" s="65"/>
      <c r="F4574" s="65"/>
      <c r="G4574" s="65"/>
      <c r="H4574" s="65"/>
      <c r="I4574" s="65"/>
      <c r="J4574" s="65"/>
      <c r="K4574" s="66"/>
      <c r="L4574" s="66"/>
      <c r="M4574" s="65"/>
      <c r="N4574" s="65"/>
      <c r="O4574" s="65"/>
      <c r="P4574" s="65"/>
      <c r="Q4574" s="65"/>
      <c r="R4574" s="65"/>
      <c r="S4574" s="68"/>
      <c r="T4574" s="68"/>
      <c r="U4574" s="69"/>
      <c r="V4574" s="69"/>
      <c r="W4574" s="69"/>
      <c r="X4574" s="70"/>
      <c r="Y4574" s="65"/>
    </row>
    <row r="4575">
      <c r="A4575" s="65"/>
      <c r="B4575" s="65"/>
      <c r="C4575" s="65"/>
      <c r="D4575" s="65"/>
      <c r="E4575" s="65"/>
      <c r="F4575" s="65"/>
      <c r="G4575" s="65"/>
      <c r="H4575" s="65"/>
      <c r="I4575" s="65"/>
      <c r="J4575" s="65"/>
      <c r="K4575" s="66"/>
      <c r="L4575" s="66"/>
      <c r="M4575" s="65"/>
      <c r="N4575" s="65"/>
      <c r="O4575" s="65"/>
      <c r="P4575" s="65"/>
      <c r="Q4575" s="65"/>
      <c r="R4575" s="65"/>
      <c r="S4575" s="68"/>
      <c r="T4575" s="68"/>
      <c r="U4575" s="69"/>
      <c r="V4575" s="69"/>
      <c r="W4575" s="69"/>
      <c r="X4575" s="70"/>
      <c r="Y4575" s="65"/>
    </row>
    <row r="4576">
      <c r="A4576" s="72"/>
      <c r="B4576" s="65"/>
      <c r="C4576" s="72"/>
      <c r="D4576" s="72"/>
      <c r="E4576" s="72"/>
      <c r="F4576" s="65"/>
      <c r="G4576" s="65"/>
      <c r="H4576" s="65"/>
      <c r="I4576" s="65"/>
      <c r="J4576" s="65"/>
      <c r="K4576" s="66"/>
      <c r="L4576" s="66"/>
      <c r="M4576" s="65"/>
      <c r="N4576" s="65"/>
      <c r="O4576" s="65"/>
      <c r="P4576" s="65"/>
      <c r="Q4576" s="65"/>
      <c r="R4576" s="65"/>
      <c r="S4576" s="68"/>
      <c r="T4576" s="68"/>
      <c r="U4576" s="69"/>
      <c r="V4576" s="69"/>
      <c r="W4576" s="69"/>
      <c r="X4576" s="70"/>
      <c r="Y4576" s="65"/>
    </row>
    <row r="4577">
      <c r="A4577" s="65"/>
      <c r="B4577" s="65"/>
      <c r="C4577" s="65"/>
      <c r="D4577" s="65"/>
      <c r="E4577" s="65"/>
      <c r="F4577" s="65"/>
      <c r="G4577" s="65"/>
      <c r="H4577" s="65"/>
      <c r="I4577" s="65"/>
      <c r="J4577" s="65"/>
      <c r="K4577" s="66"/>
      <c r="L4577" s="66"/>
      <c r="M4577" s="65"/>
      <c r="N4577" s="65"/>
      <c r="O4577" s="65"/>
      <c r="P4577" s="66"/>
      <c r="Q4577" s="65"/>
      <c r="R4577" s="65"/>
      <c r="S4577" s="68"/>
      <c r="T4577" s="68"/>
      <c r="U4577" s="69"/>
      <c r="V4577" s="69"/>
      <c r="W4577" s="69"/>
      <c r="X4577" s="70"/>
      <c r="Y4577" s="65"/>
    </row>
    <row r="4578">
      <c r="A4578" s="65"/>
      <c r="B4578" s="65"/>
      <c r="C4578" s="65"/>
      <c r="D4578" s="65"/>
      <c r="E4578" s="65"/>
      <c r="F4578" s="65"/>
      <c r="G4578" s="65"/>
      <c r="H4578" s="65"/>
      <c r="I4578" s="65"/>
      <c r="J4578" s="65"/>
      <c r="K4578" s="66"/>
      <c r="L4578" s="66"/>
      <c r="M4578" s="65"/>
      <c r="N4578" s="65"/>
      <c r="O4578" s="65"/>
      <c r="P4578" s="66"/>
      <c r="Q4578" s="65"/>
      <c r="R4578" s="65"/>
      <c r="S4578" s="68"/>
      <c r="T4578" s="68"/>
      <c r="U4578" s="69"/>
      <c r="V4578" s="69"/>
      <c r="W4578" s="69"/>
      <c r="X4578" s="70"/>
      <c r="Y4578" s="65"/>
    </row>
    <row r="4579">
      <c r="A4579" s="65"/>
      <c r="B4579" s="65"/>
      <c r="C4579" s="65"/>
      <c r="D4579" s="65"/>
      <c r="E4579" s="65"/>
      <c r="F4579" s="65"/>
      <c r="G4579" s="65"/>
      <c r="H4579" s="65"/>
      <c r="I4579" s="65"/>
      <c r="J4579" s="65"/>
      <c r="K4579" s="66"/>
      <c r="L4579" s="66"/>
      <c r="M4579" s="65"/>
      <c r="N4579" s="65"/>
      <c r="O4579" s="65"/>
      <c r="P4579" s="65"/>
      <c r="Q4579" s="65"/>
      <c r="R4579" s="65"/>
      <c r="S4579" s="68"/>
      <c r="T4579" s="68"/>
      <c r="U4579" s="69"/>
      <c r="V4579" s="69"/>
      <c r="W4579" s="69"/>
      <c r="X4579" s="70"/>
      <c r="Y4579" s="65"/>
    </row>
    <row r="4580">
      <c r="A4580" s="65"/>
      <c r="B4580" s="65"/>
      <c r="C4580" s="65"/>
      <c r="D4580" s="65"/>
      <c r="E4580" s="65"/>
      <c r="F4580" s="65"/>
      <c r="G4580" s="65"/>
      <c r="H4580" s="65"/>
      <c r="I4580" s="65"/>
      <c r="J4580" s="65"/>
      <c r="K4580" s="66"/>
      <c r="L4580" s="66"/>
      <c r="M4580" s="65"/>
      <c r="N4580" s="65"/>
      <c r="O4580" s="65"/>
      <c r="P4580" s="66"/>
      <c r="Q4580" s="65"/>
      <c r="R4580" s="65"/>
      <c r="S4580" s="68"/>
      <c r="T4580" s="68"/>
      <c r="U4580" s="69"/>
      <c r="V4580" s="69"/>
      <c r="W4580" s="69"/>
      <c r="X4580" s="70"/>
      <c r="Y4580" s="65"/>
    </row>
    <row r="4581">
      <c r="A4581" s="72"/>
      <c r="B4581" s="65"/>
      <c r="C4581" s="72"/>
      <c r="D4581" s="72"/>
      <c r="E4581" s="72"/>
      <c r="F4581" s="65"/>
      <c r="G4581" s="65"/>
      <c r="H4581" s="65"/>
      <c r="I4581" s="65"/>
      <c r="J4581" s="65"/>
      <c r="K4581" s="66"/>
      <c r="L4581" s="66"/>
      <c r="M4581" s="65"/>
      <c r="N4581" s="65"/>
      <c r="O4581" s="65"/>
      <c r="P4581" s="65"/>
      <c r="Q4581" s="65"/>
      <c r="R4581" s="65"/>
      <c r="S4581" s="68"/>
      <c r="T4581" s="68"/>
      <c r="U4581" s="69"/>
      <c r="V4581" s="69"/>
      <c r="W4581" s="69"/>
      <c r="X4581" s="70"/>
      <c r="Y4581" s="65"/>
    </row>
    <row r="4582">
      <c r="A4582" s="73"/>
      <c r="B4582" s="65"/>
      <c r="C4582" s="72"/>
      <c r="D4582" s="72"/>
      <c r="E4582" s="72"/>
      <c r="F4582" s="65"/>
      <c r="G4582" s="65"/>
      <c r="H4582" s="65"/>
      <c r="I4582" s="65"/>
      <c r="J4582" s="65"/>
      <c r="K4582" s="66"/>
      <c r="L4582" s="66"/>
      <c r="M4582" s="65"/>
      <c r="N4582" s="65"/>
      <c r="O4582" s="65"/>
      <c r="P4582" s="66"/>
      <c r="Q4582" s="65"/>
      <c r="R4582" s="65"/>
      <c r="S4582" s="68"/>
      <c r="T4582" s="68"/>
      <c r="U4582" s="69"/>
      <c r="V4582" s="69"/>
      <c r="W4582" s="69"/>
      <c r="X4582" s="70"/>
      <c r="Y4582" s="65"/>
    </row>
    <row r="4583">
      <c r="A4583" s="72"/>
      <c r="B4583" s="65"/>
      <c r="C4583" s="72"/>
      <c r="D4583" s="72"/>
      <c r="E4583" s="72"/>
      <c r="F4583" s="65"/>
      <c r="G4583" s="65"/>
      <c r="H4583" s="65"/>
      <c r="I4583" s="65"/>
      <c r="J4583" s="65"/>
      <c r="K4583" s="66"/>
      <c r="L4583" s="66"/>
      <c r="M4583" s="65"/>
      <c r="N4583" s="65"/>
      <c r="O4583" s="65"/>
      <c r="P4583" s="65"/>
      <c r="Q4583" s="65"/>
      <c r="R4583" s="65"/>
      <c r="S4583" s="68"/>
      <c r="T4583" s="68"/>
      <c r="U4583" s="69"/>
      <c r="V4583" s="69"/>
      <c r="W4583" s="69"/>
      <c r="X4583" s="70"/>
      <c r="Y4583" s="65"/>
    </row>
    <row r="4584">
      <c r="A4584" s="72"/>
      <c r="B4584" s="65"/>
      <c r="C4584" s="72"/>
      <c r="D4584" s="72"/>
      <c r="E4584" s="72"/>
      <c r="F4584" s="65"/>
      <c r="G4584" s="65"/>
      <c r="H4584" s="65"/>
      <c r="I4584" s="65"/>
      <c r="J4584" s="65"/>
      <c r="K4584" s="66"/>
      <c r="L4584" s="66"/>
      <c r="M4584" s="65"/>
      <c r="N4584" s="65"/>
      <c r="O4584" s="65"/>
      <c r="P4584" s="65"/>
      <c r="Q4584" s="65"/>
      <c r="R4584" s="65"/>
      <c r="S4584" s="68"/>
      <c r="T4584" s="68"/>
      <c r="U4584" s="69"/>
      <c r="V4584" s="69"/>
      <c r="W4584" s="69"/>
      <c r="X4584" s="70"/>
      <c r="Y4584" s="65"/>
    </row>
    <row r="4585">
      <c r="A4585" s="65"/>
      <c r="B4585" s="65"/>
      <c r="C4585" s="65"/>
      <c r="D4585" s="65"/>
      <c r="E4585" s="65"/>
      <c r="F4585" s="65"/>
      <c r="G4585" s="65"/>
      <c r="H4585" s="65"/>
      <c r="I4585" s="65"/>
      <c r="J4585" s="65"/>
      <c r="K4585" s="66"/>
      <c r="L4585" s="66"/>
      <c r="M4585" s="65"/>
      <c r="N4585" s="65"/>
      <c r="O4585" s="65"/>
      <c r="P4585" s="66"/>
      <c r="Q4585" s="65"/>
      <c r="R4585" s="65"/>
      <c r="S4585" s="68"/>
      <c r="T4585" s="68"/>
      <c r="U4585" s="69"/>
      <c r="V4585" s="69"/>
      <c r="W4585" s="69"/>
      <c r="X4585" s="70"/>
      <c r="Y4585" s="65"/>
    </row>
    <row r="4586">
      <c r="A4586" s="72"/>
      <c r="B4586" s="65"/>
      <c r="C4586" s="72"/>
      <c r="D4586" s="72"/>
      <c r="E4586" s="72"/>
      <c r="F4586" s="65"/>
      <c r="G4586" s="65"/>
      <c r="H4586" s="65"/>
      <c r="I4586" s="65"/>
      <c r="J4586" s="65"/>
      <c r="K4586" s="66"/>
      <c r="L4586" s="66"/>
      <c r="M4586" s="65"/>
      <c r="N4586" s="65"/>
      <c r="O4586" s="65"/>
      <c r="P4586" s="65"/>
      <c r="Q4586" s="65"/>
      <c r="R4586" s="65"/>
      <c r="S4586" s="68"/>
      <c r="T4586" s="68"/>
      <c r="U4586" s="69"/>
      <c r="V4586" s="69"/>
      <c r="W4586" s="69"/>
      <c r="X4586" s="70"/>
      <c r="Y4586" s="65"/>
    </row>
    <row r="4587">
      <c r="A4587" s="65"/>
      <c r="B4587" s="65"/>
      <c r="C4587" s="65"/>
      <c r="D4587" s="65"/>
      <c r="E4587" s="65"/>
      <c r="F4587" s="65"/>
      <c r="G4587" s="65"/>
      <c r="H4587" s="65"/>
      <c r="I4587" s="65"/>
      <c r="J4587" s="65"/>
      <c r="K4587" s="66"/>
      <c r="L4587" s="66"/>
      <c r="M4587" s="65"/>
      <c r="N4587" s="65"/>
      <c r="O4587" s="65"/>
      <c r="P4587" s="65"/>
      <c r="Q4587" s="65"/>
      <c r="R4587" s="65"/>
      <c r="S4587" s="68"/>
      <c r="T4587" s="68"/>
      <c r="U4587" s="69"/>
      <c r="V4587" s="69"/>
      <c r="W4587" s="69"/>
      <c r="X4587" s="70"/>
      <c r="Y4587" s="65"/>
    </row>
    <row r="4588">
      <c r="A4588" s="65"/>
      <c r="B4588" s="65"/>
      <c r="C4588" s="65"/>
      <c r="D4588" s="65"/>
      <c r="E4588" s="65"/>
      <c r="F4588" s="65"/>
      <c r="G4588" s="65"/>
      <c r="H4588" s="65"/>
      <c r="I4588" s="65"/>
      <c r="J4588" s="65"/>
      <c r="K4588" s="66"/>
      <c r="L4588" s="66"/>
      <c r="M4588" s="65"/>
      <c r="N4588" s="65"/>
      <c r="O4588" s="65"/>
      <c r="P4588" s="66"/>
      <c r="Q4588" s="65"/>
      <c r="R4588" s="65"/>
      <c r="S4588" s="68"/>
      <c r="T4588" s="68"/>
      <c r="U4588" s="69"/>
      <c r="V4588" s="69"/>
      <c r="W4588" s="69"/>
      <c r="X4588" s="70"/>
      <c r="Y4588" s="65"/>
    </row>
    <row r="4589">
      <c r="A4589" s="73"/>
      <c r="B4589" s="65"/>
      <c r="C4589" s="72"/>
      <c r="D4589" s="72"/>
      <c r="E4589" s="72"/>
      <c r="F4589" s="65"/>
      <c r="G4589" s="65"/>
      <c r="H4589" s="65"/>
      <c r="I4589" s="65"/>
      <c r="J4589" s="65"/>
      <c r="K4589" s="66"/>
      <c r="L4589" s="66"/>
      <c r="M4589" s="65"/>
      <c r="N4589" s="65"/>
      <c r="O4589" s="65"/>
      <c r="P4589" s="65"/>
      <c r="Q4589" s="65"/>
      <c r="R4589" s="65"/>
      <c r="S4589" s="76"/>
      <c r="T4589" s="77"/>
      <c r="U4589" s="78"/>
      <c r="V4589" s="81"/>
      <c r="W4589" s="78"/>
      <c r="X4589" s="72"/>
      <c r="Y4589" s="72"/>
    </row>
    <row r="4590">
      <c r="A4590" s="65"/>
      <c r="B4590" s="65"/>
      <c r="C4590" s="65"/>
      <c r="D4590" s="65"/>
      <c r="E4590" s="65"/>
      <c r="F4590" s="65"/>
      <c r="G4590" s="65"/>
      <c r="H4590" s="65"/>
      <c r="I4590" s="65"/>
      <c r="J4590" s="65"/>
      <c r="K4590" s="66"/>
      <c r="L4590" s="66"/>
      <c r="M4590" s="65"/>
      <c r="N4590" s="65"/>
      <c r="O4590" s="65"/>
      <c r="P4590" s="66"/>
      <c r="Q4590" s="65"/>
      <c r="R4590" s="65"/>
      <c r="S4590" s="80"/>
      <c r="T4590" s="77"/>
      <c r="U4590" s="79"/>
      <c r="V4590" s="79"/>
      <c r="W4590" s="78"/>
      <c r="X4590" s="69"/>
      <c r="Y4590" s="72"/>
    </row>
    <row r="4591">
      <c r="A4591" s="73"/>
      <c r="B4591" s="65"/>
      <c r="C4591" s="72"/>
      <c r="D4591" s="72"/>
      <c r="E4591" s="72"/>
      <c r="F4591" s="65"/>
      <c r="G4591" s="65"/>
      <c r="H4591" s="65"/>
      <c r="I4591" s="65"/>
      <c r="J4591" s="65"/>
      <c r="K4591" s="66"/>
      <c r="L4591" s="66"/>
      <c r="M4591" s="65"/>
      <c r="N4591" s="65"/>
      <c r="O4591" s="65"/>
      <c r="P4591" s="65"/>
      <c r="Q4591" s="65"/>
      <c r="R4591" s="65"/>
      <c r="S4591" s="68"/>
      <c r="T4591" s="68"/>
      <c r="U4591" s="69"/>
      <c r="V4591" s="69"/>
      <c r="W4591" s="69"/>
      <c r="X4591" s="70"/>
      <c r="Y4591" s="65"/>
    </row>
    <row r="4592">
      <c r="A4592" s="73"/>
      <c r="B4592" s="65"/>
      <c r="C4592" s="72"/>
      <c r="D4592" s="72"/>
      <c r="E4592" s="72"/>
      <c r="F4592" s="65"/>
      <c r="G4592" s="65"/>
      <c r="H4592" s="65"/>
      <c r="I4592" s="65"/>
      <c r="J4592" s="65"/>
      <c r="K4592" s="66"/>
      <c r="L4592" s="66"/>
      <c r="M4592" s="65"/>
      <c r="N4592" s="65"/>
      <c r="O4592" s="65"/>
      <c r="P4592" s="66"/>
      <c r="Q4592" s="65"/>
      <c r="R4592" s="65"/>
      <c r="S4592" s="76"/>
      <c r="T4592" s="77"/>
      <c r="U4592" s="79"/>
      <c r="V4592" s="81"/>
      <c r="W4592" s="78"/>
      <c r="X4592" s="72"/>
      <c r="Y4592" s="72"/>
    </row>
    <row r="4593">
      <c r="A4593" s="73"/>
      <c r="B4593" s="65"/>
      <c r="C4593" s="72"/>
      <c r="D4593" s="72"/>
      <c r="E4593" s="72"/>
      <c r="F4593" s="65"/>
      <c r="G4593" s="65"/>
      <c r="H4593" s="65"/>
      <c r="I4593" s="65"/>
      <c r="J4593" s="65"/>
      <c r="K4593" s="66"/>
      <c r="L4593" s="66"/>
      <c r="M4593" s="65"/>
      <c r="N4593" s="65"/>
      <c r="O4593" s="65"/>
      <c r="P4593" s="66"/>
      <c r="Q4593" s="65"/>
      <c r="R4593" s="65"/>
      <c r="S4593" s="77"/>
      <c r="T4593" s="77"/>
      <c r="U4593" s="78"/>
      <c r="V4593" s="78"/>
      <c r="W4593" s="78"/>
      <c r="X4593" s="72"/>
      <c r="Y4593" s="72"/>
    </row>
    <row r="4594">
      <c r="A4594" s="65"/>
      <c r="B4594" s="65"/>
      <c r="C4594" s="65"/>
      <c r="D4594" s="65"/>
      <c r="E4594" s="65"/>
      <c r="F4594" s="65"/>
      <c r="G4594" s="65"/>
      <c r="H4594" s="65"/>
      <c r="I4594" s="65"/>
      <c r="J4594" s="65"/>
      <c r="K4594" s="66"/>
      <c r="L4594" s="66"/>
      <c r="M4594" s="65"/>
      <c r="N4594" s="65"/>
      <c r="O4594" s="65"/>
      <c r="P4594" s="65"/>
      <c r="Q4594" s="65"/>
      <c r="R4594" s="65"/>
      <c r="S4594" s="68"/>
      <c r="T4594" s="68"/>
      <c r="U4594" s="69"/>
      <c r="V4594" s="69"/>
      <c r="W4594" s="69"/>
      <c r="X4594" s="70"/>
      <c r="Y4594" s="65"/>
    </row>
    <row r="4595">
      <c r="A4595" s="73"/>
      <c r="B4595" s="65"/>
      <c r="C4595" s="72"/>
      <c r="D4595" s="72"/>
      <c r="E4595" s="72"/>
      <c r="F4595" s="65"/>
      <c r="G4595" s="65"/>
      <c r="H4595" s="65"/>
      <c r="I4595" s="65"/>
      <c r="J4595" s="65"/>
      <c r="K4595" s="66"/>
      <c r="L4595" s="66"/>
      <c r="M4595" s="65"/>
      <c r="N4595" s="65"/>
      <c r="O4595" s="65"/>
      <c r="P4595" s="66"/>
      <c r="Q4595" s="65"/>
      <c r="R4595" s="65"/>
      <c r="S4595" s="68"/>
      <c r="T4595" s="68"/>
      <c r="U4595" s="69"/>
      <c r="V4595" s="69"/>
      <c r="W4595" s="69"/>
      <c r="X4595" s="70"/>
      <c r="Y4595" s="65"/>
    </row>
    <row r="4596">
      <c r="A4596" s="65"/>
      <c r="B4596" s="65"/>
      <c r="C4596" s="65"/>
      <c r="D4596" s="65"/>
      <c r="E4596" s="65"/>
      <c r="F4596" s="65"/>
      <c r="G4596" s="65"/>
      <c r="H4596" s="65"/>
      <c r="I4596" s="65"/>
      <c r="J4596" s="65"/>
      <c r="K4596" s="66"/>
      <c r="L4596" s="66"/>
      <c r="M4596" s="65"/>
      <c r="N4596" s="65"/>
      <c r="O4596" s="65"/>
      <c r="P4596" s="66"/>
      <c r="Q4596" s="65"/>
      <c r="R4596" s="65"/>
      <c r="S4596" s="68"/>
      <c r="T4596" s="68"/>
      <c r="U4596" s="69"/>
      <c r="V4596" s="69"/>
      <c r="W4596" s="69"/>
      <c r="X4596" s="70"/>
      <c r="Y4596" s="65"/>
    </row>
    <row r="4597">
      <c r="A4597" s="65"/>
      <c r="B4597" s="65"/>
      <c r="C4597" s="65"/>
      <c r="D4597" s="65"/>
      <c r="E4597" s="65"/>
      <c r="F4597" s="65"/>
      <c r="G4597" s="65"/>
      <c r="H4597" s="65"/>
      <c r="I4597" s="65"/>
      <c r="J4597" s="65"/>
      <c r="K4597" s="66"/>
      <c r="L4597" s="66"/>
      <c r="M4597" s="65"/>
      <c r="N4597" s="65"/>
      <c r="O4597" s="65"/>
      <c r="P4597" s="66"/>
      <c r="Q4597" s="65"/>
      <c r="R4597" s="65"/>
      <c r="S4597" s="68"/>
      <c r="T4597" s="68"/>
      <c r="U4597" s="69"/>
      <c r="V4597" s="69"/>
      <c r="W4597" s="69"/>
      <c r="X4597" s="70"/>
      <c r="Y4597" s="65"/>
    </row>
    <row r="4598">
      <c r="A4598" s="65"/>
      <c r="B4598" s="65"/>
      <c r="C4598" s="65"/>
      <c r="D4598" s="65"/>
      <c r="E4598" s="65"/>
      <c r="F4598" s="65"/>
      <c r="G4598" s="65"/>
      <c r="H4598" s="65"/>
      <c r="I4598" s="65"/>
      <c r="J4598" s="65"/>
      <c r="K4598" s="66"/>
      <c r="L4598" s="66"/>
      <c r="M4598" s="65"/>
      <c r="N4598" s="65"/>
      <c r="O4598" s="65"/>
      <c r="P4598" s="65"/>
      <c r="Q4598" s="65"/>
      <c r="R4598" s="65"/>
      <c r="S4598" s="68"/>
      <c r="T4598" s="68"/>
      <c r="U4598" s="69"/>
      <c r="V4598" s="69"/>
      <c r="W4598" s="69"/>
      <c r="X4598" s="70"/>
      <c r="Y4598" s="65"/>
    </row>
    <row r="4599">
      <c r="A4599" s="65"/>
      <c r="B4599" s="65"/>
      <c r="C4599" s="65"/>
      <c r="D4599" s="65"/>
      <c r="E4599" s="65"/>
      <c r="F4599" s="65"/>
      <c r="G4599" s="65"/>
      <c r="H4599" s="65"/>
      <c r="I4599" s="65"/>
      <c r="J4599" s="65"/>
      <c r="K4599" s="66"/>
      <c r="L4599" s="66"/>
      <c r="M4599" s="65"/>
      <c r="N4599" s="65"/>
      <c r="O4599" s="65"/>
      <c r="P4599" s="66"/>
      <c r="Q4599" s="65"/>
      <c r="R4599" s="65"/>
      <c r="S4599" s="68"/>
      <c r="T4599" s="68"/>
      <c r="U4599" s="69"/>
      <c r="V4599" s="69"/>
      <c r="W4599" s="69"/>
      <c r="X4599" s="70"/>
      <c r="Y4599" s="65"/>
    </row>
    <row r="4600">
      <c r="A4600" s="65"/>
      <c r="B4600" s="65"/>
      <c r="C4600" s="65"/>
      <c r="D4600" s="65"/>
      <c r="E4600" s="65"/>
      <c r="F4600" s="65"/>
      <c r="G4600" s="65"/>
      <c r="H4600" s="65"/>
      <c r="I4600" s="65"/>
      <c r="J4600" s="65"/>
      <c r="K4600" s="66"/>
      <c r="L4600" s="66"/>
      <c r="M4600" s="65"/>
      <c r="N4600" s="65"/>
      <c r="O4600" s="65"/>
      <c r="P4600" s="66"/>
      <c r="Q4600" s="65"/>
      <c r="R4600" s="65"/>
      <c r="S4600" s="68"/>
      <c r="T4600" s="68"/>
      <c r="U4600" s="69"/>
      <c r="V4600" s="69"/>
      <c r="W4600" s="69"/>
      <c r="X4600" s="70"/>
      <c r="Y4600" s="65"/>
    </row>
    <row r="4601">
      <c r="A4601" s="65"/>
      <c r="B4601" s="65"/>
      <c r="C4601" s="65"/>
      <c r="D4601" s="65"/>
      <c r="E4601" s="65"/>
      <c r="F4601" s="65"/>
      <c r="G4601" s="65"/>
      <c r="H4601" s="65"/>
      <c r="I4601" s="65"/>
      <c r="J4601" s="65"/>
      <c r="K4601" s="66"/>
      <c r="L4601" s="66"/>
      <c r="M4601" s="65"/>
      <c r="N4601" s="65"/>
      <c r="O4601" s="65"/>
      <c r="P4601" s="65"/>
      <c r="Q4601" s="65"/>
      <c r="R4601" s="65"/>
      <c r="S4601" s="68"/>
      <c r="T4601" s="68"/>
      <c r="U4601" s="69"/>
      <c r="V4601" s="69"/>
      <c r="W4601" s="69"/>
      <c r="X4601" s="70"/>
      <c r="Y4601" s="65"/>
    </row>
    <row r="4602">
      <c r="A4602" s="72"/>
      <c r="B4602" s="65"/>
      <c r="C4602" s="72"/>
      <c r="D4602" s="72"/>
      <c r="E4602" s="72"/>
      <c r="F4602" s="65"/>
      <c r="G4602" s="65"/>
      <c r="H4602" s="65"/>
      <c r="I4602" s="65"/>
      <c r="J4602" s="65"/>
      <c r="K4602" s="66"/>
      <c r="L4602" s="66"/>
      <c r="M4602" s="65"/>
      <c r="N4602" s="65"/>
      <c r="O4602" s="65"/>
      <c r="P4602" s="66"/>
      <c r="Q4602" s="65"/>
      <c r="R4602" s="65"/>
      <c r="S4602" s="68"/>
      <c r="T4602" s="68"/>
      <c r="U4602" s="69"/>
      <c r="V4602" s="69"/>
      <c r="W4602" s="69"/>
      <c r="X4602" s="70"/>
      <c r="Y4602" s="65"/>
    </row>
    <row r="4603">
      <c r="A4603" s="65"/>
      <c r="B4603" s="65"/>
      <c r="C4603" s="65"/>
      <c r="D4603" s="65"/>
      <c r="E4603" s="65"/>
      <c r="F4603" s="65"/>
      <c r="G4603" s="65"/>
      <c r="H4603" s="65"/>
      <c r="I4603" s="65"/>
      <c r="J4603" s="65"/>
      <c r="K4603" s="66"/>
      <c r="L4603" s="66"/>
      <c r="M4603" s="65"/>
      <c r="N4603" s="65"/>
      <c r="O4603" s="65"/>
      <c r="P4603" s="65"/>
      <c r="Q4603" s="65"/>
      <c r="R4603" s="65"/>
      <c r="S4603" s="76"/>
      <c r="T4603" s="77"/>
      <c r="U4603" s="79"/>
      <c r="V4603" s="81"/>
      <c r="W4603" s="78"/>
      <c r="X4603" s="66"/>
      <c r="Y4603" s="72"/>
    </row>
    <row r="4604">
      <c r="A4604" s="73"/>
      <c r="B4604" s="65"/>
      <c r="C4604" s="72"/>
      <c r="D4604" s="72"/>
      <c r="E4604" s="72"/>
      <c r="F4604" s="65"/>
      <c r="G4604" s="65"/>
      <c r="H4604" s="65"/>
      <c r="I4604" s="65"/>
      <c r="J4604" s="65"/>
      <c r="K4604" s="66"/>
      <c r="L4604" s="66"/>
      <c r="M4604" s="65"/>
      <c r="N4604" s="65"/>
      <c r="O4604" s="65"/>
      <c r="P4604" s="66"/>
      <c r="Q4604" s="65"/>
      <c r="R4604" s="65"/>
      <c r="S4604" s="68"/>
      <c r="T4604" s="68"/>
      <c r="U4604" s="69"/>
      <c r="V4604" s="69"/>
      <c r="W4604" s="69"/>
      <c r="X4604" s="70"/>
      <c r="Y4604" s="65"/>
    </row>
    <row r="4605">
      <c r="A4605" s="72"/>
      <c r="B4605" s="65"/>
      <c r="C4605" s="72"/>
      <c r="D4605" s="72"/>
      <c r="E4605" s="72"/>
      <c r="F4605" s="65"/>
      <c r="G4605" s="65"/>
      <c r="H4605" s="65"/>
      <c r="I4605" s="65"/>
      <c r="J4605" s="65"/>
      <c r="K4605" s="66"/>
      <c r="L4605" s="66"/>
      <c r="M4605" s="65"/>
      <c r="N4605" s="65"/>
      <c r="O4605" s="65"/>
      <c r="P4605" s="66"/>
      <c r="Q4605" s="65"/>
      <c r="R4605" s="65"/>
      <c r="S4605" s="68"/>
      <c r="T4605" s="68"/>
      <c r="U4605" s="69"/>
      <c r="V4605" s="69"/>
      <c r="W4605" s="69"/>
      <c r="X4605" s="70"/>
      <c r="Y4605" s="65"/>
    </row>
    <row r="4606">
      <c r="A4606" s="72"/>
      <c r="B4606" s="65"/>
      <c r="C4606" s="72"/>
      <c r="D4606" s="72"/>
      <c r="E4606" s="72"/>
      <c r="F4606" s="65"/>
      <c r="G4606" s="65"/>
      <c r="H4606" s="65"/>
      <c r="I4606" s="65"/>
      <c r="J4606" s="65"/>
      <c r="K4606" s="66"/>
      <c r="L4606" s="66"/>
      <c r="M4606" s="65"/>
      <c r="N4606" s="65"/>
      <c r="O4606" s="65"/>
      <c r="P4606" s="65"/>
      <c r="Q4606" s="65"/>
      <c r="R4606" s="65"/>
      <c r="S4606" s="68"/>
      <c r="T4606" s="68"/>
      <c r="U4606" s="69"/>
      <c r="V4606" s="69"/>
      <c r="W4606" s="69"/>
      <c r="X4606" s="70"/>
      <c r="Y4606" s="65"/>
    </row>
    <row r="4607">
      <c r="A4607" s="65"/>
      <c r="B4607" s="65"/>
      <c r="C4607" s="65"/>
      <c r="D4607" s="65"/>
      <c r="E4607" s="65"/>
      <c r="F4607" s="65"/>
      <c r="G4607" s="65"/>
      <c r="H4607" s="65"/>
      <c r="I4607" s="65"/>
      <c r="J4607" s="65"/>
      <c r="K4607" s="66"/>
      <c r="L4607" s="66"/>
      <c r="M4607" s="65"/>
      <c r="N4607" s="65"/>
      <c r="O4607" s="65"/>
      <c r="P4607" s="66"/>
      <c r="Q4607" s="65"/>
      <c r="R4607" s="65"/>
      <c r="S4607" s="68"/>
      <c r="T4607" s="68"/>
      <c r="U4607" s="69"/>
      <c r="V4607" s="69"/>
      <c r="W4607" s="69"/>
      <c r="X4607" s="70"/>
      <c r="Y4607" s="65"/>
    </row>
    <row r="4608">
      <c r="A4608" s="65"/>
      <c r="B4608" s="65"/>
      <c r="C4608" s="65"/>
      <c r="D4608" s="65"/>
      <c r="E4608" s="65"/>
      <c r="F4608" s="65"/>
      <c r="G4608" s="65"/>
      <c r="H4608" s="65"/>
      <c r="I4608" s="65"/>
      <c r="J4608" s="65"/>
      <c r="K4608" s="66"/>
      <c r="L4608" s="66"/>
      <c r="M4608" s="65"/>
      <c r="N4608" s="65"/>
      <c r="O4608" s="65"/>
      <c r="P4608" s="66"/>
      <c r="Q4608" s="65"/>
      <c r="R4608" s="65"/>
      <c r="S4608" s="68"/>
      <c r="T4608" s="68"/>
      <c r="U4608" s="69"/>
      <c r="V4608" s="69"/>
      <c r="W4608" s="69"/>
      <c r="X4608" s="70"/>
      <c r="Y4608" s="65"/>
    </row>
    <row r="4609">
      <c r="A4609" s="72"/>
      <c r="B4609" s="65"/>
      <c r="C4609" s="72"/>
      <c r="D4609" s="72"/>
      <c r="E4609" s="72"/>
      <c r="F4609" s="65"/>
      <c r="G4609" s="65"/>
      <c r="H4609" s="65"/>
      <c r="I4609" s="65"/>
      <c r="J4609" s="65"/>
      <c r="K4609" s="66"/>
      <c r="L4609" s="66"/>
      <c r="M4609" s="65"/>
      <c r="N4609" s="65"/>
      <c r="O4609" s="65"/>
      <c r="P4609" s="65"/>
      <c r="Q4609" s="65"/>
      <c r="R4609" s="65"/>
      <c r="S4609" s="68"/>
      <c r="T4609" s="68"/>
      <c r="U4609" s="69"/>
      <c r="V4609" s="69"/>
      <c r="W4609" s="69"/>
      <c r="X4609" s="70"/>
      <c r="Y4609" s="65"/>
    </row>
    <row r="4610">
      <c r="A4610" s="72"/>
      <c r="B4610" s="65"/>
      <c r="C4610" s="72"/>
      <c r="D4610" s="72"/>
      <c r="E4610" s="72"/>
      <c r="F4610" s="65"/>
      <c r="G4610" s="65"/>
      <c r="H4610" s="65"/>
      <c r="I4610" s="65"/>
      <c r="J4610" s="65"/>
      <c r="K4610" s="66"/>
      <c r="L4610" s="66"/>
      <c r="M4610" s="65"/>
      <c r="N4610" s="65"/>
      <c r="O4610" s="65"/>
      <c r="P4610" s="65"/>
      <c r="Q4610" s="65"/>
      <c r="R4610" s="65"/>
      <c r="S4610" s="68"/>
      <c r="T4610" s="68"/>
      <c r="U4610" s="69"/>
      <c r="V4610" s="69"/>
      <c r="W4610" s="69"/>
      <c r="X4610" s="70"/>
      <c r="Y4610" s="65"/>
    </row>
    <row r="4611">
      <c r="A4611" s="65"/>
      <c r="B4611" s="65"/>
      <c r="C4611" s="65"/>
      <c r="D4611" s="65"/>
      <c r="E4611" s="65"/>
      <c r="F4611" s="65"/>
      <c r="G4611" s="65"/>
      <c r="H4611" s="65"/>
      <c r="I4611" s="65"/>
      <c r="J4611" s="65"/>
      <c r="K4611" s="66"/>
      <c r="L4611" s="66"/>
      <c r="M4611" s="65"/>
      <c r="N4611" s="65"/>
      <c r="O4611" s="65"/>
      <c r="P4611" s="65"/>
      <c r="Q4611" s="65"/>
      <c r="R4611" s="65"/>
      <c r="S4611" s="68"/>
      <c r="T4611" s="68"/>
      <c r="U4611" s="69"/>
      <c r="V4611" s="69"/>
      <c r="W4611" s="69"/>
      <c r="X4611" s="70"/>
      <c r="Y4611" s="65"/>
    </row>
    <row r="4612">
      <c r="A4612" s="65"/>
      <c r="B4612" s="65"/>
      <c r="C4612" s="65"/>
      <c r="D4612" s="65"/>
      <c r="E4612" s="65"/>
      <c r="F4612" s="65"/>
      <c r="G4612" s="65"/>
      <c r="H4612" s="65"/>
      <c r="I4612" s="65"/>
      <c r="J4612" s="65"/>
      <c r="K4612" s="66"/>
      <c r="L4612" s="66"/>
      <c r="M4612" s="65"/>
      <c r="N4612" s="65"/>
      <c r="O4612" s="65"/>
      <c r="P4612" s="65"/>
      <c r="Q4612" s="65"/>
      <c r="R4612" s="65"/>
      <c r="S4612" s="76"/>
      <c r="T4612" s="76"/>
      <c r="U4612" s="72"/>
      <c r="V4612" s="72"/>
      <c r="W4612" s="72"/>
      <c r="X4612" s="66"/>
      <c r="Y4612" s="72"/>
    </row>
    <row r="4613">
      <c r="A4613" s="72"/>
      <c r="B4613" s="65"/>
      <c r="C4613" s="72"/>
      <c r="D4613" s="72"/>
      <c r="E4613" s="72"/>
      <c r="F4613" s="65"/>
      <c r="G4613" s="65"/>
      <c r="H4613" s="65"/>
      <c r="I4613" s="65"/>
      <c r="J4613" s="65"/>
      <c r="K4613" s="66"/>
      <c r="L4613" s="66"/>
      <c r="M4613" s="65"/>
      <c r="N4613" s="65"/>
      <c r="O4613" s="65"/>
      <c r="P4613" s="66"/>
      <c r="Q4613" s="65"/>
      <c r="R4613" s="65"/>
      <c r="S4613" s="68"/>
      <c r="T4613" s="68"/>
      <c r="U4613" s="69"/>
      <c r="V4613" s="69"/>
      <c r="W4613" s="69"/>
      <c r="X4613" s="70"/>
      <c r="Y4613" s="65"/>
    </row>
    <row r="4614">
      <c r="A4614" s="73"/>
      <c r="B4614" s="65"/>
      <c r="C4614" s="72"/>
      <c r="D4614" s="72"/>
      <c r="E4614" s="72"/>
      <c r="F4614" s="65"/>
      <c r="G4614" s="65"/>
      <c r="H4614" s="65"/>
      <c r="I4614" s="65"/>
      <c r="J4614" s="65"/>
      <c r="K4614" s="66"/>
      <c r="L4614" s="66"/>
      <c r="M4614" s="65"/>
      <c r="N4614" s="65"/>
      <c r="O4614" s="65"/>
      <c r="P4614" s="65"/>
      <c r="Q4614" s="65"/>
      <c r="R4614" s="65"/>
      <c r="S4614" s="68"/>
      <c r="T4614" s="68"/>
      <c r="U4614" s="69"/>
      <c r="V4614" s="69"/>
      <c r="W4614" s="69"/>
      <c r="X4614" s="70"/>
      <c r="Y4614" s="65"/>
    </row>
    <row r="4615">
      <c r="A4615" s="65"/>
      <c r="B4615" s="65"/>
      <c r="C4615" s="65"/>
      <c r="D4615" s="65"/>
      <c r="E4615" s="65"/>
      <c r="F4615" s="65"/>
      <c r="G4615" s="65"/>
      <c r="H4615" s="65"/>
      <c r="I4615" s="65"/>
      <c r="J4615" s="65"/>
      <c r="K4615" s="66"/>
      <c r="L4615" s="66"/>
      <c r="M4615" s="65"/>
      <c r="N4615" s="65"/>
      <c r="O4615" s="65"/>
      <c r="P4615" s="66"/>
      <c r="Q4615" s="65"/>
      <c r="R4615" s="65"/>
      <c r="S4615" s="68"/>
      <c r="T4615" s="68"/>
      <c r="U4615" s="69"/>
      <c r="V4615" s="69"/>
      <c r="W4615" s="69"/>
      <c r="X4615" s="70"/>
      <c r="Y4615" s="65"/>
    </row>
    <row r="4616">
      <c r="A4616" s="73"/>
      <c r="B4616" s="65"/>
      <c r="C4616" s="72"/>
      <c r="D4616" s="72"/>
      <c r="E4616" s="72"/>
      <c r="F4616" s="65"/>
      <c r="G4616" s="65"/>
      <c r="H4616" s="65"/>
      <c r="I4616" s="65"/>
      <c r="J4616" s="65"/>
      <c r="K4616" s="66"/>
      <c r="L4616" s="66"/>
      <c r="M4616" s="65"/>
      <c r="N4616" s="65"/>
      <c r="O4616" s="65"/>
      <c r="P4616" s="66"/>
      <c r="Q4616" s="65"/>
      <c r="R4616" s="65"/>
      <c r="S4616" s="76"/>
      <c r="T4616" s="77"/>
      <c r="U4616" s="78"/>
      <c r="V4616" s="81"/>
      <c r="W4616" s="78"/>
      <c r="X4616" s="72"/>
      <c r="Y4616" s="72"/>
    </row>
    <row r="4617">
      <c r="A4617" s="73"/>
      <c r="B4617" s="65"/>
      <c r="C4617" s="72"/>
      <c r="D4617" s="72"/>
      <c r="E4617" s="72"/>
      <c r="F4617" s="65"/>
      <c r="G4617" s="65"/>
      <c r="H4617" s="65"/>
      <c r="I4617" s="65"/>
      <c r="J4617" s="65"/>
      <c r="K4617" s="66"/>
      <c r="L4617" s="66"/>
      <c r="M4617" s="65"/>
      <c r="N4617" s="65"/>
      <c r="O4617" s="65"/>
      <c r="P4617" s="65"/>
      <c r="Q4617" s="65"/>
      <c r="R4617" s="65"/>
      <c r="S4617" s="68"/>
      <c r="T4617" s="68"/>
      <c r="U4617" s="69"/>
      <c r="V4617" s="69"/>
      <c r="W4617" s="69"/>
      <c r="X4617" s="70"/>
      <c r="Y4617" s="65"/>
    </row>
    <row r="4618">
      <c r="A4618" s="72"/>
      <c r="B4618" s="65"/>
      <c r="C4618" s="72"/>
      <c r="D4618" s="72"/>
      <c r="E4618" s="72"/>
      <c r="F4618" s="65"/>
      <c r="G4618" s="65"/>
      <c r="H4618" s="65"/>
      <c r="I4618" s="65"/>
      <c r="J4618" s="65"/>
      <c r="K4618" s="66"/>
      <c r="L4618" s="66"/>
      <c r="M4618" s="65"/>
      <c r="N4618" s="65"/>
      <c r="O4618" s="65"/>
      <c r="P4618" s="66"/>
      <c r="Q4618" s="65"/>
      <c r="R4618" s="65"/>
      <c r="S4618" s="68"/>
      <c r="T4618" s="68"/>
      <c r="U4618" s="69"/>
      <c r="V4618" s="69"/>
      <c r="W4618" s="69"/>
      <c r="X4618" s="70"/>
      <c r="Y4618" s="65"/>
    </row>
    <row r="4619">
      <c r="A4619" s="65"/>
      <c r="B4619" s="65"/>
      <c r="C4619" s="65"/>
      <c r="D4619" s="65"/>
      <c r="E4619" s="65"/>
      <c r="F4619" s="65"/>
      <c r="G4619" s="65"/>
      <c r="H4619" s="65"/>
      <c r="I4619" s="65"/>
      <c r="J4619" s="65"/>
      <c r="K4619" s="66"/>
      <c r="L4619" s="66"/>
      <c r="M4619" s="65"/>
      <c r="N4619" s="65"/>
      <c r="O4619" s="65"/>
      <c r="P4619" s="66"/>
      <c r="Q4619" s="65"/>
      <c r="R4619" s="65"/>
      <c r="S4619" s="68"/>
      <c r="T4619" s="68"/>
      <c r="U4619" s="69"/>
      <c r="V4619" s="69"/>
      <c r="W4619" s="69"/>
      <c r="X4619" s="70"/>
      <c r="Y4619" s="65"/>
    </row>
    <row r="4620">
      <c r="A4620" s="65"/>
      <c r="B4620" s="65"/>
      <c r="C4620" s="65"/>
      <c r="D4620" s="65"/>
      <c r="E4620" s="65"/>
      <c r="F4620" s="65"/>
      <c r="G4620" s="65"/>
      <c r="H4620" s="65"/>
      <c r="I4620" s="65"/>
      <c r="J4620" s="65"/>
      <c r="K4620" s="66"/>
      <c r="L4620" s="66"/>
      <c r="M4620" s="65"/>
      <c r="N4620" s="65"/>
      <c r="O4620" s="65"/>
      <c r="P4620" s="65"/>
      <c r="Q4620" s="65"/>
      <c r="R4620" s="65"/>
      <c r="S4620" s="68"/>
      <c r="T4620" s="68"/>
      <c r="U4620" s="69"/>
      <c r="V4620" s="69"/>
      <c r="W4620" s="69"/>
      <c r="X4620" s="70"/>
      <c r="Y4620" s="65"/>
    </row>
    <row r="4621">
      <c r="A4621" s="65"/>
      <c r="B4621" s="65"/>
      <c r="C4621" s="65"/>
      <c r="D4621" s="65"/>
      <c r="E4621" s="65"/>
      <c r="F4621" s="65"/>
      <c r="G4621" s="65"/>
      <c r="H4621" s="65"/>
      <c r="I4621" s="65"/>
      <c r="J4621" s="65"/>
      <c r="K4621" s="66"/>
      <c r="L4621" s="66"/>
      <c r="M4621" s="65"/>
      <c r="N4621" s="65"/>
      <c r="O4621" s="65"/>
      <c r="P4621" s="66"/>
      <c r="Q4621" s="65"/>
      <c r="R4621" s="65"/>
      <c r="S4621" s="68"/>
      <c r="T4621" s="68"/>
      <c r="U4621" s="69"/>
      <c r="V4621" s="69"/>
      <c r="W4621" s="69"/>
      <c r="X4621" s="70"/>
      <c r="Y4621" s="65"/>
    </row>
    <row r="4622">
      <c r="A4622" s="72"/>
      <c r="B4622" s="65"/>
      <c r="C4622" s="72"/>
      <c r="D4622" s="72"/>
      <c r="E4622" s="72"/>
      <c r="F4622" s="65"/>
      <c r="G4622" s="65"/>
      <c r="H4622" s="65"/>
      <c r="I4622" s="65"/>
      <c r="J4622" s="65"/>
      <c r="K4622" s="66"/>
      <c r="L4622" s="66"/>
      <c r="M4622" s="65"/>
      <c r="N4622" s="65"/>
      <c r="O4622" s="65"/>
      <c r="P4622" s="65"/>
      <c r="Q4622" s="65"/>
      <c r="R4622" s="65"/>
      <c r="S4622" s="68"/>
      <c r="T4622" s="68"/>
      <c r="U4622" s="69"/>
      <c r="V4622" s="69"/>
      <c r="W4622" s="69"/>
      <c r="X4622" s="70"/>
      <c r="Y4622" s="65"/>
    </row>
    <row r="4623">
      <c r="A4623" s="65"/>
      <c r="B4623" s="65"/>
      <c r="C4623" s="65"/>
      <c r="D4623" s="65"/>
      <c r="E4623" s="65"/>
      <c r="F4623" s="65"/>
      <c r="G4623" s="65"/>
      <c r="H4623" s="65"/>
      <c r="I4623" s="65"/>
      <c r="J4623" s="65"/>
      <c r="K4623" s="66"/>
      <c r="L4623" s="66"/>
      <c r="M4623" s="65"/>
      <c r="N4623" s="65"/>
      <c r="O4623" s="65"/>
      <c r="P4623" s="65"/>
      <c r="Q4623" s="65"/>
      <c r="R4623" s="65"/>
      <c r="S4623" s="68"/>
      <c r="T4623" s="68"/>
      <c r="U4623" s="69"/>
      <c r="V4623" s="69"/>
      <c r="W4623" s="69"/>
      <c r="X4623" s="70"/>
      <c r="Y4623" s="65"/>
    </row>
    <row r="4624">
      <c r="A4624" s="65"/>
      <c r="B4624" s="65"/>
      <c r="C4624" s="65"/>
      <c r="D4624" s="65"/>
      <c r="E4624" s="65"/>
      <c r="F4624" s="65"/>
      <c r="G4624" s="65"/>
      <c r="H4624" s="65"/>
      <c r="I4624" s="65"/>
      <c r="J4624" s="65"/>
      <c r="K4624" s="66"/>
      <c r="L4624" s="66"/>
      <c r="M4624" s="65"/>
      <c r="N4624" s="65"/>
      <c r="O4624" s="65"/>
      <c r="P4624" s="65"/>
      <c r="Q4624" s="65"/>
      <c r="R4624" s="65"/>
      <c r="S4624" s="68"/>
      <c r="T4624" s="68"/>
      <c r="U4624" s="69"/>
      <c r="V4624" s="69"/>
      <c r="W4624" s="69"/>
      <c r="X4624" s="70"/>
      <c r="Y4624" s="65"/>
    </row>
    <row r="4625">
      <c r="A4625" s="72"/>
      <c r="B4625" s="65"/>
      <c r="C4625" s="72"/>
      <c r="D4625" s="72"/>
      <c r="E4625" s="72"/>
      <c r="F4625" s="65"/>
      <c r="G4625" s="65"/>
      <c r="H4625" s="65"/>
      <c r="I4625" s="65"/>
      <c r="J4625" s="65"/>
      <c r="K4625" s="66"/>
      <c r="L4625" s="66"/>
      <c r="M4625" s="65"/>
      <c r="N4625" s="65"/>
      <c r="O4625" s="65"/>
      <c r="P4625" s="65"/>
      <c r="Q4625" s="65"/>
      <c r="R4625" s="65"/>
      <c r="S4625" s="68"/>
      <c r="T4625" s="68"/>
      <c r="U4625" s="69"/>
      <c r="V4625" s="69"/>
      <c r="W4625" s="69"/>
      <c r="X4625" s="70"/>
      <c r="Y4625" s="65"/>
    </row>
    <row r="4626">
      <c r="A4626" s="72"/>
      <c r="B4626" s="65"/>
      <c r="C4626" s="72"/>
      <c r="D4626" s="72"/>
      <c r="E4626" s="72"/>
      <c r="F4626" s="65"/>
      <c r="G4626" s="65"/>
      <c r="H4626" s="65"/>
      <c r="I4626" s="65"/>
      <c r="J4626" s="65"/>
      <c r="K4626" s="66"/>
      <c r="L4626" s="66"/>
      <c r="M4626" s="65"/>
      <c r="N4626" s="65"/>
      <c r="O4626" s="65"/>
      <c r="P4626" s="66"/>
      <c r="Q4626" s="65"/>
      <c r="R4626" s="65"/>
      <c r="S4626" s="68"/>
      <c r="T4626" s="68"/>
      <c r="U4626" s="69"/>
      <c r="V4626" s="69"/>
      <c r="W4626" s="69"/>
      <c r="X4626" s="70"/>
      <c r="Y4626" s="65"/>
    </row>
    <row r="4627">
      <c r="A4627" s="72"/>
      <c r="B4627" s="65"/>
      <c r="C4627" s="72"/>
      <c r="D4627" s="72"/>
      <c r="E4627" s="72"/>
      <c r="F4627" s="65"/>
      <c r="G4627" s="65"/>
      <c r="H4627" s="65"/>
      <c r="I4627" s="65"/>
      <c r="J4627" s="65"/>
      <c r="K4627" s="66"/>
      <c r="L4627" s="66"/>
      <c r="M4627" s="65"/>
      <c r="N4627" s="65"/>
      <c r="O4627" s="65"/>
      <c r="P4627" s="65"/>
      <c r="Q4627" s="65"/>
      <c r="R4627" s="65"/>
      <c r="S4627" s="68"/>
      <c r="T4627" s="68"/>
      <c r="U4627" s="69"/>
      <c r="V4627" s="69"/>
      <c r="W4627" s="69"/>
      <c r="X4627" s="70"/>
      <c r="Y4627" s="65"/>
    </row>
    <row r="4628">
      <c r="A4628" s="72"/>
      <c r="B4628" s="65"/>
      <c r="C4628" s="72"/>
      <c r="D4628" s="72"/>
      <c r="E4628" s="72"/>
      <c r="F4628" s="65"/>
      <c r="G4628" s="65"/>
      <c r="H4628" s="65"/>
      <c r="I4628" s="65"/>
      <c r="J4628" s="65"/>
      <c r="K4628" s="66"/>
      <c r="L4628" s="66"/>
      <c r="M4628" s="65"/>
      <c r="N4628" s="65"/>
      <c r="O4628" s="65"/>
      <c r="P4628" s="65"/>
      <c r="Q4628" s="65"/>
      <c r="R4628" s="65"/>
      <c r="S4628" s="68"/>
      <c r="T4628" s="68"/>
      <c r="U4628" s="69"/>
      <c r="V4628" s="69"/>
      <c r="W4628" s="69"/>
      <c r="X4628" s="70"/>
      <c r="Y4628" s="65"/>
    </row>
    <row r="4629">
      <c r="A4629" s="65"/>
      <c r="B4629" s="65"/>
      <c r="C4629" s="65"/>
      <c r="D4629" s="65"/>
      <c r="E4629" s="65"/>
      <c r="F4629" s="65"/>
      <c r="G4629" s="65"/>
      <c r="H4629" s="65"/>
      <c r="I4629" s="65"/>
      <c r="J4629" s="65"/>
      <c r="K4629" s="66"/>
      <c r="L4629" s="66"/>
      <c r="M4629" s="65"/>
      <c r="N4629" s="65"/>
      <c r="O4629" s="65"/>
      <c r="P4629" s="65"/>
      <c r="Q4629" s="65"/>
      <c r="R4629" s="65"/>
      <c r="S4629" s="68"/>
      <c r="T4629" s="68"/>
      <c r="U4629" s="69"/>
      <c r="V4629" s="69"/>
      <c r="W4629" s="69"/>
      <c r="X4629" s="70"/>
      <c r="Y4629" s="65"/>
    </row>
    <row r="4630">
      <c r="A4630" s="65"/>
      <c r="B4630" s="65"/>
      <c r="C4630" s="65"/>
      <c r="D4630" s="65"/>
      <c r="E4630" s="65"/>
      <c r="F4630" s="65"/>
      <c r="G4630" s="65"/>
      <c r="H4630" s="65"/>
      <c r="I4630" s="65"/>
      <c r="J4630" s="65"/>
      <c r="K4630" s="66"/>
      <c r="L4630" s="66"/>
      <c r="M4630" s="65"/>
      <c r="N4630" s="65"/>
      <c r="O4630" s="65"/>
      <c r="P4630" s="65"/>
      <c r="Q4630" s="65"/>
      <c r="R4630" s="65"/>
      <c r="S4630" s="68"/>
      <c r="T4630" s="68"/>
      <c r="U4630" s="69"/>
      <c r="V4630" s="69"/>
      <c r="W4630" s="69"/>
      <c r="X4630" s="70"/>
      <c r="Y4630" s="65"/>
    </row>
    <row r="4631">
      <c r="A4631" s="65"/>
      <c r="B4631" s="65"/>
      <c r="C4631" s="65"/>
      <c r="D4631" s="65"/>
      <c r="E4631" s="65"/>
      <c r="F4631" s="65"/>
      <c r="G4631" s="65"/>
      <c r="H4631" s="65"/>
      <c r="I4631" s="65"/>
      <c r="J4631" s="65"/>
      <c r="K4631" s="66"/>
      <c r="L4631" s="66"/>
      <c r="M4631" s="65"/>
      <c r="N4631" s="65"/>
      <c r="O4631" s="65"/>
      <c r="P4631" s="65"/>
      <c r="Q4631" s="65"/>
      <c r="R4631" s="65"/>
      <c r="S4631" s="68"/>
      <c r="T4631" s="68"/>
      <c r="U4631" s="69"/>
      <c r="V4631" s="69"/>
      <c r="W4631" s="69"/>
      <c r="X4631" s="70"/>
      <c r="Y4631" s="65"/>
    </row>
    <row r="4632">
      <c r="A4632" s="65"/>
      <c r="B4632" s="65"/>
      <c r="C4632" s="65"/>
      <c r="D4632" s="65"/>
      <c r="E4632" s="65"/>
      <c r="F4632" s="65"/>
      <c r="G4632" s="65"/>
      <c r="H4632" s="65"/>
      <c r="I4632" s="65"/>
      <c r="J4632" s="65"/>
      <c r="K4632" s="66"/>
      <c r="L4632" s="66"/>
      <c r="M4632" s="65"/>
      <c r="N4632" s="65"/>
      <c r="O4632" s="65"/>
      <c r="P4632" s="65"/>
      <c r="Q4632" s="65"/>
      <c r="R4632" s="65"/>
      <c r="S4632" s="68"/>
      <c r="T4632" s="68"/>
      <c r="U4632" s="69"/>
      <c r="V4632" s="69"/>
      <c r="W4632" s="69"/>
      <c r="X4632" s="70"/>
      <c r="Y4632" s="65"/>
    </row>
    <row r="4633">
      <c r="A4633" s="65"/>
      <c r="B4633" s="65"/>
      <c r="C4633" s="65"/>
      <c r="D4633" s="65"/>
      <c r="E4633" s="65"/>
      <c r="F4633" s="65"/>
      <c r="G4633" s="65"/>
      <c r="H4633" s="65"/>
      <c r="I4633" s="65"/>
      <c r="J4633" s="65"/>
      <c r="K4633" s="66"/>
      <c r="L4633" s="66"/>
      <c r="M4633" s="65"/>
      <c r="N4633" s="65"/>
      <c r="O4633" s="65"/>
      <c r="P4633" s="66"/>
      <c r="Q4633" s="65"/>
      <c r="R4633" s="65"/>
      <c r="S4633" s="68"/>
      <c r="T4633" s="68"/>
      <c r="U4633" s="69"/>
      <c r="V4633" s="69"/>
      <c r="W4633" s="69"/>
      <c r="X4633" s="70"/>
      <c r="Y4633" s="65"/>
    </row>
    <row r="4634">
      <c r="A4634" s="65"/>
      <c r="B4634" s="65"/>
      <c r="C4634" s="65"/>
      <c r="D4634" s="65"/>
      <c r="E4634" s="65"/>
      <c r="F4634" s="65"/>
      <c r="G4634" s="65"/>
      <c r="H4634" s="65"/>
      <c r="I4634" s="65"/>
      <c r="J4634" s="65"/>
      <c r="K4634" s="66"/>
      <c r="L4634" s="66"/>
      <c r="M4634" s="65"/>
      <c r="N4634" s="65"/>
      <c r="O4634" s="65"/>
      <c r="P4634" s="66"/>
      <c r="Q4634" s="65"/>
      <c r="R4634" s="65"/>
      <c r="S4634" s="80"/>
      <c r="T4634" s="77"/>
      <c r="U4634" s="79"/>
      <c r="V4634" s="79"/>
      <c r="W4634" s="78"/>
      <c r="X4634" s="66"/>
      <c r="Y4634" s="72"/>
    </row>
    <row r="4635">
      <c r="A4635" s="72"/>
      <c r="B4635" s="65"/>
      <c r="C4635" s="72"/>
      <c r="D4635" s="72"/>
      <c r="E4635" s="72"/>
      <c r="F4635" s="65"/>
      <c r="G4635" s="65"/>
      <c r="H4635" s="65"/>
      <c r="I4635" s="65"/>
      <c r="J4635" s="65"/>
      <c r="K4635" s="66"/>
      <c r="L4635" s="66"/>
      <c r="M4635" s="65"/>
      <c r="N4635" s="65"/>
      <c r="O4635" s="65"/>
      <c r="P4635" s="65"/>
      <c r="Q4635" s="65"/>
      <c r="R4635" s="65"/>
      <c r="S4635" s="68"/>
      <c r="T4635" s="68"/>
      <c r="U4635" s="69"/>
      <c r="V4635" s="69"/>
      <c r="W4635" s="69"/>
      <c r="X4635" s="70"/>
      <c r="Y4635" s="65"/>
    </row>
    <row r="4636">
      <c r="A4636" s="72"/>
      <c r="B4636" s="65"/>
      <c r="C4636" s="72"/>
      <c r="D4636" s="72"/>
      <c r="E4636" s="72"/>
      <c r="F4636" s="65"/>
      <c r="G4636" s="65"/>
      <c r="H4636" s="65"/>
      <c r="I4636" s="65"/>
      <c r="J4636" s="65"/>
      <c r="K4636" s="66"/>
      <c r="L4636" s="66"/>
      <c r="M4636" s="65"/>
      <c r="N4636" s="65"/>
      <c r="O4636" s="65"/>
      <c r="P4636" s="66"/>
      <c r="Q4636" s="65"/>
      <c r="R4636" s="65"/>
      <c r="S4636" s="77"/>
      <c r="T4636" s="77"/>
      <c r="U4636" s="78"/>
      <c r="V4636" s="78"/>
      <c r="W4636" s="78"/>
      <c r="X4636" s="72"/>
      <c r="Y4636" s="72"/>
    </row>
    <row r="4637">
      <c r="A4637" s="65"/>
      <c r="B4637" s="65"/>
      <c r="C4637" s="65"/>
      <c r="D4637" s="65"/>
      <c r="E4637" s="65"/>
      <c r="F4637" s="65"/>
      <c r="G4637" s="65"/>
      <c r="H4637" s="65"/>
      <c r="I4637" s="65"/>
      <c r="J4637" s="65"/>
      <c r="K4637" s="66"/>
      <c r="L4637" s="66"/>
      <c r="M4637" s="65"/>
      <c r="N4637" s="65"/>
      <c r="O4637" s="65"/>
      <c r="P4637" s="65"/>
      <c r="Q4637" s="65"/>
      <c r="R4637" s="65"/>
      <c r="S4637" s="68"/>
      <c r="T4637" s="68"/>
      <c r="U4637" s="69"/>
      <c r="V4637" s="69"/>
      <c r="W4637" s="69"/>
      <c r="X4637" s="70"/>
      <c r="Y4637" s="65"/>
    </row>
    <row r="4638">
      <c r="A4638" s="65"/>
      <c r="B4638" s="65"/>
      <c r="C4638" s="65"/>
      <c r="D4638" s="65"/>
      <c r="E4638" s="65"/>
      <c r="F4638" s="85"/>
      <c r="G4638" s="65"/>
      <c r="H4638" s="65"/>
      <c r="I4638" s="65"/>
      <c r="J4638" s="65"/>
      <c r="K4638" s="66"/>
      <c r="L4638" s="66"/>
      <c r="M4638" s="65"/>
      <c r="N4638" s="65"/>
      <c r="O4638" s="65"/>
      <c r="P4638" s="65"/>
      <c r="Q4638" s="65"/>
      <c r="R4638" s="65"/>
      <c r="S4638" s="68"/>
      <c r="T4638" s="68"/>
      <c r="U4638" s="69"/>
      <c r="V4638" s="69"/>
      <c r="W4638" s="69"/>
      <c r="X4638" s="70"/>
      <c r="Y4638" s="65"/>
    </row>
    <row r="4639">
      <c r="A4639" s="65"/>
      <c r="B4639" s="65"/>
      <c r="C4639" s="65"/>
      <c r="D4639" s="65"/>
      <c r="E4639" s="65"/>
      <c r="F4639" s="65"/>
      <c r="G4639" s="65"/>
      <c r="H4639" s="65"/>
      <c r="I4639" s="65"/>
      <c r="J4639" s="65"/>
      <c r="K4639" s="66"/>
      <c r="L4639" s="66"/>
      <c r="M4639" s="65"/>
      <c r="N4639" s="65"/>
      <c r="O4639" s="65"/>
      <c r="P4639" s="66"/>
      <c r="Q4639" s="65"/>
      <c r="R4639" s="65"/>
      <c r="S4639" s="68"/>
      <c r="T4639" s="68"/>
      <c r="U4639" s="69"/>
      <c r="V4639" s="69"/>
      <c r="W4639" s="69"/>
      <c r="X4639" s="70"/>
      <c r="Y4639" s="65"/>
    </row>
    <row r="4640">
      <c r="A4640" s="65"/>
      <c r="B4640" s="65"/>
      <c r="C4640" s="65"/>
      <c r="D4640" s="65"/>
      <c r="E4640" s="65"/>
      <c r="F4640" s="65"/>
      <c r="G4640" s="65"/>
      <c r="H4640" s="65"/>
      <c r="I4640" s="65"/>
      <c r="J4640" s="65"/>
      <c r="K4640" s="66"/>
      <c r="L4640" s="66"/>
      <c r="M4640" s="65"/>
      <c r="N4640" s="65"/>
      <c r="O4640" s="65"/>
      <c r="P4640" s="66"/>
      <c r="Q4640" s="65"/>
      <c r="R4640" s="65"/>
      <c r="S4640" s="68"/>
      <c r="T4640" s="68"/>
      <c r="U4640" s="69"/>
      <c r="V4640" s="69"/>
      <c r="W4640" s="69"/>
      <c r="X4640" s="70"/>
      <c r="Y4640" s="65"/>
    </row>
    <row r="4641">
      <c r="A4641" s="65"/>
      <c r="B4641" s="65"/>
      <c r="C4641" s="65"/>
      <c r="D4641" s="65"/>
      <c r="E4641" s="65"/>
      <c r="F4641" s="65"/>
      <c r="G4641" s="65"/>
      <c r="H4641" s="65"/>
      <c r="I4641" s="65"/>
      <c r="J4641" s="65"/>
      <c r="K4641" s="66"/>
      <c r="L4641" s="66"/>
      <c r="M4641" s="65"/>
      <c r="N4641" s="65"/>
      <c r="O4641" s="65"/>
      <c r="P4641" s="66"/>
      <c r="Q4641" s="65"/>
      <c r="R4641" s="65"/>
      <c r="S4641" s="68"/>
      <c r="T4641" s="68"/>
      <c r="U4641" s="69"/>
      <c r="V4641" s="69"/>
      <c r="W4641" s="69"/>
      <c r="X4641" s="70"/>
      <c r="Y4641" s="65"/>
    </row>
    <row r="4642">
      <c r="A4642" s="65"/>
      <c r="B4642" s="65"/>
      <c r="C4642" s="65"/>
      <c r="D4642" s="65"/>
      <c r="E4642" s="65"/>
      <c r="F4642" s="65"/>
      <c r="G4642" s="65"/>
      <c r="H4642" s="65"/>
      <c r="I4642" s="65"/>
      <c r="J4642" s="65"/>
      <c r="K4642" s="66"/>
      <c r="L4642" s="66"/>
      <c r="M4642" s="65"/>
      <c r="N4642" s="65"/>
      <c r="O4642" s="65"/>
      <c r="P4642" s="66"/>
      <c r="Q4642" s="65"/>
      <c r="R4642" s="65"/>
      <c r="S4642" s="68"/>
      <c r="T4642" s="68"/>
      <c r="U4642" s="69"/>
      <c r="V4642" s="69"/>
      <c r="W4642" s="69"/>
      <c r="X4642" s="70"/>
      <c r="Y4642" s="65"/>
    </row>
    <row r="4643">
      <c r="A4643" s="65"/>
      <c r="B4643" s="65"/>
      <c r="C4643" s="65"/>
      <c r="D4643" s="65"/>
      <c r="E4643" s="65"/>
      <c r="F4643" s="65"/>
      <c r="G4643" s="65"/>
      <c r="H4643" s="65"/>
      <c r="I4643" s="65"/>
      <c r="J4643" s="65"/>
      <c r="K4643" s="66"/>
      <c r="L4643" s="66"/>
      <c r="M4643" s="65"/>
      <c r="N4643" s="65"/>
      <c r="O4643" s="65"/>
      <c r="P4643" s="66"/>
      <c r="Q4643" s="65"/>
      <c r="R4643" s="65"/>
      <c r="S4643" s="68"/>
      <c r="T4643" s="68"/>
      <c r="U4643" s="69"/>
      <c r="V4643" s="69"/>
      <c r="W4643" s="69"/>
      <c r="X4643" s="70"/>
      <c r="Y4643" s="65"/>
    </row>
    <row r="4644">
      <c r="A4644" s="65"/>
      <c r="B4644" s="65"/>
      <c r="C4644" s="65"/>
      <c r="D4644" s="65"/>
      <c r="E4644" s="65"/>
      <c r="F4644" s="65"/>
      <c r="G4644" s="65"/>
      <c r="H4644" s="65"/>
      <c r="I4644" s="65"/>
      <c r="J4644" s="65"/>
      <c r="K4644" s="66"/>
      <c r="L4644" s="66"/>
      <c r="M4644" s="65"/>
      <c r="N4644" s="65"/>
      <c r="O4644" s="65"/>
      <c r="P4644" s="65"/>
      <c r="Q4644" s="65"/>
      <c r="R4644" s="65"/>
      <c r="S4644" s="68"/>
      <c r="T4644" s="68"/>
      <c r="U4644" s="69"/>
      <c r="V4644" s="69"/>
      <c r="W4644" s="69"/>
      <c r="X4644" s="70"/>
      <c r="Y4644" s="65"/>
    </row>
    <row r="4645">
      <c r="A4645" s="65"/>
      <c r="B4645" s="65"/>
      <c r="C4645" s="65"/>
      <c r="D4645" s="65"/>
      <c r="E4645" s="65"/>
      <c r="F4645" s="65"/>
      <c r="G4645" s="65"/>
      <c r="H4645" s="65"/>
      <c r="I4645" s="65"/>
      <c r="J4645" s="65"/>
      <c r="K4645" s="66"/>
      <c r="L4645" s="66"/>
      <c r="M4645" s="65"/>
      <c r="N4645" s="65"/>
      <c r="O4645" s="65"/>
      <c r="P4645" s="65"/>
      <c r="Q4645" s="65"/>
      <c r="R4645" s="65"/>
      <c r="S4645" s="76"/>
      <c r="T4645" s="76"/>
      <c r="U4645" s="72"/>
      <c r="V4645" s="72"/>
      <c r="W4645" s="72"/>
      <c r="X4645" s="66"/>
      <c r="Y4645" s="65"/>
    </row>
    <row r="4646">
      <c r="A4646" s="72"/>
      <c r="B4646" s="65"/>
      <c r="C4646" s="72"/>
      <c r="D4646" s="72"/>
      <c r="E4646" s="72"/>
      <c r="F4646" s="65"/>
      <c r="G4646" s="65"/>
      <c r="H4646" s="65"/>
      <c r="I4646" s="65"/>
      <c r="J4646" s="65"/>
      <c r="K4646" s="66"/>
      <c r="L4646" s="66"/>
      <c r="M4646" s="65"/>
      <c r="N4646" s="65"/>
      <c r="O4646" s="65"/>
      <c r="P4646" s="65"/>
      <c r="Q4646" s="65"/>
      <c r="R4646" s="65"/>
      <c r="S4646" s="68"/>
      <c r="T4646" s="68"/>
      <c r="U4646" s="69"/>
      <c r="V4646" s="69"/>
      <c r="W4646" s="69"/>
      <c r="X4646" s="70"/>
      <c r="Y4646" s="65"/>
    </row>
    <row r="4647">
      <c r="A4647" s="65"/>
      <c r="B4647" s="65"/>
      <c r="C4647" s="65"/>
      <c r="D4647" s="65"/>
      <c r="E4647" s="65"/>
      <c r="F4647" s="65"/>
      <c r="G4647" s="65"/>
      <c r="H4647" s="65"/>
      <c r="I4647" s="65"/>
      <c r="J4647" s="65"/>
      <c r="K4647" s="66"/>
      <c r="L4647" s="66"/>
      <c r="M4647" s="65"/>
      <c r="N4647" s="65"/>
      <c r="O4647" s="65"/>
      <c r="P4647" s="66"/>
      <c r="Q4647" s="65"/>
      <c r="R4647" s="65"/>
      <c r="S4647" s="68"/>
      <c r="T4647" s="68"/>
      <c r="U4647" s="69"/>
      <c r="V4647" s="69"/>
      <c r="W4647" s="69"/>
      <c r="X4647" s="70"/>
      <c r="Y4647" s="65"/>
    </row>
    <row r="4648">
      <c r="A4648" s="65"/>
      <c r="B4648" s="65"/>
      <c r="C4648" s="65"/>
      <c r="D4648" s="65"/>
      <c r="E4648" s="65"/>
      <c r="F4648" s="65"/>
      <c r="G4648" s="65"/>
      <c r="H4648" s="65"/>
      <c r="I4648" s="65"/>
      <c r="J4648" s="65"/>
      <c r="K4648" s="66"/>
      <c r="L4648" s="66"/>
      <c r="M4648" s="65"/>
      <c r="N4648" s="65"/>
      <c r="O4648" s="65"/>
      <c r="P4648" s="65"/>
      <c r="Q4648" s="65"/>
      <c r="R4648" s="65"/>
      <c r="S4648" s="68"/>
      <c r="T4648" s="68"/>
      <c r="U4648" s="69"/>
      <c r="V4648" s="69"/>
      <c r="W4648" s="69"/>
      <c r="X4648" s="70"/>
      <c r="Y4648" s="65"/>
    </row>
    <row r="4649">
      <c r="A4649" s="72"/>
      <c r="B4649" s="65"/>
      <c r="C4649" s="72"/>
      <c r="D4649" s="72"/>
      <c r="E4649" s="72"/>
      <c r="F4649" s="65"/>
      <c r="G4649" s="65"/>
      <c r="H4649" s="65"/>
      <c r="I4649" s="65"/>
      <c r="J4649" s="65"/>
      <c r="K4649" s="66"/>
      <c r="L4649" s="66"/>
      <c r="M4649" s="65"/>
      <c r="N4649" s="65"/>
      <c r="O4649" s="65"/>
      <c r="P4649" s="65"/>
      <c r="Q4649" s="65"/>
      <c r="R4649" s="65"/>
      <c r="S4649" s="68"/>
      <c r="T4649" s="68"/>
      <c r="U4649" s="69"/>
      <c r="V4649" s="69"/>
      <c r="W4649" s="69"/>
      <c r="X4649" s="70"/>
      <c r="Y4649" s="65"/>
    </row>
    <row r="4650">
      <c r="A4650" s="73"/>
      <c r="B4650" s="65"/>
      <c r="C4650" s="72"/>
      <c r="D4650" s="72"/>
      <c r="E4650" s="72"/>
      <c r="F4650" s="65"/>
      <c r="G4650" s="65"/>
      <c r="H4650" s="65"/>
      <c r="I4650" s="65"/>
      <c r="J4650" s="65"/>
      <c r="K4650" s="66"/>
      <c r="L4650" s="66"/>
      <c r="M4650" s="65"/>
      <c r="N4650" s="65"/>
      <c r="O4650" s="65"/>
      <c r="P4650" s="66"/>
      <c r="Q4650" s="65"/>
      <c r="R4650" s="65"/>
      <c r="S4650" s="68"/>
      <c r="T4650" s="68"/>
      <c r="U4650" s="69"/>
      <c r="V4650" s="69"/>
      <c r="W4650" s="69"/>
      <c r="X4650" s="70"/>
      <c r="Y4650" s="65"/>
    </row>
    <row r="4651">
      <c r="A4651" s="65"/>
      <c r="B4651" s="65"/>
      <c r="C4651" s="65"/>
      <c r="D4651" s="65"/>
      <c r="E4651" s="65"/>
      <c r="F4651" s="65"/>
      <c r="G4651" s="65"/>
      <c r="H4651" s="65"/>
      <c r="I4651" s="65"/>
      <c r="J4651" s="65"/>
      <c r="K4651" s="66"/>
      <c r="L4651" s="66"/>
      <c r="M4651" s="65"/>
      <c r="N4651" s="65"/>
      <c r="O4651" s="65"/>
      <c r="P4651" s="66"/>
      <c r="Q4651" s="65"/>
      <c r="R4651" s="65"/>
      <c r="S4651" s="68"/>
      <c r="T4651" s="68"/>
      <c r="U4651" s="69"/>
      <c r="V4651" s="69"/>
      <c r="W4651" s="69"/>
      <c r="X4651" s="70"/>
      <c r="Y4651" s="65"/>
    </row>
    <row r="4652">
      <c r="A4652" s="65"/>
      <c r="B4652" s="65"/>
      <c r="C4652" s="65"/>
      <c r="D4652" s="65"/>
      <c r="E4652" s="65"/>
      <c r="F4652" s="65"/>
      <c r="G4652" s="65"/>
      <c r="H4652" s="65"/>
      <c r="I4652" s="65"/>
      <c r="J4652" s="65"/>
      <c r="K4652" s="66"/>
      <c r="L4652" s="66"/>
      <c r="M4652" s="65"/>
      <c r="N4652" s="65"/>
      <c r="O4652" s="65"/>
      <c r="P4652" s="66"/>
      <c r="Q4652" s="65"/>
      <c r="R4652" s="65"/>
      <c r="S4652" s="68"/>
      <c r="T4652" s="68"/>
      <c r="U4652" s="69"/>
      <c r="V4652" s="69"/>
      <c r="W4652" s="69"/>
      <c r="X4652" s="70"/>
      <c r="Y4652" s="65"/>
    </row>
    <row r="4653">
      <c r="A4653" s="65"/>
      <c r="B4653" s="65"/>
      <c r="C4653" s="65"/>
      <c r="D4653" s="65"/>
      <c r="E4653" s="65"/>
      <c r="F4653" s="65"/>
      <c r="G4653" s="65"/>
      <c r="H4653" s="65"/>
      <c r="I4653" s="65"/>
      <c r="J4653" s="65"/>
      <c r="K4653" s="66"/>
      <c r="L4653" s="66"/>
      <c r="M4653" s="65"/>
      <c r="N4653" s="65"/>
      <c r="O4653" s="65"/>
      <c r="P4653" s="65"/>
      <c r="Q4653" s="65"/>
      <c r="R4653" s="65"/>
      <c r="S4653" s="68"/>
      <c r="T4653" s="68"/>
      <c r="U4653" s="69"/>
      <c r="V4653" s="69"/>
      <c r="W4653" s="69"/>
      <c r="X4653" s="70"/>
      <c r="Y4653" s="65"/>
    </row>
    <row r="4654">
      <c r="A4654" s="72"/>
      <c r="B4654" s="65"/>
      <c r="C4654" s="72"/>
      <c r="D4654" s="72"/>
      <c r="E4654" s="72"/>
      <c r="F4654" s="65"/>
      <c r="G4654" s="65"/>
      <c r="H4654" s="65"/>
      <c r="I4654" s="65"/>
      <c r="J4654" s="65"/>
      <c r="K4654" s="66"/>
      <c r="L4654" s="66"/>
      <c r="M4654" s="65"/>
      <c r="N4654" s="65"/>
      <c r="O4654" s="65"/>
      <c r="P4654" s="66"/>
      <c r="Q4654" s="65"/>
      <c r="R4654" s="65"/>
      <c r="S4654" s="68"/>
      <c r="T4654" s="68"/>
      <c r="U4654" s="69"/>
      <c r="V4654" s="69"/>
      <c r="W4654" s="69"/>
      <c r="X4654" s="70"/>
      <c r="Y4654" s="65"/>
    </row>
    <row r="4655">
      <c r="A4655" s="65"/>
      <c r="B4655" s="65"/>
      <c r="C4655" s="65"/>
      <c r="D4655" s="65"/>
      <c r="E4655" s="65"/>
      <c r="F4655" s="65"/>
      <c r="G4655" s="65"/>
      <c r="H4655" s="65"/>
      <c r="I4655" s="65"/>
      <c r="J4655" s="65"/>
      <c r="K4655" s="66"/>
      <c r="L4655" s="66"/>
      <c r="M4655" s="65"/>
      <c r="N4655" s="65"/>
      <c r="O4655" s="65"/>
      <c r="P4655" s="65"/>
      <c r="Q4655" s="65"/>
      <c r="R4655" s="65"/>
      <c r="S4655" s="68"/>
      <c r="T4655" s="68"/>
      <c r="U4655" s="69"/>
      <c r="V4655" s="69"/>
      <c r="W4655" s="69"/>
      <c r="X4655" s="70"/>
      <c r="Y4655" s="65"/>
    </row>
    <row r="4656">
      <c r="A4656" s="65"/>
      <c r="B4656" s="65"/>
      <c r="C4656" s="65"/>
      <c r="D4656" s="65"/>
      <c r="E4656" s="65"/>
      <c r="F4656" s="65"/>
      <c r="G4656" s="65"/>
      <c r="H4656" s="65"/>
      <c r="I4656" s="65"/>
      <c r="J4656" s="65"/>
      <c r="K4656" s="66"/>
      <c r="L4656" s="66"/>
      <c r="M4656" s="65"/>
      <c r="N4656" s="65"/>
      <c r="O4656" s="65"/>
      <c r="P4656" s="66"/>
      <c r="Q4656" s="65"/>
      <c r="R4656" s="65"/>
      <c r="S4656" s="68"/>
      <c r="T4656" s="68"/>
      <c r="U4656" s="69"/>
      <c r="V4656" s="69"/>
      <c r="W4656" s="69"/>
      <c r="X4656" s="70"/>
      <c r="Y4656" s="65"/>
    </row>
    <row r="4657">
      <c r="A4657" s="65"/>
      <c r="B4657" s="65"/>
      <c r="C4657" s="65"/>
      <c r="D4657" s="65"/>
      <c r="E4657" s="65"/>
      <c r="F4657" s="65"/>
      <c r="G4657" s="65"/>
      <c r="H4657" s="65"/>
      <c r="I4657" s="65"/>
      <c r="J4657" s="65"/>
      <c r="K4657" s="66"/>
      <c r="L4657" s="66"/>
      <c r="M4657" s="65"/>
      <c r="N4657" s="65"/>
      <c r="O4657" s="65"/>
      <c r="P4657" s="66"/>
      <c r="Q4657" s="65"/>
      <c r="R4657" s="65"/>
      <c r="S4657" s="68"/>
      <c r="T4657" s="68"/>
      <c r="U4657" s="69"/>
      <c r="V4657" s="69"/>
      <c r="W4657" s="69"/>
      <c r="X4657" s="70"/>
      <c r="Y4657" s="65"/>
    </row>
    <row r="4658">
      <c r="A4658" s="65"/>
      <c r="B4658" s="65"/>
      <c r="C4658" s="65"/>
      <c r="D4658" s="65"/>
      <c r="E4658" s="65"/>
      <c r="F4658" s="65"/>
      <c r="G4658" s="65"/>
      <c r="H4658" s="65"/>
      <c r="I4658" s="65"/>
      <c r="J4658" s="65"/>
      <c r="K4658" s="66"/>
      <c r="L4658" s="66"/>
      <c r="M4658" s="65"/>
      <c r="N4658" s="65"/>
      <c r="O4658" s="65"/>
      <c r="P4658" s="65"/>
      <c r="Q4658" s="65"/>
      <c r="R4658" s="65"/>
      <c r="S4658" s="68"/>
      <c r="T4658" s="68"/>
      <c r="U4658" s="69"/>
      <c r="V4658" s="69"/>
      <c r="W4658" s="69"/>
      <c r="X4658" s="70"/>
      <c r="Y4658" s="65"/>
    </row>
    <row r="4659">
      <c r="A4659" s="65"/>
      <c r="B4659" s="65"/>
      <c r="C4659" s="65"/>
      <c r="D4659" s="65"/>
      <c r="E4659" s="65"/>
      <c r="F4659" s="65"/>
      <c r="G4659" s="65"/>
      <c r="H4659" s="65"/>
      <c r="I4659" s="65"/>
      <c r="J4659" s="65"/>
      <c r="K4659" s="66"/>
      <c r="L4659" s="66"/>
      <c r="M4659" s="65"/>
      <c r="N4659" s="65"/>
      <c r="O4659" s="65"/>
      <c r="P4659" s="66"/>
      <c r="Q4659" s="65"/>
      <c r="R4659" s="65"/>
      <c r="S4659" s="68"/>
      <c r="T4659" s="68"/>
      <c r="U4659" s="69"/>
      <c r="V4659" s="69"/>
      <c r="W4659" s="69"/>
      <c r="X4659" s="70"/>
      <c r="Y4659" s="65"/>
    </row>
    <row r="4660">
      <c r="A4660" s="72"/>
      <c r="B4660" s="65"/>
      <c r="C4660" s="72"/>
      <c r="D4660" s="72"/>
      <c r="E4660" s="72"/>
      <c r="F4660" s="65"/>
      <c r="G4660" s="65"/>
      <c r="H4660" s="65"/>
      <c r="I4660" s="65"/>
      <c r="J4660" s="65"/>
      <c r="K4660" s="66"/>
      <c r="L4660" s="66"/>
      <c r="M4660" s="65"/>
      <c r="N4660" s="65"/>
      <c r="O4660" s="65"/>
      <c r="P4660" s="66"/>
      <c r="Q4660" s="65"/>
      <c r="R4660" s="65"/>
      <c r="S4660" s="76"/>
      <c r="T4660" s="77"/>
      <c r="U4660" s="78"/>
      <c r="V4660" s="81"/>
      <c r="W4660" s="78"/>
      <c r="X4660" s="72"/>
      <c r="Y4660" s="72"/>
    </row>
    <row r="4661">
      <c r="A4661" s="73"/>
      <c r="B4661" s="65"/>
      <c r="C4661" s="72"/>
      <c r="D4661" s="72"/>
      <c r="E4661" s="72"/>
      <c r="F4661" s="65"/>
      <c r="G4661" s="65"/>
      <c r="H4661" s="65"/>
      <c r="I4661" s="65"/>
      <c r="J4661" s="65"/>
      <c r="K4661" s="66"/>
      <c r="L4661" s="66"/>
      <c r="M4661" s="65"/>
      <c r="N4661" s="65"/>
      <c r="O4661" s="65"/>
      <c r="P4661" s="65"/>
      <c r="Q4661" s="65"/>
      <c r="R4661" s="65"/>
      <c r="S4661" s="68"/>
      <c r="T4661" s="68"/>
      <c r="U4661" s="69"/>
      <c r="V4661" s="69"/>
      <c r="W4661" s="69"/>
      <c r="X4661" s="70"/>
      <c r="Y4661" s="65"/>
    </row>
    <row r="4662">
      <c r="A4662" s="65"/>
      <c r="B4662" s="65"/>
      <c r="C4662" s="65"/>
      <c r="D4662" s="65"/>
      <c r="E4662" s="65"/>
      <c r="F4662" s="65"/>
      <c r="G4662" s="65"/>
      <c r="H4662" s="65"/>
      <c r="I4662" s="65"/>
      <c r="J4662" s="65"/>
      <c r="K4662" s="66"/>
      <c r="L4662" s="66"/>
      <c r="M4662" s="65"/>
      <c r="N4662" s="65"/>
      <c r="O4662" s="65"/>
      <c r="P4662" s="65"/>
      <c r="Q4662" s="65"/>
      <c r="R4662" s="65"/>
      <c r="S4662" s="68"/>
      <c r="T4662" s="68"/>
      <c r="U4662" s="69"/>
      <c r="V4662" s="69"/>
      <c r="W4662" s="69"/>
      <c r="X4662" s="70"/>
      <c r="Y4662" s="65"/>
    </row>
    <row r="4663">
      <c r="A4663" s="73"/>
      <c r="B4663" s="65"/>
      <c r="C4663" s="72"/>
      <c r="D4663" s="72"/>
      <c r="E4663" s="72"/>
      <c r="F4663" s="65"/>
      <c r="G4663" s="65"/>
      <c r="H4663" s="65"/>
      <c r="I4663" s="65"/>
      <c r="J4663" s="65"/>
      <c r="K4663" s="66"/>
      <c r="L4663" s="66"/>
      <c r="M4663" s="65"/>
      <c r="N4663" s="65"/>
      <c r="O4663" s="65"/>
      <c r="P4663" s="65"/>
      <c r="Q4663" s="65"/>
      <c r="R4663" s="65"/>
      <c r="S4663" s="68"/>
      <c r="T4663" s="68"/>
      <c r="U4663" s="69"/>
      <c r="V4663" s="69"/>
      <c r="W4663" s="69"/>
      <c r="X4663" s="70"/>
      <c r="Y4663" s="65"/>
    </row>
    <row r="4664">
      <c r="A4664" s="65"/>
      <c r="B4664" s="65"/>
      <c r="C4664" s="65"/>
      <c r="D4664" s="65"/>
      <c r="E4664" s="65"/>
      <c r="F4664" s="65"/>
      <c r="G4664" s="65"/>
      <c r="H4664" s="65"/>
      <c r="I4664" s="65"/>
      <c r="J4664" s="65"/>
      <c r="K4664" s="66"/>
      <c r="L4664" s="66"/>
      <c r="M4664" s="65"/>
      <c r="N4664" s="65"/>
      <c r="O4664" s="65"/>
      <c r="P4664" s="66"/>
      <c r="Q4664" s="65"/>
      <c r="R4664" s="65"/>
      <c r="S4664" s="68"/>
      <c r="T4664" s="68"/>
      <c r="U4664" s="69"/>
      <c r="V4664" s="69"/>
      <c r="W4664" s="69"/>
      <c r="X4664" s="70"/>
      <c r="Y4664" s="65"/>
    </row>
    <row r="4665">
      <c r="A4665" s="65"/>
      <c r="B4665" s="65"/>
      <c r="C4665" s="65"/>
      <c r="D4665" s="65"/>
      <c r="E4665" s="65"/>
      <c r="F4665" s="65"/>
      <c r="G4665" s="65"/>
      <c r="H4665" s="65"/>
      <c r="I4665" s="65"/>
      <c r="J4665" s="65"/>
      <c r="K4665" s="66"/>
      <c r="L4665" s="66"/>
      <c r="M4665" s="65"/>
      <c r="N4665" s="65"/>
      <c r="O4665" s="65"/>
      <c r="P4665" s="65"/>
      <c r="Q4665" s="65"/>
      <c r="R4665" s="65"/>
      <c r="S4665" s="68"/>
      <c r="T4665" s="68"/>
      <c r="U4665" s="69"/>
      <c r="V4665" s="69"/>
      <c r="W4665" s="69"/>
      <c r="X4665" s="70"/>
      <c r="Y4665" s="65"/>
    </row>
    <row r="4666">
      <c r="A4666" s="65"/>
      <c r="B4666" s="65"/>
      <c r="C4666" s="65"/>
      <c r="D4666" s="65"/>
      <c r="E4666" s="65"/>
      <c r="F4666" s="65"/>
      <c r="G4666" s="65"/>
      <c r="H4666" s="65"/>
      <c r="I4666" s="65"/>
      <c r="J4666" s="65"/>
      <c r="K4666" s="66"/>
      <c r="L4666" s="66"/>
      <c r="M4666" s="65"/>
      <c r="N4666" s="65"/>
      <c r="O4666" s="65"/>
      <c r="P4666" s="66"/>
      <c r="Q4666" s="65"/>
      <c r="R4666" s="65"/>
      <c r="S4666" s="68"/>
      <c r="T4666" s="68"/>
      <c r="U4666" s="69"/>
      <c r="V4666" s="69"/>
      <c r="W4666" s="69"/>
      <c r="X4666" s="70"/>
      <c r="Y4666" s="65"/>
    </row>
    <row r="4667">
      <c r="A4667" s="65"/>
      <c r="B4667" s="65"/>
      <c r="C4667" s="65"/>
      <c r="D4667" s="65"/>
      <c r="E4667" s="65"/>
      <c r="F4667" s="65"/>
      <c r="G4667" s="65"/>
      <c r="H4667" s="65"/>
      <c r="I4667" s="65"/>
      <c r="J4667" s="65"/>
      <c r="K4667" s="66"/>
      <c r="L4667" s="66"/>
      <c r="M4667" s="65"/>
      <c r="N4667" s="65"/>
      <c r="O4667" s="65"/>
      <c r="P4667" s="65"/>
      <c r="Q4667" s="65"/>
      <c r="R4667" s="65"/>
      <c r="S4667" s="68"/>
      <c r="T4667" s="68"/>
      <c r="U4667" s="69"/>
      <c r="V4667" s="69"/>
      <c r="W4667" s="69"/>
      <c r="X4667" s="70"/>
      <c r="Y4667" s="65"/>
    </row>
    <row r="4668">
      <c r="A4668" s="65"/>
      <c r="B4668" s="65"/>
      <c r="C4668" s="65"/>
      <c r="D4668" s="65"/>
      <c r="E4668" s="65"/>
      <c r="F4668" s="65"/>
      <c r="G4668" s="65"/>
      <c r="H4668" s="65"/>
      <c r="I4668" s="65"/>
      <c r="J4668" s="65"/>
      <c r="K4668" s="66"/>
      <c r="L4668" s="66"/>
      <c r="M4668" s="65"/>
      <c r="N4668" s="65"/>
      <c r="O4668" s="65"/>
      <c r="P4668" s="66"/>
      <c r="Q4668" s="65"/>
      <c r="R4668" s="65"/>
      <c r="S4668" s="68"/>
      <c r="T4668" s="68"/>
      <c r="U4668" s="69"/>
      <c r="V4668" s="69"/>
      <c r="W4668" s="69"/>
      <c r="X4668" s="70"/>
      <c r="Y4668" s="65"/>
    </row>
    <row r="4669">
      <c r="A4669" s="72"/>
      <c r="B4669" s="65"/>
      <c r="C4669" s="72"/>
      <c r="D4669" s="72"/>
      <c r="E4669" s="72"/>
      <c r="F4669" s="65"/>
      <c r="G4669" s="65"/>
      <c r="H4669" s="65"/>
      <c r="I4669" s="65"/>
      <c r="J4669" s="65"/>
      <c r="K4669" s="66"/>
      <c r="L4669" s="66"/>
      <c r="M4669" s="65"/>
      <c r="N4669" s="65"/>
      <c r="O4669" s="65"/>
      <c r="P4669" s="65"/>
      <c r="Q4669" s="65"/>
      <c r="R4669" s="65"/>
      <c r="S4669" s="68"/>
      <c r="T4669" s="68"/>
      <c r="U4669" s="69"/>
      <c r="V4669" s="69"/>
      <c r="W4669" s="69"/>
      <c r="X4669" s="70"/>
      <c r="Y4669" s="65"/>
    </row>
    <row r="4670">
      <c r="A4670" s="72"/>
      <c r="B4670" s="65"/>
      <c r="C4670" s="72"/>
      <c r="D4670" s="72"/>
      <c r="E4670" s="72"/>
      <c r="F4670" s="65"/>
      <c r="G4670" s="65"/>
      <c r="H4670" s="65"/>
      <c r="I4670" s="65"/>
      <c r="J4670" s="65"/>
      <c r="K4670" s="66"/>
      <c r="L4670" s="66"/>
      <c r="M4670" s="65"/>
      <c r="N4670" s="65"/>
      <c r="O4670" s="65"/>
      <c r="P4670" s="65"/>
      <c r="Q4670" s="65"/>
      <c r="R4670" s="65"/>
      <c r="S4670" s="68"/>
      <c r="T4670" s="68"/>
      <c r="U4670" s="69"/>
      <c r="V4670" s="69"/>
      <c r="W4670" s="69"/>
      <c r="X4670" s="70"/>
      <c r="Y4670" s="65"/>
    </row>
    <row r="4671">
      <c r="A4671" s="72"/>
      <c r="B4671" s="65"/>
      <c r="C4671" s="72"/>
      <c r="D4671" s="72"/>
      <c r="E4671" s="72"/>
      <c r="F4671" s="65"/>
      <c r="G4671" s="65"/>
      <c r="H4671" s="65"/>
      <c r="I4671" s="65"/>
      <c r="J4671" s="65"/>
      <c r="K4671" s="66"/>
      <c r="L4671" s="66"/>
      <c r="M4671" s="65"/>
      <c r="N4671" s="65"/>
      <c r="O4671" s="65"/>
      <c r="P4671" s="65"/>
      <c r="Q4671" s="65"/>
      <c r="R4671" s="65"/>
      <c r="S4671" s="68"/>
      <c r="T4671" s="68"/>
      <c r="U4671" s="69"/>
      <c r="V4671" s="69"/>
      <c r="W4671" s="69"/>
      <c r="X4671" s="70"/>
      <c r="Y4671" s="65"/>
    </row>
    <row r="4672">
      <c r="A4672" s="65"/>
      <c r="B4672" s="65"/>
      <c r="C4672" s="65"/>
      <c r="D4672" s="65"/>
      <c r="E4672" s="65"/>
      <c r="F4672" s="65"/>
      <c r="G4672" s="65"/>
      <c r="H4672" s="65"/>
      <c r="I4672" s="65"/>
      <c r="J4672" s="65"/>
      <c r="K4672" s="66"/>
      <c r="L4672" s="66"/>
      <c r="M4672" s="65"/>
      <c r="N4672" s="65"/>
      <c r="O4672" s="65"/>
      <c r="P4672" s="65"/>
      <c r="Q4672" s="65"/>
      <c r="R4672" s="65"/>
      <c r="S4672" s="68"/>
      <c r="T4672" s="68"/>
      <c r="U4672" s="69"/>
      <c r="V4672" s="69"/>
      <c r="W4672" s="69"/>
      <c r="X4672" s="70"/>
      <c r="Y4672" s="65"/>
    </row>
    <row r="4673">
      <c r="A4673" s="65"/>
      <c r="B4673" s="65"/>
      <c r="C4673" s="65"/>
      <c r="D4673" s="65"/>
      <c r="E4673" s="65"/>
      <c r="F4673" s="65"/>
      <c r="G4673" s="65"/>
      <c r="H4673" s="65"/>
      <c r="I4673" s="65"/>
      <c r="J4673" s="65"/>
      <c r="K4673" s="66"/>
      <c r="L4673" s="66"/>
      <c r="M4673" s="65"/>
      <c r="N4673" s="65"/>
      <c r="O4673" s="65"/>
      <c r="P4673" s="66"/>
      <c r="Q4673" s="65"/>
      <c r="R4673" s="65"/>
      <c r="S4673" s="68"/>
      <c r="T4673" s="68"/>
      <c r="U4673" s="69"/>
      <c r="V4673" s="69"/>
      <c r="W4673" s="69"/>
      <c r="X4673" s="70"/>
      <c r="Y4673" s="65"/>
    </row>
    <row r="4674">
      <c r="A4674" s="65"/>
      <c r="B4674" s="65"/>
      <c r="C4674" s="65"/>
      <c r="D4674" s="65"/>
      <c r="E4674" s="65"/>
      <c r="F4674" s="65"/>
      <c r="G4674" s="65"/>
      <c r="H4674" s="65"/>
      <c r="I4674" s="65"/>
      <c r="J4674" s="65"/>
      <c r="K4674" s="66"/>
      <c r="L4674" s="66"/>
      <c r="M4674" s="65"/>
      <c r="N4674" s="65"/>
      <c r="O4674" s="65"/>
      <c r="P4674" s="65"/>
      <c r="Q4674" s="65"/>
      <c r="R4674" s="65"/>
      <c r="S4674" s="68"/>
      <c r="T4674" s="68"/>
      <c r="U4674" s="69"/>
      <c r="V4674" s="69"/>
      <c r="W4674" s="69"/>
      <c r="X4674" s="70"/>
      <c r="Y4674" s="65"/>
    </row>
    <row r="4675">
      <c r="A4675" s="65"/>
      <c r="B4675" s="65"/>
      <c r="C4675" s="65"/>
      <c r="D4675" s="65"/>
      <c r="E4675" s="65"/>
      <c r="F4675" s="65"/>
      <c r="G4675" s="65"/>
      <c r="H4675" s="65"/>
      <c r="I4675" s="65"/>
      <c r="J4675" s="65"/>
      <c r="K4675" s="66"/>
      <c r="L4675" s="66"/>
      <c r="M4675" s="65"/>
      <c r="N4675" s="65"/>
      <c r="O4675" s="65"/>
      <c r="P4675" s="65"/>
      <c r="Q4675" s="65"/>
      <c r="R4675" s="65"/>
      <c r="S4675" s="68"/>
      <c r="T4675" s="68"/>
      <c r="U4675" s="69"/>
      <c r="V4675" s="69"/>
      <c r="W4675" s="69"/>
      <c r="X4675" s="70"/>
      <c r="Y4675" s="65"/>
    </row>
    <row r="4676">
      <c r="A4676" s="72"/>
      <c r="B4676" s="65"/>
      <c r="C4676" s="72"/>
      <c r="D4676" s="72"/>
      <c r="E4676" s="72"/>
      <c r="F4676" s="65"/>
      <c r="G4676" s="65"/>
      <c r="H4676" s="65"/>
      <c r="I4676" s="65"/>
      <c r="J4676" s="65"/>
      <c r="K4676" s="66"/>
      <c r="L4676" s="66"/>
      <c r="M4676" s="65"/>
      <c r="N4676" s="65"/>
      <c r="O4676" s="65"/>
      <c r="P4676" s="65"/>
      <c r="Q4676" s="65"/>
      <c r="R4676" s="65"/>
      <c r="S4676" s="68"/>
      <c r="T4676" s="68"/>
      <c r="U4676" s="69"/>
      <c r="V4676" s="69"/>
      <c r="W4676" s="69"/>
      <c r="X4676" s="70"/>
      <c r="Y4676" s="65"/>
    </row>
    <row r="4677">
      <c r="A4677" s="73"/>
      <c r="B4677" s="65"/>
      <c r="C4677" s="72"/>
      <c r="D4677" s="72"/>
      <c r="E4677" s="72"/>
      <c r="F4677" s="65"/>
      <c r="G4677" s="65"/>
      <c r="H4677" s="65"/>
      <c r="I4677" s="65"/>
      <c r="J4677" s="65"/>
      <c r="K4677" s="66"/>
      <c r="L4677" s="66"/>
      <c r="M4677" s="65"/>
      <c r="N4677" s="65"/>
      <c r="O4677" s="65"/>
      <c r="P4677" s="66"/>
      <c r="Q4677" s="65"/>
      <c r="R4677" s="65"/>
      <c r="S4677" s="68"/>
      <c r="T4677" s="68"/>
      <c r="U4677" s="69"/>
      <c r="V4677" s="69"/>
      <c r="W4677" s="69"/>
      <c r="X4677" s="70"/>
      <c r="Y4677" s="65"/>
    </row>
    <row r="4678">
      <c r="A4678" s="65"/>
      <c r="B4678" s="65"/>
      <c r="C4678" s="65"/>
      <c r="D4678" s="65"/>
      <c r="E4678" s="65"/>
      <c r="F4678" s="65"/>
      <c r="G4678" s="65"/>
      <c r="H4678" s="65"/>
      <c r="I4678" s="65"/>
      <c r="J4678" s="65"/>
      <c r="K4678" s="66"/>
      <c r="L4678" s="66"/>
      <c r="M4678" s="65"/>
      <c r="N4678" s="65"/>
      <c r="O4678" s="65"/>
      <c r="P4678" s="66"/>
      <c r="Q4678" s="65"/>
      <c r="R4678" s="65"/>
      <c r="S4678" s="68"/>
      <c r="T4678" s="68"/>
      <c r="U4678" s="69"/>
      <c r="V4678" s="69"/>
      <c r="W4678" s="69"/>
      <c r="X4678" s="70"/>
      <c r="Y4678" s="65"/>
    </row>
    <row r="4679">
      <c r="A4679" s="72"/>
      <c r="B4679" s="65"/>
      <c r="C4679" s="72"/>
      <c r="D4679" s="72"/>
      <c r="E4679" s="72"/>
      <c r="F4679" s="65"/>
      <c r="G4679" s="65"/>
      <c r="H4679" s="65"/>
      <c r="I4679" s="65"/>
      <c r="J4679" s="65"/>
      <c r="K4679" s="66"/>
      <c r="L4679" s="66"/>
      <c r="M4679" s="65"/>
      <c r="N4679" s="65"/>
      <c r="O4679" s="65"/>
      <c r="P4679" s="65"/>
      <c r="Q4679" s="65"/>
      <c r="R4679" s="65"/>
      <c r="S4679" s="68"/>
      <c r="T4679" s="68"/>
      <c r="U4679" s="69"/>
      <c r="V4679" s="69"/>
      <c r="W4679" s="69"/>
      <c r="X4679" s="70"/>
      <c r="Y4679" s="65"/>
    </row>
    <row r="4680">
      <c r="A4680" s="65"/>
      <c r="B4680" s="65"/>
      <c r="C4680" s="65"/>
      <c r="D4680" s="65"/>
      <c r="E4680" s="65"/>
      <c r="F4680" s="65"/>
      <c r="G4680" s="65"/>
      <c r="H4680" s="65"/>
      <c r="I4680" s="65"/>
      <c r="J4680" s="65"/>
      <c r="K4680" s="66"/>
      <c r="L4680" s="66"/>
      <c r="M4680" s="65"/>
      <c r="N4680" s="65"/>
      <c r="O4680" s="65"/>
      <c r="P4680" s="65"/>
      <c r="Q4680" s="65"/>
      <c r="R4680" s="65"/>
      <c r="S4680" s="68"/>
      <c r="T4680" s="68"/>
      <c r="U4680" s="69"/>
      <c r="V4680" s="69"/>
      <c r="W4680" s="69"/>
      <c r="X4680" s="70"/>
      <c r="Y4680" s="65"/>
    </row>
    <row r="4681">
      <c r="A4681" s="65"/>
      <c r="B4681" s="65"/>
      <c r="C4681" s="65"/>
      <c r="D4681" s="65"/>
      <c r="E4681" s="65"/>
      <c r="F4681" s="65"/>
      <c r="G4681" s="65"/>
      <c r="H4681" s="65"/>
      <c r="I4681" s="65"/>
      <c r="J4681" s="65"/>
      <c r="K4681" s="66"/>
      <c r="L4681" s="66"/>
      <c r="M4681" s="65"/>
      <c r="N4681" s="65"/>
      <c r="O4681" s="65"/>
      <c r="P4681" s="66"/>
      <c r="Q4681" s="65"/>
      <c r="R4681" s="65"/>
      <c r="S4681" s="68"/>
      <c r="T4681" s="68"/>
      <c r="U4681" s="69"/>
      <c r="V4681" s="69"/>
      <c r="W4681" s="69"/>
      <c r="X4681" s="70"/>
      <c r="Y4681" s="65"/>
    </row>
    <row r="4682">
      <c r="A4682" s="65"/>
      <c r="B4682" s="65"/>
      <c r="C4682" s="65"/>
      <c r="D4682" s="65"/>
      <c r="E4682" s="65"/>
      <c r="F4682" s="65"/>
      <c r="G4682" s="65"/>
      <c r="H4682" s="65"/>
      <c r="I4682" s="65"/>
      <c r="J4682" s="65"/>
      <c r="K4682" s="66"/>
      <c r="L4682" s="66"/>
      <c r="M4682" s="65"/>
      <c r="N4682" s="65"/>
      <c r="O4682" s="65"/>
      <c r="P4682" s="65"/>
      <c r="Q4682" s="65"/>
      <c r="R4682" s="65"/>
      <c r="S4682" s="68"/>
      <c r="T4682" s="68"/>
      <c r="U4682" s="69"/>
      <c r="V4682" s="69"/>
      <c r="W4682" s="69"/>
      <c r="X4682" s="70"/>
      <c r="Y4682" s="65"/>
    </row>
    <row r="4683">
      <c r="A4683" s="72"/>
      <c r="B4683" s="65"/>
      <c r="C4683" s="72"/>
      <c r="D4683" s="72"/>
      <c r="E4683" s="72"/>
      <c r="F4683" s="65"/>
      <c r="G4683" s="65"/>
      <c r="H4683" s="65"/>
      <c r="I4683" s="65"/>
      <c r="J4683" s="65"/>
      <c r="K4683" s="66"/>
      <c r="L4683" s="66"/>
      <c r="M4683" s="65"/>
      <c r="N4683" s="65"/>
      <c r="O4683" s="65"/>
      <c r="P4683" s="66"/>
      <c r="Q4683" s="65"/>
      <c r="R4683" s="65"/>
      <c r="S4683" s="68"/>
      <c r="T4683" s="68"/>
      <c r="U4683" s="69"/>
      <c r="V4683" s="69"/>
      <c r="W4683" s="69"/>
      <c r="X4683" s="70"/>
      <c r="Y4683" s="65"/>
    </row>
    <row r="4684">
      <c r="A4684" s="72"/>
      <c r="B4684" s="65"/>
      <c r="C4684" s="72"/>
      <c r="D4684" s="72"/>
      <c r="E4684" s="72"/>
      <c r="F4684" s="65"/>
      <c r="G4684" s="65"/>
      <c r="H4684" s="65"/>
      <c r="I4684" s="65"/>
      <c r="J4684" s="65"/>
      <c r="K4684" s="66"/>
      <c r="L4684" s="66"/>
      <c r="M4684" s="65"/>
      <c r="N4684" s="65"/>
      <c r="O4684" s="65"/>
      <c r="P4684" s="66"/>
      <c r="Q4684" s="65"/>
      <c r="R4684" s="65"/>
      <c r="S4684" s="68"/>
      <c r="T4684" s="68"/>
      <c r="U4684" s="69"/>
      <c r="V4684" s="69"/>
      <c r="W4684" s="69"/>
      <c r="X4684" s="70"/>
      <c r="Y4684" s="65"/>
    </row>
    <row r="4685">
      <c r="A4685" s="73"/>
      <c r="B4685" s="65"/>
      <c r="C4685" s="72"/>
      <c r="D4685" s="72"/>
      <c r="E4685" s="72"/>
      <c r="F4685" s="65"/>
      <c r="G4685" s="65"/>
      <c r="H4685" s="65"/>
      <c r="I4685" s="65"/>
      <c r="J4685" s="65"/>
      <c r="K4685" s="66"/>
      <c r="L4685" s="66"/>
      <c r="M4685" s="65"/>
      <c r="N4685" s="65"/>
      <c r="O4685" s="65"/>
      <c r="P4685" s="65"/>
      <c r="Q4685" s="65"/>
      <c r="R4685" s="65"/>
      <c r="S4685" s="68"/>
      <c r="T4685" s="68"/>
      <c r="U4685" s="69"/>
      <c r="V4685" s="69"/>
      <c r="W4685" s="69"/>
      <c r="X4685" s="70"/>
      <c r="Y4685" s="65"/>
    </row>
    <row r="4686">
      <c r="A4686" s="72"/>
      <c r="B4686" s="65"/>
      <c r="C4686" s="72"/>
      <c r="D4686" s="72"/>
      <c r="E4686" s="72"/>
      <c r="F4686" s="65"/>
      <c r="G4686" s="65"/>
      <c r="H4686" s="65"/>
      <c r="I4686" s="65"/>
      <c r="J4686" s="65"/>
      <c r="K4686" s="66"/>
      <c r="L4686" s="66"/>
      <c r="M4686" s="65"/>
      <c r="N4686" s="65"/>
      <c r="O4686" s="65"/>
      <c r="P4686" s="66"/>
      <c r="Q4686" s="65"/>
      <c r="R4686" s="65"/>
      <c r="S4686" s="77"/>
      <c r="T4686" s="77"/>
      <c r="U4686" s="78"/>
      <c r="V4686" s="78"/>
      <c r="W4686" s="78"/>
      <c r="X4686" s="72"/>
      <c r="Y4686" s="72"/>
    </row>
    <row r="4687">
      <c r="A4687" s="65"/>
      <c r="B4687" s="65"/>
      <c r="C4687" s="65"/>
      <c r="D4687" s="65"/>
      <c r="E4687" s="65"/>
      <c r="F4687" s="65"/>
      <c r="G4687" s="65"/>
      <c r="H4687" s="65"/>
      <c r="I4687" s="65"/>
      <c r="J4687" s="65"/>
      <c r="K4687" s="66"/>
      <c r="L4687" s="66"/>
      <c r="M4687" s="65"/>
      <c r="N4687" s="65"/>
      <c r="O4687" s="65"/>
      <c r="P4687" s="66"/>
      <c r="Q4687" s="65"/>
      <c r="R4687" s="65"/>
      <c r="S4687" s="68"/>
      <c r="T4687" s="68"/>
      <c r="U4687" s="69"/>
      <c r="V4687" s="69"/>
      <c r="W4687" s="69"/>
      <c r="X4687" s="70"/>
      <c r="Y4687" s="65"/>
    </row>
    <row r="4688">
      <c r="A4688" s="72"/>
      <c r="B4688" s="65"/>
      <c r="C4688" s="72"/>
      <c r="D4688" s="72"/>
      <c r="E4688" s="72"/>
      <c r="F4688" s="65"/>
      <c r="G4688" s="65"/>
      <c r="H4688" s="65"/>
      <c r="I4688" s="65"/>
      <c r="J4688" s="65"/>
      <c r="K4688" s="66"/>
      <c r="L4688" s="66"/>
      <c r="M4688" s="65"/>
      <c r="N4688" s="65"/>
      <c r="O4688" s="65"/>
      <c r="P4688" s="65"/>
      <c r="Q4688" s="65"/>
      <c r="R4688" s="65"/>
      <c r="S4688" s="68"/>
      <c r="T4688" s="68"/>
      <c r="U4688" s="69"/>
      <c r="V4688" s="69"/>
      <c r="W4688" s="69"/>
      <c r="X4688" s="70"/>
      <c r="Y4688" s="65"/>
    </row>
    <row r="4689">
      <c r="A4689" s="72"/>
      <c r="B4689" s="65"/>
      <c r="C4689" s="72"/>
      <c r="D4689" s="72"/>
      <c r="E4689" s="72"/>
      <c r="F4689" s="65"/>
      <c r="G4689" s="65"/>
      <c r="H4689" s="65"/>
      <c r="I4689" s="65"/>
      <c r="J4689" s="65"/>
      <c r="K4689" s="66"/>
      <c r="L4689" s="66"/>
      <c r="M4689" s="65"/>
      <c r="N4689" s="65"/>
      <c r="O4689" s="65"/>
      <c r="P4689" s="66"/>
      <c r="Q4689" s="65"/>
      <c r="R4689" s="65"/>
      <c r="S4689" s="76"/>
      <c r="T4689" s="76"/>
      <c r="U4689" s="72"/>
      <c r="V4689" s="72"/>
      <c r="W4689" s="72"/>
      <c r="X4689" s="72"/>
      <c r="Y4689" s="72"/>
    </row>
    <row r="4690">
      <c r="A4690" s="72"/>
      <c r="B4690" s="65"/>
      <c r="C4690" s="72"/>
      <c r="D4690" s="72"/>
      <c r="E4690" s="72"/>
      <c r="F4690" s="65"/>
      <c r="G4690" s="65"/>
      <c r="H4690" s="65"/>
      <c r="I4690" s="65"/>
      <c r="J4690" s="65"/>
      <c r="K4690" s="66"/>
      <c r="L4690" s="66"/>
      <c r="M4690" s="65"/>
      <c r="N4690" s="65"/>
      <c r="O4690" s="65"/>
      <c r="P4690" s="65"/>
      <c r="Q4690" s="65"/>
      <c r="R4690" s="65"/>
      <c r="S4690" s="68"/>
      <c r="T4690" s="68"/>
      <c r="U4690" s="69"/>
      <c r="V4690" s="69"/>
      <c r="W4690" s="69"/>
      <c r="X4690" s="70"/>
      <c r="Y4690" s="65"/>
    </row>
    <row r="4691">
      <c r="A4691" s="65"/>
      <c r="B4691" s="65"/>
      <c r="C4691" s="65"/>
      <c r="D4691" s="65"/>
      <c r="E4691" s="65"/>
      <c r="F4691" s="65"/>
      <c r="G4691" s="65"/>
      <c r="H4691" s="65"/>
      <c r="I4691" s="65"/>
      <c r="J4691" s="65"/>
      <c r="K4691" s="66"/>
      <c r="L4691" s="66"/>
      <c r="M4691" s="65"/>
      <c r="N4691" s="65"/>
      <c r="O4691" s="65"/>
      <c r="P4691" s="66"/>
      <c r="Q4691" s="65"/>
      <c r="R4691" s="65"/>
      <c r="S4691" s="68"/>
      <c r="T4691" s="68"/>
      <c r="U4691" s="69"/>
      <c r="V4691" s="69"/>
      <c r="W4691" s="69"/>
      <c r="X4691" s="70"/>
      <c r="Y4691" s="65"/>
    </row>
    <row r="4692">
      <c r="A4692" s="72"/>
      <c r="B4692" s="65"/>
      <c r="C4692" s="72"/>
      <c r="D4692" s="72"/>
      <c r="E4692" s="72"/>
      <c r="F4692" s="65"/>
      <c r="G4692" s="65"/>
      <c r="H4692" s="65"/>
      <c r="I4692" s="65"/>
      <c r="J4692" s="65"/>
      <c r="K4692" s="66"/>
      <c r="L4692" s="66"/>
      <c r="M4692" s="65"/>
      <c r="N4692" s="65"/>
      <c r="O4692" s="65"/>
      <c r="P4692" s="65"/>
      <c r="Q4692" s="65"/>
      <c r="R4692" s="65"/>
      <c r="S4692" s="68"/>
      <c r="T4692" s="68"/>
      <c r="U4692" s="69"/>
      <c r="V4692" s="69"/>
      <c r="W4692" s="69"/>
      <c r="X4692" s="70"/>
      <c r="Y4692" s="65"/>
    </row>
    <row r="4693">
      <c r="A4693" s="65"/>
      <c r="B4693" s="65"/>
      <c r="C4693" s="65"/>
      <c r="D4693" s="65"/>
      <c r="E4693" s="65"/>
      <c r="F4693" s="65"/>
      <c r="G4693" s="65"/>
      <c r="H4693" s="65"/>
      <c r="I4693" s="65"/>
      <c r="J4693" s="65"/>
      <c r="K4693" s="66"/>
      <c r="L4693" s="66"/>
      <c r="M4693" s="65"/>
      <c r="N4693" s="65"/>
      <c r="O4693" s="65"/>
      <c r="P4693" s="66"/>
      <c r="Q4693" s="65"/>
      <c r="R4693" s="65"/>
      <c r="S4693" s="68"/>
      <c r="T4693" s="68"/>
      <c r="U4693" s="69"/>
      <c r="V4693" s="69"/>
      <c r="W4693" s="69"/>
      <c r="X4693" s="70"/>
      <c r="Y4693" s="65"/>
    </row>
    <row r="4694">
      <c r="A4694" s="65"/>
      <c r="B4694" s="65"/>
      <c r="C4694" s="65"/>
      <c r="D4694" s="65"/>
      <c r="E4694" s="65"/>
      <c r="F4694" s="65"/>
      <c r="G4694" s="65"/>
      <c r="H4694" s="65"/>
      <c r="I4694" s="65"/>
      <c r="J4694" s="65"/>
      <c r="K4694" s="66"/>
      <c r="L4694" s="66"/>
      <c r="M4694" s="65"/>
      <c r="N4694" s="65"/>
      <c r="O4694" s="65"/>
      <c r="P4694" s="66"/>
      <c r="Q4694" s="65"/>
      <c r="R4694" s="65"/>
      <c r="S4694" s="68"/>
      <c r="T4694" s="68"/>
      <c r="U4694" s="69"/>
      <c r="V4694" s="69"/>
      <c r="W4694" s="69"/>
      <c r="X4694" s="70"/>
      <c r="Y4694" s="65"/>
    </row>
    <row r="4695">
      <c r="A4695" s="65"/>
      <c r="B4695" s="65"/>
      <c r="C4695" s="65"/>
      <c r="D4695" s="65"/>
      <c r="E4695" s="65"/>
      <c r="F4695" s="65"/>
      <c r="G4695" s="65"/>
      <c r="H4695" s="65"/>
      <c r="I4695" s="65"/>
      <c r="J4695" s="65"/>
      <c r="K4695" s="66"/>
      <c r="L4695" s="66"/>
      <c r="M4695" s="65"/>
      <c r="N4695" s="65"/>
      <c r="O4695" s="65"/>
      <c r="P4695" s="66"/>
      <c r="Q4695" s="65"/>
      <c r="R4695" s="65"/>
      <c r="S4695" s="68"/>
      <c r="T4695" s="68"/>
      <c r="U4695" s="69"/>
      <c r="V4695" s="69"/>
      <c r="W4695" s="69"/>
      <c r="X4695" s="69"/>
      <c r="Y4695" s="65"/>
    </row>
    <row r="4696">
      <c r="A4696" s="65"/>
      <c r="B4696" s="65"/>
      <c r="C4696" s="65"/>
      <c r="D4696" s="65"/>
      <c r="E4696" s="65"/>
      <c r="F4696" s="65"/>
      <c r="G4696" s="65"/>
      <c r="H4696" s="65"/>
      <c r="I4696" s="65"/>
      <c r="J4696" s="65"/>
      <c r="K4696" s="66"/>
      <c r="L4696" s="66"/>
      <c r="M4696" s="65"/>
      <c r="N4696" s="65"/>
      <c r="O4696" s="65"/>
      <c r="P4696" s="65"/>
      <c r="Q4696" s="65"/>
      <c r="R4696" s="65"/>
      <c r="S4696" s="68"/>
      <c r="T4696" s="68"/>
      <c r="U4696" s="69"/>
      <c r="V4696" s="69"/>
      <c r="W4696" s="69"/>
      <c r="X4696" s="70"/>
      <c r="Y4696" s="65"/>
    </row>
    <row r="4697">
      <c r="A4697" s="65"/>
      <c r="B4697" s="65"/>
      <c r="C4697" s="65"/>
      <c r="D4697" s="65"/>
      <c r="E4697" s="65"/>
      <c r="F4697" s="65"/>
      <c r="G4697" s="65"/>
      <c r="H4697" s="65"/>
      <c r="I4697" s="65"/>
      <c r="J4697" s="65"/>
      <c r="K4697" s="66"/>
      <c r="L4697" s="66"/>
      <c r="M4697" s="65"/>
      <c r="N4697" s="65"/>
      <c r="O4697" s="65"/>
      <c r="P4697" s="65"/>
      <c r="Q4697" s="65"/>
      <c r="R4697" s="65"/>
      <c r="S4697" s="68"/>
      <c r="T4697" s="68"/>
      <c r="U4697" s="69"/>
      <c r="V4697" s="69"/>
      <c r="W4697" s="69"/>
      <c r="X4697" s="70"/>
      <c r="Y4697" s="65"/>
    </row>
    <row r="4698">
      <c r="A4698" s="73"/>
      <c r="B4698" s="65"/>
      <c r="C4698" s="72"/>
      <c r="D4698" s="72"/>
      <c r="E4698" s="72"/>
      <c r="F4698" s="65"/>
      <c r="G4698" s="65"/>
      <c r="H4698" s="65"/>
      <c r="I4698" s="65"/>
      <c r="J4698" s="65"/>
      <c r="K4698" s="66"/>
      <c r="L4698" s="66"/>
      <c r="M4698" s="65"/>
      <c r="N4698" s="65"/>
      <c r="O4698" s="65"/>
      <c r="P4698" s="65"/>
      <c r="Q4698" s="65"/>
      <c r="R4698" s="65"/>
      <c r="S4698" s="68"/>
      <c r="T4698" s="68"/>
      <c r="U4698" s="69"/>
      <c r="V4698" s="69"/>
      <c r="W4698" s="69"/>
      <c r="X4698" s="70"/>
      <c r="Y4698" s="65"/>
    </row>
    <row r="4699">
      <c r="A4699" s="65"/>
      <c r="B4699" s="65"/>
      <c r="C4699" s="65"/>
      <c r="D4699" s="65"/>
      <c r="E4699" s="65"/>
      <c r="F4699" s="65"/>
      <c r="G4699" s="65"/>
      <c r="H4699" s="65"/>
      <c r="I4699" s="65"/>
      <c r="J4699" s="65"/>
      <c r="K4699" s="66"/>
      <c r="L4699" s="66"/>
      <c r="M4699" s="65"/>
      <c r="N4699" s="65"/>
      <c r="O4699" s="65"/>
      <c r="P4699" s="66"/>
      <c r="Q4699" s="65"/>
      <c r="R4699" s="65"/>
      <c r="S4699" s="76"/>
      <c r="T4699" s="76"/>
      <c r="U4699" s="72"/>
      <c r="V4699" s="72"/>
      <c r="W4699" s="72"/>
      <c r="X4699" s="69"/>
      <c r="Y4699" s="72"/>
    </row>
    <row r="4700">
      <c r="A4700" s="72"/>
      <c r="B4700" s="65"/>
      <c r="C4700" s="72"/>
      <c r="D4700" s="72"/>
      <c r="E4700" s="72"/>
      <c r="F4700" s="65"/>
      <c r="G4700" s="65"/>
      <c r="H4700" s="65"/>
      <c r="I4700" s="65"/>
      <c r="J4700" s="65"/>
      <c r="K4700" s="66"/>
      <c r="L4700" s="66"/>
      <c r="M4700" s="65"/>
      <c r="N4700" s="65"/>
      <c r="O4700" s="65"/>
      <c r="P4700" s="66"/>
      <c r="Q4700" s="65"/>
      <c r="R4700" s="65"/>
      <c r="S4700" s="68"/>
      <c r="T4700" s="68"/>
      <c r="U4700" s="69"/>
      <c r="V4700" s="69"/>
      <c r="W4700" s="69"/>
      <c r="X4700" s="70"/>
      <c r="Y4700" s="65"/>
    </row>
    <row r="4701">
      <c r="A4701" s="72"/>
      <c r="B4701" s="65"/>
      <c r="C4701" s="72"/>
      <c r="D4701" s="72"/>
      <c r="E4701" s="72"/>
      <c r="F4701" s="65"/>
      <c r="G4701" s="65"/>
      <c r="H4701" s="65"/>
      <c r="I4701" s="65"/>
      <c r="J4701" s="65"/>
      <c r="K4701" s="66"/>
      <c r="L4701" s="66"/>
      <c r="M4701" s="65"/>
      <c r="N4701" s="65"/>
      <c r="O4701" s="65"/>
      <c r="P4701" s="65"/>
      <c r="Q4701" s="65"/>
      <c r="R4701" s="65"/>
      <c r="S4701" s="68"/>
      <c r="T4701" s="68"/>
      <c r="U4701" s="69"/>
      <c r="V4701" s="69"/>
      <c r="W4701" s="69"/>
      <c r="X4701" s="70"/>
      <c r="Y4701" s="65"/>
    </row>
    <row r="4702">
      <c r="A4702" s="65"/>
      <c r="B4702" s="65"/>
      <c r="C4702" s="65"/>
      <c r="D4702" s="65"/>
      <c r="E4702" s="65"/>
      <c r="F4702" s="65"/>
      <c r="G4702" s="65"/>
      <c r="H4702" s="65"/>
      <c r="I4702" s="65"/>
      <c r="J4702" s="65"/>
      <c r="K4702" s="66"/>
      <c r="L4702" s="66"/>
      <c r="M4702" s="65"/>
      <c r="N4702" s="65"/>
      <c r="O4702" s="65"/>
      <c r="P4702" s="65"/>
      <c r="Q4702" s="65"/>
      <c r="R4702" s="65"/>
      <c r="S4702" s="68"/>
      <c r="T4702" s="68"/>
      <c r="U4702" s="69"/>
      <c r="V4702" s="69"/>
      <c r="W4702" s="69"/>
      <c r="X4702" s="70"/>
      <c r="Y4702" s="65"/>
    </row>
    <row r="4703">
      <c r="A4703" s="65"/>
      <c r="B4703" s="65"/>
      <c r="C4703" s="65"/>
      <c r="D4703" s="65"/>
      <c r="E4703" s="65"/>
      <c r="F4703" s="65"/>
      <c r="G4703" s="65"/>
      <c r="H4703" s="65"/>
      <c r="I4703" s="65"/>
      <c r="J4703" s="65"/>
      <c r="K4703" s="66"/>
      <c r="L4703" s="66"/>
      <c r="M4703" s="65"/>
      <c r="N4703" s="65"/>
      <c r="O4703" s="65"/>
      <c r="P4703" s="65"/>
      <c r="Q4703" s="65"/>
      <c r="R4703" s="65"/>
      <c r="S4703" s="68"/>
      <c r="T4703" s="68"/>
      <c r="U4703" s="69"/>
      <c r="V4703" s="69"/>
      <c r="W4703" s="69"/>
      <c r="X4703" s="70"/>
      <c r="Y4703" s="65"/>
    </row>
    <row r="4704">
      <c r="A4704" s="65"/>
      <c r="B4704" s="65"/>
      <c r="C4704" s="65"/>
      <c r="D4704" s="65"/>
      <c r="E4704" s="65"/>
      <c r="F4704" s="65"/>
      <c r="G4704" s="65"/>
      <c r="H4704" s="65"/>
      <c r="I4704" s="65"/>
      <c r="J4704" s="65"/>
      <c r="K4704" s="66"/>
      <c r="L4704" s="66"/>
      <c r="M4704" s="65"/>
      <c r="N4704" s="65"/>
      <c r="O4704" s="65"/>
      <c r="P4704" s="65"/>
      <c r="Q4704" s="65"/>
      <c r="R4704" s="65"/>
      <c r="S4704" s="68"/>
      <c r="T4704" s="68"/>
      <c r="U4704" s="69"/>
      <c r="V4704" s="69"/>
      <c r="W4704" s="69"/>
      <c r="X4704" s="70"/>
      <c r="Y4704" s="65"/>
    </row>
    <row r="4705">
      <c r="A4705" s="65"/>
      <c r="B4705" s="65"/>
      <c r="C4705" s="65"/>
      <c r="D4705" s="65"/>
      <c r="E4705" s="65"/>
      <c r="F4705" s="65"/>
      <c r="G4705" s="65"/>
      <c r="H4705" s="65"/>
      <c r="I4705" s="65"/>
      <c r="J4705" s="65"/>
      <c r="K4705" s="66"/>
      <c r="L4705" s="66"/>
      <c r="M4705" s="65"/>
      <c r="N4705" s="65"/>
      <c r="O4705" s="65"/>
      <c r="P4705" s="66"/>
      <c r="Q4705" s="65"/>
      <c r="R4705" s="65"/>
      <c r="S4705" s="68"/>
      <c r="T4705" s="68"/>
      <c r="U4705" s="69"/>
      <c r="V4705" s="69"/>
      <c r="W4705" s="69"/>
      <c r="X4705" s="70"/>
      <c r="Y4705" s="65"/>
    </row>
    <row r="4706">
      <c r="A4706" s="72"/>
      <c r="B4706" s="65"/>
      <c r="C4706" s="72"/>
      <c r="D4706" s="72"/>
      <c r="E4706" s="72"/>
      <c r="F4706" s="65"/>
      <c r="G4706" s="65"/>
      <c r="H4706" s="65"/>
      <c r="I4706" s="65"/>
      <c r="J4706" s="65"/>
      <c r="K4706" s="66"/>
      <c r="L4706" s="66"/>
      <c r="M4706" s="65"/>
      <c r="N4706" s="65"/>
      <c r="O4706" s="65"/>
      <c r="P4706" s="65"/>
      <c r="Q4706" s="65"/>
      <c r="R4706" s="65"/>
      <c r="S4706" s="68"/>
      <c r="T4706" s="68"/>
      <c r="U4706" s="69"/>
      <c r="V4706" s="69"/>
      <c r="W4706" s="69"/>
      <c r="X4706" s="70"/>
      <c r="Y4706" s="65"/>
    </row>
    <row r="4707">
      <c r="A4707" s="65"/>
      <c r="B4707" s="65"/>
      <c r="C4707" s="65"/>
      <c r="D4707" s="65"/>
      <c r="E4707" s="65"/>
      <c r="F4707" s="65"/>
      <c r="G4707" s="65"/>
      <c r="H4707" s="65"/>
      <c r="I4707" s="65"/>
      <c r="J4707" s="65"/>
      <c r="K4707" s="66"/>
      <c r="L4707" s="66"/>
      <c r="M4707" s="65"/>
      <c r="N4707" s="65"/>
      <c r="O4707" s="65"/>
      <c r="P4707" s="66"/>
      <c r="Q4707" s="65"/>
      <c r="R4707" s="65"/>
      <c r="S4707" s="80"/>
      <c r="T4707" s="77"/>
      <c r="U4707" s="79"/>
      <c r="V4707" s="79"/>
      <c r="W4707" s="79"/>
      <c r="X4707" s="66"/>
      <c r="Y4707" s="72"/>
    </row>
    <row r="4708">
      <c r="A4708" s="72"/>
      <c r="B4708" s="65"/>
      <c r="C4708" s="72"/>
      <c r="D4708" s="72"/>
      <c r="E4708" s="72"/>
      <c r="F4708" s="65"/>
      <c r="G4708" s="65"/>
      <c r="H4708" s="65"/>
      <c r="I4708" s="65"/>
      <c r="J4708" s="65"/>
      <c r="K4708" s="66"/>
      <c r="L4708" s="66"/>
      <c r="M4708" s="65"/>
      <c r="N4708" s="65"/>
      <c r="O4708" s="65"/>
      <c r="P4708" s="66"/>
      <c r="Q4708" s="65"/>
      <c r="R4708" s="65"/>
      <c r="S4708" s="68"/>
      <c r="T4708" s="68"/>
      <c r="U4708" s="69"/>
      <c r="V4708" s="69"/>
      <c r="W4708" s="69"/>
      <c r="X4708" s="70"/>
      <c r="Y4708" s="65"/>
    </row>
    <row r="4709">
      <c r="A4709" s="65"/>
      <c r="B4709" s="65"/>
      <c r="C4709" s="65"/>
      <c r="D4709" s="65"/>
      <c r="E4709" s="65"/>
      <c r="F4709" s="65"/>
      <c r="G4709" s="65"/>
      <c r="H4709" s="65"/>
      <c r="I4709" s="65"/>
      <c r="J4709" s="65"/>
      <c r="K4709" s="66"/>
      <c r="L4709" s="66"/>
      <c r="M4709" s="65"/>
      <c r="N4709" s="65"/>
      <c r="O4709" s="65"/>
      <c r="P4709" s="65"/>
      <c r="Q4709" s="65"/>
      <c r="R4709" s="65"/>
      <c r="S4709" s="68"/>
      <c r="T4709" s="68"/>
      <c r="U4709" s="69"/>
      <c r="V4709" s="69"/>
      <c r="W4709" s="69"/>
      <c r="X4709" s="70"/>
      <c r="Y4709" s="65"/>
    </row>
    <row r="4710">
      <c r="A4710" s="65"/>
      <c r="B4710" s="65"/>
      <c r="C4710" s="65"/>
      <c r="D4710" s="65"/>
      <c r="E4710" s="65"/>
      <c r="F4710" s="65"/>
      <c r="G4710" s="65"/>
      <c r="H4710" s="65"/>
      <c r="I4710" s="65"/>
      <c r="J4710" s="65"/>
      <c r="K4710" s="66"/>
      <c r="L4710" s="66"/>
      <c r="M4710" s="65"/>
      <c r="N4710" s="65"/>
      <c r="O4710" s="65"/>
      <c r="P4710" s="66"/>
      <c r="Q4710" s="65"/>
      <c r="R4710" s="65"/>
      <c r="S4710" s="68"/>
      <c r="T4710" s="68"/>
      <c r="U4710" s="69"/>
      <c r="V4710" s="69"/>
      <c r="W4710" s="69"/>
      <c r="X4710" s="70"/>
      <c r="Y4710" s="65"/>
    </row>
    <row r="4711">
      <c r="A4711" s="72"/>
      <c r="B4711" s="65"/>
      <c r="C4711" s="72"/>
      <c r="D4711" s="72"/>
      <c r="E4711" s="72"/>
      <c r="F4711" s="65"/>
      <c r="G4711" s="65"/>
      <c r="H4711" s="65"/>
      <c r="I4711" s="65"/>
      <c r="J4711" s="65"/>
      <c r="K4711" s="66"/>
      <c r="L4711" s="66"/>
      <c r="M4711" s="65"/>
      <c r="N4711" s="65"/>
      <c r="O4711" s="65"/>
      <c r="P4711" s="66"/>
      <c r="Q4711" s="65"/>
      <c r="R4711" s="65"/>
      <c r="S4711" s="76"/>
      <c r="T4711" s="76"/>
      <c r="U4711" s="72"/>
      <c r="V4711" s="72"/>
      <c r="W4711" s="72"/>
      <c r="X4711" s="72"/>
      <c r="Y4711" s="72"/>
    </row>
    <row r="4712">
      <c r="A4712" s="72"/>
      <c r="B4712" s="65"/>
      <c r="C4712" s="72"/>
      <c r="D4712" s="72"/>
      <c r="E4712" s="72"/>
      <c r="F4712" s="65"/>
      <c r="G4712" s="65"/>
      <c r="H4712" s="65"/>
      <c r="I4712" s="65"/>
      <c r="J4712" s="65"/>
      <c r="K4712" s="66"/>
      <c r="L4712" s="66"/>
      <c r="M4712" s="65"/>
      <c r="N4712" s="65"/>
      <c r="O4712" s="65"/>
      <c r="P4712" s="65"/>
      <c r="Q4712" s="65"/>
      <c r="R4712" s="65"/>
      <c r="S4712" s="68"/>
      <c r="T4712" s="68"/>
      <c r="U4712" s="69"/>
      <c r="V4712" s="69"/>
      <c r="W4712" s="69"/>
      <c r="X4712" s="70"/>
      <c r="Y4712" s="65"/>
    </row>
    <row r="4713">
      <c r="A4713" s="65"/>
      <c r="B4713" s="65"/>
      <c r="C4713" s="65"/>
      <c r="D4713" s="65"/>
      <c r="E4713" s="65"/>
      <c r="F4713" s="65"/>
      <c r="G4713" s="65"/>
      <c r="H4713" s="65"/>
      <c r="I4713" s="65"/>
      <c r="J4713" s="65"/>
      <c r="K4713" s="66"/>
      <c r="L4713" s="66"/>
      <c r="M4713" s="65"/>
      <c r="N4713" s="65"/>
      <c r="O4713" s="65"/>
      <c r="P4713" s="66"/>
      <c r="Q4713" s="65"/>
      <c r="R4713" s="65"/>
      <c r="S4713" s="68"/>
      <c r="T4713" s="68"/>
      <c r="U4713" s="69"/>
      <c r="V4713" s="69"/>
      <c r="W4713" s="69"/>
      <c r="X4713" s="69"/>
      <c r="Y4713" s="65"/>
    </row>
    <row r="4714">
      <c r="A4714" s="65"/>
      <c r="B4714" s="65"/>
      <c r="C4714" s="65"/>
      <c r="D4714" s="65"/>
      <c r="E4714" s="65"/>
      <c r="F4714" s="65"/>
      <c r="G4714" s="65"/>
      <c r="H4714" s="65"/>
      <c r="I4714" s="65"/>
      <c r="J4714" s="65"/>
      <c r="K4714" s="66"/>
      <c r="L4714" s="66"/>
      <c r="M4714" s="65"/>
      <c r="N4714" s="65"/>
      <c r="O4714" s="65"/>
      <c r="P4714" s="66"/>
      <c r="Q4714" s="65"/>
      <c r="R4714" s="65"/>
      <c r="S4714" s="68"/>
      <c r="T4714" s="68"/>
      <c r="U4714" s="69"/>
      <c r="V4714" s="69"/>
      <c r="W4714" s="69"/>
      <c r="X4714" s="70"/>
      <c r="Y4714" s="65"/>
    </row>
    <row r="4715">
      <c r="A4715" s="65"/>
      <c r="B4715" s="65"/>
      <c r="C4715" s="65"/>
      <c r="D4715" s="65"/>
      <c r="E4715" s="65"/>
      <c r="F4715" s="65"/>
      <c r="G4715" s="65"/>
      <c r="H4715" s="65"/>
      <c r="I4715" s="65"/>
      <c r="J4715" s="65"/>
      <c r="K4715" s="66"/>
      <c r="L4715" s="66"/>
      <c r="M4715" s="65"/>
      <c r="N4715" s="65"/>
      <c r="O4715" s="65"/>
      <c r="P4715" s="66"/>
      <c r="Q4715" s="65"/>
      <c r="R4715" s="65"/>
      <c r="S4715" s="68"/>
      <c r="T4715" s="68"/>
      <c r="U4715" s="69"/>
      <c r="V4715" s="69"/>
      <c r="W4715" s="69"/>
      <c r="X4715" s="70"/>
      <c r="Y4715" s="65"/>
    </row>
    <row r="4716">
      <c r="A4716" s="65"/>
      <c r="B4716" s="65"/>
      <c r="C4716" s="65"/>
      <c r="D4716" s="65"/>
      <c r="E4716" s="65"/>
      <c r="F4716" s="65"/>
      <c r="G4716" s="65"/>
      <c r="H4716" s="65"/>
      <c r="I4716" s="65"/>
      <c r="J4716" s="65"/>
      <c r="K4716" s="66"/>
      <c r="L4716" s="66"/>
      <c r="M4716" s="65"/>
      <c r="N4716" s="65"/>
      <c r="O4716" s="65"/>
      <c r="P4716" s="65"/>
      <c r="Q4716" s="65"/>
      <c r="R4716" s="65"/>
      <c r="S4716" s="68"/>
      <c r="T4716" s="68"/>
      <c r="U4716" s="69"/>
      <c r="V4716" s="69"/>
      <c r="W4716" s="69"/>
      <c r="X4716" s="70"/>
      <c r="Y4716" s="65"/>
    </row>
    <row r="4717">
      <c r="A4717" s="65"/>
      <c r="B4717" s="65"/>
      <c r="C4717" s="65"/>
      <c r="D4717" s="65"/>
      <c r="E4717" s="65"/>
      <c r="F4717" s="65"/>
      <c r="G4717" s="65"/>
      <c r="H4717" s="65"/>
      <c r="I4717" s="65"/>
      <c r="J4717" s="65"/>
      <c r="K4717" s="66"/>
      <c r="L4717" s="66"/>
      <c r="M4717" s="65"/>
      <c r="N4717" s="65"/>
      <c r="O4717" s="65"/>
      <c r="P4717" s="65"/>
      <c r="Q4717" s="65"/>
      <c r="R4717" s="65"/>
      <c r="S4717" s="68"/>
      <c r="T4717" s="68"/>
      <c r="U4717" s="69"/>
      <c r="V4717" s="69"/>
      <c r="W4717" s="69"/>
      <c r="X4717" s="70"/>
      <c r="Y4717" s="65"/>
    </row>
    <row r="4718">
      <c r="A4718" s="65"/>
      <c r="B4718" s="65"/>
      <c r="C4718" s="65"/>
      <c r="D4718" s="65"/>
      <c r="E4718" s="65"/>
      <c r="F4718" s="65"/>
      <c r="G4718" s="65"/>
      <c r="H4718" s="65"/>
      <c r="I4718" s="65"/>
      <c r="J4718" s="65"/>
      <c r="K4718" s="66"/>
      <c r="L4718" s="66"/>
      <c r="M4718" s="65"/>
      <c r="N4718" s="65"/>
      <c r="O4718" s="65"/>
      <c r="P4718" s="65"/>
      <c r="Q4718" s="65"/>
      <c r="R4718" s="65"/>
      <c r="S4718" s="68"/>
      <c r="T4718" s="68"/>
      <c r="U4718" s="69"/>
      <c r="V4718" s="69"/>
      <c r="W4718" s="69"/>
      <c r="X4718" s="70"/>
      <c r="Y4718" s="65"/>
    </row>
    <row r="4719">
      <c r="A4719" s="65"/>
      <c r="B4719" s="65"/>
      <c r="C4719" s="65"/>
      <c r="D4719" s="65"/>
      <c r="E4719" s="65"/>
      <c r="F4719" s="65"/>
      <c r="G4719" s="65"/>
      <c r="H4719" s="65"/>
      <c r="I4719" s="65"/>
      <c r="J4719" s="65"/>
      <c r="K4719" s="66"/>
      <c r="L4719" s="66"/>
      <c r="M4719" s="65"/>
      <c r="N4719" s="65"/>
      <c r="O4719" s="65"/>
      <c r="P4719" s="66"/>
      <c r="Q4719" s="65"/>
      <c r="R4719" s="65"/>
      <c r="S4719" s="68"/>
      <c r="T4719" s="68"/>
      <c r="U4719" s="69"/>
      <c r="V4719" s="69"/>
      <c r="W4719" s="69"/>
      <c r="X4719" s="70"/>
      <c r="Y4719" s="65"/>
    </row>
    <row r="4720">
      <c r="A4720" s="65"/>
      <c r="B4720" s="65"/>
      <c r="C4720" s="65"/>
      <c r="D4720" s="65"/>
      <c r="E4720" s="65"/>
      <c r="F4720" s="65"/>
      <c r="G4720" s="65"/>
      <c r="H4720" s="65"/>
      <c r="I4720" s="65"/>
      <c r="J4720" s="65"/>
      <c r="K4720" s="66"/>
      <c r="L4720" s="66"/>
      <c r="M4720" s="65"/>
      <c r="N4720" s="65"/>
      <c r="O4720" s="65"/>
      <c r="P4720" s="66"/>
      <c r="Q4720" s="65"/>
      <c r="R4720" s="65"/>
      <c r="S4720" s="68"/>
      <c r="T4720" s="68"/>
      <c r="U4720" s="69"/>
      <c r="V4720" s="69"/>
      <c r="W4720" s="69"/>
      <c r="X4720" s="70"/>
      <c r="Y4720" s="65"/>
    </row>
    <row r="4721">
      <c r="A4721" s="65"/>
      <c r="B4721" s="65"/>
      <c r="C4721" s="65"/>
      <c r="D4721" s="65"/>
      <c r="E4721" s="65"/>
      <c r="F4721" s="65"/>
      <c r="G4721" s="65"/>
      <c r="H4721" s="65"/>
      <c r="I4721" s="65"/>
      <c r="J4721" s="65"/>
      <c r="K4721" s="66"/>
      <c r="L4721" s="66"/>
      <c r="M4721" s="65"/>
      <c r="N4721" s="65"/>
      <c r="O4721" s="65"/>
      <c r="P4721" s="66"/>
      <c r="Q4721" s="65"/>
      <c r="R4721" s="65"/>
      <c r="S4721" s="68"/>
      <c r="T4721" s="68"/>
      <c r="U4721" s="69"/>
      <c r="V4721" s="69"/>
      <c r="W4721" s="69"/>
      <c r="X4721" s="70"/>
      <c r="Y4721" s="65"/>
    </row>
    <row r="4722">
      <c r="A4722" s="65"/>
      <c r="B4722" s="65"/>
      <c r="C4722" s="65"/>
      <c r="D4722" s="65"/>
      <c r="E4722" s="65"/>
      <c r="F4722" s="65"/>
      <c r="G4722" s="65"/>
      <c r="H4722" s="65"/>
      <c r="I4722" s="65"/>
      <c r="J4722" s="65"/>
      <c r="K4722" s="66"/>
      <c r="L4722" s="66"/>
      <c r="M4722" s="65"/>
      <c r="N4722" s="65"/>
      <c r="O4722" s="65"/>
      <c r="P4722" s="66"/>
      <c r="Q4722" s="65"/>
      <c r="R4722" s="65"/>
      <c r="S4722" s="68"/>
      <c r="T4722" s="68"/>
      <c r="U4722" s="69"/>
      <c r="V4722" s="69"/>
      <c r="W4722" s="69"/>
      <c r="X4722" s="70"/>
      <c r="Y4722" s="65"/>
    </row>
    <row r="4723">
      <c r="A4723" s="65"/>
      <c r="B4723" s="65"/>
      <c r="C4723" s="65"/>
      <c r="D4723" s="65"/>
      <c r="E4723" s="65"/>
      <c r="F4723" s="65"/>
      <c r="G4723" s="65"/>
      <c r="H4723" s="65"/>
      <c r="I4723" s="65"/>
      <c r="J4723" s="65"/>
      <c r="K4723" s="66"/>
      <c r="L4723" s="66"/>
      <c r="M4723" s="65"/>
      <c r="N4723" s="65"/>
      <c r="O4723" s="65"/>
      <c r="P4723" s="66"/>
      <c r="Q4723" s="65"/>
      <c r="R4723" s="65"/>
      <c r="S4723" s="68"/>
      <c r="T4723" s="68"/>
      <c r="U4723" s="69"/>
      <c r="V4723" s="69"/>
      <c r="W4723" s="69"/>
      <c r="X4723" s="70"/>
      <c r="Y4723" s="65"/>
    </row>
    <row r="4724">
      <c r="A4724" s="65"/>
      <c r="B4724" s="65"/>
      <c r="C4724" s="65"/>
      <c r="D4724" s="65"/>
      <c r="E4724" s="65"/>
      <c r="F4724" s="65"/>
      <c r="G4724" s="65"/>
      <c r="H4724" s="65"/>
      <c r="I4724" s="65"/>
      <c r="J4724" s="65"/>
      <c r="K4724" s="66"/>
      <c r="L4724" s="66"/>
      <c r="M4724" s="65"/>
      <c r="N4724" s="65"/>
      <c r="O4724" s="65"/>
      <c r="P4724" s="65"/>
      <c r="Q4724" s="65"/>
      <c r="R4724" s="65"/>
      <c r="S4724" s="68"/>
      <c r="T4724" s="68"/>
      <c r="U4724" s="69"/>
      <c r="V4724" s="69"/>
      <c r="W4724" s="69"/>
      <c r="X4724" s="70"/>
      <c r="Y4724" s="65"/>
    </row>
    <row r="4725">
      <c r="A4725" s="72"/>
      <c r="B4725" s="65"/>
      <c r="C4725" s="72"/>
      <c r="D4725" s="72"/>
      <c r="E4725" s="72"/>
      <c r="F4725" s="65"/>
      <c r="G4725" s="65"/>
      <c r="H4725" s="65"/>
      <c r="I4725" s="65"/>
      <c r="J4725" s="65"/>
      <c r="K4725" s="66"/>
      <c r="L4725" s="66"/>
      <c r="M4725" s="65"/>
      <c r="N4725" s="65"/>
      <c r="O4725" s="65"/>
      <c r="P4725" s="66"/>
      <c r="Q4725" s="65"/>
      <c r="R4725" s="65"/>
      <c r="S4725" s="68"/>
      <c r="T4725" s="68"/>
      <c r="U4725" s="69"/>
      <c r="V4725" s="69"/>
      <c r="W4725" s="69"/>
      <c r="X4725" s="70"/>
      <c r="Y4725" s="65"/>
    </row>
    <row r="4726">
      <c r="A4726" s="65"/>
      <c r="B4726" s="65"/>
      <c r="C4726" s="65"/>
      <c r="D4726" s="65"/>
      <c r="E4726" s="65"/>
      <c r="F4726" s="65"/>
      <c r="G4726" s="65"/>
      <c r="H4726" s="65"/>
      <c r="I4726" s="65"/>
      <c r="J4726" s="65"/>
      <c r="K4726" s="66"/>
      <c r="L4726" s="66"/>
      <c r="M4726" s="65"/>
      <c r="N4726" s="65"/>
      <c r="O4726" s="65"/>
      <c r="P4726" s="65"/>
      <c r="Q4726" s="65"/>
      <c r="R4726" s="65"/>
      <c r="S4726" s="68"/>
      <c r="T4726" s="68"/>
      <c r="U4726" s="69"/>
      <c r="V4726" s="69"/>
      <c r="W4726" s="69"/>
      <c r="X4726" s="70"/>
      <c r="Y4726" s="65"/>
    </row>
    <row r="4727">
      <c r="A4727" s="72"/>
      <c r="B4727" s="65"/>
      <c r="C4727" s="72"/>
      <c r="D4727" s="72"/>
      <c r="E4727" s="72"/>
      <c r="F4727" s="65"/>
      <c r="G4727" s="65"/>
      <c r="H4727" s="65"/>
      <c r="I4727" s="65"/>
      <c r="J4727" s="65"/>
      <c r="K4727" s="66"/>
      <c r="L4727" s="66"/>
      <c r="M4727" s="65"/>
      <c r="N4727" s="65"/>
      <c r="O4727" s="65"/>
      <c r="P4727" s="65"/>
      <c r="Q4727" s="65"/>
      <c r="R4727" s="65"/>
      <c r="S4727" s="68"/>
      <c r="T4727" s="68"/>
      <c r="U4727" s="69"/>
      <c r="V4727" s="69"/>
      <c r="W4727" s="69"/>
      <c r="X4727" s="70"/>
      <c r="Y4727" s="65"/>
    </row>
    <row r="4728">
      <c r="A4728" s="65"/>
      <c r="B4728" s="65"/>
      <c r="C4728" s="65"/>
      <c r="D4728" s="65"/>
      <c r="E4728" s="65"/>
      <c r="F4728" s="65"/>
      <c r="G4728" s="65"/>
      <c r="H4728" s="65"/>
      <c r="I4728" s="65"/>
      <c r="J4728" s="65"/>
      <c r="K4728" s="66"/>
      <c r="L4728" s="66"/>
      <c r="M4728" s="65"/>
      <c r="N4728" s="65"/>
      <c r="O4728" s="65"/>
      <c r="P4728" s="65"/>
      <c r="Q4728" s="65"/>
      <c r="R4728" s="65"/>
      <c r="S4728" s="68"/>
      <c r="T4728" s="68"/>
      <c r="U4728" s="69"/>
      <c r="V4728" s="69"/>
      <c r="W4728" s="69"/>
      <c r="X4728" s="70"/>
      <c r="Y4728" s="65"/>
    </row>
    <row r="4729">
      <c r="A4729" s="73"/>
      <c r="B4729" s="65"/>
      <c r="C4729" s="72"/>
      <c r="D4729" s="72"/>
      <c r="E4729" s="72"/>
      <c r="F4729" s="65"/>
      <c r="G4729" s="65"/>
      <c r="H4729" s="65"/>
      <c r="I4729" s="65"/>
      <c r="J4729" s="65"/>
      <c r="K4729" s="66"/>
      <c r="L4729" s="66"/>
      <c r="M4729" s="65"/>
      <c r="N4729" s="65"/>
      <c r="O4729" s="65"/>
      <c r="P4729" s="66"/>
      <c r="Q4729" s="65"/>
      <c r="R4729" s="65"/>
      <c r="S4729" s="68"/>
      <c r="T4729" s="68"/>
      <c r="U4729" s="69"/>
      <c r="V4729" s="69"/>
      <c r="W4729" s="69"/>
      <c r="X4729" s="70"/>
      <c r="Y4729" s="65"/>
    </row>
    <row r="4730">
      <c r="A4730" s="72"/>
      <c r="B4730" s="65"/>
      <c r="C4730" s="72"/>
      <c r="D4730" s="72"/>
      <c r="E4730" s="72"/>
      <c r="F4730" s="65"/>
      <c r="G4730" s="65"/>
      <c r="H4730" s="65"/>
      <c r="I4730" s="65"/>
      <c r="J4730" s="65"/>
      <c r="K4730" s="66"/>
      <c r="L4730" s="66"/>
      <c r="M4730" s="65"/>
      <c r="N4730" s="65"/>
      <c r="O4730" s="65"/>
      <c r="P4730" s="65"/>
      <c r="Q4730" s="65"/>
      <c r="R4730" s="65"/>
      <c r="S4730" s="68"/>
      <c r="T4730" s="68"/>
      <c r="U4730" s="69"/>
      <c r="V4730" s="69"/>
      <c r="W4730" s="69"/>
      <c r="X4730" s="70"/>
      <c r="Y4730" s="65"/>
    </row>
    <row r="4731">
      <c r="A4731" s="72"/>
      <c r="B4731" s="65"/>
      <c r="C4731" s="72"/>
      <c r="D4731" s="72"/>
      <c r="E4731" s="72"/>
      <c r="F4731" s="65"/>
      <c r="G4731" s="65"/>
      <c r="H4731" s="65"/>
      <c r="I4731" s="65"/>
      <c r="J4731" s="65"/>
      <c r="K4731" s="66"/>
      <c r="L4731" s="66"/>
      <c r="M4731" s="65"/>
      <c r="N4731" s="65"/>
      <c r="O4731" s="65"/>
      <c r="P4731" s="65"/>
      <c r="Q4731" s="65"/>
      <c r="R4731" s="65"/>
      <c r="S4731" s="68"/>
      <c r="T4731" s="68"/>
      <c r="U4731" s="69"/>
      <c r="V4731" s="69"/>
      <c r="W4731" s="69"/>
      <c r="X4731" s="70"/>
      <c r="Y4731" s="65"/>
    </row>
    <row r="4732">
      <c r="A4732" s="65"/>
      <c r="B4732" s="65"/>
      <c r="C4732" s="65"/>
      <c r="D4732" s="65"/>
      <c r="E4732" s="65"/>
      <c r="F4732" s="65"/>
      <c r="G4732" s="65"/>
      <c r="H4732" s="65"/>
      <c r="I4732" s="65"/>
      <c r="J4732" s="65"/>
      <c r="K4732" s="66"/>
      <c r="L4732" s="66"/>
      <c r="M4732" s="65"/>
      <c r="N4732" s="65"/>
      <c r="O4732" s="65"/>
      <c r="P4732" s="66"/>
      <c r="Q4732" s="65"/>
      <c r="R4732" s="65"/>
      <c r="S4732" s="68"/>
      <c r="T4732" s="68"/>
      <c r="U4732" s="69"/>
      <c r="V4732" s="69"/>
      <c r="W4732" s="69"/>
      <c r="X4732" s="69"/>
      <c r="Y4732" s="65"/>
    </row>
    <row r="4733">
      <c r="A4733" s="65"/>
      <c r="B4733" s="65"/>
      <c r="C4733" s="65"/>
      <c r="D4733" s="65"/>
      <c r="E4733" s="65"/>
      <c r="F4733" s="65"/>
      <c r="G4733" s="65"/>
      <c r="H4733" s="65"/>
      <c r="I4733" s="65"/>
      <c r="J4733" s="65"/>
      <c r="K4733" s="66"/>
      <c r="L4733" s="66"/>
      <c r="M4733" s="65"/>
      <c r="N4733" s="65"/>
      <c r="O4733" s="65"/>
      <c r="P4733" s="66"/>
      <c r="Q4733" s="65"/>
      <c r="R4733" s="65"/>
      <c r="S4733" s="80"/>
      <c r="T4733" s="77"/>
      <c r="U4733" s="79"/>
      <c r="V4733" s="79"/>
      <c r="W4733" s="78"/>
      <c r="X4733" s="69"/>
      <c r="Y4733" s="72"/>
    </row>
    <row r="4734">
      <c r="A4734" s="72"/>
      <c r="B4734" s="65"/>
      <c r="C4734" s="72"/>
      <c r="D4734" s="72"/>
      <c r="E4734" s="72"/>
      <c r="F4734" s="65"/>
      <c r="G4734" s="65"/>
      <c r="H4734" s="65"/>
      <c r="I4734" s="65"/>
      <c r="J4734" s="65"/>
      <c r="K4734" s="66"/>
      <c r="L4734" s="66"/>
      <c r="M4734" s="65"/>
      <c r="N4734" s="65"/>
      <c r="O4734" s="65"/>
      <c r="P4734" s="66"/>
      <c r="Q4734" s="65"/>
      <c r="R4734" s="65"/>
      <c r="S4734" s="76"/>
      <c r="T4734" s="77"/>
      <c r="U4734" s="78"/>
      <c r="V4734" s="81"/>
      <c r="W4734" s="78"/>
      <c r="X4734" s="72"/>
      <c r="Y4734" s="72"/>
    </row>
    <row r="4735">
      <c r="A4735" s="65"/>
      <c r="B4735" s="65"/>
      <c r="C4735" s="65"/>
      <c r="D4735" s="65"/>
      <c r="E4735" s="65"/>
      <c r="F4735" s="65"/>
      <c r="G4735" s="65"/>
      <c r="H4735" s="65"/>
      <c r="I4735" s="65"/>
      <c r="J4735" s="65"/>
      <c r="K4735" s="66"/>
      <c r="L4735" s="66"/>
      <c r="M4735" s="65"/>
      <c r="N4735" s="65"/>
      <c r="O4735" s="65"/>
      <c r="P4735" s="65"/>
      <c r="Q4735" s="65"/>
      <c r="R4735" s="65"/>
      <c r="S4735" s="68"/>
      <c r="T4735" s="68"/>
      <c r="U4735" s="69"/>
      <c r="V4735" s="69"/>
      <c r="W4735" s="69"/>
      <c r="X4735" s="70"/>
      <c r="Y4735" s="65"/>
    </row>
    <row r="4736">
      <c r="A4736" s="73"/>
      <c r="B4736" s="65"/>
      <c r="C4736" s="72"/>
      <c r="D4736" s="72"/>
      <c r="E4736" s="72"/>
      <c r="F4736" s="65"/>
      <c r="G4736" s="65"/>
      <c r="H4736" s="65"/>
      <c r="I4736" s="65"/>
      <c r="J4736" s="65"/>
      <c r="K4736" s="66"/>
      <c r="L4736" s="66"/>
      <c r="M4736" s="65"/>
      <c r="N4736" s="65"/>
      <c r="O4736" s="65"/>
      <c r="P4736" s="66"/>
      <c r="Q4736" s="65"/>
      <c r="R4736" s="65"/>
      <c r="S4736" s="68"/>
      <c r="T4736" s="68"/>
      <c r="U4736" s="69"/>
      <c r="V4736" s="69"/>
      <c r="W4736" s="69"/>
      <c r="X4736" s="70"/>
      <c r="Y4736" s="65"/>
    </row>
    <row r="4737">
      <c r="A4737" s="65"/>
      <c r="B4737" s="65"/>
      <c r="C4737" s="65"/>
      <c r="D4737" s="65"/>
      <c r="E4737" s="65"/>
      <c r="F4737" s="65"/>
      <c r="G4737" s="65"/>
      <c r="H4737" s="65"/>
      <c r="I4737" s="65"/>
      <c r="J4737" s="65"/>
      <c r="K4737" s="66"/>
      <c r="L4737" s="66"/>
      <c r="M4737" s="65"/>
      <c r="N4737" s="65"/>
      <c r="O4737" s="65"/>
      <c r="P4737" s="65"/>
      <c r="Q4737" s="65"/>
      <c r="R4737" s="65"/>
      <c r="S4737" s="68"/>
      <c r="T4737" s="68"/>
      <c r="U4737" s="69"/>
      <c r="V4737" s="69"/>
      <c r="W4737" s="69"/>
      <c r="X4737" s="70"/>
      <c r="Y4737" s="65"/>
    </row>
    <row r="4738">
      <c r="A4738" s="65"/>
      <c r="B4738" s="65"/>
      <c r="C4738" s="65"/>
      <c r="D4738" s="65"/>
      <c r="E4738" s="65"/>
      <c r="F4738" s="65"/>
      <c r="G4738" s="65"/>
      <c r="H4738" s="65"/>
      <c r="I4738" s="65"/>
      <c r="J4738" s="65"/>
      <c r="K4738" s="66"/>
      <c r="L4738" s="66"/>
      <c r="M4738" s="65"/>
      <c r="N4738" s="65"/>
      <c r="O4738" s="65"/>
      <c r="P4738" s="66"/>
      <c r="Q4738" s="65"/>
      <c r="R4738" s="65"/>
      <c r="S4738" s="68"/>
      <c r="T4738" s="68"/>
      <c r="U4738" s="69"/>
      <c r="V4738" s="69"/>
      <c r="W4738" s="69"/>
      <c r="X4738" s="70"/>
      <c r="Y4738" s="65"/>
    </row>
    <row r="4739">
      <c r="A4739" s="65"/>
      <c r="B4739" s="65"/>
      <c r="C4739" s="65"/>
      <c r="D4739" s="65"/>
      <c r="E4739" s="65"/>
      <c r="F4739" s="65"/>
      <c r="G4739" s="65"/>
      <c r="H4739" s="65"/>
      <c r="I4739" s="65"/>
      <c r="J4739" s="65"/>
      <c r="K4739" s="66"/>
      <c r="L4739" s="66"/>
      <c r="M4739" s="65"/>
      <c r="N4739" s="65"/>
      <c r="O4739" s="65"/>
      <c r="P4739" s="65"/>
      <c r="Q4739" s="65"/>
      <c r="R4739" s="65"/>
      <c r="S4739" s="68"/>
      <c r="T4739" s="68"/>
      <c r="U4739" s="69"/>
      <c r="V4739" s="69"/>
      <c r="W4739" s="69"/>
      <c r="X4739" s="70"/>
      <c r="Y4739" s="65"/>
    </row>
    <row r="4740">
      <c r="A4740" s="65"/>
      <c r="B4740" s="65"/>
      <c r="C4740" s="65"/>
      <c r="D4740" s="65"/>
      <c r="E4740" s="65"/>
      <c r="F4740" s="65"/>
      <c r="G4740" s="65"/>
      <c r="H4740" s="65"/>
      <c r="I4740" s="65"/>
      <c r="J4740" s="65"/>
      <c r="K4740" s="66"/>
      <c r="L4740" s="66"/>
      <c r="M4740" s="65"/>
      <c r="N4740" s="65"/>
      <c r="O4740" s="65"/>
      <c r="P4740" s="65"/>
      <c r="Q4740" s="65"/>
      <c r="R4740" s="65"/>
      <c r="S4740" s="68"/>
      <c r="T4740" s="68"/>
      <c r="U4740" s="69"/>
      <c r="V4740" s="69"/>
      <c r="W4740" s="69"/>
      <c r="X4740" s="70"/>
      <c r="Y4740" s="65"/>
    </row>
    <row r="4741">
      <c r="A4741" s="65"/>
      <c r="B4741" s="65"/>
      <c r="C4741" s="65"/>
      <c r="D4741" s="65"/>
      <c r="E4741" s="65"/>
      <c r="F4741" s="65"/>
      <c r="G4741" s="65"/>
      <c r="H4741" s="65"/>
      <c r="I4741" s="65"/>
      <c r="J4741" s="65"/>
      <c r="K4741" s="66"/>
      <c r="L4741" s="66"/>
      <c r="M4741" s="65"/>
      <c r="N4741" s="65"/>
      <c r="O4741" s="65"/>
      <c r="P4741" s="65"/>
      <c r="Q4741" s="65"/>
      <c r="R4741" s="65"/>
      <c r="S4741" s="68"/>
      <c r="T4741" s="68"/>
      <c r="U4741" s="69"/>
      <c r="V4741" s="69"/>
      <c r="W4741" s="69"/>
      <c r="X4741" s="70"/>
      <c r="Y4741" s="65"/>
    </row>
    <row r="4742">
      <c r="A4742" s="65"/>
      <c r="B4742" s="65"/>
      <c r="C4742" s="65"/>
      <c r="D4742" s="65"/>
      <c r="E4742" s="65"/>
      <c r="F4742" s="65"/>
      <c r="G4742" s="65"/>
      <c r="H4742" s="65"/>
      <c r="I4742" s="65"/>
      <c r="J4742" s="65"/>
      <c r="K4742" s="66"/>
      <c r="L4742" s="66"/>
      <c r="M4742" s="65"/>
      <c r="N4742" s="65"/>
      <c r="O4742" s="65"/>
      <c r="P4742" s="66"/>
      <c r="Q4742" s="65"/>
      <c r="R4742" s="65"/>
      <c r="S4742" s="68"/>
      <c r="T4742" s="68"/>
      <c r="U4742" s="69"/>
      <c r="V4742" s="69"/>
      <c r="W4742" s="69"/>
      <c r="X4742" s="69"/>
      <c r="Y4742" s="65"/>
    </row>
    <row r="4743">
      <c r="A4743" s="72"/>
      <c r="B4743" s="65"/>
      <c r="C4743" s="72"/>
      <c r="D4743" s="72"/>
      <c r="E4743" s="72"/>
      <c r="F4743" s="65"/>
      <c r="G4743" s="65"/>
      <c r="H4743" s="65"/>
      <c r="I4743" s="65"/>
      <c r="J4743" s="65"/>
      <c r="K4743" s="66"/>
      <c r="L4743" s="66"/>
      <c r="M4743" s="65"/>
      <c r="N4743" s="65"/>
      <c r="O4743" s="65"/>
      <c r="P4743" s="66"/>
      <c r="Q4743" s="65"/>
      <c r="R4743" s="65"/>
      <c r="S4743" s="68"/>
      <c r="T4743" s="68"/>
      <c r="U4743" s="69"/>
      <c r="V4743" s="69"/>
      <c r="W4743" s="69"/>
      <c r="X4743" s="70"/>
      <c r="Y4743" s="65"/>
    </row>
    <row r="4744">
      <c r="A4744" s="65"/>
      <c r="B4744" s="65"/>
      <c r="C4744" s="65"/>
      <c r="D4744" s="65"/>
      <c r="E4744" s="65"/>
      <c r="F4744" s="65"/>
      <c r="G4744" s="65"/>
      <c r="H4744" s="65"/>
      <c r="I4744" s="65"/>
      <c r="J4744" s="65"/>
      <c r="K4744" s="66"/>
      <c r="L4744" s="66"/>
      <c r="M4744" s="65"/>
      <c r="N4744" s="65"/>
      <c r="O4744" s="65"/>
      <c r="P4744" s="66"/>
      <c r="Q4744" s="65"/>
      <c r="R4744" s="65"/>
      <c r="S4744" s="68"/>
      <c r="T4744" s="68"/>
      <c r="U4744" s="69"/>
      <c r="V4744" s="69"/>
      <c r="W4744" s="69"/>
      <c r="X4744" s="70"/>
      <c r="Y4744" s="65"/>
    </row>
    <row r="4745">
      <c r="A4745" s="72"/>
      <c r="B4745" s="65"/>
      <c r="C4745" s="72"/>
      <c r="D4745" s="72"/>
      <c r="E4745" s="72"/>
      <c r="F4745" s="65"/>
      <c r="G4745" s="65"/>
      <c r="H4745" s="65"/>
      <c r="I4745" s="65"/>
      <c r="J4745" s="65"/>
      <c r="K4745" s="66"/>
      <c r="L4745" s="66"/>
      <c r="M4745" s="65"/>
      <c r="N4745" s="65"/>
      <c r="O4745" s="65"/>
      <c r="P4745" s="66"/>
      <c r="Q4745" s="65"/>
      <c r="R4745" s="65"/>
      <c r="S4745" s="68"/>
      <c r="T4745" s="68"/>
      <c r="U4745" s="69"/>
      <c r="V4745" s="69"/>
      <c r="W4745" s="69"/>
      <c r="X4745" s="70"/>
      <c r="Y4745" s="65"/>
    </row>
    <row r="4746">
      <c r="A4746" s="65"/>
      <c r="B4746" s="65"/>
      <c r="C4746" s="65"/>
      <c r="D4746" s="65"/>
      <c r="E4746" s="65"/>
      <c r="F4746" s="65"/>
      <c r="G4746" s="65"/>
      <c r="H4746" s="65"/>
      <c r="I4746" s="65"/>
      <c r="J4746" s="65"/>
      <c r="K4746" s="66"/>
      <c r="L4746" s="66"/>
      <c r="M4746" s="65"/>
      <c r="N4746" s="65"/>
      <c r="O4746" s="65"/>
      <c r="P4746" s="66"/>
      <c r="Q4746" s="65"/>
      <c r="R4746" s="65"/>
      <c r="S4746" s="68"/>
      <c r="T4746" s="68"/>
      <c r="U4746" s="69"/>
      <c r="V4746" s="69"/>
      <c r="W4746" s="69"/>
      <c r="X4746" s="70"/>
      <c r="Y4746" s="65"/>
    </row>
    <row r="4747">
      <c r="A4747" s="73"/>
      <c r="B4747" s="65"/>
      <c r="C4747" s="72"/>
      <c r="D4747" s="72"/>
      <c r="E4747" s="72"/>
      <c r="F4747" s="65"/>
      <c r="G4747" s="65"/>
      <c r="H4747" s="65"/>
      <c r="I4747" s="65"/>
      <c r="J4747" s="65"/>
      <c r="K4747" s="66"/>
      <c r="L4747" s="66"/>
      <c r="M4747" s="65"/>
      <c r="N4747" s="65"/>
      <c r="O4747" s="65"/>
      <c r="P4747" s="65"/>
      <c r="Q4747" s="65"/>
      <c r="R4747" s="65"/>
      <c r="S4747" s="68"/>
      <c r="T4747" s="68"/>
      <c r="U4747" s="69"/>
      <c r="V4747" s="69"/>
      <c r="W4747" s="69"/>
      <c r="X4747" s="70"/>
      <c r="Y4747" s="65"/>
    </row>
    <row r="4748">
      <c r="A4748" s="65"/>
      <c r="B4748" s="65"/>
      <c r="C4748" s="65"/>
      <c r="D4748" s="65"/>
      <c r="E4748" s="65"/>
      <c r="F4748" s="65"/>
      <c r="G4748" s="65"/>
      <c r="H4748" s="65"/>
      <c r="I4748" s="65"/>
      <c r="J4748" s="65"/>
      <c r="K4748" s="66"/>
      <c r="L4748" s="66"/>
      <c r="M4748" s="65"/>
      <c r="N4748" s="65"/>
      <c r="O4748" s="65"/>
      <c r="P4748" s="66"/>
      <c r="Q4748" s="65"/>
      <c r="R4748" s="65"/>
      <c r="S4748" s="68"/>
      <c r="T4748" s="68"/>
      <c r="U4748" s="69"/>
      <c r="V4748" s="69"/>
      <c r="W4748" s="69"/>
      <c r="X4748" s="70"/>
      <c r="Y4748" s="65"/>
    </row>
    <row r="4749">
      <c r="A4749" s="72"/>
      <c r="B4749" s="65"/>
      <c r="C4749" s="72"/>
      <c r="D4749" s="72"/>
      <c r="E4749" s="72"/>
      <c r="F4749" s="65"/>
      <c r="G4749" s="65"/>
      <c r="H4749" s="65"/>
      <c r="I4749" s="65"/>
      <c r="J4749" s="65"/>
      <c r="K4749" s="66"/>
      <c r="L4749" s="66"/>
      <c r="M4749" s="65"/>
      <c r="N4749" s="65"/>
      <c r="O4749" s="65"/>
      <c r="P4749" s="65"/>
      <c r="Q4749" s="65"/>
      <c r="R4749" s="65"/>
      <c r="S4749" s="68"/>
      <c r="T4749" s="68"/>
      <c r="U4749" s="69"/>
      <c r="V4749" s="69"/>
      <c r="W4749" s="69"/>
      <c r="X4749" s="70"/>
      <c r="Y4749" s="65"/>
    </row>
    <row r="4750">
      <c r="A4750" s="72"/>
      <c r="B4750" s="65"/>
      <c r="C4750" s="72"/>
      <c r="D4750" s="72"/>
      <c r="E4750" s="72"/>
      <c r="F4750" s="65"/>
      <c r="G4750" s="65"/>
      <c r="H4750" s="65"/>
      <c r="I4750" s="65"/>
      <c r="J4750" s="65"/>
      <c r="K4750" s="66"/>
      <c r="L4750" s="66"/>
      <c r="M4750" s="65"/>
      <c r="N4750" s="65"/>
      <c r="O4750" s="65"/>
      <c r="P4750" s="65"/>
      <c r="Q4750" s="65"/>
      <c r="R4750" s="65"/>
      <c r="S4750" s="68"/>
      <c r="T4750" s="68"/>
      <c r="U4750" s="69"/>
      <c r="V4750" s="69"/>
      <c r="W4750" s="69"/>
      <c r="X4750" s="70"/>
      <c r="Y4750" s="65"/>
    </row>
    <row r="4751">
      <c r="A4751" s="72"/>
      <c r="B4751" s="65"/>
      <c r="C4751" s="72"/>
      <c r="D4751" s="72"/>
      <c r="E4751" s="72"/>
      <c r="F4751" s="65"/>
      <c r="G4751" s="65"/>
      <c r="H4751" s="65"/>
      <c r="I4751" s="65"/>
      <c r="J4751" s="65"/>
      <c r="K4751" s="66"/>
      <c r="L4751" s="66"/>
      <c r="M4751" s="65"/>
      <c r="N4751" s="65"/>
      <c r="O4751" s="65"/>
      <c r="P4751" s="65"/>
      <c r="Q4751" s="65"/>
      <c r="R4751" s="65"/>
      <c r="S4751" s="68"/>
      <c r="T4751" s="68"/>
      <c r="U4751" s="69"/>
      <c r="V4751" s="69"/>
      <c r="W4751" s="69"/>
      <c r="X4751" s="70"/>
      <c r="Y4751" s="65"/>
    </row>
    <row r="4752">
      <c r="A4752" s="72"/>
      <c r="B4752" s="65"/>
      <c r="C4752" s="72"/>
      <c r="D4752" s="72"/>
      <c r="E4752" s="72"/>
      <c r="F4752" s="65"/>
      <c r="G4752" s="65"/>
      <c r="H4752" s="65"/>
      <c r="I4752" s="65"/>
      <c r="J4752" s="65"/>
      <c r="K4752" s="66"/>
      <c r="L4752" s="66"/>
      <c r="M4752" s="65"/>
      <c r="N4752" s="65"/>
      <c r="O4752" s="65"/>
      <c r="P4752" s="65"/>
      <c r="Q4752" s="65"/>
      <c r="R4752" s="65"/>
      <c r="S4752" s="68"/>
      <c r="T4752" s="68"/>
      <c r="U4752" s="69"/>
      <c r="V4752" s="69"/>
      <c r="W4752" s="69"/>
      <c r="X4752" s="70"/>
      <c r="Y4752" s="65"/>
    </row>
    <row r="4753">
      <c r="A4753" s="65"/>
      <c r="B4753" s="65"/>
      <c r="C4753" s="65"/>
      <c r="D4753" s="65"/>
      <c r="E4753" s="65"/>
      <c r="F4753" s="65"/>
      <c r="G4753" s="65"/>
      <c r="H4753" s="65"/>
      <c r="I4753" s="65"/>
      <c r="J4753" s="65"/>
      <c r="K4753" s="66"/>
      <c r="L4753" s="66"/>
      <c r="M4753" s="65"/>
      <c r="N4753" s="65"/>
      <c r="O4753" s="65"/>
      <c r="P4753" s="66"/>
      <c r="Q4753" s="65"/>
      <c r="R4753" s="65"/>
      <c r="S4753" s="68"/>
      <c r="T4753" s="68"/>
      <c r="U4753" s="69"/>
      <c r="V4753" s="69"/>
      <c r="W4753" s="69"/>
      <c r="X4753" s="69"/>
      <c r="Y4753" s="65"/>
    </row>
    <row r="4754">
      <c r="A4754" s="65"/>
      <c r="B4754" s="65"/>
      <c r="C4754" s="65"/>
      <c r="D4754" s="65"/>
      <c r="E4754" s="65"/>
      <c r="F4754" s="65"/>
      <c r="G4754" s="65"/>
      <c r="H4754" s="65"/>
      <c r="I4754" s="65"/>
      <c r="J4754" s="65"/>
      <c r="K4754" s="66"/>
      <c r="L4754" s="66"/>
      <c r="M4754" s="65"/>
      <c r="N4754" s="65"/>
      <c r="O4754" s="65"/>
      <c r="P4754" s="66"/>
      <c r="Q4754" s="65"/>
      <c r="R4754" s="65"/>
      <c r="S4754" s="76"/>
      <c r="T4754" s="76"/>
      <c r="U4754" s="72"/>
      <c r="V4754" s="72"/>
      <c r="W4754" s="72"/>
      <c r="X4754" s="66"/>
      <c r="Y4754" s="72"/>
    </row>
    <row r="4755">
      <c r="A4755" s="65"/>
      <c r="B4755" s="65"/>
      <c r="C4755" s="65"/>
      <c r="D4755" s="65"/>
      <c r="E4755" s="65"/>
      <c r="F4755" s="65"/>
      <c r="G4755" s="65"/>
      <c r="H4755" s="65"/>
      <c r="I4755" s="65"/>
      <c r="J4755" s="65"/>
      <c r="K4755" s="66"/>
      <c r="L4755" s="66"/>
      <c r="M4755" s="65"/>
      <c r="N4755" s="65"/>
      <c r="O4755" s="65"/>
      <c r="P4755" s="66"/>
      <c r="Q4755" s="65"/>
      <c r="R4755" s="65"/>
      <c r="S4755" s="68"/>
      <c r="T4755" s="68"/>
      <c r="U4755" s="69"/>
      <c r="V4755" s="69"/>
      <c r="W4755" s="69"/>
      <c r="X4755" s="70"/>
      <c r="Y4755" s="65"/>
    </row>
    <row r="4756">
      <c r="A4756" s="65"/>
      <c r="B4756" s="65"/>
      <c r="C4756" s="65"/>
      <c r="D4756" s="65"/>
      <c r="E4756" s="65"/>
      <c r="F4756" s="65"/>
      <c r="G4756" s="65"/>
      <c r="H4756" s="65"/>
      <c r="I4756" s="65"/>
      <c r="J4756" s="65"/>
      <c r="K4756" s="66"/>
      <c r="L4756" s="66"/>
      <c r="M4756" s="65"/>
      <c r="N4756" s="65"/>
      <c r="O4756" s="65"/>
      <c r="P4756" s="65"/>
      <c r="Q4756" s="65"/>
      <c r="R4756" s="65"/>
      <c r="S4756" s="68"/>
      <c r="T4756" s="68"/>
      <c r="U4756" s="69"/>
      <c r="V4756" s="69"/>
      <c r="W4756" s="69"/>
      <c r="X4756" s="70"/>
      <c r="Y4756" s="65"/>
    </row>
    <row r="4757">
      <c r="A4757" s="65"/>
      <c r="B4757" s="65"/>
      <c r="C4757" s="65"/>
      <c r="D4757" s="65"/>
      <c r="E4757" s="65"/>
      <c r="F4757" s="65"/>
      <c r="G4757" s="65"/>
      <c r="H4757" s="65"/>
      <c r="I4757" s="65"/>
      <c r="J4757" s="65"/>
      <c r="K4757" s="66"/>
      <c r="L4757" s="66"/>
      <c r="M4757" s="65"/>
      <c r="N4757" s="65"/>
      <c r="O4757" s="65"/>
      <c r="P4757" s="65"/>
      <c r="Q4757" s="65"/>
      <c r="R4757" s="65"/>
      <c r="S4757" s="68"/>
      <c r="T4757" s="68"/>
      <c r="U4757" s="69"/>
      <c r="V4757" s="69"/>
      <c r="W4757" s="69"/>
      <c r="X4757" s="70"/>
      <c r="Y4757" s="65"/>
    </row>
    <row r="4758">
      <c r="A4758" s="72"/>
      <c r="B4758" s="65"/>
      <c r="C4758" s="72"/>
      <c r="D4758" s="72"/>
      <c r="E4758" s="72"/>
      <c r="F4758" s="65"/>
      <c r="G4758" s="65"/>
      <c r="H4758" s="65"/>
      <c r="I4758" s="65"/>
      <c r="J4758" s="65"/>
      <c r="K4758" s="66"/>
      <c r="L4758" s="66"/>
      <c r="M4758" s="65"/>
      <c r="N4758" s="65"/>
      <c r="O4758" s="65"/>
      <c r="P4758" s="65"/>
      <c r="Q4758" s="65"/>
      <c r="R4758" s="65"/>
      <c r="S4758" s="68"/>
      <c r="T4758" s="68"/>
      <c r="U4758" s="69"/>
      <c r="V4758" s="69"/>
      <c r="W4758" s="69"/>
      <c r="X4758" s="70"/>
      <c r="Y4758" s="65"/>
    </row>
    <row r="4759">
      <c r="A4759" s="73"/>
      <c r="B4759" s="65"/>
      <c r="C4759" s="72"/>
      <c r="D4759" s="72"/>
      <c r="E4759" s="72"/>
      <c r="F4759" s="65"/>
      <c r="G4759" s="65"/>
      <c r="H4759" s="65"/>
      <c r="I4759" s="65"/>
      <c r="J4759" s="65"/>
      <c r="K4759" s="66"/>
      <c r="L4759" s="66"/>
      <c r="M4759" s="65"/>
      <c r="N4759" s="65"/>
      <c r="O4759" s="65"/>
      <c r="P4759" s="66"/>
      <c r="Q4759" s="65"/>
      <c r="R4759" s="65"/>
      <c r="S4759" s="68"/>
      <c r="T4759" s="68"/>
      <c r="U4759" s="69"/>
      <c r="V4759" s="69"/>
      <c r="W4759" s="69"/>
      <c r="X4759" s="70"/>
      <c r="Y4759" s="65"/>
    </row>
    <row r="4760">
      <c r="A4760" s="73"/>
      <c r="B4760" s="65"/>
      <c r="C4760" s="72"/>
      <c r="D4760" s="72"/>
      <c r="E4760" s="72"/>
      <c r="F4760" s="65"/>
      <c r="G4760" s="65"/>
      <c r="H4760" s="65"/>
      <c r="I4760" s="65"/>
      <c r="J4760" s="65"/>
      <c r="K4760" s="66"/>
      <c r="L4760" s="66"/>
      <c r="M4760" s="65"/>
      <c r="N4760" s="65"/>
      <c r="O4760" s="65"/>
      <c r="P4760" s="65"/>
      <c r="Q4760" s="65"/>
      <c r="R4760" s="65"/>
      <c r="S4760" s="68"/>
      <c r="T4760" s="68"/>
      <c r="U4760" s="69"/>
      <c r="V4760" s="69"/>
      <c r="W4760" s="69"/>
      <c r="X4760" s="70"/>
      <c r="Y4760" s="65"/>
    </row>
    <row r="4761">
      <c r="A4761" s="65"/>
      <c r="B4761" s="65"/>
      <c r="C4761" s="65"/>
      <c r="D4761" s="65"/>
      <c r="E4761" s="65"/>
      <c r="F4761" s="65"/>
      <c r="G4761" s="65"/>
      <c r="H4761" s="65"/>
      <c r="I4761" s="65"/>
      <c r="J4761" s="65"/>
      <c r="K4761" s="66"/>
      <c r="L4761" s="66"/>
      <c r="M4761" s="65"/>
      <c r="N4761" s="65"/>
      <c r="O4761" s="65"/>
      <c r="P4761" s="65"/>
      <c r="Q4761" s="65"/>
      <c r="R4761" s="65"/>
      <c r="S4761" s="68"/>
      <c r="T4761" s="68"/>
      <c r="U4761" s="69"/>
      <c r="V4761" s="69"/>
      <c r="W4761" s="69"/>
      <c r="X4761" s="70"/>
      <c r="Y4761" s="65"/>
    </row>
    <row r="4762">
      <c r="A4762" s="72"/>
      <c r="B4762" s="65"/>
      <c r="C4762" s="72"/>
      <c r="D4762" s="72"/>
      <c r="E4762" s="72"/>
      <c r="F4762" s="65"/>
      <c r="G4762" s="65"/>
      <c r="H4762" s="65"/>
      <c r="I4762" s="65"/>
      <c r="J4762" s="65"/>
      <c r="K4762" s="66"/>
      <c r="L4762" s="66"/>
      <c r="M4762" s="65"/>
      <c r="N4762" s="65"/>
      <c r="O4762" s="65"/>
      <c r="P4762" s="66"/>
      <c r="Q4762" s="65"/>
      <c r="R4762" s="65"/>
      <c r="S4762" s="68"/>
      <c r="T4762" s="68"/>
      <c r="U4762" s="69"/>
      <c r="V4762" s="69"/>
      <c r="W4762" s="69"/>
      <c r="X4762" s="70"/>
      <c r="Y4762" s="65"/>
    </row>
    <row r="4763">
      <c r="A4763" s="72"/>
      <c r="B4763" s="65"/>
      <c r="C4763" s="72"/>
      <c r="D4763" s="72"/>
      <c r="E4763" s="72"/>
      <c r="F4763" s="65"/>
      <c r="G4763" s="65"/>
      <c r="H4763" s="65"/>
      <c r="I4763" s="65"/>
      <c r="J4763" s="65"/>
      <c r="K4763" s="66"/>
      <c r="L4763" s="66"/>
      <c r="M4763" s="65"/>
      <c r="N4763" s="65"/>
      <c r="O4763" s="65"/>
      <c r="P4763" s="65"/>
      <c r="Q4763" s="65"/>
      <c r="R4763" s="65"/>
      <c r="S4763" s="68"/>
      <c r="T4763" s="68"/>
      <c r="U4763" s="69"/>
      <c r="V4763" s="69"/>
      <c r="W4763" s="69"/>
      <c r="X4763" s="70"/>
      <c r="Y4763" s="65"/>
    </row>
    <row r="4764">
      <c r="A4764" s="65"/>
      <c r="B4764" s="65"/>
      <c r="C4764" s="65"/>
      <c r="D4764" s="65"/>
      <c r="E4764" s="65"/>
      <c r="F4764" s="65"/>
      <c r="G4764" s="65"/>
      <c r="H4764" s="65"/>
      <c r="I4764" s="65"/>
      <c r="J4764" s="65"/>
      <c r="K4764" s="66"/>
      <c r="L4764" s="66"/>
      <c r="M4764" s="65"/>
      <c r="N4764" s="65"/>
      <c r="O4764" s="65"/>
      <c r="P4764" s="65"/>
      <c r="Q4764" s="65"/>
      <c r="R4764" s="65"/>
      <c r="S4764" s="68"/>
      <c r="T4764" s="68"/>
      <c r="U4764" s="69"/>
      <c r="V4764" s="69"/>
      <c r="W4764" s="69"/>
      <c r="X4764" s="70"/>
      <c r="Y4764" s="65"/>
    </row>
    <row r="4765">
      <c r="A4765" s="65"/>
      <c r="B4765" s="65"/>
      <c r="C4765" s="65"/>
      <c r="D4765" s="65"/>
      <c r="E4765" s="65"/>
      <c r="F4765" s="65"/>
      <c r="G4765" s="65"/>
      <c r="H4765" s="65"/>
      <c r="I4765" s="65"/>
      <c r="J4765" s="65"/>
      <c r="K4765" s="66"/>
      <c r="L4765" s="66"/>
      <c r="M4765" s="65"/>
      <c r="N4765" s="65"/>
      <c r="O4765" s="65"/>
      <c r="P4765" s="66"/>
      <c r="Q4765" s="65"/>
      <c r="R4765" s="65"/>
      <c r="S4765" s="68"/>
      <c r="T4765" s="68"/>
      <c r="U4765" s="69"/>
      <c r="V4765" s="69"/>
      <c r="W4765" s="69"/>
      <c r="X4765" s="70"/>
      <c r="Y4765" s="65"/>
    </row>
    <row r="4766">
      <c r="A4766" s="72"/>
      <c r="B4766" s="65"/>
      <c r="C4766" s="72"/>
      <c r="D4766" s="72"/>
      <c r="E4766" s="72"/>
      <c r="F4766" s="65"/>
      <c r="G4766" s="65"/>
      <c r="H4766" s="65"/>
      <c r="I4766" s="65"/>
      <c r="J4766" s="65"/>
      <c r="K4766" s="66"/>
      <c r="L4766" s="66"/>
      <c r="M4766" s="65"/>
      <c r="N4766" s="65"/>
      <c r="O4766" s="65"/>
      <c r="P4766" s="66"/>
      <c r="Q4766" s="65"/>
      <c r="R4766" s="65"/>
      <c r="S4766" s="68"/>
      <c r="T4766" s="68"/>
      <c r="U4766" s="69"/>
      <c r="V4766" s="69"/>
      <c r="W4766" s="69"/>
      <c r="X4766" s="70"/>
      <c r="Y4766" s="65"/>
    </row>
    <row r="4767">
      <c r="A4767" s="65"/>
      <c r="B4767" s="65"/>
      <c r="C4767" s="65"/>
      <c r="D4767" s="65"/>
      <c r="E4767" s="65"/>
      <c r="F4767" s="65"/>
      <c r="G4767" s="65"/>
      <c r="H4767" s="65"/>
      <c r="I4767" s="65"/>
      <c r="J4767" s="65"/>
      <c r="K4767" s="66"/>
      <c r="L4767" s="66"/>
      <c r="M4767" s="65"/>
      <c r="N4767" s="65"/>
      <c r="O4767" s="65"/>
      <c r="P4767" s="66"/>
      <c r="Q4767" s="65"/>
      <c r="R4767" s="65"/>
      <c r="S4767" s="68"/>
      <c r="T4767" s="68"/>
      <c r="U4767" s="69"/>
      <c r="V4767" s="69"/>
      <c r="W4767" s="69"/>
      <c r="X4767" s="70"/>
      <c r="Y4767" s="65"/>
    </row>
    <row r="4768">
      <c r="A4768" s="72"/>
      <c r="B4768" s="65"/>
      <c r="C4768" s="72"/>
      <c r="D4768" s="72"/>
      <c r="E4768" s="72"/>
      <c r="F4768" s="65"/>
      <c r="G4768" s="65"/>
      <c r="H4768" s="65"/>
      <c r="I4768" s="65"/>
      <c r="J4768" s="65"/>
      <c r="K4768" s="66"/>
      <c r="L4768" s="66"/>
      <c r="M4768" s="65"/>
      <c r="N4768" s="65"/>
      <c r="O4768" s="65"/>
      <c r="P4768" s="66"/>
      <c r="Q4768" s="65"/>
      <c r="R4768" s="65"/>
      <c r="S4768" s="68"/>
      <c r="T4768" s="68"/>
      <c r="U4768" s="69"/>
      <c r="V4768" s="69"/>
      <c r="W4768" s="69"/>
      <c r="X4768" s="70"/>
      <c r="Y4768" s="65"/>
    </row>
    <row r="4769">
      <c r="A4769" s="65"/>
      <c r="B4769" s="65"/>
      <c r="C4769" s="65"/>
      <c r="D4769" s="65"/>
      <c r="E4769" s="65"/>
      <c r="F4769" s="65"/>
      <c r="G4769" s="65"/>
      <c r="H4769" s="65"/>
      <c r="I4769" s="65"/>
      <c r="J4769" s="65"/>
      <c r="K4769" s="66"/>
      <c r="L4769" s="66"/>
      <c r="M4769" s="65"/>
      <c r="N4769" s="65"/>
      <c r="O4769" s="65"/>
      <c r="P4769" s="66"/>
      <c r="Q4769" s="65"/>
      <c r="R4769" s="65"/>
      <c r="S4769" s="68"/>
      <c r="T4769" s="68"/>
      <c r="U4769" s="69"/>
      <c r="V4769" s="69"/>
      <c r="W4769" s="69"/>
      <c r="X4769" s="70"/>
      <c r="Y4769" s="65"/>
    </row>
    <row r="4770">
      <c r="A4770" s="65"/>
      <c r="B4770" s="65"/>
      <c r="C4770" s="65"/>
      <c r="D4770" s="65"/>
      <c r="E4770" s="65"/>
      <c r="F4770" s="65"/>
      <c r="G4770" s="65"/>
      <c r="H4770" s="65"/>
      <c r="I4770" s="65"/>
      <c r="J4770" s="65"/>
      <c r="K4770" s="66"/>
      <c r="L4770" s="66"/>
      <c r="M4770" s="65"/>
      <c r="N4770" s="65"/>
      <c r="O4770" s="65"/>
      <c r="P4770" s="66"/>
      <c r="Q4770" s="65"/>
      <c r="R4770" s="65"/>
      <c r="S4770" s="68"/>
      <c r="T4770" s="68"/>
      <c r="U4770" s="69"/>
      <c r="V4770" s="69"/>
      <c r="W4770" s="69"/>
      <c r="X4770" s="70"/>
      <c r="Y4770" s="65"/>
    </row>
    <row r="4771">
      <c r="A4771" s="72"/>
      <c r="B4771" s="65"/>
      <c r="C4771" s="72"/>
      <c r="D4771" s="72"/>
      <c r="E4771" s="72"/>
      <c r="F4771" s="65"/>
      <c r="G4771" s="65"/>
      <c r="H4771" s="65"/>
      <c r="I4771" s="65"/>
      <c r="J4771" s="65"/>
      <c r="K4771" s="66"/>
      <c r="L4771" s="66"/>
      <c r="M4771" s="65"/>
      <c r="N4771" s="65"/>
      <c r="O4771" s="65"/>
      <c r="P4771" s="66"/>
      <c r="Q4771" s="65"/>
      <c r="R4771" s="65"/>
      <c r="S4771" s="68"/>
      <c r="T4771" s="68"/>
      <c r="U4771" s="69"/>
      <c r="V4771" s="69"/>
      <c r="W4771" s="69"/>
      <c r="X4771" s="70"/>
      <c r="Y4771" s="65"/>
    </row>
    <row r="4772">
      <c r="A4772" s="65"/>
      <c r="B4772" s="65"/>
      <c r="C4772" s="65"/>
      <c r="D4772" s="65"/>
      <c r="E4772" s="65"/>
      <c r="F4772" s="65"/>
      <c r="G4772" s="65"/>
      <c r="H4772" s="65"/>
      <c r="I4772" s="65"/>
      <c r="J4772" s="65"/>
      <c r="K4772" s="66"/>
      <c r="L4772" s="66"/>
      <c r="M4772" s="65"/>
      <c r="N4772" s="65"/>
      <c r="O4772" s="65"/>
      <c r="P4772" s="65"/>
      <c r="Q4772" s="65"/>
      <c r="R4772" s="65"/>
      <c r="S4772" s="68"/>
      <c r="T4772" s="68"/>
      <c r="U4772" s="69"/>
      <c r="V4772" s="69"/>
      <c r="W4772" s="69"/>
      <c r="X4772" s="69"/>
      <c r="Y4772" s="65"/>
    </row>
    <row r="4773">
      <c r="A4773" s="65"/>
      <c r="B4773" s="65"/>
      <c r="C4773" s="65"/>
      <c r="D4773" s="65"/>
      <c r="E4773" s="65"/>
      <c r="F4773" s="65"/>
      <c r="G4773" s="65"/>
      <c r="H4773" s="65"/>
      <c r="I4773" s="65"/>
      <c r="J4773" s="65"/>
      <c r="K4773" s="66"/>
      <c r="L4773" s="66"/>
      <c r="M4773" s="65"/>
      <c r="N4773" s="65"/>
      <c r="O4773" s="65"/>
      <c r="P4773" s="66"/>
      <c r="Q4773" s="65"/>
      <c r="R4773" s="65"/>
      <c r="S4773" s="68"/>
      <c r="T4773" s="68"/>
      <c r="U4773" s="69"/>
      <c r="V4773" s="69"/>
      <c r="W4773" s="69"/>
      <c r="X4773" s="70"/>
      <c r="Y4773" s="65"/>
    </row>
    <row r="4774">
      <c r="A4774" s="65"/>
      <c r="B4774" s="65"/>
      <c r="C4774" s="65"/>
      <c r="D4774" s="65"/>
      <c r="E4774" s="65"/>
      <c r="F4774" s="65"/>
      <c r="G4774" s="65"/>
      <c r="H4774" s="65"/>
      <c r="I4774" s="65"/>
      <c r="J4774" s="65"/>
      <c r="K4774" s="66"/>
      <c r="L4774" s="66"/>
      <c r="M4774" s="65"/>
      <c r="N4774" s="65"/>
      <c r="O4774" s="65"/>
      <c r="P4774" s="66"/>
      <c r="Q4774" s="65"/>
      <c r="R4774" s="65"/>
      <c r="S4774" s="80"/>
      <c r="T4774" s="77"/>
      <c r="U4774" s="79"/>
      <c r="V4774" s="79"/>
      <c r="W4774" s="78"/>
      <c r="X4774" s="66"/>
      <c r="Y4774" s="72"/>
    </row>
    <row r="4775">
      <c r="A4775" s="65"/>
      <c r="B4775" s="65"/>
      <c r="C4775" s="65"/>
      <c r="D4775" s="65"/>
      <c r="E4775" s="65"/>
      <c r="F4775" s="65"/>
      <c r="G4775" s="65"/>
      <c r="H4775" s="65"/>
      <c r="I4775" s="65"/>
      <c r="J4775" s="65"/>
      <c r="K4775" s="66"/>
      <c r="L4775" s="66"/>
      <c r="M4775" s="65"/>
      <c r="N4775" s="65"/>
      <c r="O4775" s="65"/>
      <c r="P4775" s="66"/>
      <c r="Q4775" s="65"/>
      <c r="R4775" s="65"/>
      <c r="S4775" s="68"/>
      <c r="T4775" s="68"/>
      <c r="U4775" s="69"/>
      <c r="V4775" s="69"/>
      <c r="W4775" s="69"/>
      <c r="X4775" s="70"/>
      <c r="Y4775" s="65"/>
    </row>
    <row r="4776">
      <c r="A4776" s="65"/>
      <c r="B4776" s="65"/>
      <c r="C4776" s="65"/>
      <c r="D4776" s="65"/>
      <c r="E4776" s="65"/>
      <c r="F4776" s="65"/>
      <c r="G4776" s="65"/>
      <c r="H4776" s="65"/>
      <c r="I4776" s="65"/>
      <c r="J4776" s="65"/>
      <c r="K4776" s="66"/>
      <c r="L4776" s="66"/>
      <c r="M4776" s="65"/>
      <c r="N4776" s="65"/>
      <c r="O4776" s="65"/>
      <c r="P4776" s="66"/>
      <c r="Q4776" s="65"/>
      <c r="R4776" s="65"/>
      <c r="S4776" s="68"/>
      <c r="T4776" s="68"/>
      <c r="U4776" s="69"/>
      <c r="V4776" s="69"/>
      <c r="W4776" s="69"/>
      <c r="X4776" s="70"/>
      <c r="Y4776" s="65"/>
    </row>
    <row r="4777">
      <c r="A4777" s="72"/>
      <c r="B4777" s="65"/>
      <c r="C4777" s="72"/>
      <c r="D4777" s="72"/>
      <c r="E4777" s="72"/>
      <c r="F4777" s="65"/>
      <c r="G4777" s="65"/>
      <c r="H4777" s="65"/>
      <c r="I4777" s="65"/>
      <c r="J4777" s="65"/>
      <c r="K4777" s="66"/>
      <c r="L4777" s="66"/>
      <c r="M4777" s="65"/>
      <c r="N4777" s="65"/>
      <c r="O4777" s="65"/>
      <c r="P4777" s="65"/>
      <c r="Q4777" s="65"/>
      <c r="R4777" s="65"/>
      <c r="S4777" s="68"/>
      <c r="T4777" s="68"/>
      <c r="U4777" s="69"/>
      <c r="V4777" s="69"/>
      <c r="W4777" s="69"/>
      <c r="X4777" s="70"/>
      <c r="Y4777" s="65"/>
    </row>
    <row r="4778">
      <c r="A4778" s="65"/>
      <c r="B4778" s="65"/>
      <c r="C4778" s="65"/>
      <c r="D4778" s="65"/>
      <c r="E4778" s="65"/>
      <c r="F4778" s="65"/>
      <c r="G4778" s="65"/>
      <c r="H4778" s="65"/>
      <c r="I4778" s="65"/>
      <c r="J4778" s="65"/>
      <c r="K4778" s="66"/>
      <c r="L4778" s="66"/>
      <c r="M4778" s="65"/>
      <c r="N4778" s="65"/>
      <c r="O4778" s="65"/>
      <c r="P4778" s="65"/>
      <c r="Q4778" s="65"/>
      <c r="R4778" s="65"/>
      <c r="S4778" s="68"/>
      <c r="T4778" s="68"/>
      <c r="U4778" s="69"/>
      <c r="V4778" s="69"/>
      <c r="W4778" s="69"/>
      <c r="X4778" s="70"/>
      <c r="Y4778" s="65"/>
    </row>
    <row r="4779">
      <c r="A4779" s="65"/>
      <c r="B4779" s="65"/>
      <c r="C4779" s="65"/>
      <c r="D4779" s="65"/>
      <c r="E4779" s="65"/>
      <c r="F4779" s="65"/>
      <c r="G4779" s="65"/>
      <c r="H4779" s="65"/>
      <c r="I4779" s="65"/>
      <c r="J4779" s="65"/>
      <c r="K4779" s="66"/>
      <c r="L4779" s="66"/>
      <c r="M4779" s="65"/>
      <c r="N4779" s="65"/>
      <c r="O4779" s="65"/>
      <c r="P4779" s="66"/>
      <c r="Q4779" s="65"/>
      <c r="R4779" s="65"/>
      <c r="S4779" s="68"/>
      <c r="T4779" s="68"/>
      <c r="U4779" s="69"/>
      <c r="V4779" s="69"/>
      <c r="W4779" s="69"/>
      <c r="X4779" s="70"/>
      <c r="Y4779" s="65"/>
    </row>
    <row r="4780">
      <c r="A4780" s="65"/>
      <c r="B4780" s="65"/>
      <c r="C4780" s="65"/>
      <c r="D4780" s="65"/>
      <c r="E4780" s="65"/>
      <c r="F4780" s="65"/>
      <c r="G4780" s="65"/>
      <c r="H4780" s="65"/>
      <c r="I4780" s="65"/>
      <c r="J4780" s="65"/>
      <c r="K4780" s="66"/>
      <c r="L4780" s="66"/>
      <c r="M4780" s="65"/>
      <c r="N4780" s="65"/>
      <c r="O4780" s="65"/>
      <c r="P4780" s="65"/>
      <c r="Q4780" s="65"/>
      <c r="R4780" s="65"/>
      <c r="S4780" s="68"/>
      <c r="T4780" s="68"/>
      <c r="U4780" s="69"/>
      <c r="V4780" s="69"/>
      <c r="W4780" s="69"/>
      <c r="X4780" s="70"/>
      <c r="Y4780" s="65"/>
    </row>
    <row r="4781">
      <c r="A4781" s="65"/>
      <c r="B4781" s="65"/>
      <c r="C4781" s="65"/>
      <c r="D4781" s="65"/>
      <c r="E4781" s="65"/>
      <c r="F4781" s="65"/>
      <c r="G4781" s="65"/>
      <c r="H4781" s="65"/>
      <c r="I4781" s="65"/>
      <c r="J4781" s="65"/>
      <c r="K4781" s="66"/>
      <c r="L4781" s="66"/>
      <c r="M4781" s="65"/>
      <c r="N4781" s="65"/>
      <c r="O4781" s="65"/>
      <c r="P4781" s="66"/>
      <c r="Q4781" s="65"/>
      <c r="R4781" s="65"/>
      <c r="S4781" s="68"/>
      <c r="T4781" s="68"/>
      <c r="U4781" s="69"/>
      <c r="V4781" s="69"/>
      <c r="W4781" s="69"/>
      <c r="X4781" s="70"/>
      <c r="Y4781" s="65"/>
    </row>
    <row r="4782">
      <c r="A4782" s="65"/>
      <c r="B4782" s="65"/>
      <c r="C4782" s="65"/>
      <c r="D4782" s="65"/>
      <c r="E4782" s="65"/>
      <c r="F4782" s="65"/>
      <c r="G4782" s="65"/>
      <c r="H4782" s="65"/>
      <c r="I4782" s="65"/>
      <c r="J4782" s="65"/>
      <c r="K4782" s="66"/>
      <c r="L4782" s="66"/>
      <c r="M4782" s="65"/>
      <c r="N4782" s="65"/>
      <c r="O4782" s="65"/>
      <c r="P4782" s="66"/>
      <c r="Q4782" s="65"/>
      <c r="R4782" s="65"/>
      <c r="S4782" s="68"/>
      <c r="T4782" s="68"/>
      <c r="U4782" s="69"/>
      <c r="V4782" s="69"/>
      <c r="W4782" s="69"/>
      <c r="X4782" s="70"/>
      <c r="Y4782" s="65"/>
    </row>
    <row r="4783">
      <c r="A4783" s="65"/>
      <c r="B4783" s="65"/>
      <c r="C4783" s="65"/>
      <c r="D4783" s="65"/>
      <c r="E4783" s="65"/>
      <c r="F4783" s="65"/>
      <c r="G4783" s="65"/>
      <c r="H4783" s="65"/>
      <c r="I4783" s="65"/>
      <c r="J4783" s="65"/>
      <c r="K4783" s="66"/>
      <c r="L4783" s="66"/>
      <c r="M4783" s="65"/>
      <c r="N4783" s="65"/>
      <c r="O4783" s="65"/>
      <c r="P4783" s="66"/>
      <c r="Q4783" s="65"/>
      <c r="R4783" s="65"/>
      <c r="S4783" s="68"/>
      <c r="T4783" s="68"/>
      <c r="U4783" s="69"/>
      <c r="V4783" s="69"/>
      <c r="W4783" s="69"/>
      <c r="X4783" s="70"/>
      <c r="Y4783" s="65"/>
    </row>
    <row r="4784">
      <c r="A4784" s="72"/>
      <c r="B4784" s="65"/>
      <c r="C4784" s="72"/>
      <c r="D4784" s="72"/>
      <c r="E4784" s="72"/>
      <c r="F4784" s="65"/>
      <c r="G4784" s="65"/>
      <c r="H4784" s="65"/>
      <c r="I4784" s="65"/>
      <c r="J4784" s="65"/>
      <c r="K4784" s="66"/>
      <c r="L4784" s="66"/>
      <c r="M4784" s="65"/>
      <c r="N4784" s="65"/>
      <c r="O4784" s="65"/>
      <c r="P4784" s="65"/>
      <c r="Q4784" s="65"/>
      <c r="R4784" s="65"/>
      <c r="S4784" s="68"/>
      <c r="T4784" s="68"/>
      <c r="U4784" s="69"/>
      <c r="V4784" s="69"/>
      <c r="W4784" s="69"/>
      <c r="X4784" s="70"/>
      <c r="Y4784" s="65"/>
    </row>
    <row r="4785">
      <c r="A4785" s="73"/>
      <c r="B4785" s="65"/>
      <c r="C4785" s="72"/>
      <c r="D4785" s="72"/>
      <c r="E4785" s="72"/>
      <c r="F4785" s="65"/>
      <c r="G4785" s="65"/>
      <c r="H4785" s="65"/>
      <c r="I4785" s="65"/>
      <c r="J4785" s="65"/>
      <c r="K4785" s="66"/>
      <c r="L4785" s="66"/>
      <c r="M4785" s="65"/>
      <c r="N4785" s="65"/>
      <c r="O4785" s="65"/>
      <c r="P4785" s="66"/>
      <c r="Q4785" s="65"/>
      <c r="R4785" s="65"/>
      <c r="S4785" s="68"/>
      <c r="T4785" s="68"/>
      <c r="U4785" s="69"/>
      <c r="V4785" s="69"/>
      <c r="W4785" s="69"/>
      <c r="X4785" s="70"/>
      <c r="Y4785" s="65"/>
    </row>
    <row r="4786">
      <c r="A4786" s="65"/>
      <c r="B4786" s="65"/>
      <c r="C4786" s="65"/>
      <c r="D4786" s="65"/>
      <c r="E4786" s="65"/>
      <c r="F4786" s="65"/>
      <c r="G4786" s="65"/>
      <c r="H4786" s="65"/>
      <c r="I4786" s="65"/>
      <c r="J4786" s="65"/>
      <c r="K4786" s="66"/>
      <c r="L4786" s="66"/>
      <c r="M4786" s="65"/>
      <c r="N4786" s="65"/>
      <c r="O4786" s="65"/>
      <c r="P4786" s="66"/>
      <c r="Q4786" s="65"/>
      <c r="R4786" s="65"/>
      <c r="S4786" s="68"/>
      <c r="T4786" s="68"/>
      <c r="U4786" s="69"/>
      <c r="V4786" s="69"/>
      <c r="W4786" s="69"/>
      <c r="X4786" s="70"/>
      <c r="Y4786" s="65"/>
    </row>
    <row r="4787">
      <c r="A4787" s="72"/>
      <c r="B4787" s="65"/>
      <c r="C4787" s="72"/>
      <c r="D4787" s="72"/>
      <c r="E4787" s="72"/>
      <c r="F4787" s="65"/>
      <c r="G4787" s="65"/>
      <c r="H4787" s="65"/>
      <c r="I4787" s="65"/>
      <c r="J4787" s="65"/>
      <c r="K4787" s="66"/>
      <c r="L4787" s="66"/>
      <c r="M4787" s="65"/>
      <c r="N4787" s="65"/>
      <c r="O4787" s="65"/>
      <c r="P4787" s="66"/>
      <c r="Q4787" s="65"/>
      <c r="R4787" s="65"/>
      <c r="S4787" s="68"/>
      <c r="T4787" s="68"/>
      <c r="U4787" s="69"/>
      <c r="V4787" s="69"/>
      <c r="W4787" s="69"/>
      <c r="X4787" s="70"/>
      <c r="Y4787" s="65"/>
    </row>
    <row r="4788">
      <c r="A4788" s="65"/>
      <c r="B4788" s="65"/>
      <c r="C4788" s="65"/>
      <c r="D4788" s="65"/>
      <c r="E4788" s="65"/>
      <c r="F4788" s="65"/>
      <c r="G4788" s="65"/>
      <c r="H4788" s="65"/>
      <c r="I4788" s="65"/>
      <c r="J4788" s="65"/>
      <c r="K4788" s="66"/>
      <c r="L4788" s="66"/>
      <c r="M4788" s="65"/>
      <c r="N4788" s="65"/>
      <c r="O4788" s="65"/>
      <c r="P4788" s="66"/>
      <c r="Q4788" s="65"/>
      <c r="R4788" s="65"/>
      <c r="S4788" s="68"/>
      <c r="T4788" s="68"/>
      <c r="U4788" s="69"/>
      <c r="V4788" s="69"/>
      <c r="W4788" s="69"/>
      <c r="X4788" s="70"/>
      <c r="Y4788" s="65"/>
    </row>
    <row r="4789">
      <c r="A4789" s="65"/>
      <c r="B4789" s="65"/>
      <c r="C4789" s="65"/>
      <c r="D4789" s="65"/>
      <c r="E4789" s="65"/>
      <c r="F4789" s="65"/>
      <c r="G4789" s="65"/>
      <c r="H4789" s="65"/>
      <c r="I4789" s="65"/>
      <c r="J4789" s="65"/>
      <c r="K4789" s="66"/>
      <c r="L4789" s="66"/>
      <c r="M4789" s="65"/>
      <c r="N4789" s="65"/>
      <c r="O4789" s="65"/>
      <c r="P4789" s="65"/>
      <c r="Q4789" s="65"/>
      <c r="R4789" s="65"/>
      <c r="S4789" s="68"/>
      <c r="T4789" s="68"/>
      <c r="U4789" s="69"/>
      <c r="V4789" s="69"/>
      <c r="W4789" s="69"/>
      <c r="X4789" s="70"/>
      <c r="Y4789" s="65"/>
    </row>
    <row r="4790">
      <c r="A4790" s="65"/>
      <c r="B4790" s="65"/>
      <c r="C4790" s="65"/>
      <c r="D4790" s="65"/>
      <c r="E4790" s="65"/>
      <c r="F4790" s="65"/>
      <c r="G4790" s="65"/>
      <c r="H4790" s="65"/>
      <c r="I4790" s="65"/>
      <c r="J4790" s="65"/>
      <c r="K4790" s="66"/>
      <c r="L4790" s="66"/>
      <c r="M4790" s="65"/>
      <c r="N4790" s="65"/>
      <c r="O4790" s="65"/>
      <c r="P4790" s="65"/>
      <c r="Q4790" s="65"/>
      <c r="R4790" s="65"/>
      <c r="S4790" s="68"/>
      <c r="T4790" s="68"/>
      <c r="U4790" s="69"/>
      <c r="V4790" s="69"/>
      <c r="W4790" s="69"/>
      <c r="X4790" s="70"/>
      <c r="Y4790" s="65"/>
    </row>
    <row r="4791">
      <c r="A4791" s="65"/>
      <c r="B4791" s="65"/>
      <c r="C4791" s="65"/>
      <c r="D4791" s="65"/>
      <c r="E4791" s="65"/>
      <c r="F4791" s="65"/>
      <c r="G4791" s="65"/>
      <c r="H4791" s="65"/>
      <c r="I4791" s="65"/>
      <c r="J4791" s="65"/>
      <c r="K4791" s="66"/>
      <c r="L4791" s="66"/>
      <c r="M4791" s="65"/>
      <c r="N4791" s="65"/>
      <c r="O4791" s="65"/>
      <c r="P4791" s="65"/>
      <c r="Q4791" s="65"/>
      <c r="R4791" s="65"/>
      <c r="S4791" s="68"/>
      <c r="T4791" s="68"/>
      <c r="U4791" s="69"/>
      <c r="V4791" s="69"/>
      <c r="W4791" s="69"/>
      <c r="X4791" s="69"/>
      <c r="Y4791" s="65"/>
    </row>
    <row r="4792">
      <c r="A4792" s="72"/>
      <c r="B4792" s="65"/>
      <c r="C4792" s="72"/>
      <c r="D4792" s="72"/>
      <c r="E4792" s="72"/>
      <c r="F4792" s="65"/>
      <c r="G4792" s="65"/>
      <c r="H4792" s="65"/>
      <c r="I4792" s="65"/>
      <c r="J4792" s="65"/>
      <c r="K4792" s="66"/>
      <c r="L4792" s="66"/>
      <c r="M4792" s="65"/>
      <c r="N4792" s="65"/>
      <c r="O4792" s="65"/>
      <c r="P4792" s="66"/>
      <c r="Q4792" s="65"/>
      <c r="R4792" s="65"/>
      <c r="S4792" s="68"/>
      <c r="T4792" s="68"/>
      <c r="U4792" s="69"/>
      <c r="V4792" s="69"/>
      <c r="W4792" s="69"/>
      <c r="X4792" s="70"/>
      <c r="Y4792" s="65"/>
    </row>
    <row r="4793">
      <c r="A4793" s="72"/>
      <c r="B4793" s="65"/>
      <c r="C4793" s="72"/>
      <c r="D4793" s="72"/>
      <c r="E4793" s="72"/>
      <c r="F4793" s="65"/>
      <c r="G4793" s="65"/>
      <c r="H4793" s="65"/>
      <c r="I4793" s="65"/>
      <c r="J4793" s="65"/>
      <c r="K4793" s="66"/>
      <c r="L4793" s="66"/>
      <c r="M4793" s="65"/>
      <c r="N4793" s="65"/>
      <c r="O4793" s="65"/>
      <c r="P4793" s="66"/>
      <c r="Q4793" s="65"/>
      <c r="R4793" s="65"/>
      <c r="S4793" s="68"/>
      <c r="T4793" s="68"/>
      <c r="U4793" s="69"/>
      <c r="V4793" s="69"/>
      <c r="W4793" s="69"/>
      <c r="X4793" s="70"/>
      <c r="Y4793" s="65"/>
    </row>
    <row r="4794">
      <c r="A4794" s="72"/>
      <c r="B4794" s="65"/>
      <c r="C4794" s="72"/>
      <c r="D4794" s="72"/>
      <c r="E4794" s="72"/>
      <c r="F4794" s="65"/>
      <c r="G4794" s="65"/>
      <c r="H4794" s="65"/>
      <c r="I4794" s="65"/>
      <c r="J4794" s="65"/>
      <c r="K4794" s="66"/>
      <c r="L4794" s="66"/>
      <c r="M4794" s="65"/>
      <c r="N4794" s="65"/>
      <c r="O4794" s="65"/>
      <c r="P4794" s="66"/>
      <c r="Q4794" s="65"/>
      <c r="R4794" s="65"/>
      <c r="S4794" s="68"/>
      <c r="T4794" s="68"/>
      <c r="U4794" s="69"/>
      <c r="V4794" s="69"/>
      <c r="W4794" s="69"/>
      <c r="X4794" s="70"/>
      <c r="Y4794" s="65"/>
    </row>
    <row r="4795">
      <c r="A4795" s="65"/>
      <c r="B4795" s="65"/>
      <c r="C4795" s="65"/>
      <c r="D4795" s="65"/>
      <c r="E4795" s="65"/>
      <c r="F4795" s="65"/>
      <c r="G4795" s="65"/>
      <c r="H4795" s="65"/>
      <c r="I4795" s="65"/>
      <c r="J4795" s="65"/>
      <c r="K4795" s="66"/>
      <c r="L4795" s="66"/>
      <c r="M4795" s="65"/>
      <c r="N4795" s="65"/>
      <c r="O4795" s="65"/>
      <c r="P4795" s="65"/>
      <c r="Q4795" s="65"/>
      <c r="R4795" s="65"/>
      <c r="S4795" s="68"/>
      <c r="T4795" s="68"/>
      <c r="U4795" s="69"/>
      <c r="V4795" s="69"/>
      <c r="W4795" s="69"/>
      <c r="X4795" s="70"/>
      <c r="Y4795" s="65"/>
    </row>
    <row r="4796">
      <c r="A4796" s="65"/>
      <c r="B4796" s="65"/>
      <c r="C4796" s="65"/>
      <c r="D4796" s="65"/>
      <c r="E4796" s="65"/>
      <c r="F4796" s="65"/>
      <c r="G4796" s="65"/>
      <c r="H4796" s="65"/>
      <c r="I4796" s="65"/>
      <c r="J4796" s="65"/>
      <c r="K4796" s="66"/>
      <c r="L4796" s="66"/>
      <c r="M4796" s="65"/>
      <c r="N4796" s="65"/>
      <c r="O4796" s="65"/>
      <c r="P4796" s="66"/>
      <c r="Q4796" s="65"/>
      <c r="R4796" s="65"/>
      <c r="S4796" s="68"/>
      <c r="T4796" s="68"/>
      <c r="U4796" s="69"/>
      <c r="V4796" s="69"/>
      <c r="W4796" s="69"/>
      <c r="X4796" s="69"/>
      <c r="Y4796" s="65"/>
    </row>
    <row r="4797">
      <c r="A4797" s="65"/>
      <c r="B4797" s="65"/>
      <c r="C4797" s="65"/>
      <c r="D4797" s="65"/>
      <c r="E4797" s="65"/>
      <c r="F4797" s="65"/>
      <c r="G4797" s="65"/>
      <c r="H4797" s="65"/>
      <c r="I4797" s="65"/>
      <c r="J4797" s="65"/>
      <c r="K4797" s="66"/>
      <c r="L4797" s="66"/>
      <c r="M4797" s="65"/>
      <c r="N4797" s="65"/>
      <c r="O4797" s="65"/>
      <c r="P4797" s="66"/>
      <c r="Q4797" s="65"/>
      <c r="R4797" s="65"/>
      <c r="S4797" s="68"/>
      <c r="T4797" s="68"/>
      <c r="U4797" s="69"/>
      <c r="V4797" s="69"/>
      <c r="W4797" s="69"/>
      <c r="X4797" s="70"/>
      <c r="Y4797" s="65"/>
    </row>
    <row r="4798">
      <c r="A4798" s="65"/>
      <c r="B4798" s="65"/>
      <c r="C4798" s="65"/>
      <c r="D4798" s="65"/>
      <c r="E4798" s="65"/>
      <c r="F4798" s="65"/>
      <c r="G4798" s="65"/>
      <c r="H4798" s="65"/>
      <c r="I4798" s="65"/>
      <c r="J4798" s="65"/>
      <c r="K4798" s="66"/>
      <c r="L4798" s="66"/>
      <c r="M4798" s="65"/>
      <c r="N4798" s="65"/>
      <c r="O4798" s="65"/>
      <c r="P4798" s="66"/>
      <c r="Q4798" s="65"/>
      <c r="R4798" s="65"/>
      <c r="S4798" s="68"/>
      <c r="T4798" s="68"/>
      <c r="U4798" s="69"/>
      <c r="V4798" s="69"/>
      <c r="W4798" s="69"/>
      <c r="X4798" s="70"/>
      <c r="Y4798" s="65"/>
    </row>
    <row r="4799">
      <c r="A4799" s="65"/>
      <c r="B4799" s="65"/>
      <c r="C4799" s="65"/>
      <c r="D4799" s="65"/>
      <c r="E4799" s="65"/>
      <c r="F4799" s="65"/>
      <c r="G4799" s="65"/>
      <c r="H4799" s="65"/>
      <c r="I4799" s="65"/>
      <c r="J4799" s="65"/>
      <c r="K4799" s="66"/>
      <c r="L4799" s="66"/>
      <c r="M4799" s="65"/>
      <c r="N4799" s="65"/>
      <c r="O4799" s="65"/>
      <c r="P4799" s="65"/>
      <c r="Q4799" s="65"/>
      <c r="R4799" s="65"/>
      <c r="S4799" s="68"/>
      <c r="T4799" s="68"/>
      <c r="U4799" s="69"/>
      <c r="V4799" s="69"/>
      <c r="W4799" s="69"/>
      <c r="X4799" s="69"/>
      <c r="Y4799" s="65"/>
    </row>
    <row r="4800">
      <c r="A4800" s="65"/>
      <c r="B4800" s="65"/>
      <c r="C4800" s="65"/>
      <c r="D4800" s="65"/>
      <c r="E4800" s="65"/>
      <c r="F4800" s="65"/>
      <c r="G4800" s="65"/>
      <c r="H4800" s="65"/>
      <c r="I4800" s="65"/>
      <c r="J4800" s="65"/>
      <c r="K4800" s="66"/>
      <c r="L4800" s="66"/>
      <c r="M4800" s="65"/>
      <c r="N4800" s="65"/>
      <c r="O4800" s="65"/>
      <c r="P4800" s="65"/>
      <c r="Q4800" s="65"/>
      <c r="R4800" s="65"/>
      <c r="S4800" s="68"/>
      <c r="T4800" s="68"/>
      <c r="U4800" s="69"/>
      <c r="V4800" s="69"/>
      <c r="W4800" s="69"/>
      <c r="X4800" s="69"/>
      <c r="Y4800" s="65"/>
    </row>
    <row r="4801">
      <c r="A4801" s="65"/>
      <c r="B4801" s="65"/>
      <c r="C4801" s="65"/>
      <c r="D4801" s="65"/>
      <c r="E4801" s="65"/>
      <c r="F4801" s="65"/>
      <c r="G4801" s="65"/>
      <c r="H4801" s="65"/>
      <c r="I4801" s="65"/>
      <c r="J4801" s="65"/>
      <c r="K4801" s="66"/>
      <c r="L4801" s="66"/>
      <c r="M4801" s="65"/>
      <c r="N4801" s="65"/>
      <c r="O4801" s="65"/>
      <c r="P4801" s="66"/>
      <c r="Q4801" s="65"/>
      <c r="R4801" s="65"/>
      <c r="S4801" s="68"/>
      <c r="T4801" s="68"/>
      <c r="U4801" s="69"/>
      <c r="V4801" s="69"/>
      <c r="W4801" s="69"/>
      <c r="X4801" s="70"/>
      <c r="Y4801" s="65"/>
    </row>
    <row r="4802">
      <c r="A4802" s="65"/>
      <c r="B4802" s="65"/>
      <c r="C4802" s="65"/>
      <c r="D4802" s="65"/>
      <c r="E4802" s="65"/>
      <c r="F4802" s="65"/>
      <c r="G4802" s="65"/>
      <c r="H4802" s="65"/>
      <c r="I4802" s="65"/>
      <c r="J4802" s="65"/>
      <c r="K4802" s="66"/>
      <c r="L4802" s="66"/>
      <c r="M4802" s="65"/>
      <c r="N4802" s="65"/>
      <c r="O4802" s="65"/>
      <c r="P4802" s="65"/>
      <c r="Q4802" s="65"/>
      <c r="R4802" s="65"/>
      <c r="S4802" s="68"/>
      <c r="T4802" s="68"/>
      <c r="U4802" s="69"/>
      <c r="V4802" s="69"/>
      <c r="W4802" s="69"/>
      <c r="X4802" s="70"/>
      <c r="Y4802" s="65"/>
    </row>
    <row r="4803">
      <c r="A4803" s="65"/>
      <c r="B4803" s="65"/>
      <c r="C4803" s="65"/>
      <c r="D4803" s="65"/>
      <c r="E4803" s="65"/>
      <c r="F4803" s="65"/>
      <c r="G4803" s="65"/>
      <c r="H4803" s="65"/>
      <c r="I4803" s="65"/>
      <c r="J4803" s="65"/>
      <c r="K4803" s="66"/>
      <c r="L4803" s="66"/>
      <c r="M4803" s="65"/>
      <c r="N4803" s="65"/>
      <c r="O4803" s="65"/>
      <c r="P4803" s="65"/>
      <c r="Q4803" s="65"/>
      <c r="R4803" s="65"/>
      <c r="S4803" s="68"/>
      <c r="T4803" s="68"/>
      <c r="U4803" s="69"/>
      <c r="V4803" s="69"/>
      <c r="W4803" s="69"/>
      <c r="X4803" s="70"/>
      <c r="Y4803" s="65"/>
    </row>
    <row r="4804">
      <c r="A4804" s="65"/>
      <c r="B4804" s="65"/>
      <c r="C4804" s="65"/>
      <c r="D4804" s="65"/>
      <c r="E4804" s="65"/>
      <c r="F4804" s="65"/>
      <c r="G4804" s="65"/>
      <c r="H4804" s="65"/>
      <c r="I4804" s="65"/>
      <c r="J4804" s="65"/>
      <c r="K4804" s="66"/>
      <c r="L4804" s="66"/>
      <c r="M4804" s="65"/>
      <c r="N4804" s="65"/>
      <c r="O4804" s="65"/>
      <c r="P4804" s="65"/>
      <c r="Q4804" s="65"/>
      <c r="R4804" s="65"/>
      <c r="S4804" s="68"/>
      <c r="T4804" s="68"/>
      <c r="U4804" s="69"/>
      <c r="V4804" s="69"/>
      <c r="W4804" s="69"/>
      <c r="X4804" s="70"/>
      <c r="Y4804" s="65"/>
    </row>
    <row r="4805">
      <c r="A4805" s="65"/>
      <c r="B4805" s="65"/>
      <c r="C4805" s="65"/>
      <c r="D4805" s="65"/>
      <c r="E4805" s="65"/>
      <c r="F4805" s="65"/>
      <c r="G4805" s="65"/>
      <c r="H4805" s="65"/>
      <c r="I4805" s="65"/>
      <c r="J4805" s="65"/>
      <c r="K4805" s="66"/>
      <c r="L4805" s="66"/>
      <c r="M4805" s="65"/>
      <c r="N4805" s="65"/>
      <c r="O4805" s="65"/>
      <c r="P4805" s="66"/>
      <c r="Q4805" s="65"/>
      <c r="R4805" s="65"/>
      <c r="S4805" s="68"/>
      <c r="T4805" s="68"/>
      <c r="U4805" s="69"/>
      <c r="V4805" s="69"/>
      <c r="W4805" s="69"/>
      <c r="X4805" s="70"/>
      <c r="Y4805" s="65"/>
    </row>
    <row r="4806">
      <c r="A4806" s="65"/>
      <c r="B4806" s="65"/>
      <c r="C4806" s="65"/>
      <c r="D4806" s="65"/>
      <c r="E4806" s="65"/>
      <c r="F4806" s="65"/>
      <c r="G4806" s="65"/>
      <c r="H4806" s="65"/>
      <c r="I4806" s="65"/>
      <c r="J4806" s="65"/>
      <c r="K4806" s="66"/>
      <c r="L4806" s="66"/>
      <c r="M4806" s="65"/>
      <c r="N4806" s="65"/>
      <c r="O4806" s="65"/>
      <c r="P4806" s="65"/>
      <c r="Q4806" s="65"/>
      <c r="R4806" s="65"/>
      <c r="S4806" s="68"/>
      <c r="T4806" s="68"/>
      <c r="U4806" s="69"/>
      <c r="V4806" s="69"/>
      <c r="W4806" s="69"/>
      <c r="X4806" s="70"/>
      <c r="Y4806" s="65"/>
    </row>
    <row r="4807">
      <c r="A4807" s="65"/>
      <c r="B4807" s="65"/>
      <c r="C4807" s="65"/>
      <c r="D4807" s="65"/>
      <c r="E4807" s="65"/>
      <c r="F4807" s="65"/>
      <c r="G4807" s="65"/>
      <c r="H4807" s="65"/>
      <c r="I4807" s="65"/>
      <c r="J4807" s="65"/>
      <c r="K4807" s="66"/>
      <c r="L4807" s="66"/>
      <c r="M4807" s="65"/>
      <c r="N4807" s="65"/>
      <c r="O4807" s="65"/>
      <c r="P4807" s="66"/>
      <c r="Q4807" s="65"/>
      <c r="R4807" s="65"/>
      <c r="S4807" s="68"/>
      <c r="T4807" s="68"/>
      <c r="U4807" s="69"/>
      <c r="V4807" s="69"/>
      <c r="W4807" s="69"/>
      <c r="X4807" s="70"/>
      <c r="Y4807" s="65"/>
    </row>
    <row r="4808">
      <c r="A4808" s="65"/>
      <c r="B4808" s="65"/>
      <c r="C4808" s="65"/>
      <c r="D4808" s="65"/>
      <c r="E4808" s="65"/>
      <c r="F4808" s="65"/>
      <c r="G4808" s="65"/>
      <c r="H4808" s="65"/>
      <c r="I4808" s="65"/>
      <c r="J4808" s="65"/>
      <c r="K4808" s="66"/>
      <c r="L4808" s="66"/>
      <c r="M4808" s="65"/>
      <c r="N4808" s="65"/>
      <c r="O4808" s="65"/>
      <c r="P4808" s="66"/>
      <c r="Q4808" s="65"/>
      <c r="R4808" s="65"/>
      <c r="S4808" s="68"/>
      <c r="T4808" s="68"/>
      <c r="U4808" s="69"/>
      <c r="V4808" s="69"/>
      <c r="W4808" s="69"/>
      <c r="X4808" s="69"/>
      <c r="Y4808" s="65"/>
    </row>
    <row r="4809">
      <c r="A4809" s="82"/>
      <c r="B4809" s="82"/>
      <c r="C4809" s="82"/>
      <c r="D4809" s="82"/>
      <c r="E4809" s="82"/>
      <c r="F4809" s="82"/>
      <c r="G4809" s="82"/>
      <c r="H4809" s="82"/>
      <c r="I4809" s="82"/>
      <c r="J4809" s="82"/>
      <c r="K4809" s="83"/>
      <c r="L4809" s="83"/>
      <c r="M4809" s="82"/>
      <c r="N4809" s="82"/>
      <c r="O4809" s="82"/>
      <c r="P4809" s="83"/>
      <c r="Q4809" s="82"/>
      <c r="R4809" s="82"/>
      <c r="S4809" s="68"/>
      <c r="T4809" s="68"/>
      <c r="U4809" s="69"/>
      <c r="V4809" s="69"/>
      <c r="W4809" s="69"/>
      <c r="X4809" s="70"/>
      <c r="Y4809" s="65"/>
      <c r="Z4809" s="84"/>
      <c r="AA4809" s="84"/>
    </row>
    <row r="4810">
      <c r="A4810" s="65"/>
      <c r="B4810" s="65"/>
      <c r="C4810" s="65"/>
      <c r="D4810" s="65"/>
      <c r="E4810" s="65"/>
      <c r="F4810" s="65"/>
      <c r="G4810" s="65"/>
      <c r="H4810" s="65"/>
      <c r="I4810" s="65"/>
      <c r="J4810" s="65"/>
      <c r="K4810" s="66"/>
      <c r="L4810" s="66"/>
      <c r="M4810" s="65"/>
      <c r="N4810" s="65"/>
      <c r="O4810" s="65"/>
      <c r="P4810" s="66"/>
      <c r="Q4810" s="65"/>
      <c r="R4810" s="65"/>
      <c r="S4810" s="68"/>
      <c r="T4810" s="68"/>
      <c r="U4810" s="69"/>
      <c r="V4810" s="69"/>
      <c r="W4810" s="69"/>
      <c r="X4810" s="70"/>
      <c r="Y4810" s="65"/>
    </row>
    <row r="4811">
      <c r="A4811" s="65"/>
      <c r="B4811" s="65"/>
      <c r="C4811" s="65"/>
      <c r="D4811" s="65"/>
      <c r="E4811" s="65"/>
      <c r="F4811" s="65"/>
      <c r="G4811" s="65"/>
      <c r="H4811" s="65"/>
      <c r="I4811" s="65"/>
      <c r="J4811" s="65"/>
      <c r="K4811" s="66"/>
      <c r="L4811" s="66"/>
      <c r="M4811" s="65"/>
      <c r="N4811" s="65"/>
      <c r="O4811" s="65"/>
      <c r="P4811" s="66"/>
      <c r="Q4811" s="65"/>
      <c r="R4811" s="65"/>
      <c r="S4811" s="68"/>
      <c r="T4811" s="68"/>
      <c r="U4811" s="69"/>
      <c r="V4811" s="69"/>
      <c r="W4811" s="69"/>
      <c r="X4811" s="70"/>
      <c r="Y4811" s="65"/>
    </row>
    <row r="4812">
      <c r="A4812" s="65"/>
      <c r="B4812" s="65"/>
      <c r="C4812" s="65"/>
      <c r="D4812" s="65"/>
      <c r="E4812" s="65"/>
      <c r="F4812" s="65"/>
      <c r="G4812" s="65"/>
      <c r="H4812" s="65"/>
      <c r="I4812" s="65"/>
      <c r="J4812" s="65"/>
      <c r="K4812" s="66"/>
      <c r="L4812" s="66"/>
      <c r="M4812" s="65"/>
      <c r="N4812" s="65"/>
      <c r="O4812" s="65"/>
      <c r="P4812" s="65"/>
      <c r="Q4812" s="65"/>
      <c r="R4812" s="65"/>
      <c r="S4812" s="68"/>
      <c r="T4812" s="68"/>
      <c r="U4812" s="69"/>
      <c r="V4812" s="69"/>
      <c r="W4812" s="69"/>
      <c r="X4812" s="70"/>
      <c r="Y4812" s="65"/>
    </row>
    <row r="4813">
      <c r="A4813" s="73"/>
      <c r="B4813" s="65"/>
      <c r="C4813" s="72"/>
      <c r="D4813" s="72"/>
      <c r="E4813" s="72"/>
      <c r="F4813" s="65"/>
      <c r="G4813" s="65"/>
      <c r="H4813" s="65"/>
      <c r="I4813" s="65"/>
      <c r="J4813" s="65"/>
      <c r="K4813" s="66"/>
      <c r="L4813" s="66"/>
      <c r="M4813" s="65"/>
      <c r="N4813" s="65"/>
      <c r="O4813" s="65"/>
      <c r="P4813" s="65"/>
      <c r="Q4813" s="65"/>
      <c r="R4813" s="65"/>
      <c r="S4813" s="68"/>
      <c r="T4813" s="68"/>
      <c r="U4813" s="69"/>
      <c r="V4813" s="69"/>
      <c r="W4813" s="69"/>
      <c r="X4813" s="70"/>
      <c r="Y4813" s="65"/>
    </row>
    <row r="4814">
      <c r="A4814" s="65"/>
      <c r="B4814" s="65"/>
      <c r="C4814" s="65"/>
      <c r="D4814" s="65"/>
      <c r="E4814" s="65"/>
      <c r="F4814" s="65"/>
      <c r="G4814" s="65"/>
      <c r="H4814" s="65"/>
      <c r="I4814" s="65"/>
      <c r="J4814" s="65"/>
      <c r="K4814" s="66"/>
      <c r="L4814" s="66"/>
      <c r="M4814" s="65"/>
      <c r="N4814" s="65"/>
      <c r="O4814" s="65"/>
      <c r="P4814" s="65"/>
      <c r="Q4814" s="65"/>
      <c r="R4814" s="65"/>
      <c r="S4814" s="68"/>
      <c r="T4814" s="68"/>
      <c r="U4814" s="69"/>
      <c r="V4814" s="69"/>
      <c r="W4814" s="69"/>
      <c r="X4814" s="70"/>
      <c r="Y4814" s="65"/>
    </row>
    <row r="4815">
      <c r="A4815" s="65"/>
      <c r="B4815" s="65"/>
      <c r="C4815" s="65"/>
      <c r="D4815" s="65"/>
      <c r="E4815" s="65"/>
      <c r="F4815" s="65"/>
      <c r="G4815" s="65"/>
      <c r="H4815" s="65"/>
      <c r="I4815" s="65"/>
      <c r="J4815" s="65"/>
      <c r="K4815" s="66"/>
      <c r="L4815" s="66"/>
      <c r="M4815" s="65"/>
      <c r="N4815" s="65"/>
      <c r="O4815" s="65"/>
      <c r="P4815" s="66"/>
      <c r="Q4815" s="65"/>
      <c r="R4815" s="65"/>
      <c r="S4815" s="68"/>
      <c r="T4815" s="68"/>
      <c r="U4815" s="69"/>
      <c r="V4815" s="69"/>
      <c r="W4815" s="69"/>
      <c r="X4815" s="70"/>
      <c r="Y4815" s="65"/>
    </row>
    <row r="4816">
      <c r="A4816" s="65"/>
      <c r="B4816" s="65"/>
      <c r="C4816" s="65"/>
      <c r="D4816" s="65"/>
      <c r="E4816" s="65"/>
      <c r="F4816" s="65"/>
      <c r="G4816" s="65"/>
      <c r="H4816" s="65"/>
      <c r="I4816" s="65"/>
      <c r="J4816" s="65"/>
      <c r="K4816" s="66"/>
      <c r="L4816" s="66"/>
      <c r="M4816" s="65"/>
      <c r="N4816" s="65"/>
      <c r="O4816" s="65"/>
      <c r="P4816" s="66"/>
      <c r="Q4816" s="65"/>
      <c r="R4816" s="65"/>
      <c r="S4816" s="68"/>
      <c r="T4816" s="68"/>
      <c r="U4816" s="69"/>
      <c r="V4816" s="69"/>
      <c r="W4816" s="69"/>
      <c r="X4816" s="70"/>
      <c r="Y4816" s="65"/>
    </row>
    <row r="4817">
      <c r="A4817" s="65"/>
      <c r="B4817" s="65"/>
      <c r="C4817" s="65"/>
      <c r="D4817" s="65"/>
      <c r="E4817" s="65"/>
      <c r="F4817" s="65"/>
      <c r="G4817" s="65"/>
      <c r="H4817" s="65"/>
      <c r="I4817" s="65"/>
      <c r="J4817" s="65"/>
      <c r="K4817" s="66"/>
      <c r="L4817" s="66"/>
      <c r="M4817" s="65"/>
      <c r="N4817" s="65"/>
      <c r="O4817" s="65"/>
      <c r="P4817" s="66"/>
      <c r="Q4817" s="65"/>
      <c r="R4817" s="65"/>
      <c r="S4817" s="68"/>
      <c r="T4817" s="68"/>
      <c r="U4817" s="69"/>
      <c r="V4817" s="69"/>
      <c r="W4817" s="69"/>
      <c r="X4817" s="70"/>
      <c r="Y4817" s="65"/>
    </row>
    <row r="4818">
      <c r="A4818" s="72"/>
      <c r="B4818" s="65"/>
      <c r="C4818" s="72"/>
      <c r="D4818" s="72"/>
      <c r="E4818" s="72"/>
      <c r="F4818" s="65"/>
      <c r="G4818" s="65"/>
      <c r="H4818" s="65"/>
      <c r="I4818" s="65"/>
      <c r="J4818" s="65"/>
      <c r="K4818" s="66"/>
      <c r="L4818" s="66"/>
      <c r="M4818" s="65"/>
      <c r="N4818" s="65"/>
      <c r="O4818" s="65"/>
      <c r="P4818" s="65"/>
      <c r="Q4818" s="65"/>
      <c r="R4818" s="65"/>
      <c r="S4818" s="68"/>
      <c r="T4818" s="68"/>
      <c r="U4818" s="69"/>
      <c r="V4818" s="69"/>
      <c r="W4818" s="69"/>
      <c r="X4818" s="70"/>
      <c r="Y4818" s="65"/>
    </row>
    <row r="4819">
      <c r="A4819" s="65"/>
      <c r="B4819" s="65"/>
      <c r="C4819" s="65"/>
      <c r="D4819" s="65"/>
      <c r="E4819" s="65"/>
      <c r="F4819" s="65"/>
      <c r="G4819" s="65"/>
      <c r="H4819" s="65"/>
      <c r="I4819" s="65"/>
      <c r="J4819" s="65"/>
      <c r="K4819" s="66"/>
      <c r="L4819" s="66"/>
      <c r="M4819" s="65"/>
      <c r="N4819" s="65"/>
      <c r="O4819" s="65"/>
      <c r="P4819" s="65"/>
      <c r="Q4819" s="65"/>
      <c r="R4819" s="65"/>
      <c r="S4819" s="68"/>
      <c r="T4819" s="68"/>
      <c r="U4819" s="69"/>
      <c r="V4819" s="69"/>
      <c r="W4819" s="69"/>
      <c r="X4819" s="70"/>
      <c r="Y4819" s="65"/>
    </row>
    <row r="4820">
      <c r="A4820" s="72"/>
      <c r="B4820" s="65"/>
      <c r="C4820" s="72"/>
      <c r="D4820" s="72"/>
      <c r="E4820" s="72"/>
      <c r="F4820" s="65"/>
      <c r="G4820" s="65"/>
      <c r="H4820" s="65"/>
      <c r="I4820" s="65"/>
      <c r="J4820" s="65"/>
      <c r="K4820" s="66"/>
      <c r="L4820" s="66"/>
      <c r="M4820" s="65"/>
      <c r="N4820" s="65"/>
      <c r="O4820" s="65"/>
      <c r="P4820" s="65"/>
      <c r="Q4820" s="65"/>
      <c r="R4820" s="65"/>
      <c r="S4820" s="68"/>
      <c r="T4820" s="68"/>
      <c r="U4820" s="69"/>
      <c r="V4820" s="69"/>
      <c r="W4820" s="69"/>
      <c r="X4820" s="70"/>
      <c r="Y4820" s="65"/>
    </row>
    <row r="4821">
      <c r="A4821" s="72"/>
      <c r="B4821" s="65"/>
      <c r="C4821" s="72"/>
      <c r="D4821" s="72"/>
      <c r="E4821" s="72"/>
      <c r="F4821" s="65"/>
      <c r="G4821" s="65"/>
      <c r="H4821" s="65"/>
      <c r="I4821" s="65"/>
      <c r="J4821" s="65"/>
      <c r="K4821" s="66"/>
      <c r="L4821" s="66"/>
      <c r="M4821" s="65"/>
      <c r="N4821" s="65"/>
      <c r="O4821" s="65"/>
      <c r="P4821" s="66"/>
      <c r="Q4821" s="65"/>
      <c r="R4821" s="65"/>
      <c r="S4821" s="68"/>
      <c r="T4821" s="68"/>
      <c r="U4821" s="69"/>
      <c r="V4821" s="69"/>
      <c r="W4821" s="69"/>
      <c r="X4821" s="70"/>
      <c r="Y4821" s="65"/>
    </row>
    <row r="4822">
      <c r="A4822" s="65"/>
      <c r="B4822" s="65"/>
      <c r="C4822" s="65"/>
      <c r="D4822" s="65"/>
      <c r="E4822" s="65"/>
      <c r="F4822" s="65"/>
      <c r="G4822" s="65"/>
      <c r="H4822" s="65"/>
      <c r="I4822" s="65"/>
      <c r="J4822" s="65"/>
      <c r="K4822" s="66"/>
      <c r="L4822" s="66"/>
      <c r="M4822" s="65"/>
      <c r="N4822" s="65"/>
      <c r="O4822" s="65"/>
      <c r="P4822" s="65"/>
      <c r="Q4822" s="65"/>
      <c r="R4822" s="65"/>
      <c r="S4822" s="68"/>
      <c r="T4822" s="68"/>
      <c r="U4822" s="69"/>
      <c r="V4822" s="69"/>
      <c r="W4822" s="69"/>
      <c r="X4822" s="70"/>
      <c r="Y4822" s="65"/>
    </row>
    <row r="4823">
      <c r="A4823" s="72"/>
      <c r="B4823" s="65"/>
      <c r="C4823" s="72"/>
      <c r="D4823" s="72"/>
      <c r="E4823" s="72"/>
      <c r="F4823" s="65"/>
      <c r="G4823" s="65"/>
      <c r="H4823" s="65"/>
      <c r="I4823" s="65"/>
      <c r="J4823" s="65"/>
      <c r="K4823" s="66"/>
      <c r="L4823" s="66"/>
      <c r="M4823" s="65"/>
      <c r="N4823" s="65"/>
      <c r="O4823" s="65"/>
      <c r="P4823" s="66"/>
      <c r="Q4823" s="65"/>
      <c r="R4823" s="65"/>
      <c r="S4823" s="68"/>
      <c r="T4823" s="68"/>
      <c r="U4823" s="69"/>
      <c r="V4823" s="69"/>
      <c r="W4823" s="69"/>
      <c r="X4823" s="70"/>
      <c r="Y4823" s="65"/>
    </row>
    <row r="4824">
      <c r="A4824" s="65"/>
      <c r="B4824" s="65"/>
      <c r="C4824" s="65"/>
      <c r="D4824" s="65"/>
      <c r="E4824" s="65"/>
      <c r="F4824" s="65"/>
      <c r="G4824" s="65"/>
      <c r="H4824" s="65"/>
      <c r="I4824" s="65"/>
      <c r="J4824" s="65"/>
      <c r="K4824" s="66"/>
      <c r="L4824" s="66"/>
      <c r="M4824" s="65"/>
      <c r="N4824" s="65"/>
      <c r="O4824" s="65"/>
      <c r="P4824" s="65"/>
      <c r="Q4824" s="65"/>
      <c r="R4824" s="65"/>
      <c r="S4824" s="68"/>
      <c r="T4824" s="68"/>
      <c r="U4824" s="69"/>
      <c r="V4824" s="69"/>
      <c r="W4824" s="69"/>
      <c r="X4824" s="70"/>
      <c r="Y4824" s="65"/>
    </row>
    <row r="4825">
      <c r="A4825" s="65"/>
      <c r="B4825" s="65"/>
      <c r="C4825" s="65"/>
      <c r="D4825" s="65"/>
      <c r="E4825" s="65"/>
      <c r="F4825" s="65"/>
      <c r="G4825" s="65"/>
      <c r="H4825" s="65"/>
      <c r="I4825" s="65"/>
      <c r="J4825" s="65"/>
      <c r="K4825" s="66"/>
      <c r="L4825" s="66"/>
      <c r="M4825" s="65"/>
      <c r="N4825" s="65"/>
      <c r="O4825" s="65"/>
      <c r="P4825" s="66"/>
      <c r="Q4825" s="65"/>
      <c r="R4825" s="65"/>
      <c r="S4825" s="68"/>
      <c r="T4825" s="68"/>
      <c r="U4825" s="69"/>
      <c r="V4825" s="69"/>
      <c r="W4825" s="69"/>
      <c r="X4825" s="70"/>
      <c r="Y4825" s="65"/>
    </row>
    <row r="4826">
      <c r="A4826" s="65"/>
      <c r="B4826" s="65"/>
      <c r="C4826" s="65"/>
      <c r="D4826" s="65"/>
      <c r="E4826" s="65"/>
      <c r="F4826" s="65"/>
      <c r="G4826" s="65"/>
      <c r="H4826" s="65"/>
      <c r="I4826" s="65"/>
      <c r="J4826" s="65"/>
      <c r="K4826" s="66"/>
      <c r="L4826" s="66"/>
      <c r="M4826" s="65"/>
      <c r="N4826" s="65"/>
      <c r="O4826" s="65"/>
      <c r="P4826" s="66"/>
      <c r="Q4826" s="65"/>
      <c r="R4826" s="65"/>
      <c r="S4826" s="76"/>
      <c r="T4826" s="77"/>
      <c r="U4826" s="79"/>
      <c r="V4826" s="81"/>
      <c r="W4826" s="78"/>
      <c r="X4826" s="66"/>
      <c r="Y4826" s="72"/>
    </row>
    <row r="4827">
      <c r="A4827" s="65"/>
      <c r="B4827" s="65"/>
      <c r="C4827" s="65"/>
      <c r="D4827" s="65"/>
      <c r="E4827" s="65"/>
      <c r="F4827" s="65"/>
      <c r="G4827" s="65"/>
      <c r="H4827" s="65"/>
      <c r="I4827" s="65"/>
      <c r="J4827" s="65"/>
      <c r="K4827" s="66"/>
      <c r="L4827" s="66"/>
      <c r="M4827" s="65"/>
      <c r="N4827" s="65"/>
      <c r="O4827" s="65"/>
      <c r="P4827" s="66"/>
      <c r="Q4827" s="65"/>
      <c r="R4827" s="65"/>
      <c r="S4827" s="68"/>
      <c r="T4827" s="68"/>
      <c r="U4827" s="69"/>
      <c r="V4827" s="69"/>
      <c r="W4827" s="69"/>
      <c r="X4827" s="70"/>
      <c r="Y4827" s="65"/>
    </row>
    <row r="4828">
      <c r="A4828" s="72"/>
      <c r="B4828" s="65"/>
      <c r="C4828" s="72"/>
      <c r="D4828" s="72"/>
      <c r="E4828" s="72"/>
      <c r="F4828" s="65"/>
      <c r="G4828" s="65"/>
      <c r="H4828" s="65"/>
      <c r="I4828" s="65"/>
      <c r="J4828" s="65"/>
      <c r="K4828" s="66"/>
      <c r="L4828" s="66"/>
      <c r="M4828" s="65"/>
      <c r="N4828" s="65"/>
      <c r="O4828" s="65"/>
      <c r="P4828" s="66"/>
      <c r="Q4828" s="65"/>
      <c r="R4828" s="65"/>
      <c r="S4828" s="76"/>
      <c r="T4828" s="77"/>
      <c r="U4828" s="78"/>
      <c r="V4828" s="81"/>
      <c r="W4828" s="78"/>
      <c r="X4828" s="72"/>
      <c r="Y4828" s="72"/>
    </row>
    <row r="4829">
      <c r="A4829" s="65"/>
      <c r="B4829" s="65"/>
      <c r="C4829" s="65"/>
      <c r="D4829" s="65"/>
      <c r="E4829" s="65"/>
      <c r="F4829" s="65"/>
      <c r="G4829" s="65"/>
      <c r="H4829" s="65"/>
      <c r="I4829" s="65"/>
      <c r="J4829" s="65"/>
      <c r="K4829" s="66"/>
      <c r="L4829" s="66"/>
      <c r="M4829" s="65"/>
      <c r="N4829" s="65"/>
      <c r="O4829" s="65"/>
      <c r="P4829" s="65"/>
      <c r="Q4829" s="65"/>
      <c r="R4829" s="65"/>
      <c r="S4829" s="68"/>
      <c r="T4829" s="68"/>
      <c r="U4829" s="69"/>
      <c r="V4829" s="69"/>
      <c r="W4829" s="69"/>
      <c r="X4829" s="70"/>
      <c r="Y4829" s="65"/>
    </row>
    <row r="4830">
      <c r="A4830" s="73"/>
      <c r="B4830" s="65"/>
      <c r="C4830" s="72"/>
      <c r="D4830" s="72"/>
      <c r="E4830" s="72"/>
      <c r="F4830" s="65"/>
      <c r="G4830" s="65"/>
      <c r="H4830" s="65"/>
      <c r="I4830" s="65"/>
      <c r="J4830" s="65"/>
      <c r="K4830" s="66"/>
      <c r="L4830" s="66"/>
      <c r="M4830" s="65"/>
      <c r="N4830" s="65"/>
      <c r="O4830" s="65"/>
      <c r="P4830" s="66"/>
      <c r="Q4830" s="65"/>
      <c r="R4830" s="65"/>
      <c r="S4830" s="68"/>
      <c r="T4830" s="68"/>
      <c r="U4830" s="69"/>
      <c r="V4830" s="69"/>
      <c r="W4830" s="69"/>
      <c r="X4830" s="70"/>
      <c r="Y4830" s="65"/>
    </row>
    <row r="4831">
      <c r="A4831" s="73"/>
      <c r="B4831" s="65"/>
      <c r="C4831" s="72"/>
      <c r="D4831" s="72"/>
      <c r="E4831" s="72"/>
      <c r="F4831" s="65"/>
      <c r="G4831" s="65"/>
      <c r="H4831" s="65"/>
      <c r="I4831" s="65"/>
      <c r="J4831" s="65"/>
      <c r="K4831" s="66"/>
      <c r="L4831" s="66"/>
      <c r="M4831" s="65"/>
      <c r="N4831" s="65"/>
      <c r="O4831" s="65"/>
      <c r="P4831" s="65"/>
      <c r="Q4831" s="65"/>
      <c r="R4831" s="65"/>
      <c r="S4831" s="68"/>
      <c r="T4831" s="68"/>
      <c r="U4831" s="69"/>
      <c r="V4831" s="69"/>
      <c r="W4831" s="69"/>
      <c r="X4831" s="70"/>
      <c r="Y4831" s="65"/>
    </row>
    <row r="4832">
      <c r="A4832" s="65"/>
      <c r="B4832" s="65"/>
      <c r="C4832" s="65"/>
      <c r="D4832" s="65"/>
      <c r="E4832" s="65"/>
      <c r="F4832" s="65"/>
      <c r="G4832" s="65"/>
      <c r="H4832" s="65"/>
      <c r="I4832" s="65"/>
      <c r="J4832" s="65"/>
      <c r="K4832" s="66"/>
      <c r="L4832" s="66"/>
      <c r="M4832" s="65"/>
      <c r="N4832" s="65"/>
      <c r="O4832" s="65"/>
      <c r="P4832" s="65"/>
      <c r="Q4832" s="65"/>
      <c r="R4832" s="65"/>
      <c r="S4832" s="68"/>
      <c r="T4832" s="68"/>
      <c r="U4832" s="69"/>
      <c r="V4832" s="69"/>
      <c r="W4832" s="69"/>
      <c r="X4832" s="70"/>
      <c r="Y4832" s="65"/>
    </row>
    <row r="4833">
      <c r="A4833" s="65"/>
      <c r="B4833" s="65"/>
      <c r="C4833" s="65"/>
      <c r="D4833" s="65"/>
      <c r="E4833" s="65"/>
      <c r="F4833" s="65"/>
      <c r="G4833" s="65"/>
      <c r="H4833" s="65"/>
      <c r="I4833" s="65"/>
      <c r="J4833" s="65"/>
      <c r="K4833" s="66"/>
      <c r="L4833" s="66"/>
      <c r="M4833" s="65"/>
      <c r="N4833" s="65"/>
      <c r="O4833" s="65"/>
      <c r="P4833" s="66"/>
      <c r="Q4833" s="65"/>
      <c r="R4833" s="65"/>
      <c r="S4833" s="68"/>
      <c r="T4833" s="68"/>
      <c r="U4833" s="69"/>
      <c r="V4833" s="69"/>
      <c r="W4833" s="69"/>
      <c r="X4833" s="70"/>
      <c r="Y4833" s="65"/>
    </row>
    <row r="4834">
      <c r="A4834" s="65"/>
      <c r="B4834" s="65"/>
      <c r="C4834" s="65"/>
      <c r="D4834" s="65"/>
      <c r="E4834" s="65"/>
      <c r="F4834" s="65"/>
      <c r="G4834" s="65"/>
      <c r="H4834" s="65"/>
      <c r="I4834" s="65"/>
      <c r="J4834" s="65"/>
      <c r="K4834" s="66"/>
      <c r="L4834" s="66"/>
      <c r="M4834" s="65"/>
      <c r="N4834" s="65"/>
      <c r="O4834" s="65"/>
      <c r="P4834" s="66"/>
      <c r="Q4834" s="65"/>
      <c r="R4834" s="65"/>
      <c r="S4834" s="68"/>
      <c r="T4834" s="68"/>
      <c r="U4834" s="69"/>
      <c r="V4834" s="69"/>
      <c r="W4834" s="69"/>
      <c r="X4834" s="70"/>
      <c r="Y4834" s="65"/>
    </row>
    <row r="4835">
      <c r="A4835" s="65"/>
      <c r="B4835" s="65"/>
      <c r="C4835" s="65"/>
      <c r="D4835" s="65"/>
      <c r="E4835" s="65"/>
      <c r="F4835" s="65"/>
      <c r="G4835" s="65"/>
      <c r="H4835" s="65"/>
      <c r="I4835" s="65"/>
      <c r="J4835" s="65"/>
      <c r="K4835" s="66"/>
      <c r="L4835" s="66"/>
      <c r="M4835" s="65"/>
      <c r="N4835" s="65"/>
      <c r="O4835" s="65"/>
      <c r="P4835" s="66"/>
      <c r="Q4835" s="65"/>
      <c r="R4835" s="65"/>
      <c r="S4835" s="68"/>
      <c r="T4835" s="68"/>
      <c r="U4835" s="69"/>
      <c r="V4835" s="69"/>
      <c r="W4835" s="69"/>
      <c r="X4835" s="70"/>
      <c r="Y4835" s="65"/>
    </row>
    <row r="4836">
      <c r="A4836" s="72"/>
      <c r="B4836" s="65"/>
      <c r="C4836" s="72"/>
      <c r="D4836" s="72"/>
      <c r="E4836" s="72"/>
      <c r="F4836" s="65"/>
      <c r="G4836" s="65"/>
      <c r="H4836" s="65"/>
      <c r="I4836" s="65"/>
      <c r="J4836" s="65"/>
      <c r="K4836" s="66"/>
      <c r="L4836" s="66"/>
      <c r="M4836" s="65"/>
      <c r="N4836" s="65"/>
      <c r="O4836" s="65"/>
      <c r="P4836" s="66"/>
      <c r="Q4836" s="65"/>
      <c r="R4836" s="65"/>
      <c r="S4836" s="68"/>
      <c r="T4836" s="68"/>
      <c r="U4836" s="69"/>
      <c r="V4836" s="69"/>
      <c r="W4836" s="69"/>
      <c r="X4836" s="70"/>
      <c r="Y4836" s="65"/>
    </row>
    <row r="4837">
      <c r="A4837" s="65"/>
      <c r="B4837" s="65"/>
      <c r="C4837" s="65"/>
      <c r="D4837" s="65"/>
      <c r="E4837" s="65"/>
      <c r="F4837" s="65"/>
      <c r="G4837" s="65"/>
      <c r="H4837" s="65"/>
      <c r="I4837" s="65"/>
      <c r="J4837" s="65"/>
      <c r="K4837" s="66"/>
      <c r="L4837" s="66"/>
      <c r="M4837" s="65"/>
      <c r="N4837" s="65"/>
      <c r="O4837" s="65"/>
      <c r="P4837" s="65"/>
      <c r="Q4837" s="65"/>
      <c r="R4837" s="65"/>
      <c r="S4837" s="68"/>
      <c r="T4837" s="68"/>
      <c r="U4837" s="69"/>
      <c r="V4837" s="69"/>
      <c r="W4837" s="69"/>
      <c r="X4837" s="70"/>
      <c r="Y4837" s="65"/>
    </row>
    <row r="4838">
      <c r="A4838" s="65"/>
      <c r="B4838" s="65"/>
      <c r="C4838" s="65"/>
      <c r="D4838" s="65"/>
      <c r="E4838" s="65"/>
      <c r="F4838" s="65"/>
      <c r="G4838" s="65"/>
      <c r="H4838" s="65"/>
      <c r="I4838" s="65"/>
      <c r="J4838" s="65"/>
      <c r="K4838" s="66"/>
      <c r="L4838" s="66"/>
      <c r="M4838" s="65"/>
      <c r="N4838" s="65"/>
      <c r="O4838" s="65"/>
      <c r="P4838" s="66"/>
      <c r="Q4838" s="65"/>
      <c r="R4838" s="65"/>
      <c r="S4838" s="68"/>
      <c r="T4838" s="68"/>
      <c r="U4838" s="69"/>
      <c r="V4838" s="69"/>
      <c r="W4838" s="69"/>
      <c r="X4838" s="70"/>
      <c r="Y4838" s="65"/>
    </row>
    <row r="4839">
      <c r="A4839" s="72"/>
      <c r="B4839" s="65"/>
      <c r="C4839" s="72"/>
      <c r="D4839" s="72"/>
      <c r="E4839" s="72"/>
      <c r="F4839" s="65"/>
      <c r="G4839" s="65"/>
      <c r="H4839" s="65"/>
      <c r="I4839" s="65"/>
      <c r="J4839" s="65"/>
      <c r="K4839" s="66"/>
      <c r="L4839" s="66"/>
      <c r="M4839" s="65"/>
      <c r="N4839" s="65"/>
      <c r="O4839" s="65"/>
      <c r="P4839" s="65"/>
      <c r="Q4839" s="65"/>
      <c r="R4839" s="65"/>
      <c r="S4839" s="68"/>
      <c r="T4839" s="68"/>
      <c r="U4839" s="69"/>
      <c r="V4839" s="69"/>
      <c r="W4839" s="69"/>
      <c r="X4839" s="70"/>
      <c r="Y4839" s="65"/>
    </row>
    <row r="4840">
      <c r="A4840" s="65"/>
      <c r="B4840" s="65"/>
      <c r="C4840" s="65"/>
      <c r="D4840" s="65"/>
      <c r="E4840" s="65"/>
      <c r="F4840" s="65"/>
      <c r="G4840" s="65"/>
      <c r="H4840" s="65"/>
      <c r="I4840" s="65"/>
      <c r="J4840" s="65"/>
      <c r="K4840" s="66"/>
      <c r="L4840" s="66"/>
      <c r="M4840" s="65"/>
      <c r="N4840" s="65"/>
      <c r="O4840" s="65"/>
      <c r="P4840" s="66"/>
      <c r="Q4840" s="65"/>
      <c r="R4840" s="65"/>
      <c r="S4840" s="68"/>
      <c r="T4840" s="68"/>
      <c r="U4840" s="69"/>
      <c r="V4840" s="69"/>
      <c r="W4840" s="69"/>
      <c r="X4840" s="70"/>
      <c r="Y4840" s="65"/>
    </row>
    <row r="4841">
      <c r="A4841" s="65"/>
      <c r="B4841" s="65"/>
      <c r="C4841" s="65"/>
      <c r="D4841" s="65"/>
      <c r="E4841" s="65"/>
      <c r="F4841" s="65"/>
      <c r="G4841" s="65"/>
      <c r="H4841" s="65"/>
      <c r="I4841" s="65"/>
      <c r="J4841" s="65"/>
      <c r="K4841" s="66"/>
      <c r="L4841" s="66"/>
      <c r="M4841" s="65"/>
      <c r="N4841" s="65"/>
      <c r="O4841" s="65"/>
      <c r="P4841" s="65"/>
      <c r="Q4841" s="65"/>
      <c r="R4841" s="65"/>
      <c r="S4841" s="68"/>
      <c r="T4841" s="68"/>
      <c r="U4841" s="69"/>
      <c r="V4841" s="69"/>
      <c r="W4841" s="69"/>
      <c r="X4841" s="69"/>
      <c r="Y4841" s="65"/>
    </row>
    <row r="4842">
      <c r="A4842" s="65"/>
      <c r="B4842" s="65"/>
      <c r="C4842" s="65"/>
      <c r="D4842" s="65"/>
      <c r="E4842" s="65"/>
      <c r="F4842" s="65"/>
      <c r="G4842" s="65"/>
      <c r="H4842" s="65"/>
      <c r="I4842" s="65"/>
      <c r="J4842" s="65"/>
      <c r="K4842" s="66"/>
      <c r="L4842" s="66"/>
      <c r="M4842" s="65"/>
      <c r="N4842" s="65"/>
      <c r="O4842" s="65"/>
      <c r="P4842" s="66"/>
      <c r="Q4842" s="65"/>
      <c r="R4842" s="65"/>
      <c r="S4842" s="68"/>
      <c r="T4842" s="68"/>
      <c r="U4842" s="69"/>
      <c r="V4842" s="69"/>
      <c r="W4842" s="69"/>
      <c r="X4842" s="70"/>
      <c r="Y4842" s="65"/>
    </row>
    <row r="4843">
      <c r="A4843" s="65"/>
      <c r="B4843" s="65"/>
      <c r="C4843" s="65"/>
      <c r="D4843" s="65"/>
      <c r="E4843" s="65"/>
      <c r="F4843" s="65"/>
      <c r="G4843" s="65"/>
      <c r="H4843" s="65"/>
      <c r="I4843" s="65"/>
      <c r="J4843" s="65"/>
      <c r="K4843" s="66"/>
      <c r="L4843" s="66"/>
      <c r="M4843" s="65"/>
      <c r="N4843" s="65"/>
      <c r="O4843" s="65"/>
      <c r="P4843" s="65"/>
      <c r="Q4843" s="65"/>
      <c r="R4843" s="65"/>
      <c r="S4843" s="68"/>
      <c r="T4843" s="68"/>
      <c r="U4843" s="69"/>
      <c r="V4843" s="69"/>
      <c r="W4843" s="69"/>
      <c r="X4843" s="70"/>
      <c r="Y4843" s="65"/>
    </row>
    <row r="4844">
      <c r="A4844" s="65"/>
      <c r="B4844" s="65"/>
      <c r="C4844" s="65"/>
      <c r="D4844" s="65"/>
      <c r="E4844" s="65"/>
      <c r="F4844" s="65"/>
      <c r="G4844" s="65"/>
      <c r="H4844" s="65"/>
      <c r="I4844" s="65"/>
      <c r="J4844" s="65"/>
      <c r="K4844" s="66"/>
      <c r="L4844" s="66"/>
      <c r="M4844" s="65"/>
      <c r="N4844" s="65"/>
      <c r="O4844" s="65"/>
      <c r="P4844" s="66"/>
      <c r="Q4844" s="65"/>
      <c r="R4844" s="65"/>
      <c r="S4844" s="68"/>
      <c r="T4844" s="68"/>
      <c r="U4844" s="69"/>
      <c r="V4844" s="69"/>
      <c r="W4844" s="69"/>
      <c r="X4844" s="70"/>
      <c r="Y4844" s="65"/>
    </row>
    <row r="4845">
      <c r="A4845" s="65"/>
      <c r="B4845" s="65"/>
      <c r="C4845" s="65"/>
      <c r="D4845" s="65"/>
      <c r="E4845" s="65"/>
      <c r="F4845" s="65"/>
      <c r="G4845" s="65"/>
      <c r="H4845" s="65"/>
      <c r="I4845" s="65"/>
      <c r="J4845" s="65"/>
      <c r="K4845" s="66"/>
      <c r="L4845" s="66"/>
      <c r="M4845" s="65"/>
      <c r="N4845" s="65"/>
      <c r="O4845" s="65"/>
      <c r="P4845" s="66"/>
      <c r="Q4845" s="65"/>
      <c r="R4845" s="65"/>
      <c r="S4845" s="68"/>
      <c r="T4845" s="68"/>
      <c r="U4845" s="69"/>
      <c r="V4845" s="69"/>
      <c r="W4845" s="69"/>
      <c r="X4845" s="70"/>
      <c r="Y4845" s="65"/>
    </row>
    <row r="4846">
      <c r="A4846" s="65"/>
      <c r="B4846" s="65"/>
      <c r="C4846" s="65"/>
      <c r="D4846" s="65"/>
      <c r="E4846" s="65"/>
      <c r="F4846" s="65"/>
      <c r="G4846" s="65"/>
      <c r="H4846" s="65"/>
      <c r="I4846" s="65"/>
      <c r="J4846" s="65"/>
      <c r="K4846" s="66"/>
      <c r="L4846" s="66"/>
      <c r="M4846" s="65"/>
      <c r="N4846" s="65"/>
      <c r="O4846" s="65"/>
      <c r="P4846" s="66"/>
      <c r="Q4846" s="65"/>
      <c r="R4846" s="65"/>
      <c r="S4846" s="68"/>
      <c r="T4846" s="68"/>
      <c r="U4846" s="69"/>
      <c r="V4846" s="69"/>
      <c r="W4846" s="69"/>
      <c r="X4846" s="70"/>
      <c r="Y4846" s="65"/>
    </row>
    <row r="4847">
      <c r="A4847" s="72"/>
      <c r="B4847" s="65"/>
      <c r="C4847" s="72"/>
      <c r="D4847" s="72"/>
      <c r="E4847" s="72"/>
      <c r="F4847" s="65"/>
      <c r="G4847" s="65"/>
      <c r="H4847" s="65"/>
      <c r="I4847" s="65"/>
      <c r="J4847" s="65"/>
      <c r="K4847" s="66"/>
      <c r="L4847" s="66"/>
      <c r="M4847" s="65"/>
      <c r="N4847" s="65"/>
      <c r="O4847" s="65"/>
      <c r="P4847" s="65"/>
      <c r="Q4847" s="65"/>
      <c r="R4847" s="65"/>
      <c r="S4847" s="68"/>
      <c r="T4847" s="68"/>
      <c r="U4847" s="69"/>
      <c r="V4847" s="69"/>
      <c r="W4847" s="69"/>
      <c r="X4847" s="70"/>
      <c r="Y4847" s="65"/>
    </row>
    <row r="4848">
      <c r="A4848" s="72"/>
      <c r="B4848" s="65"/>
      <c r="C4848" s="72"/>
      <c r="D4848" s="72"/>
      <c r="E4848" s="72"/>
      <c r="F4848" s="65"/>
      <c r="G4848" s="65"/>
      <c r="H4848" s="65"/>
      <c r="I4848" s="65"/>
      <c r="J4848" s="65"/>
      <c r="K4848" s="66"/>
      <c r="L4848" s="66"/>
      <c r="M4848" s="65"/>
      <c r="N4848" s="65"/>
      <c r="O4848" s="65"/>
      <c r="P4848" s="65"/>
      <c r="Q4848" s="65"/>
      <c r="R4848" s="65"/>
      <c r="S4848" s="77"/>
      <c r="T4848" s="77"/>
      <c r="U4848" s="78"/>
      <c r="V4848" s="78"/>
      <c r="W4848" s="81"/>
      <c r="X4848" s="72"/>
      <c r="Y4848" s="72"/>
    </row>
    <row r="4849">
      <c r="A4849" s="65"/>
      <c r="B4849" s="65"/>
      <c r="C4849" s="65"/>
      <c r="D4849" s="65"/>
      <c r="E4849" s="65"/>
      <c r="F4849" s="65"/>
      <c r="G4849" s="65"/>
      <c r="H4849" s="65"/>
      <c r="I4849" s="65"/>
      <c r="J4849" s="65"/>
      <c r="K4849" s="66"/>
      <c r="L4849" s="66"/>
      <c r="M4849" s="65"/>
      <c r="N4849" s="65"/>
      <c r="O4849" s="65"/>
      <c r="P4849" s="66"/>
      <c r="Q4849" s="65"/>
      <c r="R4849" s="65"/>
      <c r="S4849" s="68"/>
      <c r="T4849" s="68"/>
      <c r="U4849" s="69"/>
      <c r="V4849" s="69"/>
      <c r="W4849" s="69"/>
      <c r="X4849" s="70"/>
      <c r="Y4849" s="65"/>
    </row>
    <row r="4850">
      <c r="A4850" s="72"/>
      <c r="B4850" s="65"/>
      <c r="C4850" s="72"/>
      <c r="D4850" s="72"/>
      <c r="E4850" s="72"/>
      <c r="F4850" s="65"/>
      <c r="G4850" s="65"/>
      <c r="H4850" s="65"/>
      <c r="I4850" s="65"/>
      <c r="J4850" s="65"/>
      <c r="K4850" s="66"/>
      <c r="L4850" s="66"/>
      <c r="M4850" s="65"/>
      <c r="N4850" s="65"/>
      <c r="O4850" s="65"/>
      <c r="P4850" s="65"/>
      <c r="Q4850" s="65"/>
      <c r="R4850" s="65"/>
      <c r="S4850" s="68"/>
      <c r="T4850" s="68"/>
      <c r="U4850" s="69"/>
      <c r="V4850" s="69"/>
      <c r="W4850" s="69"/>
      <c r="X4850" s="70"/>
      <c r="Y4850" s="65"/>
    </row>
    <row r="4851">
      <c r="A4851" s="65"/>
      <c r="B4851" s="65"/>
      <c r="C4851" s="65"/>
      <c r="D4851" s="65"/>
      <c r="E4851" s="65"/>
      <c r="F4851" s="65"/>
      <c r="G4851" s="65"/>
      <c r="H4851" s="65"/>
      <c r="I4851" s="65"/>
      <c r="J4851" s="65"/>
      <c r="K4851" s="66"/>
      <c r="L4851" s="66"/>
      <c r="M4851" s="65"/>
      <c r="N4851" s="65"/>
      <c r="O4851" s="65"/>
      <c r="P4851" s="66"/>
      <c r="Q4851" s="65"/>
      <c r="R4851" s="65"/>
      <c r="S4851" s="76"/>
      <c r="T4851" s="77"/>
      <c r="U4851" s="79"/>
      <c r="V4851" s="81"/>
      <c r="W4851" s="78"/>
      <c r="X4851" s="66"/>
      <c r="Y4851" s="72"/>
    </row>
    <row r="4852">
      <c r="A4852" s="65"/>
      <c r="B4852" s="65"/>
      <c r="C4852" s="65"/>
      <c r="D4852" s="65"/>
      <c r="E4852" s="65"/>
      <c r="F4852" s="65"/>
      <c r="G4852" s="65"/>
      <c r="H4852" s="65"/>
      <c r="I4852" s="65"/>
      <c r="J4852" s="65"/>
      <c r="K4852" s="66"/>
      <c r="L4852" s="66"/>
      <c r="M4852" s="65"/>
      <c r="N4852" s="65"/>
      <c r="O4852" s="65"/>
      <c r="P4852" s="66"/>
      <c r="Q4852" s="65"/>
      <c r="R4852" s="65"/>
      <c r="S4852" s="68"/>
      <c r="T4852" s="68"/>
      <c r="U4852" s="69"/>
      <c r="V4852" s="69"/>
      <c r="W4852" s="69"/>
      <c r="X4852" s="70"/>
      <c r="Y4852" s="65"/>
    </row>
    <row r="4853">
      <c r="A4853" s="65"/>
      <c r="B4853" s="65"/>
      <c r="C4853" s="65"/>
      <c r="D4853" s="65"/>
      <c r="E4853" s="65"/>
      <c r="F4853" s="65"/>
      <c r="G4853" s="65"/>
      <c r="H4853" s="65"/>
      <c r="I4853" s="65"/>
      <c r="J4853" s="65"/>
      <c r="K4853" s="66"/>
      <c r="L4853" s="66"/>
      <c r="M4853" s="65"/>
      <c r="N4853" s="65"/>
      <c r="O4853" s="65"/>
      <c r="P4853" s="66"/>
      <c r="Q4853" s="65"/>
      <c r="R4853" s="65"/>
      <c r="S4853" s="68"/>
      <c r="T4853" s="68"/>
      <c r="U4853" s="69"/>
      <c r="V4853" s="69"/>
      <c r="W4853" s="69"/>
      <c r="X4853" s="70"/>
      <c r="Y4853" s="65"/>
    </row>
    <row r="4854">
      <c r="A4854" s="73"/>
      <c r="B4854" s="65"/>
      <c r="C4854" s="72"/>
      <c r="D4854" s="72"/>
      <c r="E4854" s="72"/>
      <c r="F4854" s="65"/>
      <c r="G4854" s="65"/>
      <c r="H4854" s="65"/>
      <c r="I4854" s="65"/>
      <c r="J4854" s="65"/>
      <c r="K4854" s="66"/>
      <c r="L4854" s="66"/>
      <c r="M4854" s="65"/>
      <c r="N4854" s="65"/>
      <c r="O4854" s="65"/>
      <c r="P4854" s="66"/>
      <c r="Q4854" s="65"/>
      <c r="R4854" s="65"/>
      <c r="S4854" s="68"/>
      <c r="T4854" s="68"/>
      <c r="U4854" s="69"/>
      <c r="V4854" s="69"/>
      <c r="W4854" s="69"/>
      <c r="X4854" s="70"/>
      <c r="Y4854" s="65"/>
    </row>
    <row r="4855">
      <c r="A4855" s="72"/>
      <c r="B4855" s="65"/>
      <c r="C4855" s="72"/>
      <c r="D4855" s="72"/>
      <c r="E4855" s="72"/>
      <c r="F4855" s="65"/>
      <c r="G4855" s="65"/>
      <c r="H4855" s="65"/>
      <c r="I4855" s="65"/>
      <c r="J4855" s="65"/>
      <c r="K4855" s="66"/>
      <c r="L4855" s="66"/>
      <c r="M4855" s="65"/>
      <c r="N4855" s="65"/>
      <c r="O4855" s="65"/>
      <c r="P4855" s="65"/>
      <c r="Q4855" s="65"/>
      <c r="R4855" s="65"/>
      <c r="S4855" s="68"/>
      <c r="T4855" s="68"/>
      <c r="U4855" s="69"/>
      <c r="V4855" s="69"/>
      <c r="W4855" s="69"/>
      <c r="X4855" s="70"/>
      <c r="Y4855" s="65"/>
    </row>
    <row r="4856">
      <c r="A4856" s="72"/>
      <c r="B4856" s="65"/>
      <c r="C4856" s="72"/>
      <c r="D4856" s="72"/>
      <c r="E4856" s="72"/>
      <c r="F4856" s="65"/>
      <c r="G4856" s="65"/>
      <c r="H4856" s="65"/>
      <c r="I4856" s="65"/>
      <c r="J4856" s="65"/>
      <c r="K4856" s="66"/>
      <c r="L4856" s="66"/>
      <c r="M4856" s="65"/>
      <c r="N4856" s="65"/>
      <c r="O4856" s="65"/>
      <c r="P4856" s="65"/>
      <c r="Q4856" s="65"/>
      <c r="R4856" s="65"/>
      <c r="S4856" s="68"/>
      <c r="T4856" s="68"/>
      <c r="U4856" s="69"/>
      <c r="V4856" s="69"/>
      <c r="W4856" s="69"/>
      <c r="X4856" s="70"/>
      <c r="Y4856" s="65"/>
    </row>
    <row r="4857">
      <c r="A4857" s="65"/>
      <c r="B4857" s="65"/>
      <c r="C4857" s="65"/>
      <c r="D4857" s="65"/>
      <c r="E4857" s="65"/>
      <c r="F4857" s="65"/>
      <c r="G4857" s="65"/>
      <c r="H4857" s="65"/>
      <c r="I4857" s="65"/>
      <c r="J4857" s="65"/>
      <c r="K4857" s="66"/>
      <c r="L4857" s="66"/>
      <c r="M4857" s="65"/>
      <c r="N4857" s="65"/>
      <c r="O4857" s="65"/>
      <c r="P4857" s="66"/>
      <c r="Q4857" s="65"/>
      <c r="R4857" s="65"/>
      <c r="S4857" s="68"/>
      <c r="T4857" s="68"/>
      <c r="U4857" s="69"/>
      <c r="V4857" s="69"/>
      <c r="W4857" s="69"/>
      <c r="X4857" s="70"/>
      <c r="Y4857" s="65"/>
    </row>
    <row r="4858">
      <c r="A4858" s="65"/>
      <c r="B4858" s="65"/>
      <c r="C4858" s="65"/>
      <c r="D4858" s="65"/>
      <c r="E4858" s="65"/>
      <c r="F4858" s="65"/>
      <c r="G4858" s="65"/>
      <c r="H4858" s="65"/>
      <c r="I4858" s="65"/>
      <c r="J4858" s="65"/>
      <c r="K4858" s="66"/>
      <c r="L4858" s="66"/>
      <c r="M4858" s="65"/>
      <c r="N4858" s="65"/>
      <c r="O4858" s="65"/>
      <c r="P4858" s="66"/>
      <c r="Q4858" s="65"/>
      <c r="R4858" s="65"/>
      <c r="S4858" s="68"/>
      <c r="T4858" s="68"/>
      <c r="U4858" s="69"/>
      <c r="V4858" s="69"/>
      <c r="W4858" s="69"/>
      <c r="X4858" s="69"/>
      <c r="Y4858" s="65"/>
    </row>
    <row r="4859">
      <c r="A4859" s="65"/>
      <c r="B4859" s="65"/>
      <c r="C4859" s="65"/>
      <c r="D4859" s="65"/>
      <c r="E4859" s="65"/>
      <c r="F4859" s="65"/>
      <c r="G4859" s="65"/>
      <c r="H4859" s="65"/>
      <c r="I4859" s="65"/>
      <c r="J4859" s="65"/>
      <c r="K4859" s="66"/>
      <c r="L4859" s="66"/>
      <c r="M4859" s="65"/>
      <c r="N4859" s="65"/>
      <c r="O4859" s="65"/>
      <c r="P4859" s="66"/>
      <c r="Q4859" s="65"/>
      <c r="R4859" s="65"/>
      <c r="S4859" s="68"/>
      <c r="T4859" s="68"/>
      <c r="U4859" s="69"/>
      <c r="V4859" s="69"/>
      <c r="W4859" s="69"/>
      <c r="X4859" s="70"/>
      <c r="Y4859" s="65"/>
    </row>
    <row r="4860">
      <c r="A4860" s="65"/>
      <c r="B4860" s="65"/>
      <c r="C4860" s="65"/>
      <c r="D4860" s="65"/>
      <c r="E4860" s="65"/>
      <c r="F4860" s="65"/>
      <c r="G4860" s="65"/>
      <c r="H4860" s="65"/>
      <c r="I4860" s="65"/>
      <c r="J4860" s="65"/>
      <c r="K4860" s="66"/>
      <c r="L4860" s="66"/>
      <c r="M4860" s="65"/>
      <c r="N4860" s="65"/>
      <c r="O4860" s="65"/>
      <c r="P4860" s="66"/>
      <c r="Q4860" s="65"/>
      <c r="R4860" s="65"/>
      <c r="S4860" s="68"/>
      <c r="T4860" s="68"/>
      <c r="U4860" s="69"/>
      <c r="V4860" s="69"/>
      <c r="W4860" s="69"/>
      <c r="X4860" s="70"/>
      <c r="Y4860" s="65"/>
    </row>
    <row r="4861">
      <c r="A4861" s="72"/>
      <c r="B4861" s="65"/>
      <c r="C4861" s="72"/>
      <c r="D4861" s="72"/>
      <c r="E4861" s="72"/>
      <c r="F4861" s="65"/>
      <c r="G4861" s="65"/>
      <c r="H4861" s="65"/>
      <c r="I4861" s="65"/>
      <c r="J4861" s="65"/>
      <c r="K4861" s="66"/>
      <c r="L4861" s="66"/>
      <c r="M4861" s="65"/>
      <c r="N4861" s="65"/>
      <c r="O4861" s="65"/>
      <c r="P4861" s="66"/>
      <c r="Q4861" s="65"/>
      <c r="R4861" s="65"/>
      <c r="S4861" s="76"/>
      <c r="T4861" s="76"/>
      <c r="U4861" s="72"/>
      <c r="V4861" s="72"/>
      <c r="W4861" s="72"/>
      <c r="X4861" s="72"/>
      <c r="Y4861" s="72"/>
    </row>
    <row r="4862">
      <c r="A4862" s="65"/>
      <c r="B4862" s="65"/>
      <c r="C4862" s="65"/>
      <c r="D4862" s="65"/>
      <c r="E4862" s="65"/>
      <c r="F4862" s="65"/>
      <c r="G4862" s="65"/>
      <c r="H4862" s="65"/>
      <c r="I4862" s="65"/>
      <c r="J4862" s="65"/>
      <c r="K4862" s="66"/>
      <c r="L4862" s="66"/>
      <c r="M4862" s="65"/>
      <c r="N4862" s="65"/>
      <c r="O4862" s="65"/>
      <c r="P4862" s="66"/>
      <c r="Q4862" s="65"/>
      <c r="R4862" s="65"/>
      <c r="S4862" s="68"/>
      <c r="T4862" s="68"/>
      <c r="U4862" s="69"/>
      <c r="V4862" s="69"/>
      <c r="W4862" s="69"/>
      <c r="X4862" s="70"/>
      <c r="Y4862" s="65"/>
    </row>
    <row r="4863">
      <c r="A4863" s="65"/>
      <c r="B4863" s="65"/>
      <c r="C4863" s="65"/>
      <c r="D4863" s="65"/>
      <c r="E4863" s="65"/>
      <c r="F4863" s="65"/>
      <c r="G4863" s="65"/>
      <c r="H4863" s="65"/>
      <c r="I4863" s="65"/>
      <c r="J4863" s="65"/>
      <c r="K4863" s="66"/>
      <c r="L4863" s="66"/>
      <c r="M4863" s="65"/>
      <c r="N4863" s="65"/>
      <c r="O4863" s="65"/>
      <c r="P4863" s="66"/>
      <c r="Q4863" s="65"/>
      <c r="R4863" s="65"/>
      <c r="S4863" s="68"/>
      <c r="T4863" s="68"/>
      <c r="U4863" s="69"/>
      <c r="V4863" s="69"/>
      <c r="W4863" s="69"/>
      <c r="X4863" s="70"/>
      <c r="Y4863" s="65"/>
    </row>
    <row r="4864">
      <c r="A4864" s="65"/>
      <c r="B4864" s="65"/>
      <c r="C4864" s="65"/>
      <c r="D4864" s="65"/>
      <c r="E4864" s="65"/>
      <c r="F4864" s="65"/>
      <c r="G4864" s="65"/>
      <c r="H4864" s="65"/>
      <c r="I4864" s="65"/>
      <c r="J4864" s="65"/>
      <c r="K4864" s="66"/>
      <c r="L4864" s="66"/>
      <c r="M4864" s="65"/>
      <c r="N4864" s="65"/>
      <c r="O4864" s="65"/>
      <c r="P4864" s="65"/>
      <c r="Q4864" s="65"/>
      <c r="R4864" s="65"/>
      <c r="S4864" s="68"/>
      <c r="T4864" s="68"/>
      <c r="U4864" s="69"/>
      <c r="V4864" s="69"/>
      <c r="W4864" s="69"/>
      <c r="X4864" s="70"/>
      <c r="Y4864" s="65"/>
    </row>
    <row r="4865">
      <c r="A4865" s="72"/>
      <c r="B4865" s="65"/>
      <c r="C4865" s="72"/>
      <c r="D4865" s="72"/>
      <c r="E4865" s="72"/>
      <c r="F4865" s="65"/>
      <c r="G4865" s="65"/>
      <c r="H4865" s="65"/>
      <c r="I4865" s="65"/>
      <c r="J4865" s="65"/>
      <c r="K4865" s="66"/>
      <c r="L4865" s="66"/>
      <c r="M4865" s="65"/>
      <c r="N4865" s="65"/>
      <c r="O4865" s="65"/>
      <c r="P4865" s="65"/>
      <c r="Q4865" s="65"/>
      <c r="R4865" s="65"/>
      <c r="S4865" s="68"/>
      <c r="T4865" s="68"/>
      <c r="U4865" s="69"/>
      <c r="V4865" s="69"/>
      <c r="W4865" s="69"/>
      <c r="X4865" s="70"/>
      <c r="Y4865" s="65"/>
    </row>
    <row r="4866">
      <c r="A4866" s="72"/>
      <c r="B4866" s="65"/>
      <c r="C4866" s="72"/>
      <c r="D4866" s="72"/>
      <c r="E4866" s="72"/>
      <c r="F4866" s="65"/>
      <c r="G4866" s="65"/>
      <c r="H4866" s="65"/>
      <c r="I4866" s="65"/>
      <c r="J4866" s="65"/>
      <c r="K4866" s="66"/>
      <c r="L4866" s="66"/>
      <c r="M4866" s="65"/>
      <c r="N4866" s="65"/>
      <c r="O4866" s="65"/>
      <c r="P4866" s="66"/>
      <c r="Q4866" s="65"/>
      <c r="R4866" s="65"/>
      <c r="S4866" s="68"/>
      <c r="T4866" s="68"/>
      <c r="U4866" s="69"/>
      <c r="V4866" s="69"/>
      <c r="W4866" s="69"/>
      <c r="X4866" s="70"/>
      <c r="Y4866" s="65"/>
    </row>
    <row r="4867">
      <c r="A4867" s="65"/>
      <c r="B4867" s="65"/>
      <c r="C4867" s="65"/>
      <c r="D4867" s="65"/>
      <c r="E4867" s="65"/>
      <c r="F4867" s="65"/>
      <c r="G4867" s="65"/>
      <c r="H4867" s="65"/>
      <c r="I4867" s="65"/>
      <c r="J4867" s="65"/>
      <c r="K4867" s="66"/>
      <c r="L4867" s="66"/>
      <c r="M4867" s="65"/>
      <c r="N4867" s="65"/>
      <c r="O4867" s="65"/>
      <c r="P4867" s="65"/>
      <c r="Q4867" s="65"/>
      <c r="R4867" s="65"/>
      <c r="S4867" s="68"/>
      <c r="T4867" s="68"/>
      <c r="U4867" s="69"/>
      <c r="V4867" s="69"/>
      <c r="W4867" s="69"/>
      <c r="X4867" s="70"/>
      <c r="Y4867" s="65"/>
    </row>
    <row r="4868">
      <c r="A4868" s="72"/>
      <c r="B4868" s="65"/>
      <c r="C4868" s="72"/>
      <c r="D4868" s="72"/>
      <c r="E4868" s="72"/>
      <c r="F4868" s="65"/>
      <c r="G4868" s="65"/>
      <c r="H4868" s="65"/>
      <c r="I4868" s="65"/>
      <c r="J4868" s="65"/>
      <c r="K4868" s="66"/>
      <c r="L4868" s="66"/>
      <c r="M4868" s="65"/>
      <c r="N4868" s="65"/>
      <c r="O4868" s="65"/>
      <c r="P4868" s="66"/>
      <c r="Q4868" s="65"/>
      <c r="R4868" s="65"/>
      <c r="S4868" s="68"/>
      <c r="T4868" s="68"/>
      <c r="U4868" s="69"/>
      <c r="V4868" s="69"/>
      <c r="W4868" s="69"/>
      <c r="X4868" s="70"/>
      <c r="Y4868" s="65"/>
    </row>
    <row r="4869">
      <c r="A4869" s="65"/>
      <c r="B4869" s="65"/>
      <c r="C4869" s="65"/>
      <c r="D4869" s="65"/>
      <c r="E4869" s="65"/>
      <c r="F4869" s="65"/>
      <c r="G4869" s="65"/>
      <c r="H4869" s="65"/>
      <c r="I4869" s="65"/>
      <c r="J4869" s="65"/>
      <c r="K4869" s="66"/>
      <c r="L4869" s="66"/>
      <c r="M4869" s="65"/>
      <c r="N4869" s="65"/>
      <c r="O4869" s="65"/>
      <c r="P4869" s="65"/>
      <c r="Q4869" s="65"/>
      <c r="R4869" s="65"/>
      <c r="S4869" s="68"/>
      <c r="T4869" s="68"/>
      <c r="U4869" s="69"/>
      <c r="V4869" s="69"/>
      <c r="W4869" s="69"/>
      <c r="X4869" s="70"/>
      <c r="Y4869" s="65"/>
    </row>
    <row r="4870">
      <c r="A4870" s="65"/>
      <c r="B4870" s="65"/>
      <c r="C4870" s="65"/>
      <c r="D4870" s="65"/>
      <c r="E4870" s="65"/>
      <c r="F4870" s="65"/>
      <c r="G4870" s="65"/>
      <c r="H4870" s="65"/>
      <c r="I4870" s="65"/>
      <c r="J4870" s="65"/>
      <c r="K4870" s="66"/>
      <c r="L4870" s="66"/>
      <c r="M4870" s="65"/>
      <c r="N4870" s="65"/>
      <c r="O4870" s="65"/>
      <c r="P4870" s="66"/>
      <c r="Q4870" s="65"/>
      <c r="R4870" s="65"/>
      <c r="S4870" s="68"/>
      <c r="T4870" s="68"/>
      <c r="U4870" s="69"/>
      <c r="V4870" s="69"/>
      <c r="W4870" s="69"/>
      <c r="X4870" s="70"/>
      <c r="Y4870" s="65"/>
    </row>
    <row r="4871">
      <c r="A4871" s="65"/>
      <c r="B4871" s="65"/>
      <c r="C4871" s="65"/>
      <c r="D4871" s="65"/>
      <c r="E4871" s="65"/>
      <c r="F4871" s="65"/>
      <c r="G4871" s="65"/>
      <c r="H4871" s="65"/>
      <c r="I4871" s="65"/>
      <c r="J4871" s="65"/>
      <c r="K4871" s="66"/>
      <c r="L4871" s="66"/>
      <c r="M4871" s="65"/>
      <c r="N4871" s="65"/>
      <c r="O4871" s="65"/>
      <c r="P4871" s="66"/>
      <c r="Q4871" s="65"/>
      <c r="R4871" s="65"/>
      <c r="S4871" s="68"/>
      <c r="T4871" s="68"/>
      <c r="U4871" s="69"/>
      <c r="V4871" s="69"/>
      <c r="W4871" s="69"/>
      <c r="X4871" s="70"/>
      <c r="Y4871" s="65"/>
    </row>
    <row r="4872">
      <c r="A4872" s="65"/>
      <c r="B4872" s="65"/>
      <c r="C4872" s="65"/>
      <c r="D4872" s="65"/>
      <c r="E4872" s="65"/>
      <c r="F4872" s="65"/>
      <c r="G4872" s="65"/>
      <c r="H4872" s="65"/>
      <c r="I4872" s="65"/>
      <c r="J4872" s="65"/>
      <c r="K4872" s="66"/>
      <c r="L4872" s="66"/>
      <c r="M4872" s="65"/>
      <c r="N4872" s="65"/>
      <c r="O4872" s="65"/>
      <c r="P4872" s="66"/>
      <c r="Q4872" s="65"/>
      <c r="R4872" s="65"/>
      <c r="S4872" s="68"/>
      <c r="T4872" s="68"/>
      <c r="U4872" s="69"/>
      <c r="V4872" s="69"/>
      <c r="W4872" s="69"/>
      <c r="X4872" s="70"/>
      <c r="Y4872" s="65"/>
    </row>
    <row r="4873">
      <c r="A4873" s="65"/>
      <c r="B4873" s="65"/>
      <c r="C4873" s="65"/>
      <c r="D4873" s="65"/>
      <c r="E4873" s="65"/>
      <c r="F4873" s="65"/>
      <c r="G4873" s="65"/>
      <c r="H4873" s="65"/>
      <c r="I4873" s="65"/>
      <c r="J4873" s="65"/>
      <c r="K4873" s="66"/>
      <c r="L4873" s="66"/>
      <c r="M4873" s="65"/>
      <c r="N4873" s="65"/>
      <c r="O4873" s="65"/>
      <c r="P4873" s="65"/>
      <c r="Q4873" s="65"/>
      <c r="R4873" s="65"/>
      <c r="S4873" s="68"/>
      <c r="T4873" s="68"/>
      <c r="U4873" s="69"/>
      <c r="V4873" s="69"/>
      <c r="W4873" s="69"/>
      <c r="X4873" s="70"/>
      <c r="Y4873" s="65"/>
    </row>
    <row r="4874">
      <c r="A4874" s="65"/>
      <c r="B4874" s="65"/>
      <c r="C4874" s="65"/>
      <c r="D4874" s="65"/>
      <c r="E4874" s="65"/>
      <c r="F4874" s="65"/>
      <c r="G4874" s="65"/>
      <c r="H4874" s="65"/>
      <c r="I4874" s="65"/>
      <c r="J4874" s="65"/>
      <c r="K4874" s="66"/>
      <c r="L4874" s="66"/>
      <c r="M4874" s="65"/>
      <c r="N4874" s="65"/>
      <c r="O4874" s="65"/>
      <c r="P4874" s="66"/>
      <c r="Q4874" s="65"/>
      <c r="R4874" s="65"/>
      <c r="S4874" s="68"/>
      <c r="T4874" s="68"/>
      <c r="U4874" s="69"/>
      <c r="V4874" s="69"/>
      <c r="W4874" s="69"/>
      <c r="X4874" s="70"/>
      <c r="Y4874" s="65"/>
    </row>
    <row r="4875">
      <c r="A4875" s="65"/>
      <c r="B4875" s="65"/>
      <c r="C4875" s="65"/>
      <c r="D4875" s="65"/>
      <c r="E4875" s="65"/>
      <c r="F4875" s="65"/>
      <c r="G4875" s="65"/>
      <c r="H4875" s="65"/>
      <c r="I4875" s="65"/>
      <c r="J4875" s="65"/>
      <c r="K4875" s="66"/>
      <c r="L4875" s="66"/>
      <c r="M4875" s="65"/>
      <c r="N4875" s="65"/>
      <c r="O4875" s="65"/>
      <c r="P4875" s="65"/>
      <c r="Q4875" s="65"/>
      <c r="R4875" s="65"/>
      <c r="S4875" s="68"/>
      <c r="T4875" s="68"/>
      <c r="U4875" s="69"/>
      <c r="V4875" s="69"/>
      <c r="W4875" s="69"/>
      <c r="X4875" s="70"/>
      <c r="Y4875" s="65"/>
    </row>
    <row r="4876">
      <c r="A4876" s="65"/>
      <c r="B4876" s="65"/>
      <c r="C4876" s="65"/>
      <c r="D4876" s="65"/>
      <c r="E4876" s="65"/>
      <c r="F4876" s="65"/>
      <c r="G4876" s="65"/>
      <c r="H4876" s="65"/>
      <c r="I4876" s="65"/>
      <c r="J4876" s="65"/>
      <c r="K4876" s="66"/>
      <c r="L4876" s="66"/>
      <c r="M4876" s="65"/>
      <c r="N4876" s="65"/>
      <c r="O4876" s="65"/>
      <c r="P4876" s="65"/>
      <c r="Q4876" s="65"/>
      <c r="R4876" s="65"/>
      <c r="S4876" s="68"/>
      <c r="T4876" s="68"/>
      <c r="U4876" s="69"/>
      <c r="V4876" s="69"/>
      <c r="W4876" s="69"/>
      <c r="X4876" s="70"/>
      <c r="Y4876" s="65"/>
    </row>
    <row r="4877">
      <c r="A4877" s="65"/>
      <c r="B4877" s="65"/>
      <c r="C4877" s="65"/>
      <c r="D4877" s="65"/>
      <c r="E4877" s="65"/>
      <c r="F4877" s="65"/>
      <c r="G4877" s="65"/>
      <c r="H4877" s="65"/>
      <c r="I4877" s="65"/>
      <c r="J4877" s="65"/>
      <c r="K4877" s="66"/>
      <c r="L4877" s="66"/>
      <c r="M4877" s="65"/>
      <c r="N4877" s="65"/>
      <c r="O4877" s="65"/>
      <c r="P4877" s="65"/>
      <c r="Q4877" s="65"/>
      <c r="R4877" s="65"/>
      <c r="S4877" s="68"/>
      <c r="T4877" s="68"/>
      <c r="U4877" s="69"/>
      <c r="V4877" s="69"/>
      <c r="W4877" s="69"/>
      <c r="X4877" s="70"/>
      <c r="Y4877" s="65"/>
    </row>
    <row r="4878">
      <c r="A4878" s="72"/>
      <c r="B4878" s="65"/>
      <c r="C4878" s="72"/>
      <c r="D4878" s="72"/>
      <c r="E4878" s="72"/>
      <c r="F4878" s="65"/>
      <c r="G4878" s="65"/>
      <c r="H4878" s="65"/>
      <c r="I4878" s="65"/>
      <c r="J4878" s="65"/>
      <c r="K4878" s="66"/>
      <c r="L4878" s="66"/>
      <c r="M4878" s="65"/>
      <c r="N4878" s="65"/>
      <c r="O4878" s="65"/>
      <c r="P4878" s="66"/>
      <c r="Q4878" s="65"/>
      <c r="R4878" s="65"/>
      <c r="S4878" s="68"/>
      <c r="T4878" s="68"/>
      <c r="U4878" s="69"/>
      <c r="V4878" s="69"/>
      <c r="W4878" s="69"/>
      <c r="X4878" s="70"/>
      <c r="Y4878" s="65"/>
    </row>
    <row r="4879">
      <c r="A4879" s="65"/>
      <c r="B4879" s="65"/>
      <c r="C4879" s="65"/>
      <c r="D4879" s="65"/>
      <c r="E4879" s="65"/>
      <c r="F4879" s="65"/>
      <c r="G4879" s="65"/>
      <c r="H4879" s="65"/>
      <c r="I4879" s="65"/>
      <c r="J4879" s="65"/>
      <c r="K4879" s="66"/>
      <c r="L4879" s="66"/>
      <c r="M4879" s="65"/>
      <c r="N4879" s="65"/>
      <c r="O4879" s="65"/>
      <c r="P4879" s="65"/>
      <c r="Q4879" s="65"/>
      <c r="R4879" s="65"/>
      <c r="S4879" s="68"/>
      <c r="T4879" s="68"/>
      <c r="U4879" s="69"/>
      <c r="V4879" s="69"/>
      <c r="W4879" s="69"/>
      <c r="X4879" s="70"/>
      <c r="Y4879" s="65"/>
    </row>
    <row r="4880">
      <c r="A4880" s="65"/>
      <c r="B4880" s="65"/>
      <c r="C4880" s="65"/>
      <c r="D4880" s="65"/>
      <c r="E4880" s="65"/>
      <c r="F4880" s="65"/>
      <c r="G4880" s="65"/>
      <c r="H4880" s="65"/>
      <c r="I4880" s="65"/>
      <c r="J4880" s="65"/>
      <c r="K4880" s="66"/>
      <c r="L4880" s="66"/>
      <c r="M4880" s="65"/>
      <c r="N4880" s="65"/>
      <c r="O4880" s="65"/>
      <c r="P4880" s="65"/>
      <c r="Q4880" s="65"/>
      <c r="R4880" s="65"/>
      <c r="S4880" s="68"/>
      <c r="T4880" s="68"/>
      <c r="U4880" s="69"/>
      <c r="V4880" s="69"/>
      <c r="W4880" s="69"/>
      <c r="X4880" s="70"/>
      <c r="Y4880" s="65"/>
    </row>
    <row r="4881">
      <c r="A4881" s="65"/>
      <c r="B4881" s="65"/>
      <c r="C4881" s="65"/>
      <c r="D4881" s="65"/>
      <c r="E4881" s="65"/>
      <c r="F4881" s="65"/>
      <c r="G4881" s="65"/>
      <c r="H4881" s="65"/>
      <c r="I4881" s="65"/>
      <c r="J4881" s="65"/>
      <c r="K4881" s="66"/>
      <c r="L4881" s="66"/>
      <c r="M4881" s="65"/>
      <c r="N4881" s="65"/>
      <c r="O4881" s="65"/>
      <c r="P4881" s="65"/>
      <c r="Q4881" s="65"/>
      <c r="R4881" s="65"/>
      <c r="S4881" s="68"/>
      <c r="T4881" s="68"/>
      <c r="U4881" s="69"/>
      <c r="V4881" s="69"/>
      <c r="W4881" s="69"/>
      <c r="X4881" s="69"/>
      <c r="Y4881" s="65"/>
    </row>
    <row r="4882">
      <c r="A4882" s="65"/>
      <c r="B4882" s="65"/>
      <c r="C4882" s="65"/>
      <c r="D4882" s="65"/>
      <c r="E4882" s="65"/>
      <c r="F4882" s="65"/>
      <c r="G4882" s="65"/>
      <c r="H4882" s="65"/>
      <c r="I4882" s="65"/>
      <c r="J4882" s="65"/>
      <c r="K4882" s="66"/>
      <c r="L4882" s="66"/>
      <c r="M4882" s="65"/>
      <c r="N4882" s="65"/>
      <c r="O4882" s="65"/>
      <c r="P4882" s="66"/>
      <c r="Q4882" s="65"/>
      <c r="R4882" s="65"/>
      <c r="S4882" s="68"/>
      <c r="T4882" s="68"/>
      <c r="U4882" s="69"/>
      <c r="V4882" s="69"/>
      <c r="W4882" s="69"/>
      <c r="X4882" s="70"/>
      <c r="Y4882" s="65"/>
    </row>
    <row r="4883">
      <c r="A4883" s="65"/>
      <c r="B4883" s="65"/>
      <c r="C4883" s="65"/>
      <c r="D4883" s="65"/>
      <c r="E4883" s="65"/>
      <c r="F4883" s="65"/>
      <c r="G4883" s="65"/>
      <c r="H4883" s="65"/>
      <c r="I4883" s="65"/>
      <c r="J4883" s="65"/>
      <c r="K4883" s="66"/>
      <c r="L4883" s="66"/>
      <c r="M4883" s="65"/>
      <c r="N4883" s="65"/>
      <c r="O4883" s="65"/>
      <c r="P4883" s="66"/>
      <c r="Q4883" s="65"/>
      <c r="R4883" s="65"/>
      <c r="S4883" s="68"/>
      <c r="T4883" s="68"/>
      <c r="U4883" s="69"/>
      <c r="V4883" s="69"/>
      <c r="W4883" s="69"/>
      <c r="X4883" s="70"/>
      <c r="Y4883" s="65"/>
    </row>
    <row r="4884">
      <c r="A4884" s="65"/>
      <c r="B4884" s="65"/>
      <c r="C4884" s="65"/>
      <c r="D4884" s="65"/>
      <c r="E4884" s="65"/>
      <c r="F4884" s="65"/>
      <c r="G4884" s="65"/>
      <c r="H4884" s="65"/>
      <c r="I4884" s="65"/>
      <c r="J4884" s="65"/>
      <c r="K4884" s="66"/>
      <c r="L4884" s="66"/>
      <c r="M4884" s="65"/>
      <c r="N4884" s="65"/>
      <c r="O4884" s="65"/>
      <c r="P4884" s="66"/>
      <c r="Q4884" s="65"/>
      <c r="R4884" s="65"/>
      <c r="S4884" s="68"/>
      <c r="T4884" s="68"/>
      <c r="U4884" s="69"/>
      <c r="V4884" s="69"/>
      <c r="W4884" s="69"/>
      <c r="X4884" s="70"/>
      <c r="Y4884" s="65"/>
    </row>
    <row r="4885">
      <c r="A4885" s="65"/>
      <c r="B4885" s="65"/>
      <c r="C4885" s="65"/>
      <c r="D4885" s="65"/>
      <c r="E4885" s="65"/>
      <c r="F4885" s="65"/>
      <c r="G4885" s="65"/>
      <c r="H4885" s="65"/>
      <c r="I4885" s="65"/>
      <c r="J4885" s="65"/>
      <c r="K4885" s="66"/>
      <c r="L4885" s="66"/>
      <c r="M4885" s="65"/>
      <c r="N4885" s="65"/>
      <c r="O4885" s="65"/>
      <c r="P4885" s="65"/>
      <c r="Q4885" s="65"/>
      <c r="R4885" s="65"/>
      <c r="S4885" s="68"/>
      <c r="T4885" s="68"/>
      <c r="U4885" s="69"/>
      <c r="V4885" s="69"/>
      <c r="W4885" s="69"/>
      <c r="X4885" s="70"/>
      <c r="Y4885" s="65"/>
    </row>
    <row r="4886">
      <c r="A4886" s="72"/>
      <c r="B4886" s="65"/>
      <c r="C4886" s="72"/>
      <c r="D4886" s="72"/>
      <c r="E4886" s="72"/>
      <c r="F4886" s="65"/>
      <c r="G4886" s="65"/>
      <c r="H4886" s="65"/>
      <c r="I4886" s="65"/>
      <c r="J4886" s="65"/>
      <c r="K4886" s="66"/>
      <c r="L4886" s="66"/>
      <c r="M4886" s="65"/>
      <c r="N4886" s="65"/>
      <c r="O4886" s="65"/>
      <c r="P4886" s="65"/>
      <c r="Q4886" s="65"/>
      <c r="R4886" s="65"/>
      <c r="S4886" s="68"/>
      <c r="T4886" s="68"/>
      <c r="U4886" s="69"/>
      <c r="V4886" s="69"/>
      <c r="W4886" s="69"/>
      <c r="X4886" s="70"/>
      <c r="Y4886" s="65"/>
    </row>
    <row r="4887">
      <c r="A4887" s="72"/>
      <c r="B4887" s="65"/>
      <c r="C4887" s="72"/>
      <c r="D4887" s="72"/>
      <c r="E4887" s="72"/>
      <c r="F4887" s="65"/>
      <c r="G4887" s="65"/>
      <c r="H4887" s="65"/>
      <c r="I4887" s="65"/>
      <c r="J4887" s="65"/>
      <c r="K4887" s="66"/>
      <c r="L4887" s="66"/>
      <c r="M4887" s="65"/>
      <c r="N4887" s="65"/>
      <c r="O4887" s="65"/>
      <c r="P4887" s="66"/>
      <c r="Q4887" s="65"/>
      <c r="R4887" s="65"/>
      <c r="S4887" s="68"/>
      <c r="T4887" s="68"/>
      <c r="U4887" s="69"/>
      <c r="V4887" s="69"/>
      <c r="W4887" s="69"/>
      <c r="X4887" s="70"/>
      <c r="Y4887" s="65"/>
    </row>
    <row r="4888">
      <c r="A4888" s="73"/>
      <c r="B4888" s="65"/>
      <c r="C4888" s="72"/>
      <c r="D4888" s="72"/>
      <c r="E4888" s="72"/>
      <c r="F4888" s="65"/>
      <c r="G4888" s="65"/>
      <c r="H4888" s="65"/>
      <c r="I4888" s="65"/>
      <c r="J4888" s="65"/>
      <c r="K4888" s="66"/>
      <c r="L4888" s="66"/>
      <c r="M4888" s="65"/>
      <c r="N4888" s="65"/>
      <c r="O4888" s="65"/>
      <c r="P4888" s="65"/>
      <c r="Q4888" s="65"/>
      <c r="R4888" s="65"/>
      <c r="S4888" s="68"/>
      <c r="T4888" s="68"/>
      <c r="U4888" s="69"/>
      <c r="V4888" s="69"/>
      <c r="W4888" s="69"/>
      <c r="X4888" s="70"/>
      <c r="Y4888" s="65"/>
    </row>
    <row r="4889">
      <c r="A4889" s="72"/>
      <c r="B4889" s="65"/>
      <c r="C4889" s="72"/>
      <c r="D4889" s="72"/>
      <c r="E4889" s="72"/>
      <c r="F4889" s="65"/>
      <c r="G4889" s="65"/>
      <c r="H4889" s="65"/>
      <c r="I4889" s="65"/>
      <c r="J4889" s="65"/>
      <c r="K4889" s="66"/>
      <c r="L4889" s="66"/>
      <c r="M4889" s="65"/>
      <c r="N4889" s="65"/>
      <c r="O4889" s="65"/>
      <c r="P4889" s="66"/>
      <c r="Q4889" s="65"/>
      <c r="R4889" s="65"/>
      <c r="S4889" s="68"/>
      <c r="T4889" s="68"/>
      <c r="U4889" s="69"/>
      <c r="V4889" s="69"/>
      <c r="W4889" s="69"/>
      <c r="X4889" s="70"/>
      <c r="Y4889" s="65"/>
    </row>
    <row r="4890">
      <c r="A4890" s="73"/>
      <c r="B4890" s="65"/>
      <c r="C4890" s="72"/>
      <c r="D4890" s="72"/>
      <c r="E4890" s="72"/>
      <c r="F4890" s="65"/>
      <c r="G4890" s="65"/>
      <c r="H4890" s="65"/>
      <c r="I4890" s="65"/>
      <c r="J4890" s="65"/>
      <c r="K4890" s="66"/>
      <c r="L4890" s="66"/>
      <c r="M4890" s="65"/>
      <c r="N4890" s="65"/>
      <c r="O4890" s="65"/>
      <c r="P4890" s="66"/>
      <c r="Q4890" s="65"/>
      <c r="R4890" s="65"/>
      <c r="S4890" s="68"/>
      <c r="T4890" s="68"/>
      <c r="U4890" s="69"/>
      <c r="V4890" s="69"/>
      <c r="W4890" s="69"/>
      <c r="X4890" s="70"/>
      <c r="Y4890" s="65"/>
    </row>
    <row r="4891">
      <c r="A4891" s="65"/>
      <c r="B4891" s="65"/>
      <c r="C4891" s="65"/>
      <c r="D4891" s="65"/>
      <c r="E4891" s="65"/>
      <c r="F4891" s="65"/>
      <c r="G4891" s="65"/>
      <c r="H4891" s="65"/>
      <c r="I4891" s="65"/>
      <c r="J4891" s="65"/>
      <c r="K4891" s="66"/>
      <c r="L4891" s="66"/>
      <c r="M4891" s="65"/>
      <c r="N4891" s="65"/>
      <c r="O4891" s="65"/>
      <c r="P4891" s="65"/>
      <c r="Q4891" s="65"/>
      <c r="R4891" s="65"/>
      <c r="S4891" s="68"/>
      <c r="T4891" s="68"/>
      <c r="U4891" s="69"/>
      <c r="V4891" s="69"/>
      <c r="W4891" s="69"/>
      <c r="X4891" s="70"/>
      <c r="Y4891" s="65"/>
    </row>
    <row r="4892">
      <c r="A4892" s="72"/>
      <c r="B4892" s="65"/>
      <c r="C4892" s="72"/>
      <c r="D4892" s="72"/>
      <c r="E4892" s="72"/>
      <c r="F4892" s="65"/>
      <c r="G4892" s="65"/>
      <c r="H4892" s="65"/>
      <c r="I4892" s="65"/>
      <c r="J4892" s="65"/>
      <c r="K4892" s="66"/>
      <c r="L4892" s="66"/>
      <c r="M4892" s="65"/>
      <c r="N4892" s="65"/>
      <c r="O4892" s="65"/>
      <c r="P4892" s="66"/>
      <c r="Q4892" s="65"/>
      <c r="R4892" s="65"/>
      <c r="S4892" s="68"/>
      <c r="T4892" s="68"/>
      <c r="U4892" s="69"/>
      <c r="V4892" s="69"/>
      <c r="W4892" s="69"/>
      <c r="X4892" s="70"/>
      <c r="Y4892" s="65"/>
    </row>
    <row r="4893">
      <c r="A4893" s="65"/>
      <c r="B4893" s="65"/>
      <c r="C4893" s="65"/>
      <c r="D4893" s="65"/>
      <c r="E4893" s="65"/>
      <c r="F4893" s="65"/>
      <c r="G4893" s="65"/>
      <c r="H4893" s="65"/>
      <c r="I4893" s="65"/>
      <c r="J4893" s="65"/>
      <c r="K4893" s="66"/>
      <c r="L4893" s="66"/>
      <c r="M4893" s="65"/>
      <c r="N4893" s="65"/>
      <c r="O4893" s="65"/>
      <c r="P4893" s="66"/>
      <c r="Q4893" s="65"/>
      <c r="R4893" s="65"/>
      <c r="S4893" s="68"/>
      <c r="T4893" s="68"/>
      <c r="U4893" s="69"/>
      <c r="V4893" s="69"/>
      <c r="W4893" s="69"/>
      <c r="X4893" s="70"/>
      <c r="Y4893" s="65"/>
    </row>
    <row r="4894">
      <c r="A4894" s="65"/>
      <c r="B4894" s="65"/>
      <c r="C4894" s="65"/>
      <c r="D4894" s="65"/>
      <c r="E4894" s="65"/>
      <c r="F4894" s="65"/>
      <c r="G4894" s="65"/>
      <c r="H4894" s="65"/>
      <c r="I4894" s="65"/>
      <c r="J4894" s="65"/>
      <c r="K4894" s="66"/>
      <c r="L4894" s="66"/>
      <c r="M4894" s="65"/>
      <c r="N4894" s="65"/>
      <c r="O4894" s="65"/>
      <c r="P4894" s="66"/>
      <c r="Q4894" s="65"/>
      <c r="R4894" s="65"/>
      <c r="S4894" s="68"/>
      <c r="T4894" s="68"/>
      <c r="U4894" s="69"/>
      <c r="V4894" s="69"/>
      <c r="W4894" s="69"/>
      <c r="X4894" s="70"/>
      <c r="Y4894" s="65"/>
    </row>
    <row r="4895">
      <c r="A4895" s="65"/>
      <c r="B4895" s="65"/>
      <c r="C4895" s="65"/>
      <c r="D4895" s="65"/>
      <c r="E4895" s="65"/>
      <c r="F4895" s="65"/>
      <c r="G4895" s="65"/>
      <c r="H4895" s="65"/>
      <c r="I4895" s="65"/>
      <c r="J4895" s="65"/>
      <c r="K4895" s="66"/>
      <c r="L4895" s="66"/>
      <c r="M4895" s="65"/>
      <c r="N4895" s="65"/>
      <c r="O4895" s="65"/>
      <c r="P4895" s="65"/>
      <c r="Q4895" s="65"/>
      <c r="R4895" s="65"/>
      <c r="S4895" s="68"/>
      <c r="T4895" s="68"/>
      <c r="U4895" s="69"/>
      <c r="V4895" s="69"/>
      <c r="W4895" s="69"/>
      <c r="X4895" s="70"/>
      <c r="Y4895" s="65"/>
    </row>
    <row r="4896">
      <c r="A4896" s="65"/>
      <c r="B4896" s="65"/>
      <c r="C4896" s="65"/>
      <c r="D4896" s="65"/>
      <c r="E4896" s="65"/>
      <c r="F4896" s="65"/>
      <c r="G4896" s="65"/>
      <c r="H4896" s="65"/>
      <c r="I4896" s="65"/>
      <c r="J4896" s="65"/>
      <c r="K4896" s="66"/>
      <c r="L4896" s="66"/>
      <c r="M4896" s="65"/>
      <c r="N4896" s="65"/>
      <c r="O4896" s="65"/>
      <c r="P4896" s="66"/>
      <c r="Q4896" s="65"/>
      <c r="R4896" s="65"/>
      <c r="S4896" s="80"/>
      <c r="T4896" s="77"/>
      <c r="U4896" s="79"/>
      <c r="V4896" s="79"/>
      <c r="W4896" s="78"/>
      <c r="X4896" s="66"/>
      <c r="Y4896" s="72"/>
    </row>
    <row r="4897">
      <c r="A4897" s="73"/>
      <c r="B4897" s="65"/>
      <c r="C4897" s="72"/>
      <c r="D4897" s="72"/>
      <c r="E4897" s="72"/>
      <c r="F4897" s="65"/>
      <c r="G4897" s="65"/>
      <c r="H4897" s="65"/>
      <c r="I4897" s="65"/>
      <c r="J4897" s="65"/>
      <c r="K4897" s="66"/>
      <c r="L4897" s="66"/>
      <c r="M4897" s="65"/>
      <c r="N4897" s="65"/>
      <c r="O4897" s="65"/>
      <c r="P4897" s="66"/>
      <c r="Q4897" s="65"/>
      <c r="R4897" s="65"/>
      <c r="S4897" s="68"/>
      <c r="T4897" s="68"/>
      <c r="U4897" s="69"/>
      <c r="V4897" s="69"/>
      <c r="W4897" s="69"/>
      <c r="X4897" s="70"/>
      <c r="Y4897" s="65"/>
    </row>
    <row r="4898">
      <c r="A4898" s="65"/>
      <c r="B4898" s="65"/>
      <c r="C4898" s="65"/>
      <c r="D4898" s="65"/>
      <c r="E4898" s="65"/>
      <c r="F4898" s="65"/>
      <c r="G4898" s="65"/>
      <c r="H4898" s="65"/>
      <c r="I4898" s="65"/>
      <c r="J4898" s="65"/>
      <c r="K4898" s="66"/>
      <c r="L4898" s="66"/>
      <c r="M4898" s="65"/>
      <c r="N4898" s="65"/>
      <c r="O4898" s="65"/>
      <c r="P4898" s="65"/>
      <c r="Q4898" s="65"/>
      <c r="R4898" s="65"/>
      <c r="S4898" s="68"/>
      <c r="T4898" s="68"/>
      <c r="U4898" s="69"/>
      <c r="V4898" s="69"/>
      <c r="W4898" s="69"/>
      <c r="X4898" s="70"/>
      <c r="Y4898" s="65"/>
    </row>
    <row r="4899">
      <c r="A4899" s="72"/>
      <c r="B4899" s="65"/>
      <c r="C4899" s="72"/>
      <c r="D4899" s="72"/>
      <c r="E4899" s="72"/>
      <c r="F4899" s="65"/>
      <c r="G4899" s="65"/>
      <c r="H4899" s="65"/>
      <c r="I4899" s="65"/>
      <c r="J4899" s="65"/>
      <c r="K4899" s="66"/>
      <c r="L4899" s="66"/>
      <c r="M4899" s="65"/>
      <c r="N4899" s="65"/>
      <c r="O4899" s="65"/>
      <c r="P4899" s="65"/>
      <c r="Q4899" s="65"/>
      <c r="R4899" s="65"/>
      <c r="S4899" s="68"/>
      <c r="T4899" s="68"/>
      <c r="U4899" s="69"/>
      <c r="V4899" s="69"/>
      <c r="W4899" s="69"/>
      <c r="X4899" s="70"/>
      <c r="Y4899" s="65"/>
    </row>
    <row r="4900">
      <c r="A4900" s="65"/>
      <c r="B4900" s="65"/>
      <c r="C4900" s="65"/>
      <c r="D4900" s="65"/>
      <c r="E4900" s="65"/>
      <c r="F4900" s="65"/>
      <c r="G4900" s="65"/>
      <c r="H4900" s="65"/>
      <c r="I4900" s="65"/>
      <c r="J4900" s="65"/>
      <c r="K4900" s="66"/>
      <c r="L4900" s="66"/>
      <c r="M4900" s="65"/>
      <c r="N4900" s="65"/>
      <c r="O4900" s="65"/>
      <c r="P4900" s="65"/>
      <c r="Q4900" s="65"/>
      <c r="R4900" s="65"/>
      <c r="S4900" s="68"/>
      <c r="T4900" s="68"/>
      <c r="U4900" s="69"/>
      <c r="V4900" s="69"/>
      <c r="W4900" s="69"/>
      <c r="X4900" s="70"/>
      <c r="Y4900" s="65"/>
    </row>
    <row r="4901">
      <c r="A4901" s="72"/>
      <c r="B4901" s="65"/>
      <c r="C4901" s="72"/>
      <c r="D4901" s="72"/>
      <c r="E4901" s="72"/>
      <c r="F4901" s="65"/>
      <c r="G4901" s="65"/>
      <c r="H4901" s="65"/>
      <c r="I4901" s="65"/>
      <c r="J4901" s="65"/>
      <c r="K4901" s="66"/>
      <c r="L4901" s="66"/>
      <c r="M4901" s="65"/>
      <c r="N4901" s="65"/>
      <c r="O4901" s="65"/>
      <c r="P4901" s="65"/>
      <c r="Q4901" s="65"/>
      <c r="R4901" s="65"/>
      <c r="S4901" s="68"/>
      <c r="T4901" s="68"/>
      <c r="U4901" s="69"/>
      <c r="V4901" s="69"/>
      <c r="W4901" s="69"/>
      <c r="X4901" s="70"/>
      <c r="Y4901" s="65"/>
    </row>
    <row r="4902">
      <c r="A4902" s="73"/>
      <c r="B4902" s="65"/>
      <c r="C4902" s="72"/>
      <c r="D4902" s="72"/>
      <c r="E4902" s="72"/>
      <c r="F4902" s="65"/>
      <c r="G4902" s="65"/>
      <c r="H4902" s="65"/>
      <c r="I4902" s="65"/>
      <c r="J4902" s="65"/>
      <c r="K4902" s="66"/>
      <c r="L4902" s="66"/>
      <c r="M4902" s="65"/>
      <c r="N4902" s="65"/>
      <c r="O4902" s="65"/>
      <c r="P4902" s="65"/>
      <c r="Q4902" s="65"/>
      <c r="R4902" s="65"/>
      <c r="S4902" s="68"/>
      <c r="T4902" s="68"/>
      <c r="U4902" s="69"/>
      <c r="V4902" s="69"/>
      <c r="W4902" s="69"/>
      <c r="X4902" s="70"/>
      <c r="Y4902" s="65"/>
    </row>
    <row r="4903">
      <c r="A4903" s="72"/>
      <c r="B4903" s="65"/>
      <c r="C4903" s="72"/>
      <c r="D4903" s="72"/>
      <c r="E4903" s="72"/>
      <c r="F4903" s="65"/>
      <c r="G4903" s="65"/>
      <c r="H4903" s="65"/>
      <c r="I4903" s="65"/>
      <c r="J4903" s="65"/>
      <c r="K4903" s="66"/>
      <c r="L4903" s="66"/>
      <c r="M4903" s="65"/>
      <c r="N4903" s="65"/>
      <c r="O4903" s="65"/>
      <c r="P4903" s="65"/>
      <c r="Q4903" s="65"/>
      <c r="R4903" s="65"/>
      <c r="S4903" s="68"/>
      <c r="T4903" s="68"/>
      <c r="U4903" s="69"/>
      <c r="V4903" s="69"/>
      <c r="W4903" s="69"/>
      <c r="X4903" s="70"/>
      <c r="Y4903" s="65"/>
    </row>
    <row r="4904">
      <c r="A4904" s="73"/>
      <c r="B4904" s="65"/>
      <c r="C4904" s="72"/>
      <c r="D4904" s="72"/>
      <c r="E4904" s="72"/>
      <c r="F4904" s="65"/>
      <c r="G4904" s="65"/>
      <c r="H4904" s="65"/>
      <c r="I4904" s="65"/>
      <c r="J4904" s="65"/>
      <c r="K4904" s="66"/>
      <c r="L4904" s="66"/>
      <c r="M4904" s="65"/>
      <c r="N4904" s="65"/>
      <c r="O4904" s="65"/>
      <c r="P4904" s="66"/>
      <c r="Q4904" s="65"/>
      <c r="R4904" s="65"/>
      <c r="S4904" s="68"/>
      <c r="T4904" s="68"/>
      <c r="U4904" s="69"/>
      <c r="V4904" s="69"/>
      <c r="W4904" s="69"/>
      <c r="X4904" s="70"/>
      <c r="Y4904" s="65"/>
    </row>
    <row r="4905">
      <c r="A4905" s="65"/>
      <c r="B4905" s="65"/>
      <c r="C4905" s="65"/>
      <c r="D4905" s="65"/>
      <c r="E4905" s="65"/>
      <c r="F4905" s="65"/>
      <c r="G4905" s="65"/>
      <c r="H4905" s="65"/>
      <c r="I4905" s="65"/>
      <c r="J4905" s="65"/>
      <c r="K4905" s="66"/>
      <c r="L4905" s="66"/>
      <c r="M4905" s="65"/>
      <c r="N4905" s="65"/>
      <c r="O4905" s="65"/>
      <c r="P4905" s="65"/>
      <c r="Q4905" s="65"/>
      <c r="R4905" s="65"/>
      <c r="S4905" s="68"/>
      <c r="T4905" s="68"/>
      <c r="U4905" s="69"/>
      <c r="V4905" s="69"/>
      <c r="W4905" s="69"/>
      <c r="X4905" s="70"/>
      <c r="Y4905" s="65"/>
    </row>
    <row r="4906">
      <c r="A4906" s="72"/>
      <c r="B4906" s="65"/>
      <c r="C4906" s="72"/>
      <c r="D4906" s="72"/>
      <c r="E4906" s="72"/>
      <c r="F4906" s="65"/>
      <c r="G4906" s="65"/>
      <c r="H4906" s="65"/>
      <c r="I4906" s="65"/>
      <c r="J4906" s="65"/>
      <c r="K4906" s="66"/>
      <c r="L4906" s="66"/>
      <c r="M4906" s="65"/>
      <c r="N4906" s="65"/>
      <c r="O4906" s="65"/>
      <c r="P4906" s="66"/>
      <c r="Q4906" s="65"/>
      <c r="R4906" s="65"/>
      <c r="S4906" s="68"/>
      <c r="T4906" s="68"/>
      <c r="U4906" s="69"/>
      <c r="V4906" s="69"/>
      <c r="W4906" s="69"/>
      <c r="X4906" s="70"/>
      <c r="Y4906" s="65"/>
    </row>
    <row r="4907">
      <c r="A4907" s="65"/>
      <c r="B4907" s="65"/>
      <c r="C4907" s="65"/>
      <c r="D4907" s="65"/>
      <c r="E4907" s="65"/>
      <c r="F4907" s="65"/>
      <c r="G4907" s="65"/>
      <c r="H4907" s="65"/>
      <c r="I4907" s="65"/>
      <c r="J4907" s="65"/>
      <c r="K4907" s="66"/>
      <c r="L4907" s="66"/>
      <c r="M4907" s="65"/>
      <c r="N4907" s="65"/>
      <c r="O4907" s="65"/>
      <c r="P4907" s="66"/>
      <c r="Q4907" s="65"/>
      <c r="R4907" s="65"/>
      <c r="S4907" s="68"/>
      <c r="T4907" s="68"/>
      <c r="U4907" s="69"/>
      <c r="V4907" s="69"/>
      <c r="W4907" s="69"/>
      <c r="X4907" s="70"/>
      <c r="Y4907" s="65"/>
    </row>
    <row r="4908">
      <c r="A4908" s="65"/>
      <c r="B4908" s="65"/>
      <c r="C4908" s="65"/>
      <c r="D4908" s="65"/>
      <c r="E4908" s="65"/>
      <c r="F4908" s="65"/>
      <c r="G4908" s="65"/>
      <c r="H4908" s="65"/>
      <c r="I4908" s="65"/>
      <c r="J4908" s="65"/>
      <c r="K4908" s="66"/>
      <c r="L4908" s="66"/>
      <c r="M4908" s="65"/>
      <c r="N4908" s="65"/>
      <c r="O4908" s="65"/>
      <c r="P4908" s="66"/>
      <c r="Q4908" s="65"/>
      <c r="R4908" s="65"/>
      <c r="S4908" s="68"/>
      <c r="T4908" s="68"/>
      <c r="U4908" s="69"/>
      <c r="V4908" s="69"/>
      <c r="W4908" s="69"/>
      <c r="X4908" s="70"/>
      <c r="Y4908" s="65"/>
    </row>
    <row r="4909">
      <c r="A4909" s="72"/>
      <c r="B4909" s="65"/>
      <c r="C4909" s="72"/>
      <c r="D4909" s="72"/>
      <c r="E4909" s="72"/>
      <c r="F4909" s="65"/>
      <c r="G4909" s="65"/>
      <c r="H4909" s="65"/>
      <c r="I4909" s="65"/>
      <c r="J4909" s="65"/>
      <c r="K4909" s="66"/>
      <c r="L4909" s="66"/>
      <c r="M4909" s="65"/>
      <c r="N4909" s="65"/>
      <c r="O4909" s="65"/>
      <c r="P4909" s="66"/>
      <c r="Q4909" s="65"/>
      <c r="R4909" s="65"/>
      <c r="S4909" s="68"/>
      <c r="T4909" s="68"/>
      <c r="U4909" s="69"/>
      <c r="V4909" s="69"/>
      <c r="W4909" s="69"/>
      <c r="X4909" s="70"/>
      <c r="Y4909" s="65"/>
    </row>
    <row r="4910">
      <c r="A4910" s="72"/>
      <c r="B4910" s="65"/>
      <c r="C4910" s="72"/>
      <c r="D4910" s="72"/>
      <c r="E4910" s="72"/>
      <c r="F4910" s="65"/>
      <c r="G4910" s="65"/>
      <c r="H4910" s="65"/>
      <c r="I4910" s="65"/>
      <c r="J4910" s="65"/>
      <c r="K4910" s="66"/>
      <c r="L4910" s="66"/>
      <c r="M4910" s="65"/>
      <c r="N4910" s="65"/>
      <c r="O4910" s="65"/>
      <c r="P4910" s="65"/>
      <c r="Q4910" s="65"/>
      <c r="R4910" s="65"/>
      <c r="S4910" s="68"/>
      <c r="T4910" s="68"/>
      <c r="U4910" s="69"/>
      <c r="V4910" s="69"/>
      <c r="W4910" s="69"/>
      <c r="X4910" s="70"/>
      <c r="Y4910" s="65"/>
    </row>
    <row r="4911">
      <c r="A4911" s="72"/>
      <c r="B4911" s="65"/>
      <c r="C4911" s="72"/>
      <c r="D4911" s="72"/>
      <c r="E4911" s="72"/>
      <c r="F4911" s="65"/>
      <c r="G4911" s="65"/>
      <c r="H4911" s="65"/>
      <c r="I4911" s="65"/>
      <c r="J4911" s="65"/>
      <c r="K4911" s="66"/>
      <c r="L4911" s="66"/>
      <c r="M4911" s="65"/>
      <c r="N4911" s="65"/>
      <c r="O4911" s="65"/>
      <c r="P4911" s="65"/>
      <c r="Q4911" s="65"/>
      <c r="R4911" s="65"/>
      <c r="S4911" s="68"/>
      <c r="T4911" s="68"/>
      <c r="U4911" s="69"/>
      <c r="V4911" s="69"/>
      <c r="W4911" s="69"/>
      <c r="X4911" s="70"/>
      <c r="Y4911" s="65"/>
    </row>
    <row r="4912">
      <c r="A4912" s="65"/>
      <c r="B4912" s="65"/>
      <c r="C4912" s="65"/>
      <c r="D4912" s="65"/>
      <c r="E4912" s="65"/>
      <c r="F4912" s="65"/>
      <c r="G4912" s="65"/>
      <c r="H4912" s="65"/>
      <c r="I4912" s="65"/>
      <c r="J4912" s="65"/>
      <c r="K4912" s="66"/>
      <c r="L4912" s="66"/>
      <c r="M4912" s="65"/>
      <c r="N4912" s="65"/>
      <c r="O4912" s="65"/>
      <c r="P4912" s="65"/>
      <c r="Q4912" s="65"/>
      <c r="R4912" s="65"/>
      <c r="S4912" s="68"/>
      <c r="T4912" s="68"/>
      <c r="U4912" s="69"/>
      <c r="V4912" s="69"/>
      <c r="W4912" s="69"/>
      <c r="X4912" s="70"/>
      <c r="Y4912" s="65"/>
    </row>
    <row r="4913">
      <c r="A4913" s="72"/>
      <c r="B4913" s="65"/>
      <c r="C4913" s="72"/>
      <c r="D4913" s="72"/>
      <c r="E4913" s="72"/>
      <c r="F4913" s="65"/>
      <c r="G4913" s="65"/>
      <c r="H4913" s="65"/>
      <c r="I4913" s="65"/>
      <c r="J4913" s="65"/>
      <c r="K4913" s="66"/>
      <c r="L4913" s="66"/>
      <c r="M4913" s="65"/>
      <c r="N4913" s="65"/>
      <c r="O4913" s="65"/>
      <c r="P4913" s="66"/>
      <c r="Q4913" s="65"/>
      <c r="R4913" s="65"/>
      <c r="S4913" s="68"/>
      <c r="T4913" s="68"/>
      <c r="U4913" s="69"/>
      <c r="V4913" s="69"/>
      <c r="W4913" s="69"/>
      <c r="X4913" s="70"/>
      <c r="Y4913" s="65"/>
    </row>
    <row r="4914">
      <c r="A4914" s="65"/>
      <c r="B4914" s="65"/>
      <c r="C4914" s="65"/>
      <c r="D4914" s="65"/>
      <c r="E4914" s="65"/>
      <c r="F4914" s="65"/>
      <c r="G4914" s="65"/>
      <c r="H4914" s="65"/>
      <c r="I4914" s="65"/>
      <c r="J4914" s="65"/>
      <c r="K4914" s="66"/>
      <c r="L4914" s="66"/>
      <c r="M4914" s="65"/>
      <c r="N4914" s="65"/>
      <c r="O4914" s="65"/>
      <c r="P4914" s="65"/>
      <c r="Q4914" s="65"/>
      <c r="R4914" s="65"/>
      <c r="S4914" s="68"/>
      <c r="T4914" s="68"/>
      <c r="U4914" s="69"/>
      <c r="V4914" s="69"/>
      <c r="W4914" s="69"/>
      <c r="X4914" s="70"/>
      <c r="Y4914" s="65"/>
    </row>
    <row r="4915">
      <c r="A4915" s="72"/>
      <c r="B4915" s="65"/>
      <c r="C4915" s="72"/>
      <c r="D4915" s="72"/>
      <c r="E4915" s="72"/>
      <c r="F4915" s="65"/>
      <c r="G4915" s="65"/>
      <c r="H4915" s="65"/>
      <c r="I4915" s="65"/>
      <c r="J4915" s="65"/>
      <c r="K4915" s="66"/>
      <c r="L4915" s="66"/>
      <c r="M4915" s="65"/>
      <c r="N4915" s="65"/>
      <c r="O4915" s="65"/>
      <c r="P4915" s="65"/>
      <c r="Q4915" s="65"/>
      <c r="R4915" s="65"/>
      <c r="S4915" s="68"/>
      <c r="T4915" s="68"/>
      <c r="U4915" s="69"/>
      <c r="V4915" s="69"/>
      <c r="W4915" s="69"/>
      <c r="X4915" s="70"/>
      <c r="Y4915" s="65"/>
    </row>
    <row r="4916">
      <c r="A4916" s="65"/>
      <c r="B4916" s="65"/>
      <c r="C4916" s="65"/>
      <c r="D4916" s="65"/>
      <c r="E4916" s="65"/>
      <c r="F4916" s="65"/>
      <c r="G4916" s="65"/>
      <c r="H4916" s="65"/>
      <c r="I4916" s="65"/>
      <c r="J4916" s="65"/>
      <c r="K4916" s="66"/>
      <c r="L4916" s="66"/>
      <c r="M4916" s="65"/>
      <c r="N4916" s="65"/>
      <c r="O4916" s="65"/>
      <c r="P4916" s="65"/>
      <c r="Q4916" s="65"/>
      <c r="R4916" s="65"/>
      <c r="S4916" s="68"/>
      <c r="T4916" s="68"/>
      <c r="U4916" s="69"/>
      <c r="V4916" s="69"/>
      <c r="W4916" s="69"/>
      <c r="X4916" s="70"/>
      <c r="Y4916" s="65"/>
    </row>
    <row r="4917">
      <c r="A4917" s="65"/>
      <c r="B4917" s="65"/>
      <c r="C4917" s="65"/>
      <c r="D4917" s="65"/>
      <c r="E4917" s="65"/>
      <c r="F4917" s="65"/>
      <c r="G4917" s="65"/>
      <c r="H4917" s="65"/>
      <c r="I4917" s="65"/>
      <c r="J4917" s="65"/>
      <c r="K4917" s="66"/>
      <c r="L4917" s="66"/>
      <c r="M4917" s="65"/>
      <c r="N4917" s="65"/>
      <c r="O4917" s="65"/>
      <c r="P4917" s="66"/>
      <c r="Q4917" s="65"/>
      <c r="R4917" s="65"/>
      <c r="S4917" s="68"/>
      <c r="T4917" s="68"/>
      <c r="U4917" s="69"/>
      <c r="V4917" s="69"/>
      <c r="W4917" s="69"/>
      <c r="X4917" s="70"/>
      <c r="Y4917" s="65"/>
    </row>
    <row r="4918">
      <c r="A4918" s="72"/>
      <c r="B4918" s="65"/>
      <c r="C4918" s="72"/>
      <c r="D4918" s="72"/>
      <c r="E4918" s="72"/>
      <c r="F4918" s="65"/>
      <c r="G4918" s="65"/>
      <c r="H4918" s="65"/>
      <c r="I4918" s="65"/>
      <c r="J4918" s="65"/>
      <c r="K4918" s="66"/>
      <c r="L4918" s="66"/>
      <c r="M4918" s="65"/>
      <c r="N4918" s="65"/>
      <c r="O4918" s="65"/>
      <c r="P4918" s="66"/>
      <c r="Q4918" s="65"/>
      <c r="R4918" s="65"/>
      <c r="S4918" s="68"/>
      <c r="T4918" s="68"/>
      <c r="U4918" s="69"/>
      <c r="V4918" s="69"/>
      <c r="W4918" s="69"/>
      <c r="X4918" s="70"/>
      <c r="Y4918" s="65"/>
    </row>
    <row r="4919">
      <c r="A4919" s="65"/>
      <c r="B4919" s="65"/>
      <c r="C4919" s="65"/>
      <c r="D4919" s="65"/>
      <c r="E4919" s="65"/>
      <c r="F4919" s="65"/>
      <c r="G4919" s="65"/>
      <c r="H4919" s="65"/>
      <c r="I4919" s="65"/>
      <c r="J4919" s="65"/>
      <c r="K4919" s="66"/>
      <c r="L4919" s="66"/>
      <c r="M4919" s="65"/>
      <c r="N4919" s="65"/>
      <c r="O4919" s="65"/>
      <c r="P4919" s="66"/>
      <c r="Q4919" s="65"/>
      <c r="R4919" s="65"/>
      <c r="S4919" s="68"/>
      <c r="T4919" s="68"/>
      <c r="U4919" s="69"/>
      <c r="V4919" s="69"/>
      <c r="W4919" s="69"/>
      <c r="X4919" s="70"/>
      <c r="Y4919" s="65"/>
    </row>
    <row r="4920">
      <c r="A4920" s="65"/>
      <c r="B4920" s="65"/>
      <c r="C4920" s="65"/>
      <c r="D4920" s="65"/>
      <c r="E4920" s="65"/>
      <c r="F4920" s="65"/>
      <c r="G4920" s="65"/>
      <c r="H4920" s="65"/>
      <c r="I4920" s="65"/>
      <c r="J4920" s="65"/>
      <c r="K4920" s="66"/>
      <c r="L4920" s="66"/>
      <c r="M4920" s="65"/>
      <c r="N4920" s="65"/>
      <c r="O4920" s="65"/>
      <c r="P4920" s="66"/>
      <c r="Q4920" s="65"/>
      <c r="R4920" s="65"/>
      <c r="S4920" s="68"/>
      <c r="T4920" s="68"/>
      <c r="U4920" s="69"/>
      <c r="V4920" s="69"/>
      <c r="W4920" s="69"/>
      <c r="X4920" s="70"/>
      <c r="Y4920" s="65"/>
    </row>
    <row r="4921">
      <c r="A4921" s="65"/>
      <c r="B4921" s="65"/>
      <c r="C4921" s="65"/>
      <c r="D4921" s="65"/>
      <c r="E4921" s="65"/>
      <c r="F4921" s="65"/>
      <c r="G4921" s="65"/>
      <c r="H4921" s="65"/>
      <c r="I4921" s="65"/>
      <c r="J4921" s="65"/>
      <c r="K4921" s="66"/>
      <c r="L4921" s="66"/>
      <c r="M4921" s="65"/>
      <c r="N4921" s="65"/>
      <c r="O4921" s="65"/>
      <c r="P4921" s="65"/>
      <c r="Q4921" s="65"/>
      <c r="R4921" s="65"/>
      <c r="S4921" s="68"/>
      <c r="T4921" s="68"/>
      <c r="U4921" s="69"/>
      <c r="V4921" s="69"/>
      <c r="W4921" s="69"/>
      <c r="X4921" s="70"/>
      <c r="Y4921" s="65"/>
    </row>
    <row r="4922">
      <c r="A4922" s="65"/>
      <c r="B4922" s="65"/>
      <c r="C4922" s="65"/>
      <c r="D4922" s="65"/>
      <c r="E4922" s="65"/>
      <c r="F4922" s="65"/>
      <c r="G4922" s="65"/>
      <c r="H4922" s="65"/>
      <c r="I4922" s="65"/>
      <c r="J4922" s="65"/>
      <c r="K4922" s="66"/>
      <c r="L4922" s="66"/>
      <c r="M4922" s="65"/>
      <c r="N4922" s="65"/>
      <c r="O4922" s="65"/>
      <c r="P4922" s="66"/>
      <c r="Q4922" s="65"/>
      <c r="R4922" s="65"/>
      <c r="S4922" s="68"/>
      <c r="T4922" s="68"/>
      <c r="U4922" s="69"/>
      <c r="V4922" s="69"/>
      <c r="W4922" s="69"/>
      <c r="X4922" s="70"/>
      <c r="Y4922" s="65"/>
    </row>
    <row r="4923">
      <c r="A4923" s="72"/>
      <c r="B4923" s="65"/>
      <c r="C4923" s="72"/>
      <c r="D4923" s="72"/>
      <c r="E4923" s="72"/>
      <c r="F4923" s="65"/>
      <c r="G4923" s="65"/>
      <c r="H4923" s="65"/>
      <c r="I4923" s="65"/>
      <c r="J4923" s="65"/>
      <c r="K4923" s="66"/>
      <c r="L4923" s="66"/>
      <c r="M4923" s="65"/>
      <c r="N4923" s="65"/>
      <c r="O4923" s="65"/>
      <c r="P4923" s="65"/>
      <c r="Q4923" s="65"/>
      <c r="R4923" s="65"/>
      <c r="S4923" s="68"/>
      <c r="T4923" s="68"/>
      <c r="U4923" s="69"/>
      <c r="V4923" s="69"/>
      <c r="W4923" s="69"/>
      <c r="X4923" s="70"/>
      <c r="Y4923" s="65"/>
    </row>
    <row r="4924">
      <c r="A4924" s="65"/>
      <c r="B4924" s="65"/>
      <c r="C4924" s="65"/>
      <c r="D4924" s="65"/>
      <c r="E4924" s="65"/>
      <c r="F4924" s="65"/>
      <c r="G4924" s="65"/>
      <c r="H4924" s="65"/>
      <c r="I4924" s="65"/>
      <c r="J4924" s="65"/>
      <c r="K4924" s="66"/>
      <c r="L4924" s="66"/>
      <c r="M4924" s="65"/>
      <c r="N4924" s="65"/>
      <c r="O4924" s="65"/>
      <c r="P4924" s="66"/>
      <c r="Q4924" s="65"/>
      <c r="R4924" s="65"/>
      <c r="S4924" s="68"/>
      <c r="T4924" s="68"/>
      <c r="U4924" s="69"/>
      <c r="V4924" s="69"/>
      <c r="W4924" s="69"/>
      <c r="X4924" s="70"/>
      <c r="Y4924" s="65"/>
    </row>
    <row r="4925">
      <c r="A4925" s="65"/>
      <c r="B4925" s="65"/>
      <c r="C4925" s="65"/>
      <c r="D4925" s="65"/>
      <c r="E4925" s="65"/>
      <c r="F4925" s="65"/>
      <c r="G4925" s="65"/>
      <c r="H4925" s="65"/>
      <c r="I4925" s="65"/>
      <c r="J4925" s="65"/>
      <c r="K4925" s="66"/>
      <c r="L4925" s="66"/>
      <c r="M4925" s="65"/>
      <c r="N4925" s="65"/>
      <c r="O4925" s="65"/>
      <c r="P4925" s="66"/>
      <c r="Q4925" s="65"/>
      <c r="R4925" s="65"/>
      <c r="S4925" s="68"/>
      <c r="T4925" s="68"/>
      <c r="U4925" s="69"/>
      <c r="V4925" s="69"/>
      <c r="W4925" s="69"/>
      <c r="X4925" s="70"/>
      <c r="Y4925" s="65"/>
    </row>
    <row r="4926">
      <c r="A4926" s="65"/>
      <c r="B4926" s="65"/>
      <c r="C4926" s="65"/>
      <c r="D4926" s="65"/>
      <c r="E4926" s="65"/>
      <c r="F4926" s="65"/>
      <c r="G4926" s="65"/>
      <c r="H4926" s="65"/>
      <c r="I4926" s="65"/>
      <c r="J4926" s="65"/>
      <c r="K4926" s="66"/>
      <c r="L4926" s="66"/>
      <c r="M4926" s="65"/>
      <c r="N4926" s="65"/>
      <c r="O4926" s="65"/>
      <c r="P4926" s="65"/>
      <c r="Q4926" s="65"/>
      <c r="R4926" s="65"/>
      <c r="S4926" s="68"/>
      <c r="T4926" s="68"/>
      <c r="U4926" s="69"/>
      <c r="V4926" s="69"/>
      <c r="W4926" s="69"/>
      <c r="X4926" s="70"/>
      <c r="Y4926" s="65"/>
    </row>
    <row r="4927">
      <c r="A4927" s="65"/>
      <c r="B4927" s="65"/>
      <c r="C4927" s="65"/>
      <c r="D4927" s="65"/>
      <c r="E4927" s="65"/>
      <c r="F4927" s="65"/>
      <c r="G4927" s="65"/>
      <c r="H4927" s="65"/>
      <c r="I4927" s="65"/>
      <c r="J4927" s="65"/>
      <c r="K4927" s="66"/>
      <c r="L4927" s="66"/>
      <c r="M4927" s="65"/>
      <c r="N4927" s="65"/>
      <c r="O4927" s="65"/>
      <c r="P4927" s="66"/>
      <c r="Q4927" s="65"/>
      <c r="R4927" s="65"/>
      <c r="S4927" s="68"/>
      <c r="T4927" s="68"/>
      <c r="U4927" s="69"/>
      <c r="V4927" s="69"/>
      <c r="W4927" s="69"/>
      <c r="X4927" s="70"/>
      <c r="Y4927" s="65"/>
    </row>
    <row r="4928">
      <c r="A4928" s="72"/>
      <c r="B4928" s="65"/>
      <c r="C4928" s="72"/>
      <c r="D4928" s="72"/>
      <c r="E4928" s="72"/>
      <c r="F4928" s="65"/>
      <c r="G4928" s="65"/>
      <c r="H4928" s="65"/>
      <c r="I4928" s="65"/>
      <c r="J4928" s="65"/>
      <c r="K4928" s="66"/>
      <c r="L4928" s="66"/>
      <c r="M4928" s="65"/>
      <c r="N4928" s="65"/>
      <c r="O4928" s="65"/>
      <c r="P4928" s="66"/>
      <c r="Q4928" s="65"/>
      <c r="R4928" s="65"/>
      <c r="S4928" s="68"/>
      <c r="T4928" s="68"/>
      <c r="U4928" s="69"/>
      <c r="V4928" s="69"/>
      <c r="W4928" s="69"/>
      <c r="X4928" s="70"/>
      <c r="Y4928" s="65"/>
    </row>
    <row r="4929">
      <c r="A4929" s="65"/>
      <c r="B4929" s="65"/>
      <c r="C4929" s="65"/>
      <c r="D4929" s="65"/>
      <c r="E4929" s="65"/>
      <c r="F4929" s="65"/>
      <c r="G4929" s="65"/>
      <c r="H4929" s="65"/>
      <c r="I4929" s="65"/>
      <c r="J4929" s="65"/>
      <c r="K4929" s="66"/>
      <c r="L4929" s="66"/>
      <c r="M4929" s="65"/>
      <c r="N4929" s="65"/>
      <c r="O4929" s="65"/>
      <c r="P4929" s="66"/>
      <c r="Q4929" s="65"/>
      <c r="R4929" s="65"/>
      <c r="S4929" s="68"/>
      <c r="T4929" s="68"/>
      <c r="U4929" s="69"/>
      <c r="V4929" s="69"/>
      <c r="W4929" s="69"/>
      <c r="X4929" s="70"/>
      <c r="Y4929" s="65"/>
    </row>
    <row r="4930">
      <c r="A4930" s="72"/>
      <c r="B4930" s="65"/>
      <c r="C4930" s="72"/>
      <c r="D4930" s="72"/>
      <c r="E4930" s="72"/>
      <c r="F4930" s="65"/>
      <c r="G4930" s="65"/>
      <c r="H4930" s="65"/>
      <c r="I4930" s="65"/>
      <c r="J4930" s="65"/>
      <c r="K4930" s="66"/>
      <c r="L4930" s="66"/>
      <c r="M4930" s="65"/>
      <c r="N4930" s="65"/>
      <c r="O4930" s="65"/>
      <c r="P4930" s="66"/>
      <c r="Q4930" s="65"/>
      <c r="R4930" s="65"/>
      <c r="S4930" s="68"/>
      <c r="T4930" s="68"/>
      <c r="U4930" s="69"/>
      <c r="V4930" s="69"/>
      <c r="W4930" s="69"/>
      <c r="X4930" s="70"/>
      <c r="Y4930" s="65"/>
    </row>
    <row r="4931">
      <c r="A4931" s="73"/>
      <c r="B4931" s="65"/>
      <c r="C4931" s="72"/>
      <c r="D4931" s="72"/>
      <c r="E4931" s="72"/>
      <c r="F4931" s="65"/>
      <c r="G4931" s="65"/>
      <c r="H4931" s="65"/>
      <c r="I4931" s="65"/>
      <c r="J4931" s="65"/>
      <c r="K4931" s="66"/>
      <c r="L4931" s="66"/>
      <c r="M4931" s="65"/>
      <c r="N4931" s="65"/>
      <c r="O4931" s="65"/>
      <c r="P4931" s="65"/>
      <c r="Q4931" s="65"/>
      <c r="R4931" s="65"/>
      <c r="S4931" s="68"/>
      <c r="T4931" s="68"/>
      <c r="U4931" s="69"/>
      <c r="V4931" s="69"/>
      <c r="W4931" s="69"/>
      <c r="X4931" s="70"/>
      <c r="Y4931" s="65"/>
    </row>
    <row r="4932">
      <c r="A4932" s="65"/>
      <c r="B4932" s="65"/>
      <c r="C4932" s="65"/>
      <c r="D4932" s="65"/>
      <c r="E4932" s="65"/>
      <c r="F4932" s="65"/>
      <c r="G4932" s="65"/>
      <c r="H4932" s="65"/>
      <c r="I4932" s="65"/>
      <c r="J4932" s="65"/>
      <c r="K4932" s="66"/>
      <c r="L4932" s="66"/>
      <c r="M4932" s="65"/>
      <c r="N4932" s="65"/>
      <c r="O4932" s="65"/>
      <c r="P4932" s="66"/>
      <c r="Q4932" s="65"/>
      <c r="R4932" s="65"/>
      <c r="S4932" s="68"/>
      <c r="T4932" s="68"/>
      <c r="U4932" s="69"/>
      <c r="V4932" s="69"/>
      <c r="W4932" s="69"/>
      <c r="X4932" s="70"/>
      <c r="Y4932" s="65"/>
    </row>
    <row r="4933">
      <c r="A4933" s="65"/>
      <c r="B4933" s="65"/>
      <c r="C4933" s="65"/>
      <c r="D4933" s="65"/>
      <c r="E4933" s="65"/>
      <c r="F4933" s="65"/>
      <c r="G4933" s="65"/>
      <c r="H4933" s="65"/>
      <c r="I4933" s="65"/>
      <c r="J4933" s="65"/>
      <c r="K4933" s="66"/>
      <c r="L4933" s="66"/>
      <c r="M4933" s="65"/>
      <c r="N4933" s="65"/>
      <c r="O4933" s="65"/>
      <c r="P4933" s="66"/>
      <c r="Q4933" s="65"/>
      <c r="R4933" s="65"/>
      <c r="S4933" s="68"/>
      <c r="T4933" s="68"/>
      <c r="U4933" s="69"/>
      <c r="V4933" s="69"/>
      <c r="W4933" s="69"/>
      <c r="X4933" s="70"/>
      <c r="Y4933" s="65"/>
    </row>
    <row r="4934">
      <c r="A4934" s="65"/>
      <c r="B4934" s="65"/>
      <c r="C4934" s="65"/>
      <c r="D4934" s="65"/>
      <c r="E4934" s="65"/>
      <c r="F4934" s="65"/>
      <c r="G4934" s="65"/>
      <c r="H4934" s="65"/>
      <c r="I4934" s="65"/>
      <c r="J4934" s="65"/>
      <c r="K4934" s="66"/>
      <c r="L4934" s="66"/>
      <c r="M4934" s="65"/>
      <c r="N4934" s="65"/>
      <c r="O4934" s="65"/>
      <c r="P4934" s="66"/>
      <c r="Q4934" s="65"/>
      <c r="R4934" s="65"/>
      <c r="S4934" s="68"/>
      <c r="T4934" s="68"/>
      <c r="U4934" s="69"/>
      <c r="V4934" s="69"/>
      <c r="W4934" s="69"/>
      <c r="X4934" s="70"/>
      <c r="Y4934" s="65"/>
    </row>
    <row r="4935">
      <c r="A4935" s="65"/>
      <c r="B4935" s="65"/>
      <c r="C4935" s="65"/>
      <c r="D4935" s="65"/>
      <c r="E4935" s="65"/>
      <c r="F4935" s="65"/>
      <c r="G4935" s="65"/>
      <c r="H4935" s="65"/>
      <c r="I4935" s="65"/>
      <c r="J4935" s="65"/>
      <c r="K4935" s="66"/>
      <c r="L4935" s="66"/>
      <c r="M4935" s="65"/>
      <c r="N4935" s="65"/>
      <c r="O4935" s="65"/>
      <c r="P4935" s="66"/>
      <c r="Q4935" s="65"/>
      <c r="R4935" s="65"/>
      <c r="S4935" s="68"/>
      <c r="T4935" s="68"/>
      <c r="U4935" s="69"/>
      <c r="V4935" s="69"/>
      <c r="W4935" s="69"/>
      <c r="X4935" s="70"/>
      <c r="Y4935" s="65"/>
    </row>
    <row r="4936">
      <c r="A4936" s="65"/>
      <c r="B4936" s="65"/>
      <c r="C4936" s="65"/>
      <c r="D4936" s="65"/>
      <c r="E4936" s="65"/>
      <c r="F4936" s="65"/>
      <c r="G4936" s="65"/>
      <c r="H4936" s="65"/>
      <c r="I4936" s="65"/>
      <c r="J4936" s="65"/>
      <c r="K4936" s="66"/>
      <c r="L4936" s="66"/>
      <c r="M4936" s="65"/>
      <c r="N4936" s="65"/>
      <c r="O4936" s="65"/>
      <c r="P4936" s="65"/>
      <c r="Q4936" s="65"/>
      <c r="R4936" s="65"/>
      <c r="S4936" s="68"/>
      <c r="T4936" s="68"/>
      <c r="U4936" s="69"/>
      <c r="V4936" s="69"/>
      <c r="W4936" s="69"/>
      <c r="X4936" s="70"/>
      <c r="Y4936" s="65"/>
    </row>
    <row r="4937">
      <c r="A4937" s="72"/>
      <c r="B4937" s="65"/>
      <c r="C4937" s="72"/>
      <c r="D4937" s="72"/>
      <c r="E4937" s="72"/>
      <c r="F4937" s="65"/>
      <c r="G4937" s="65"/>
      <c r="H4937" s="65"/>
      <c r="I4937" s="65"/>
      <c r="J4937" s="65"/>
      <c r="K4937" s="66"/>
      <c r="L4937" s="66"/>
      <c r="M4937" s="65"/>
      <c r="N4937" s="65"/>
      <c r="O4937" s="65"/>
      <c r="P4937" s="65"/>
      <c r="Q4937" s="65"/>
      <c r="R4937" s="65"/>
      <c r="S4937" s="68"/>
      <c r="T4937" s="68"/>
      <c r="U4937" s="69"/>
      <c r="V4937" s="69"/>
      <c r="W4937" s="69"/>
      <c r="X4937" s="70"/>
      <c r="Y4937" s="65"/>
    </row>
    <row r="4938">
      <c r="A4938" s="65"/>
      <c r="B4938" s="65"/>
      <c r="C4938" s="65"/>
      <c r="D4938" s="65"/>
      <c r="E4938" s="65"/>
      <c r="F4938" s="65"/>
      <c r="G4938" s="65"/>
      <c r="H4938" s="65"/>
      <c r="I4938" s="65"/>
      <c r="J4938" s="65"/>
      <c r="K4938" s="66"/>
      <c r="L4938" s="66"/>
      <c r="M4938" s="65"/>
      <c r="N4938" s="65"/>
      <c r="O4938" s="65"/>
      <c r="P4938" s="66"/>
      <c r="Q4938" s="65"/>
      <c r="R4938" s="65"/>
      <c r="S4938" s="68"/>
      <c r="T4938" s="68"/>
      <c r="U4938" s="69"/>
      <c r="V4938" s="69"/>
      <c r="W4938" s="69"/>
      <c r="X4938" s="70"/>
      <c r="Y4938" s="65"/>
    </row>
    <row r="4939">
      <c r="A4939" s="65"/>
      <c r="B4939" s="65"/>
      <c r="C4939" s="65"/>
      <c r="D4939" s="65"/>
      <c r="E4939" s="65"/>
      <c r="F4939" s="65"/>
      <c r="G4939" s="65"/>
      <c r="H4939" s="65"/>
      <c r="I4939" s="65"/>
      <c r="J4939" s="65"/>
      <c r="K4939" s="66"/>
      <c r="L4939" s="66"/>
      <c r="M4939" s="65"/>
      <c r="N4939" s="65"/>
      <c r="O4939" s="65"/>
      <c r="P4939" s="65"/>
      <c r="Q4939" s="65"/>
      <c r="R4939" s="65"/>
      <c r="S4939" s="68"/>
      <c r="T4939" s="68"/>
      <c r="U4939" s="69"/>
      <c r="V4939" s="69"/>
      <c r="W4939" s="69"/>
      <c r="X4939" s="70"/>
      <c r="Y4939" s="65"/>
    </row>
    <row r="4940">
      <c r="A4940" s="65"/>
      <c r="B4940" s="65"/>
      <c r="C4940" s="65"/>
      <c r="D4940" s="65"/>
      <c r="E4940" s="65"/>
      <c r="F4940" s="65"/>
      <c r="G4940" s="65"/>
      <c r="H4940" s="65"/>
      <c r="I4940" s="65"/>
      <c r="J4940" s="65"/>
      <c r="K4940" s="66"/>
      <c r="L4940" s="66"/>
      <c r="M4940" s="65"/>
      <c r="N4940" s="65"/>
      <c r="O4940" s="65"/>
      <c r="P4940" s="65"/>
      <c r="Q4940" s="65"/>
      <c r="R4940" s="65"/>
      <c r="S4940" s="68"/>
      <c r="T4940" s="68"/>
      <c r="U4940" s="69"/>
      <c r="V4940" s="69"/>
      <c r="W4940" s="69"/>
      <c r="X4940" s="70"/>
      <c r="Y4940" s="65"/>
    </row>
    <row r="4941">
      <c r="A4941" s="65"/>
      <c r="B4941" s="65"/>
      <c r="C4941" s="65"/>
      <c r="D4941" s="65"/>
      <c r="E4941" s="65"/>
      <c r="F4941" s="65"/>
      <c r="G4941" s="65"/>
      <c r="H4941" s="65"/>
      <c r="I4941" s="65"/>
      <c r="J4941" s="65"/>
      <c r="K4941" s="66"/>
      <c r="L4941" s="66"/>
      <c r="M4941" s="65"/>
      <c r="N4941" s="65"/>
      <c r="O4941" s="65"/>
      <c r="P4941" s="65"/>
      <c r="Q4941" s="65"/>
      <c r="R4941" s="65"/>
      <c r="S4941" s="68"/>
      <c r="T4941" s="68"/>
      <c r="U4941" s="69"/>
      <c r="V4941" s="69"/>
      <c r="W4941" s="69"/>
      <c r="X4941" s="70"/>
      <c r="Y4941" s="65"/>
    </row>
    <row r="4942">
      <c r="A4942" s="65"/>
      <c r="B4942" s="65"/>
      <c r="C4942" s="65"/>
      <c r="D4942" s="65"/>
      <c r="E4942" s="65"/>
      <c r="F4942" s="65"/>
      <c r="G4942" s="65"/>
      <c r="H4942" s="65"/>
      <c r="I4942" s="65"/>
      <c r="J4942" s="65"/>
      <c r="K4942" s="66"/>
      <c r="L4942" s="66"/>
      <c r="M4942" s="65"/>
      <c r="N4942" s="65"/>
      <c r="O4942" s="65"/>
      <c r="P4942" s="66"/>
      <c r="Q4942" s="65"/>
      <c r="R4942" s="65"/>
      <c r="S4942" s="68"/>
      <c r="T4942" s="68"/>
      <c r="U4942" s="69"/>
      <c r="V4942" s="69"/>
      <c r="W4942" s="69"/>
      <c r="X4942" s="70"/>
      <c r="Y4942" s="65"/>
    </row>
    <row r="4943">
      <c r="A4943" s="65"/>
      <c r="B4943" s="65"/>
      <c r="C4943" s="65"/>
      <c r="D4943" s="65"/>
      <c r="E4943" s="65"/>
      <c r="F4943" s="65"/>
      <c r="G4943" s="65"/>
      <c r="H4943" s="65"/>
      <c r="I4943" s="65"/>
      <c r="J4943" s="65"/>
      <c r="K4943" s="66"/>
      <c r="L4943" s="66"/>
      <c r="M4943" s="65"/>
      <c r="N4943" s="65"/>
      <c r="O4943" s="65"/>
      <c r="P4943" s="66"/>
      <c r="Q4943" s="65"/>
      <c r="R4943" s="65"/>
      <c r="S4943" s="68"/>
      <c r="T4943" s="68"/>
      <c r="U4943" s="69"/>
      <c r="V4943" s="69"/>
      <c r="W4943" s="69"/>
      <c r="X4943" s="70"/>
      <c r="Y4943" s="65"/>
    </row>
    <row r="4944">
      <c r="A4944" s="65"/>
      <c r="B4944" s="65"/>
      <c r="C4944" s="65"/>
      <c r="D4944" s="65"/>
      <c r="E4944" s="65"/>
      <c r="F4944" s="65"/>
      <c r="G4944" s="65"/>
      <c r="H4944" s="65"/>
      <c r="I4944" s="65"/>
      <c r="J4944" s="65"/>
      <c r="K4944" s="66"/>
      <c r="L4944" s="66"/>
      <c r="M4944" s="65"/>
      <c r="N4944" s="65"/>
      <c r="O4944" s="65"/>
      <c r="P4944" s="66"/>
      <c r="Q4944" s="65"/>
      <c r="R4944" s="65"/>
      <c r="S4944" s="68"/>
      <c r="T4944" s="68"/>
      <c r="U4944" s="69"/>
      <c r="V4944" s="69"/>
      <c r="W4944" s="69"/>
      <c r="X4944" s="70"/>
      <c r="Y4944" s="65"/>
    </row>
    <row r="4945">
      <c r="A4945" s="65"/>
      <c r="B4945" s="65"/>
      <c r="C4945" s="65"/>
      <c r="D4945" s="65"/>
      <c r="E4945" s="65"/>
      <c r="F4945" s="85"/>
      <c r="G4945" s="65"/>
      <c r="H4945" s="65"/>
      <c r="I4945" s="65"/>
      <c r="J4945" s="65"/>
      <c r="K4945" s="66"/>
      <c r="L4945" s="66"/>
      <c r="M4945" s="65"/>
      <c r="N4945" s="65"/>
      <c r="O4945" s="65"/>
      <c r="P4945" s="66"/>
      <c r="Q4945" s="65"/>
      <c r="R4945" s="65"/>
      <c r="S4945" s="68"/>
      <c r="T4945" s="68"/>
      <c r="U4945" s="69"/>
      <c r="V4945" s="69"/>
      <c r="W4945" s="69"/>
      <c r="X4945" s="70"/>
      <c r="Y4945" s="65"/>
    </row>
    <row r="4946">
      <c r="A4946" s="65"/>
      <c r="B4946" s="65"/>
      <c r="C4946" s="65"/>
      <c r="D4946" s="65"/>
      <c r="E4946" s="65"/>
      <c r="F4946" s="65"/>
      <c r="G4946" s="65"/>
      <c r="H4946" s="65"/>
      <c r="I4946" s="65"/>
      <c r="J4946" s="65"/>
      <c r="K4946" s="66"/>
      <c r="L4946" s="66"/>
      <c r="M4946" s="65"/>
      <c r="N4946" s="65"/>
      <c r="O4946" s="65"/>
      <c r="P4946" s="65"/>
      <c r="Q4946" s="65"/>
      <c r="R4946" s="65"/>
      <c r="S4946" s="68"/>
      <c r="T4946" s="68"/>
      <c r="U4946" s="69"/>
      <c r="V4946" s="69"/>
      <c r="W4946" s="69"/>
      <c r="X4946" s="70"/>
      <c r="Y4946" s="65"/>
    </row>
    <row r="4947">
      <c r="A4947" s="65"/>
      <c r="B4947" s="65"/>
      <c r="C4947" s="65"/>
      <c r="D4947" s="65"/>
      <c r="E4947" s="65"/>
      <c r="F4947" s="65"/>
      <c r="G4947" s="65"/>
      <c r="H4947" s="65"/>
      <c r="I4947" s="65"/>
      <c r="J4947" s="65"/>
      <c r="K4947" s="66"/>
      <c r="L4947" s="66"/>
      <c r="M4947" s="65"/>
      <c r="N4947" s="65"/>
      <c r="O4947" s="65"/>
      <c r="P4947" s="65"/>
      <c r="Q4947" s="65"/>
      <c r="R4947" s="65"/>
      <c r="S4947" s="68"/>
      <c r="T4947" s="68"/>
      <c r="U4947" s="69"/>
      <c r="V4947" s="69"/>
      <c r="W4947" s="69"/>
      <c r="X4947" s="70"/>
      <c r="Y4947" s="65"/>
    </row>
    <row r="4948">
      <c r="A4948" s="65"/>
      <c r="B4948" s="65"/>
      <c r="C4948" s="65"/>
      <c r="D4948" s="65"/>
      <c r="E4948" s="65"/>
      <c r="F4948" s="65"/>
      <c r="G4948" s="65"/>
      <c r="H4948" s="65"/>
      <c r="I4948" s="65"/>
      <c r="J4948" s="65"/>
      <c r="K4948" s="66"/>
      <c r="L4948" s="66"/>
      <c r="M4948" s="65"/>
      <c r="N4948" s="65"/>
      <c r="O4948" s="65"/>
      <c r="P4948" s="66"/>
      <c r="Q4948" s="65"/>
      <c r="R4948" s="65"/>
      <c r="S4948" s="68"/>
      <c r="T4948" s="68"/>
      <c r="U4948" s="69"/>
      <c r="V4948" s="69"/>
      <c r="W4948" s="69"/>
      <c r="X4948" s="70"/>
      <c r="Y4948" s="65"/>
    </row>
    <row r="4949">
      <c r="A4949" s="65"/>
      <c r="B4949" s="65"/>
      <c r="C4949" s="65"/>
      <c r="D4949" s="65"/>
      <c r="E4949" s="65"/>
      <c r="F4949" s="65"/>
      <c r="G4949" s="65"/>
      <c r="H4949" s="65"/>
      <c r="I4949" s="65"/>
      <c r="J4949" s="65"/>
      <c r="K4949" s="66"/>
      <c r="L4949" s="66"/>
      <c r="M4949" s="65"/>
      <c r="N4949" s="65"/>
      <c r="O4949" s="65"/>
      <c r="P4949" s="65"/>
      <c r="Q4949" s="65"/>
      <c r="R4949" s="65"/>
      <c r="S4949" s="68"/>
      <c r="T4949" s="68"/>
      <c r="U4949" s="69"/>
      <c r="V4949" s="69"/>
      <c r="W4949" s="69"/>
      <c r="X4949" s="70"/>
      <c r="Y4949" s="65"/>
    </row>
    <row r="4950">
      <c r="A4950" s="65"/>
      <c r="B4950" s="65"/>
      <c r="C4950" s="65"/>
      <c r="D4950" s="65"/>
      <c r="E4950" s="65"/>
      <c r="F4950" s="65"/>
      <c r="G4950" s="65"/>
      <c r="H4950" s="65"/>
      <c r="I4950" s="65"/>
      <c r="J4950" s="65"/>
      <c r="K4950" s="66"/>
      <c r="L4950" s="66"/>
      <c r="M4950" s="65"/>
      <c r="N4950" s="65"/>
      <c r="O4950" s="65"/>
      <c r="P4950" s="66"/>
      <c r="Q4950" s="65"/>
      <c r="R4950" s="65"/>
      <c r="S4950" s="68"/>
      <c r="T4950" s="68"/>
      <c r="U4950" s="69"/>
      <c r="V4950" s="69"/>
      <c r="W4950" s="69"/>
      <c r="X4950" s="70"/>
      <c r="Y4950" s="65"/>
    </row>
    <row r="4951">
      <c r="A4951" s="73"/>
      <c r="B4951" s="65"/>
      <c r="C4951" s="72"/>
      <c r="D4951" s="72"/>
      <c r="E4951" s="72"/>
      <c r="F4951" s="65"/>
      <c r="G4951" s="65"/>
      <c r="H4951" s="65"/>
      <c r="I4951" s="65"/>
      <c r="J4951" s="65"/>
      <c r="K4951" s="66"/>
      <c r="L4951" s="66"/>
      <c r="M4951" s="65"/>
      <c r="N4951" s="65"/>
      <c r="O4951" s="65"/>
      <c r="P4951" s="66"/>
      <c r="Q4951" s="65"/>
      <c r="R4951" s="65"/>
      <c r="S4951" s="68"/>
      <c r="T4951" s="68"/>
      <c r="U4951" s="69"/>
      <c r="V4951" s="69"/>
      <c r="W4951" s="69"/>
      <c r="X4951" s="70"/>
      <c r="Y4951" s="65"/>
    </row>
    <row r="4952">
      <c r="A4952" s="65"/>
      <c r="B4952" s="65"/>
      <c r="C4952" s="65"/>
      <c r="D4952" s="65"/>
      <c r="E4952" s="65"/>
      <c r="F4952" s="65"/>
      <c r="G4952" s="65"/>
      <c r="H4952" s="65"/>
      <c r="I4952" s="65"/>
      <c r="J4952" s="65"/>
      <c r="K4952" s="66"/>
      <c r="L4952" s="66"/>
      <c r="M4952" s="65"/>
      <c r="N4952" s="65"/>
      <c r="O4952" s="65"/>
      <c r="P4952" s="66"/>
      <c r="Q4952" s="65"/>
      <c r="R4952" s="65"/>
      <c r="S4952" s="68"/>
      <c r="T4952" s="68"/>
      <c r="U4952" s="69"/>
      <c r="V4952" s="69"/>
      <c r="W4952" s="69"/>
      <c r="X4952" s="70"/>
      <c r="Y4952" s="65"/>
    </row>
    <row r="4953">
      <c r="A4953" s="65"/>
      <c r="B4953" s="65"/>
      <c r="C4953" s="65"/>
      <c r="D4953" s="65"/>
      <c r="E4953" s="65"/>
      <c r="F4953" s="65"/>
      <c r="G4953" s="65"/>
      <c r="H4953" s="65"/>
      <c r="I4953" s="65"/>
      <c r="J4953" s="65"/>
      <c r="K4953" s="66"/>
      <c r="L4953" s="66"/>
      <c r="M4953" s="65"/>
      <c r="N4953" s="65"/>
      <c r="O4953" s="65"/>
      <c r="P4953" s="65"/>
      <c r="Q4953" s="65"/>
      <c r="R4953" s="65"/>
      <c r="S4953" s="68"/>
      <c r="T4953" s="68"/>
      <c r="U4953" s="69"/>
      <c r="V4953" s="69"/>
      <c r="W4953" s="69"/>
      <c r="X4953" s="70"/>
      <c r="Y4953" s="65"/>
    </row>
    <row r="4954">
      <c r="A4954" s="72"/>
      <c r="B4954" s="65"/>
      <c r="C4954" s="72"/>
      <c r="D4954" s="72"/>
      <c r="E4954" s="72"/>
      <c r="F4954" s="65"/>
      <c r="G4954" s="65"/>
      <c r="H4954" s="65"/>
      <c r="I4954" s="65"/>
      <c r="J4954" s="65"/>
      <c r="K4954" s="66"/>
      <c r="L4954" s="66"/>
      <c r="M4954" s="65"/>
      <c r="N4954" s="65"/>
      <c r="O4954" s="65"/>
      <c r="P4954" s="66"/>
      <c r="Q4954" s="65"/>
      <c r="R4954" s="65"/>
      <c r="S4954" s="68"/>
      <c r="T4954" s="68"/>
      <c r="U4954" s="69"/>
      <c r="V4954" s="69"/>
      <c r="W4954" s="69"/>
      <c r="X4954" s="70"/>
      <c r="Y4954" s="65"/>
    </row>
    <row r="4955">
      <c r="A4955" s="72"/>
      <c r="B4955" s="65"/>
      <c r="C4955" s="72"/>
      <c r="D4955" s="72"/>
      <c r="E4955" s="72"/>
      <c r="F4955" s="65"/>
      <c r="G4955" s="65"/>
      <c r="H4955" s="65"/>
      <c r="I4955" s="65"/>
      <c r="J4955" s="65"/>
      <c r="K4955" s="66"/>
      <c r="L4955" s="66"/>
      <c r="M4955" s="65"/>
      <c r="N4955" s="65"/>
      <c r="O4955" s="65"/>
      <c r="P4955" s="65"/>
      <c r="Q4955" s="65"/>
      <c r="R4955" s="65"/>
      <c r="S4955" s="68"/>
      <c r="T4955" s="68"/>
      <c r="U4955" s="69"/>
      <c r="V4955" s="69"/>
      <c r="W4955" s="69"/>
      <c r="X4955" s="70"/>
      <c r="Y4955" s="65"/>
    </row>
    <row r="4956">
      <c r="A4956" s="65"/>
      <c r="B4956" s="65"/>
      <c r="C4956" s="65"/>
      <c r="D4956" s="65"/>
      <c r="E4956" s="65"/>
      <c r="F4956" s="65"/>
      <c r="G4956" s="65"/>
      <c r="H4956" s="65"/>
      <c r="I4956" s="65"/>
      <c r="J4956" s="65"/>
      <c r="K4956" s="66"/>
      <c r="L4956" s="66"/>
      <c r="M4956" s="65"/>
      <c r="N4956" s="65"/>
      <c r="O4956" s="65"/>
      <c r="P4956" s="65"/>
      <c r="Q4956" s="65"/>
      <c r="R4956" s="65"/>
      <c r="S4956" s="68"/>
      <c r="T4956" s="68"/>
      <c r="U4956" s="69"/>
      <c r="V4956" s="69"/>
      <c r="W4956" s="69"/>
      <c r="X4956" s="70"/>
      <c r="Y4956" s="65"/>
    </row>
    <row r="4957">
      <c r="A4957" s="72"/>
      <c r="B4957" s="65"/>
      <c r="C4957" s="72"/>
      <c r="D4957" s="72"/>
      <c r="E4957" s="72"/>
      <c r="F4957" s="65"/>
      <c r="G4957" s="65"/>
      <c r="H4957" s="65"/>
      <c r="I4957" s="65"/>
      <c r="J4957" s="65"/>
      <c r="K4957" s="66"/>
      <c r="L4957" s="66"/>
      <c r="M4957" s="65"/>
      <c r="N4957" s="65"/>
      <c r="O4957" s="65"/>
      <c r="P4957" s="66"/>
      <c r="Q4957" s="65"/>
      <c r="R4957" s="65"/>
      <c r="S4957" s="76"/>
      <c r="T4957" s="76"/>
      <c r="U4957" s="72"/>
      <c r="V4957" s="72"/>
      <c r="W4957" s="72"/>
      <c r="X4957" s="72"/>
      <c r="Y4957" s="72"/>
    </row>
    <row r="4958">
      <c r="A4958" s="73"/>
      <c r="B4958" s="65"/>
      <c r="C4958" s="72"/>
      <c r="D4958" s="72"/>
      <c r="E4958" s="72"/>
      <c r="F4958" s="65"/>
      <c r="G4958" s="65"/>
      <c r="H4958" s="65"/>
      <c r="I4958" s="65"/>
      <c r="J4958" s="65"/>
      <c r="K4958" s="66"/>
      <c r="L4958" s="66"/>
      <c r="M4958" s="65"/>
      <c r="N4958" s="65"/>
      <c r="O4958" s="65"/>
      <c r="P4958" s="65"/>
      <c r="Q4958" s="65"/>
      <c r="R4958" s="65"/>
      <c r="S4958" s="68"/>
      <c r="T4958" s="68"/>
      <c r="U4958" s="69"/>
      <c r="V4958" s="69"/>
      <c r="W4958" s="69"/>
      <c r="X4958" s="70"/>
      <c r="Y4958" s="65"/>
    </row>
    <row r="4959">
      <c r="A4959" s="72"/>
      <c r="B4959" s="65"/>
      <c r="C4959" s="72"/>
      <c r="D4959" s="72"/>
      <c r="E4959" s="72"/>
      <c r="F4959" s="65"/>
      <c r="G4959" s="65"/>
      <c r="H4959" s="65"/>
      <c r="I4959" s="65"/>
      <c r="J4959" s="65"/>
      <c r="K4959" s="66"/>
      <c r="L4959" s="66"/>
      <c r="M4959" s="65"/>
      <c r="N4959" s="65"/>
      <c r="O4959" s="65"/>
      <c r="P4959" s="65"/>
      <c r="Q4959" s="65"/>
      <c r="R4959" s="65"/>
      <c r="S4959" s="68"/>
      <c r="T4959" s="68"/>
      <c r="U4959" s="69"/>
      <c r="V4959" s="69"/>
      <c r="W4959" s="69"/>
      <c r="X4959" s="70"/>
      <c r="Y4959" s="65"/>
    </row>
    <row r="4960">
      <c r="A4960" s="65"/>
      <c r="B4960" s="65"/>
      <c r="C4960" s="65"/>
      <c r="D4960" s="65"/>
      <c r="E4960" s="65"/>
      <c r="F4960" s="65"/>
      <c r="G4960" s="65"/>
      <c r="H4960" s="65"/>
      <c r="I4960" s="65"/>
      <c r="J4960" s="65"/>
      <c r="K4960" s="66"/>
      <c r="L4960" s="66"/>
      <c r="M4960" s="65"/>
      <c r="N4960" s="65"/>
      <c r="O4960" s="65"/>
      <c r="P4960" s="66"/>
      <c r="Q4960" s="65"/>
      <c r="R4960" s="65"/>
      <c r="S4960" s="68"/>
      <c r="T4960" s="68"/>
      <c r="U4960" s="69"/>
      <c r="V4960" s="69"/>
      <c r="W4960" s="69"/>
      <c r="X4960" s="70"/>
      <c r="Y4960" s="65"/>
    </row>
    <row r="4961">
      <c r="A4961" s="65"/>
      <c r="B4961" s="65"/>
      <c r="C4961" s="65"/>
      <c r="D4961" s="65"/>
      <c r="E4961" s="65"/>
      <c r="F4961" s="65"/>
      <c r="G4961" s="65"/>
      <c r="H4961" s="65"/>
      <c r="I4961" s="65"/>
      <c r="J4961" s="65"/>
      <c r="K4961" s="66"/>
      <c r="L4961" s="66"/>
      <c r="M4961" s="65"/>
      <c r="N4961" s="65"/>
      <c r="O4961" s="65"/>
      <c r="P4961" s="65"/>
      <c r="Q4961" s="65"/>
      <c r="R4961" s="65"/>
      <c r="S4961" s="68"/>
      <c r="T4961" s="68"/>
      <c r="U4961" s="69"/>
      <c r="V4961" s="69"/>
      <c r="W4961" s="69"/>
      <c r="X4961" s="70"/>
      <c r="Y4961" s="65"/>
    </row>
    <row r="4962">
      <c r="A4962" s="65"/>
      <c r="B4962" s="65"/>
      <c r="C4962" s="65"/>
      <c r="D4962" s="65"/>
      <c r="E4962" s="65"/>
      <c r="F4962" s="65"/>
      <c r="G4962" s="65"/>
      <c r="H4962" s="65"/>
      <c r="I4962" s="65"/>
      <c r="J4962" s="65"/>
      <c r="K4962" s="66"/>
      <c r="L4962" s="66"/>
      <c r="M4962" s="65"/>
      <c r="N4962" s="65"/>
      <c r="O4962" s="65"/>
      <c r="P4962" s="66"/>
      <c r="Q4962" s="65"/>
      <c r="R4962" s="65"/>
      <c r="S4962" s="68"/>
      <c r="T4962" s="68"/>
      <c r="U4962" s="69"/>
      <c r="V4962" s="69"/>
      <c r="W4962" s="69"/>
      <c r="X4962" s="70"/>
      <c r="Y4962" s="65"/>
    </row>
    <row r="4963">
      <c r="A4963" s="65"/>
      <c r="B4963" s="65"/>
      <c r="C4963" s="65"/>
      <c r="D4963" s="65"/>
      <c r="E4963" s="65"/>
      <c r="F4963" s="65"/>
      <c r="G4963" s="65"/>
      <c r="H4963" s="65"/>
      <c r="I4963" s="65"/>
      <c r="J4963" s="65"/>
      <c r="K4963" s="66"/>
      <c r="L4963" s="66"/>
      <c r="M4963" s="65"/>
      <c r="N4963" s="65"/>
      <c r="O4963" s="65"/>
      <c r="P4963" s="66"/>
      <c r="Q4963" s="65"/>
      <c r="R4963" s="65"/>
      <c r="S4963" s="68"/>
      <c r="T4963" s="68"/>
      <c r="U4963" s="69"/>
      <c r="V4963" s="69"/>
      <c r="W4963" s="69"/>
      <c r="X4963" s="70"/>
      <c r="Y4963" s="65"/>
    </row>
    <row r="4964">
      <c r="A4964" s="65"/>
      <c r="B4964" s="65"/>
      <c r="C4964" s="65"/>
      <c r="D4964" s="65"/>
      <c r="E4964" s="65"/>
      <c r="F4964" s="65"/>
      <c r="G4964" s="65"/>
      <c r="H4964" s="65"/>
      <c r="I4964" s="65"/>
      <c r="J4964" s="65"/>
      <c r="K4964" s="66"/>
      <c r="L4964" s="66"/>
      <c r="M4964" s="65"/>
      <c r="N4964" s="65"/>
      <c r="O4964" s="65"/>
      <c r="P4964" s="65"/>
      <c r="Q4964" s="65"/>
      <c r="R4964" s="65"/>
      <c r="S4964" s="68"/>
      <c r="T4964" s="68"/>
      <c r="U4964" s="69"/>
      <c r="V4964" s="69"/>
      <c r="W4964" s="69"/>
      <c r="X4964" s="70"/>
      <c r="Y4964" s="65"/>
    </row>
    <row r="4965">
      <c r="A4965" s="65"/>
      <c r="B4965" s="65"/>
      <c r="C4965" s="65"/>
      <c r="D4965" s="65"/>
      <c r="E4965" s="65"/>
      <c r="F4965" s="65"/>
      <c r="G4965" s="65"/>
      <c r="H4965" s="65"/>
      <c r="I4965" s="65"/>
      <c r="J4965" s="65"/>
      <c r="K4965" s="66"/>
      <c r="L4965" s="66"/>
      <c r="M4965" s="65"/>
      <c r="N4965" s="65"/>
      <c r="O4965" s="65"/>
      <c r="P4965" s="66"/>
      <c r="Q4965" s="65"/>
      <c r="R4965" s="65"/>
      <c r="S4965" s="68"/>
      <c r="T4965" s="68"/>
      <c r="U4965" s="69"/>
      <c r="V4965" s="69"/>
      <c r="W4965" s="69"/>
      <c r="X4965" s="70"/>
      <c r="Y4965" s="65"/>
    </row>
    <row r="4966">
      <c r="A4966" s="72"/>
      <c r="B4966" s="65"/>
      <c r="C4966" s="72"/>
      <c r="D4966" s="72"/>
      <c r="E4966" s="72"/>
      <c r="F4966" s="65"/>
      <c r="G4966" s="65"/>
      <c r="H4966" s="65"/>
      <c r="I4966" s="65"/>
      <c r="J4966" s="65"/>
      <c r="K4966" s="66"/>
      <c r="L4966" s="66"/>
      <c r="M4966" s="65"/>
      <c r="N4966" s="65"/>
      <c r="O4966" s="65"/>
      <c r="P4966" s="66"/>
      <c r="Q4966" s="65"/>
      <c r="R4966" s="65"/>
      <c r="S4966" s="68"/>
      <c r="T4966" s="68"/>
      <c r="U4966" s="69"/>
      <c r="V4966" s="69"/>
      <c r="W4966" s="69"/>
      <c r="X4966" s="70"/>
      <c r="Y4966" s="65"/>
    </row>
    <row r="4967">
      <c r="A4967" s="65"/>
      <c r="B4967" s="65"/>
      <c r="C4967" s="65"/>
      <c r="D4967" s="65"/>
      <c r="E4967" s="65"/>
      <c r="F4967" s="65"/>
      <c r="G4967" s="65"/>
      <c r="H4967" s="65"/>
      <c r="I4967" s="65"/>
      <c r="J4967" s="65"/>
      <c r="K4967" s="66"/>
      <c r="L4967" s="66"/>
      <c r="M4967" s="65"/>
      <c r="N4967" s="65"/>
      <c r="O4967" s="65"/>
      <c r="P4967" s="65"/>
      <c r="Q4967" s="65"/>
      <c r="R4967" s="65"/>
      <c r="S4967" s="68"/>
      <c r="T4967" s="68"/>
      <c r="U4967" s="69"/>
      <c r="V4967" s="69"/>
      <c r="W4967" s="69"/>
      <c r="X4967" s="70"/>
      <c r="Y4967" s="65"/>
    </row>
    <row r="4968">
      <c r="A4968" s="65"/>
      <c r="B4968" s="65"/>
      <c r="C4968" s="65"/>
      <c r="D4968" s="65"/>
      <c r="E4968" s="65"/>
      <c r="F4968" s="65"/>
      <c r="G4968" s="65"/>
      <c r="H4968" s="65"/>
      <c r="I4968" s="65"/>
      <c r="J4968" s="65"/>
      <c r="K4968" s="66"/>
      <c r="L4968" s="66"/>
      <c r="M4968" s="65"/>
      <c r="N4968" s="65"/>
      <c r="O4968" s="65"/>
      <c r="P4968" s="65"/>
      <c r="Q4968" s="65"/>
      <c r="R4968" s="65"/>
      <c r="S4968" s="68"/>
      <c r="T4968" s="68"/>
      <c r="U4968" s="69"/>
      <c r="V4968" s="69"/>
      <c r="W4968" s="69"/>
      <c r="X4968" s="70"/>
      <c r="Y4968" s="65"/>
    </row>
    <row r="4969">
      <c r="A4969" s="65"/>
      <c r="B4969" s="65"/>
      <c r="C4969" s="65"/>
      <c r="D4969" s="65"/>
      <c r="E4969" s="65"/>
      <c r="F4969" s="65"/>
      <c r="G4969" s="65"/>
      <c r="H4969" s="65"/>
      <c r="I4969" s="65"/>
      <c r="J4969" s="65"/>
      <c r="K4969" s="66"/>
      <c r="L4969" s="66"/>
      <c r="M4969" s="65"/>
      <c r="N4969" s="65"/>
      <c r="O4969" s="65"/>
      <c r="P4969" s="66"/>
      <c r="Q4969" s="65"/>
      <c r="R4969" s="65"/>
      <c r="S4969" s="68"/>
      <c r="T4969" s="68"/>
      <c r="U4969" s="69"/>
      <c r="V4969" s="69"/>
      <c r="W4969" s="69"/>
      <c r="X4969" s="70"/>
      <c r="Y4969" s="65"/>
    </row>
    <row r="4970">
      <c r="A4970" s="65"/>
      <c r="B4970" s="65"/>
      <c r="C4970" s="65"/>
      <c r="D4970" s="65"/>
      <c r="E4970" s="65"/>
      <c r="F4970" s="65"/>
      <c r="G4970" s="65"/>
      <c r="H4970" s="65"/>
      <c r="I4970" s="65"/>
      <c r="J4970" s="65"/>
      <c r="K4970" s="66"/>
      <c r="L4970" s="66"/>
      <c r="M4970" s="65"/>
      <c r="N4970" s="65"/>
      <c r="O4970" s="65"/>
      <c r="P4970" s="66"/>
      <c r="Q4970" s="65"/>
      <c r="R4970" s="65"/>
      <c r="S4970" s="68"/>
      <c r="T4970" s="68"/>
      <c r="U4970" s="69"/>
      <c r="V4970" s="69"/>
      <c r="W4970" s="69"/>
      <c r="X4970" s="70"/>
      <c r="Y4970" s="65"/>
    </row>
    <row r="4971">
      <c r="A4971" s="72"/>
      <c r="B4971" s="65"/>
      <c r="C4971" s="72"/>
      <c r="D4971" s="72"/>
      <c r="E4971" s="72"/>
      <c r="F4971" s="65"/>
      <c r="G4971" s="65"/>
      <c r="H4971" s="65"/>
      <c r="I4971" s="65"/>
      <c r="J4971" s="65"/>
      <c r="K4971" s="66"/>
      <c r="L4971" s="66"/>
      <c r="M4971" s="65"/>
      <c r="N4971" s="65"/>
      <c r="O4971" s="65"/>
      <c r="P4971" s="65"/>
      <c r="Q4971" s="65"/>
      <c r="R4971" s="65"/>
      <c r="S4971" s="68"/>
      <c r="T4971" s="68"/>
      <c r="U4971" s="69"/>
      <c r="V4971" s="69"/>
      <c r="W4971" s="69"/>
      <c r="X4971" s="70"/>
      <c r="Y4971" s="65"/>
    </row>
    <row r="4972">
      <c r="A4972" s="65"/>
      <c r="B4972" s="65"/>
      <c r="C4972" s="65"/>
      <c r="D4972" s="65"/>
      <c r="E4972" s="65"/>
      <c r="F4972" s="65"/>
      <c r="G4972" s="65"/>
      <c r="H4972" s="65"/>
      <c r="I4972" s="65"/>
      <c r="J4972" s="65"/>
      <c r="K4972" s="66"/>
      <c r="L4972" s="66"/>
      <c r="M4972" s="65"/>
      <c r="N4972" s="65"/>
      <c r="O4972" s="65"/>
      <c r="P4972" s="66"/>
      <c r="Q4972" s="65"/>
      <c r="R4972" s="65"/>
      <c r="S4972" s="68"/>
      <c r="T4972" s="68"/>
      <c r="U4972" s="69"/>
      <c r="V4972" s="69"/>
      <c r="W4972" s="69"/>
      <c r="X4972" s="70"/>
      <c r="Y4972" s="65"/>
    </row>
    <row r="4973">
      <c r="A4973" s="72"/>
      <c r="B4973" s="65"/>
      <c r="C4973" s="72"/>
      <c r="D4973" s="72"/>
      <c r="E4973" s="72"/>
      <c r="F4973" s="65"/>
      <c r="G4973" s="65"/>
      <c r="H4973" s="65"/>
      <c r="I4973" s="65"/>
      <c r="J4973" s="65"/>
      <c r="K4973" s="66"/>
      <c r="L4973" s="66"/>
      <c r="M4973" s="65"/>
      <c r="N4973" s="65"/>
      <c r="O4973" s="65"/>
      <c r="P4973" s="65"/>
      <c r="Q4973" s="65"/>
      <c r="R4973" s="65"/>
      <c r="S4973" s="68"/>
      <c r="T4973" s="68"/>
      <c r="U4973" s="69"/>
      <c r="V4973" s="69"/>
      <c r="W4973" s="69"/>
      <c r="X4973" s="70"/>
      <c r="Y4973" s="65"/>
    </row>
    <row r="4974">
      <c r="A4974" s="72"/>
      <c r="B4974" s="65"/>
      <c r="C4974" s="72"/>
      <c r="D4974" s="72"/>
      <c r="E4974" s="72"/>
      <c r="F4974" s="65"/>
      <c r="G4974" s="65"/>
      <c r="H4974" s="65"/>
      <c r="I4974" s="65"/>
      <c r="J4974" s="65"/>
      <c r="K4974" s="66"/>
      <c r="L4974" s="66"/>
      <c r="M4974" s="65"/>
      <c r="N4974" s="65"/>
      <c r="O4974" s="65"/>
      <c r="P4974" s="65"/>
      <c r="Q4974" s="65"/>
      <c r="R4974" s="65"/>
      <c r="S4974" s="68"/>
      <c r="T4974" s="68"/>
      <c r="U4974" s="69"/>
      <c r="V4974" s="69"/>
      <c r="W4974" s="69"/>
      <c r="X4974" s="70"/>
      <c r="Y4974" s="65"/>
    </row>
    <row r="4975">
      <c r="A4975" s="65"/>
      <c r="B4975" s="65"/>
      <c r="C4975" s="65"/>
      <c r="D4975" s="65"/>
      <c r="E4975" s="65"/>
      <c r="F4975" s="65"/>
      <c r="G4975" s="65"/>
      <c r="H4975" s="65"/>
      <c r="I4975" s="65"/>
      <c r="J4975" s="65"/>
      <c r="K4975" s="66"/>
      <c r="L4975" s="66"/>
      <c r="M4975" s="65"/>
      <c r="N4975" s="65"/>
      <c r="O4975" s="65"/>
      <c r="P4975" s="66"/>
      <c r="Q4975" s="65"/>
      <c r="R4975" s="65"/>
      <c r="S4975" s="68"/>
      <c r="T4975" s="68"/>
      <c r="U4975" s="69"/>
      <c r="V4975" s="69"/>
      <c r="W4975" s="69"/>
      <c r="X4975" s="70"/>
      <c r="Y4975" s="65"/>
    </row>
    <row r="4976">
      <c r="A4976" s="65"/>
      <c r="B4976" s="65"/>
      <c r="C4976" s="65"/>
      <c r="D4976" s="65"/>
      <c r="E4976" s="65"/>
      <c r="F4976" s="65"/>
      <c r="G4976" s="65"/>
      <c r="H4976" s="65"/>
      <c r="I4976" s="65"/>
      <c r="J4976" s="65"/>
      <c r="K4976" s="66"/>
      <c r="L4976" s="66"/>
      <c r="M4976" s="65"/>
      <c r="N4976" s="65"/>
      <c r="O4976" s="65"/>
      <c r="P4976" s="66"/>
      <c r="Q4976" s="65"/>
      <c r="R4976" s="65"/>
      <c r="S4976" s="68"/>
      <c r="T4976" s="68"/>
      <c r="U4976" s="69"/>
      <c r="V4976" s="69"/>
      <c r="W4976" s="69"/>
      <c r="X4976" s="70"/>
      <c r="Y4976" s="65"/>
    </row>
    <row r="4977">
      <c r="A4977" s="65"/>
      <c r="B4977" s="65"/>
      <c r="C4977" s="65"/>
      <c r="D4977" s="65"/>
      <c r="E4977" s="65"/>
      <c r="F4977" s="65"/>
      <c r="G4977" s="65"/>
      <c r="H4977" s="65"/>
      <c r="I4977" s="65"/>
      <c r="J4977" s="65"/>
      <c r="K4977" s="66"/>
      <c r="L4977" s="66"/>
      <c r="M4977" s="65"/>
      <c r="N4977" s="65"/>
      <c r="O4977" s="65"/>
      <c r="P4977" s="66"/>
      <c r="Q4977" s="65"/>
      <c r="R4977" s="65"/>
      <c r="S4977" s="68"/>
      <c r="T4977" s="68"/>
      <c r="U4977" s="69"/>
      <c r="V4977" s="69"/>
      <c r="W4977" s="69"/>
      <c r="X4977" s="70"/>
      <c r="Y4977" s="65"/>
    </row>
    <row r="4978">
      <c r="A4978" s="65"/>
      <c r="B4978" s="65"/>
      <c r="C4978" s="65"/>
      <c r="D4978" s="65"/>
      <c r="E4978" s="65"/>
      <c r="F4978" s="65"/>
      <c r="G4978" s="65"/>
      <c r="H4978" s="65"/>
      <c r="I4978" s="65"/>
      <c r="J4978" s="65"/>
      <c r="K4978" s="66"/>
      <c r="L4978" s="66"/>
      <c r="M4978" s="65"/>
      <c r="N4978" s="65"/>
      <c r="O4978" s="65"/>
      <c r="P4978" s="65"/>
      <c r="Q4978" s="65"/>
      <c r="R4978" s="65"/>
      <c r="S4978" s="68"/>
      <c r="T4978" s="68"/>
      <c r="U4978" s="69"/>
      <c r="V4978" s="69"/>
      <c r="W4978" s="69"/>
      <c r="X4978" s="70"/>
      <c r="Y4978" s="65"/>
    </row>
    <row r="4979">
      <c r="A4979" s="73"/>
      <c r="B4979" s="65"/>
      <c r="C4979" s="72"/>
      <c r="D4979" s="72"/>
      <c r="E4979" s="72"/>
      <c r="F4979" s="65"/>
      <c r="G4979" s="65"/>
      <c r="H4979" s="65"/>
      <c r="I4979" s="65"/>
      <c r="J4979" s="65"/>
      <c r="K4979" s="66"/>
      <c r="L4979" s="66"/>
      <c r="M4979" s="65"/>
      <c r="N4979" s="65"/>
      <c r="O4979" s="65"/>
      <c r="P4979" s="65"/>
      <c r="Q4979" s="65"/>
      <c r="R4979" s="65"/>
      <c r="S4979" s="68"/>
      <c r="T4979" s="68"/>
      <c r="U4979" s="69"/>
      <c r="V4979" s="69"/>
      <c r="W4979" s="69"/>
      <c r="X4979" s="70"/>
      <c r="Y4979" s="65"/>
    </row>
    <row r="4980">
      <c r="A4980" s="73"/>
      <c r="B4980" s="65"/>
      <c r="C4980" s="72"/>
      <c r="D4980" s="72"/>
      <c r="E4980" s="72"/>
      <c r="F4980" s="65"/>
      <c r="G4980" s="65"/>
      <c r="H4980" s="65"/>
      <c r="I4980" s="65"/>
      <c r="J4980" s="65"/>
      <c r="K4980" s="66"/>
      <c r="L4980" s="66"/>
      <c r="M4980" s="65"/>
      <c r="N4980" s="65"/>
      <c r="O4980" s="65"/>
      <c r="P4980" s="66"/>
      <c r="Q4980" s="65"/>
      <c r="R4980" s="65"/>
      <c r="S4980" s="68"/>
      <c r="T4980" s="68"/>
      <c r="U4980" s="69"/>
      <c r="V4980" s="69"/>
      <c r="W4980" s="69"/>
      <c r="X4980" s="70"/>
      <c r="Y4980" s="65"/>
    </row>
    <row r="4981">
      <c r="A4981" s="72"/>
      <c r="B4981" s="65"/>
      <c r="C4981" s="72"/>
      <c r="D4981" s="72"/>
      <c r="E4981" s="72"/>
      <c r="F4981" s="65"/>
      <c r="G4981" s="65"/>
      <c r="H4981" s="65"/>
      <c r="I4981" s="65"/>
      <c r="J4981" s="65"/>
      <c r="K4981" s="66"/>
      <c r="L4981" s="66"/>
      <c r="M4981" s="65"/>
      <c r="N4981" s="65"/>
      <c r="O4981" s="65"/>
      <c r="P4981" s="65"/>
      <c r="Q4981" s="65"/>
      <c r="R4981" s="65"/>
      <c r="S4981" s="68"/>
      <c r="T4981" s="68"/>
      <c r="U4981" s="69"/>
      <c r="V4981" s="69"/>
      <c r="W4981" s="69"/>
      <c r="X4981" s="70"/>
      <c r="Y4981" s="65"/>
    </row>
    <row r="4982">
      <c r="A4982" s="73"/>
      <c r="B4982" s="65"/>
      <c r="C4982" s="72"/>
      <c r="D4982" s="72"/>
      <c r="E4982" s="72"/>
      <c r="F4982" s="65"/>
      <c r="G4982" s="65"/>
      <c r="H4982" s="65"/>
      <c r="I4982" s="65"/>
      <c r="J4982" s="65"/>
      <c r="K4982" s="66"/>
      <c r="L4982" s="66"/>
      <c r="M4982" s="65"/>
      <c r="N4982" s="65"/>
      <c r="O4982" s="65"/>
      <c r="P4982" s="66"/>
      <c r="Q4982" s="65"/>
      <c r="R4982" s="65"/>
      <c r="S4982" s="68"/>
      <c r="T4982" s="68"/>
      <c r="U4982" s="69"/>
      <c r="V4982" s="69"/>
      <c r="W4982" s="69"/>
      <c r="X4982" s="70"/>
      <c r="Y4982" s="65"/>
    </row>
    <row r="4983">
      <c r="A4983" s="65"/>
      <c r="B4983" s="65"/>
      <c r="C4983" s="65"/>
      <c r="D4983" s="65"/>
      <c r="E4983" s="65"/>
      <c r="F4983" s="65"/>
      <c r="G4983" s="65"/>
      <c r="H4983" s="65"/>
      <c r="I4983" s="65"/>
      <c r="J4983" s="65"/>
      <c r="K4983" s="66"/>
      <c r="L4983" s="66"/>
      <c r="M4983" s="65"/>
      <c r="N4983" s="65"/>
      <c r="O4983" s="65"/>
      <c r="P4983" s="65"/>
      <c r="Q4983" s="65"/>
      <c r="R4983" s="65"/>
      <c r="S4983" s="68"/>
      <c r="T4983" s="68"/>
      <c r="U4983" s="69"/>
      <c r="V4983" s="69"/>
      <c r="W4983" s="69"/>
      <c r="X4983" s="70"/>
      <c r="Y4983" s="65"/>
    </row>
    <row r="4984">
      <c r="A4984" s="65"/>
      <c r="B4984" s="65"/>
      <c r="C4984" s="65"/>
      <c r="D4984" s="65"/>
      <c r="E4984" s="65"/>
      <c r="F4984" s="65"/>
      <c r="G4984" s="65"/>
      <c r="H4984" s="65"/>
      <c r="I4984" s="65"/>
      <c r="J4984" s="65"/>
      <c r="K4984" s="66"/>
      <c r="L4984" s="66"/>
      <c r="M4984" s="65"/>
      <c r="N4984" s="65"/>
      <c r="O4984" s="65"/>
      <c r="P4984" s="66"/>
      <c r="Q4984" s="65"/>
      <c r="R4984" s="65"/>
      <c r="S4984" s="68"/>
      <c r="T4984" s="68"/>
      <c r="U4984" s="69"/>
      <c r="V4984" s="69"/>
      <c r="W4984" s="69"/>
      <c r="X4984" s="70"/>
      <c r="Y4984" s="65"/>
    </row>
    <row r="4985">
      <c r="A4985" s="65"/>
      <c r="B4985" s="65"/>
      <c r="C4985" s="65"/>
      <c r="D4985" s="65"/>
      <c r="E4985" s="65"/>
      <c r="F4985" s="65"/>
      <c r="G4985" s="65"/>
      <c r="H4985" s="65"/>
      <c r="I4985" s="65"/>
      <c r="J4985" s="65"/>
      <c r="K4985" s="66"/>
      <c r="L4985" s="66"/>
      <c r="M4985" s="65"/>
      <c r="N4985" s="65"/>
      <c r="O4985" s="65"/>
      <c r="P4985" s="65"/>
      <c r="Q4985" s="65"/>
      <c r="R4985" s="65"/>
      <c r="S4985" s="68"/>
      <c r="T4985" s="68"/>
      <c r="U4985" s="69"/>
      <c r="V4985" s="69"/>
      <c r="W4985" s="69"/>
      <c r="X4985" s="70"/>
      <c r="Y4985" s="65"/>
    </row>
    <row r="4986">
      <c r="A4986" s="65"/>
      <c r="B4986" s="65"/>
      <c r="C4986" s="65"/>
      <c r="D4986" s="65"/>
      <c r="E4986" s="65"/>
      <c r="F4986" s="65"/>
      <c r="G4986" s="65"/>
      <c r="H4986" s="65"/>
      <c r="I4986" s="65"/>
      <c r="J4986" s="65"/>
      <c r="K4986" s="66"/>
      <c r="L4986" s="66"/>
      <c r="M4986" s="65"/>
      <c r="N4986" s="65"/>
      <c r="O4986" s="65"/>
      <c r="P4986" s="66"/>
      <c r="Q4986" s="65"/>
      <c r="R4986" s="65"/>
      <c r="S4986" s="68"/>
      <c r="T4986" s="68"/>
      <c r="U4986" s="69"/>
      <c r="V4986" s="69"/>
      <c r="W4986" s="69"/>
      <c r="X4986" s="70"/>
      <c r="Y4986" s="65"/>
    </row>
    <row r="4987">
      <c r="A4987" s="73"/>
      <c r="B4987" s="65"/>
      <c r="C4987" s="72"/>
      <c r="D4987" s="72"/>
      <c r="E4987" s="72"/>
      <c r="F4987" s="65"/>
      <c r="G4987" s="65"/>
      <c r="H4987" s="65"/>
      <c r="I4987" s="65"/>
      <c r="J4987" s="65"/>
      <c r="K4987" s="66"/>
      <c r="L4987" s="66"/>
      <c r="M4987" s="65"/>
      <c r="N4987" s="65"/>
      <c r="O4987" s="65"/>
      <c r="P4987" s="66"/>
      <c r="Q4987" s="65"/>
      <c r="R4987" s="65"/>
      <c r="S4987" s="68"/>
      <c r="T4987" s="68"/>
      <c r="U4987" s="69"/>
      <c r="V4987" s="69"/>
      <c r="W4987" s="69"/>
      <c r="X4987" s="70"/>
      <c r="Y4987" s="65"/>
    </row>
    <row r="4988">
      <c r="A4988" s="72"/>
      <c r="B4988" s="65"/>
      <c r="C4988" s="72"/>
      <c r="D4988" s="72"/>
      <c r="E4988" s="72"/>
      <c r="F4988" s="65"/>
      <c r="G4988" s="65"/>
      <c r="H4988" s="65"/>
      <c r="I4988" s="65"/>
      <c r="J4988" s="65"/>
      <c r="K4988" s="66"/>
      <c r="L4988" s="66"/>
      <c r="M4988" s="65"/>
      <c r="N4988" s="65"/>
      <c r="O4988" s="65"/>
      <c r="P4988" s="65"/>
      <c r="Q4988" s="65"/>
      <c r="R4988" s="65"/>
      <c r="S4988" s="68"/>
      <c r="T4988" s="68"/>
      <c r="U4988" s="69"/>
      <c r="V4988" s="69"/>
      <c r="W4988" s="69"/>
      <c r="X4988" s="70"/>
      <c r="Y4988" s="65"/>
    </row>
    <row r="4989">
      <c r="A4989" s="65"/>
      <c r="B4989" s="65"/>
      <c r="C4989" s="65"/>
      <c r="D4989" s="65"/>
      <c r="E4989" s="65"/>
      <c r="F4989" s="65"/>
      <c r="G4989" s="65"/>
      <c r="H4989" s="65"/>
      <c r="I4989" s="65"/>
      <c r="J4989" s="65"/>
      <c r="K4989" s="66"/>
      <c r="L4989" s="66"/>
      <c r="M4989" s="65"/>
      <c r="N4989" s="65"/>
      <c r="O4989" s="65"/>
      <c r="P4989" s="65"/>
      <c r="Q4989" s="65"/>
      <c r="R4989" s="65"/>
      <c r="S4989" s="68"/>
      <c r="T4989" s="68"/>
      <c r="U4989" s="69"/>
      <c r="V4989" s="69"/>
      <c r="W4989" s="69"/>
      <c r="X4989" s="70"/>
      <c r="Y4989" s="65"/>
    </row>
    <row r="4990">
      <c r="A4990" s="65"/>
      <c r="B4990" s="65"/>
      <c r="C4990" s="65"/>
      <c r="D4990" s="65"/>
      <c r="E4990" s="65"/>
      <c r="F4990" s="65"/>
      <c r="G4990" s="65"/>
      <c r="H4990" s="65"/>
      <c r="I4990" s="65"/>
      <c r="J4990" s="65"/>
      <c r="K4990" s="66"/>
      <c r="L4990" s="66"/>
      <c r="M4990" s="65"/>
      <c r="N4990" s="65"/>
      <c r="O4990" s="65"/>
      <c r="P4990" s="65"/>
      <c r="Q4990" s="65"/>
      <c r="R4990" s="65"/>
      <c r="S4990" s="68"/>
      <c r="T4990" s="68"/>
      <c r="U4990" s="69"/>
      <c r="V4990" s="69"/>
      <c r="W4990" s="69"/>
      <c r="X4990" s="70"/>
      <c r="Y4990" s="65"/>
    </row>
    <row r="4991">
      <c r="A4991" s="65"/>
      <c r="B4991" s="65"/>
      <c r="C4991" s="65"/>
      <c r="D4991" s="65"/>
      <c r="E4991" s="65"/>
      <c r="F4991" s="65"/>
      <c r="G4991" s="65"/>
      <c r="H4991" s="65"/>
      <c r="I4991" s="65"/>
      <c r="J4991" s="65"/>
      <c r="K4991" s="66"/>
      <c r="L4991" s="66"/>
      <c r="M4991" s="65"/>
      <c r="N4991" s="65"/>
      <c r="O4991" s="65"/>
      <c r="P4991" s="65"/>
      <c r="Q4991" s="65"/>
      <c r="R4991" s="65"/>
      <c r="S4991" s="68"/>
      <c r="T4991" s="68"/>
      <c r="U4991" s="69"/>
      <c r="V4991" s="69"/>
      <c r="W4991" s="69"/>
      <c r="X4991" s="70"/>
      <c r="Y4991" s="65"/>
    </row>
    <row r="4992">
      <c r="A4992" s="65"/>
      <c r="B4992" s="65"/>
      <c r="C4992" s="65"/>
      <c r="D4992" s="65"/>
      <c r="E4992" s="65"/>
      <c r="F4992" s="65"/>
      <c r="G4992" s="65"/>
      <c r="H4992" s="65"/>
      <c r="I4992" s="65"/>
      <c r="J4992" s="65"/>
      <c r="K4992" s="66"/>
      <c r="L4992" s="66"/>
      <c r="M4992" s="65"/>
      <c r="N4992" s="65"/>
      <c r="O4992" s="65"/>
      <c r="P4992" s="65"/>
      <c r="Q4992" s="65"/>
      <c r="R4992" s="65"/>
      <c r="S4992" s="68"/>
      <c r="T4992" s="68"/>
      <c r="U4992" s="69"/>
      <c r="V4992" s="69"/>
      <c r="W4992" s="69"/>
      <c r="X4992" s="70"/>
      <c r="Y4992" s="65"/>
    </row>
    <row r="4993">
      <c r="A4993" s="65"/>
      <c r="B4993" s="65"/>
      <c r="C4993" s="65"/>
      <c r="D4993" s="65"/>
      <c r="E4993" s="65"/>
      <c r="F4993" s="65"/>
      <c r="G4993" s="65"/>
      <c r="H4993" s="65"/>
      <c r="I4993" s="65"/>
      <c r="J4993" s="65"/>
      <c r="K4993" s="66"/>
      <c r="L4993" s="66"/>
      <c r="M4993" s="65"/>
      <c r="N4993" s="65"/>
      <c r="O4993" s="65"/>
      <c r="P4993" s="65"/>
      <c r="Q4993" s="65"/>
      <c r="R4993" s="65"/>
      <c r="S4993" s="68"/>
      <c r="T4993" s="68"/>
      <c r="U4993" s="69"/>
      <c r="V4993" s="69"/>
      <c r="W4993" s="69"/>
      <c r="X4993" s="70"/>
      <c r="Y4993" s="65"/>
    </row>
    <row r="4994">
      <c r="A4994" s="65"/>
      <c r="B4994" s="65"/>
      <c r="C4994" s="65"/>
      <c r="D4994" s="65"/>
      <c r="E4994" s="65"/>
      <c r="F4994" s="65"/>
      <c r="G4994" s="65"/>
      <c r="H4994" s="65"/>
      <c r="I4994" s="65"/>
      <c r="J4994" s="65"/>
      <c r="K4994" s="66"/>
      <c r="L4994" s="66"/>
      <c r="M4994" s="65"/>
      <c r="N4994" s="65"/>
      <c r="O4994" s="65"/>
      <c r="P4994" s="65"/>
      <c r="Q4994" s="65"/>
      <c r="R4994" s="65"/>
      <c r="S4994" s="68"/>
      <c r="T4994" s="68"/>
      <c r="U4994" s="69"/>
      <c r="V4994" s="69"/>
      <c r="W4994" s="69"/>
      <c r="X4994" s="70"/>
      <c r="Y4994" s="65"/>
    </row>
    <row r="4995">
      <c r="A4995" s="65"/>
      <c r="B4995" s="65"/>
      <c r="C4995" s="65"/>
      <c r="D4995" s="65"/>
      <c r="E4995" s="65"/>
      <c r="F4995" s="65"/>
      <c r="G4995" s="65"/>
      <c r="H4995" s="65"/>
      <c r="I4995" s="65"/>
      <c r="J4995" s="65"/>
      <c r="K4995" s="66"/>
      <c r="L4995" s="66"/>
      <c r="M4995" s="65"/>
      <c r="N4995" s="65"/>
      <c r="O4995" s="65"/>
      <c r="P4995" s="66"/>
      <c r="Q4995" s="65"/>
      <c r="R4995" s="65"/>
      <c r="S4995" s="68"/>
      <c r="T4995" s="68"/>
      <c r="U4995" s="69"/>
      <c r="V4995" s="69"/>
      <c r="W4995" s="69"/>
      <c r="X4995" s="70"/>
      <c r="Y4995" s="65"/>
    </row>
    <row r="4996">
      <c r="A4996" s="72"/>
      <c r="B4996" s="65"/>
      <c r="C4996" s="72"/>
      <c r="D4996" s="72"/>
      <c r="E4996" s="72"/>
      <c r="F4996" s="65"/>
      <c r="G4996" s="65"/>
      <c r="H4996" s="65"/>
      <c r="I4996" s="65"/>
      <c r="J4996" s="65"/>
      <c r="K4996" s="66"/>
      <c r="L4996" s="66"/>
      <c r="M4996" s="65"/>
      <c r="N4996" s="65"/>
      <c r="O4996" s="65"/>
      <c r="P4996" s="65"/>
      <c r="Q4996" s="65"/>
      <c r="R4996" s="65"/>
      <c r="S4996" s="68"/>
      <c r="T4996" s="68"/>
      <c r="U4996" s="69"/>
      <c r="V4996" s="69"/>
      <c r="W4996" s="69"/>
      <c r="X4996" s="70"/>
      <c r="Y4996" s="65"/>
    </row>
    <row r="4997">
      <c r="A4997" s="65"/>
      <c r="B4997" s="65"/>
      <c r="C4997" s="65"/>
      <c r="D4997" s="65"/>
      <c r="E4997" s="65"/>
      <c r="F4997" s="65"/>
      <c r="G4997" s="65"/>
      <c r="H4997" s="65"/>
      <c r="I4997" s="65"/>
      <c r="J4997" s="65"/>
      <c r="K4997" s="66"/>
      <c r="L4997" s="66"/>
      <c r="M4997" s="65"/>
      <c r="N4997" s="65"/>
      <c r="O4997" s="65"/>
      <c r="P4997" s="66"/>
      <c r="Q4997" s="65"/>
      <c r="R4997" s="65"/>
      <c r="S4997" s="68"/>
      <c r="T4997" s="68"/>
      <c r="U4997" s="69"/>
      <c r="V4997" s="69"/>
      <c r="W4997" s="69"/>
      <c r="X4997" s="70"/>
      <c r="Y4997" s="65"/>
    </row>
    <row r="4998">
      <c r="A4998" s="65"/>
      <c r="B4998" s="65"/>
      <c r="C4998" s="65"/>
      <c r="D4998" s="65"/>
      <c r="E4998" s="65"/>
      <c r="F4998" s="65"/>
      <c r="G4998" s="65"/>
      <c r="H4998" s="65"/>
      <c r="I4998" s="65"/>
      <c r="J4998" s="65"/>
      <c r="K4998" s="66"/>
      <c r="L4998" s="66"/>
      <c r="M4998" s="65"/>
      <c r="N4998" s="65"/>
      <c r="O4998" s="65"/>
      <c r="P4998" s="66"/>
      <c r="Q4998" s="65"/>
      <c r="R4998" s="65"/>
      <c r="S4998" s="68"/>
      <c r="T4998" s="68"/>
      <c r="U4998" s="69"/>
      <c r="V4998" s="69"/>
      <c r="W4998" s="69"/>
      <c r="X4998" s="70"/>
      <c r="Y4998" s="65"/>
    </row>
    <row r="4999">
      <c r="A4999" s="72"/>
      <c r="B4999" s="65"/>
      <c r="C4999" s="72"/>
      <c r="D4999" s="72"/>
      <c r="E4999" s="72"/>
      <c r="F4999" s="65"/>
      <c r="G4999" s="65"/>
      <c r="H4999" s="65"/>
      <c r="I4999" s="65"/>
      <c r="J4999" s="65"/>
      <c r="K4999" s="66"/>
      <c r="L4999" s="66"/>
      <c r="M4999" s="65"/>
      <c r="N4999" s="65"/>
      <c r="O4999" s="65"/>
      <c r="P4999" s="65"/>
      <c r="Q4999" s="65"/>
      <c r="R4999" s="65"/>
      <c r="S4999" s="68"/>
      <c r="T4999" s="68"/>
      <c r="U4999" s="69"/>
      <c r="V4999" s="69"/>
      <c r="W4999" s="69"/>
      <c r="X4999" s="70"/>
      <c r="Y4999" s="65"/>
    </row>
    <row r="5000">
      <c r="A5000" s="72"/>
      <c r="B5000" s="65"/>
      <c r="C5000" s="72"/>
      <c r="D5000" s="72"/>
      <c r="E5000" s="72"/>
      <c r="F5000" s="65"/>
      <c r="G5000" s="65"/>
      <c r="H5000" s="65"/>
      <c r="I5000" s="65"/>
      <c r="J5000" s="65"/>
      <c r="K5000" s="66"/>
      <c r="L5000" s="66"/>
      <c r="M5000" s="65"/>
      <c r="N5000" s="65"/>
      <c r="O5000" s="65"/>
      <c r="P5000" s="66"/>
      <c r="Q5000" s="65"/>
      <c r="R5000" s="65"/>
      <c r="S5000" s="68"/>
      <c r="T5000" s="68"/>
      <c r="U5000" s="69"/>
      <c r="V5000" s="69"/>
      <c r="W5000" s="69"/>
      <c r="X5000" s="70"/>
      <c r="Y5000" s="65"/>
    </row>
    <row r="5001">
      <c r="A5001" s="65"/>
      <c r="B5001" s="65"/>
      <c r="C5001" s="65"/>
      <c r="D5001" s="65"/>
      <c r="E5001" s="65"/>
      <c r="F5001" s="65"/>
      <c r="G5001" s="65"/>
      <c r="H5001" s="65"/>
      <c r="I5001" s="65"/>
      <c r="J5001" s="65"/>
      <c r="K5001" s="66"/>
      <c r="L5001" s="66"/>
      <c r="M5001" s="65"/>
      <c r="N5001" s="65"/>
      <c r="O5001" s="65"/>
      <c r="P5001" s="65"/>
      <c r="Q5001" s="65"/>
      <c r="R5001" s="65"/>
      <c r="S5001" s="68"/>
      <c r="T5001" s="68"/>
      <c r="U5001" s="69"/>
      <c r="V5001" s="69"/>
      <c r="W5001" s="69"/>
      <c r="X5001" s="70"/>
      <c r="Y5001" s="65"/>
    </row>
    <row r="5002">
      <c r="A5002" s="65"/>
      <c r="B5002" s="65"/>
      <c r="C5002" s="65"/>
      <c r="D5002" s="65"/>
      <c r="E5002" s="65"/>
      <c r="F5002" s="65"/>
      <c r="G5002" s="65"/>
      <c r="H5002" s="65"/>
      <c r="I5002" s="65"/>
      <c r="J5002" s="65"/>
      <c r="K5002" s="66"/>
      <c r="L5002" s="66"/>
      <c r="M5002" s="65"/>
      <c r="N5002" s="65"/>
      <c r="O5002" s="65"/>
      <c r="P5002" s="66"/>
      <c r="Q5002" s="65"/>
      <c r="R5002" s="65"/>
      <c r="S5002" s="68"/>
      <c r="T5002" s="68"/>
      <c r="U5002" s="69"/>
      <c r="V5002" s="69"/>
      <c r="W5002" s="69"/>
      <c r="X5002" s="70"/>
      <c r="Y5002" s="65"/>
    </row>
    <row r="5003">
      <c r="A5003" s="65"/>
      <c r="B5003" s="65"/>
      <c r="C5003" s="65"/>
      <c r="D5003" s="65"/>
      <c r="E5003" s="65"/>
      <c r="F5003" s="65"/>
      <c r="G5003" s="65"/>
      <c r="H5003" s="65"/>
      <c r="I5003" s="65"/>
      <c r="J5003" s="65"/>
      <c r="K5003" s="66"/>
      <c r="L5003" s="66"/>
      <c r="M5003" s="65"/>
      <c r="N5003" s="65"/>
      <c r="O5003" s="65"/>
      <c r="P5003" s="65"/>
      <c r="Q5003" s="65"/>
      <c r="R5003" s="65"/>
      <c r="S5003" s="68"/>
      <c r="T5003" s="68"/>
      <c r="U5003" s="69"/>
      <c r="V5003" s="69"/>
      <c r="W5003" s="69"/>
      <c r="X5003" s="70"/>
      <c r="Y5003" s="65"/>
    </row>
    <row r="5004">
      <c r="A5004" s="65"/>
      <c r="B5004" s="65"/>
      <c r="C5004" s="65"/>
      <c r="D5004" s="65"/>
      <c r="E5004" s="65"/>
      <c r="F5004" s="65"/>
      <c r="G5004" s="65"/>
      <c r="H5004" s="65"/>
      <c r="I5004" s="65"/>
      <c r="J5004" s="65"/>
      <c r="K5004" s="66"/>
      <c r="L5004" s="66"/>
      <c r="M5004" s="65"/>
      <c r="N5004" s="65"/>
      <c r="O5004" s="65"/>
      <c r="P5004" s="66"/>
      <c r="Q5004" s="65"/>
      <c r="R5004" s="65"/>
      <c r="S5004" s="68"/>
      <c r="T5004" s="68"/>
      <c r="U5004" s="69"/>
      <c r="V5004" s="69"/>
      <c r="W5004" s="69"/>
      <c r="X5004" s="70"/>
      <c r="Y5004" s="65"/>
    </row>
    <row r="5005">
      <c r="A5005" s="65"/>
      <c r="B5005" s="65"/>
      <c r="C5005" s="65"/>
      <c r="D5005" s="65"/>
      <c r="E5005" s="65"/>
      <c r="F5005" s="65"/>
      <c r="G5005" s="65"/>
      <c r="H5005" s="65"/>
      <c r="I5005" s="65"/>
      <c r="J5005" s="65"/>
      <c r="K5005" s="66"/>
      <c r="L5005" s="66"/>
      <c r="M5005" s="65"/>
      <c r="N5005" s="65"/>
      <c r="O5005" s="65"/>
      <c r="P5005" s="66"/>
      <c r="Q5005" s="65"/>
      <c r="R5005" s="65"/>
      <c r="S5005" s="68"/>
      <c r="T5005" s="68"/>
      <c r="U5005" s="69"/>
      <c r="V5005" s="69"/>
      <c r="W5005" s="69"/>
      <c r="X5005" s="70"/>
      <c r="Y5005" s="65"/>
    </row>
    <row r="5006">
      <c r="A5006" s="73"/>
      <c r="B5006" s="65"/>
      <c r="C5006" s="72"/>
      <c r="D5006" s="72"/>
      <c r="E5006" s="72"/>
      <c r="F5006" s="65"/>
      <c r="G5006" s="65"/>
      <c r="H5006" s="65"/>
      <c r="I5006" s="65"/>
      <c r="J5006" s="65"/>
      <c r="K5006" s="66"/>
      <c r="L5006" s="66"/>
      <c r="M5006" s="65"/>
      <c r="N5006" s="65"/>
      <c r="O5006" s="65"/>
      <c r="P5006" s="65"/>
      <c r="Q5006" s="65"/>
      <c r="R5006" s="65"/>
      <c r="S5006" s="68"/>
      <c r="T5006" s="68"/>
      <c r="U5006" s="69"/>
      <c r="V5006" s="69"/>
      <c r="W5006" s="69"/>
      <c r="X5006" s="70"/>
      <c r="Y5006" s="65"/>
    </row>
    <row r="5007">
      <c r="A5007" s="65"/>
      <c r="B5007" s="65"/>
      <c r="C5007" s="65"/>
      <c r="D5007" s="65"/>
      <c r="E5007" s="65"/>
      <c r="F5007" s="65"/>
      <c r="G5007" s="65"/>
      <c r="H5007" s="65"/>
      <c r="I5007" s="65"/>
      <c r="J5007" s="65"/>
      <c r="K5007" s="66"/>
      <c r="L5007" s="66"/>
      <c r="M5007" s="65"/>
      <c r="N5007" s="65"/>
      <c r="O5007" s="65"/>
      <c r="P5007" s="66"/>
      <c r="Q5007" s="65"/>
      <c r="R5007" s="65"/>
      <c r="S5007" s="68"/>
      <c r="T5007" s="68"/>
      <c r="U5007" s="69"/>
      <c r="V5007" s="69"/>
      <c r="W5007" s="69"/>
      <c r="X5007" s="70"/>
      <c r="Y5007" s="65"/>
    </row>
    <row r="5008">
      <c r="A5008" s="65"/>
      <c r="B5008" s="65"/>
      <c r="C5008" s="65"/>
      <c r="D5008" s="65"/>
      <c r="E5008" s="65"/>
      <c r="F5008" s="65"/>
      <c r="G5008" s="65"/>
      <c r="H5008" s="65"/>
      <c r="I5008" s="65"/>
      <c r="J5008" s="65"/>
      <c r="K5008" s="66"/>
      <c r="L5008" s="66"/>
      <c r="M5008" s="65"/>
      <c r="N5008" s="65"/>
      <c r="O5008" s="65"/>
      <c r="P5008" s="65"/>
      <c r="Q5008" s="65"/>
      <c r="R5008" s="65"/>
      <c r="S5008" s="68"/>
      <c r="T5008" s="68"/>
      <c r="U5008" s="69"/>
      <c r="V5008" s="69"/>
      <c r="W5008" s="69"/>
      <c r="X5008" s="70"/>
      <c r="Y5008" s="65"/>
    </row>
    <row r="5009">
      <c r="A5009" s="72"/>
      <c r="B5009" s="65"/>
      <c r="C5009" s="72"/>
      <c r="D5009" s="72"/>
      <c r="E5009" s="72"/>
      <c r="F5009" s="65"/>
      <c r="G5009" s="65"/>
      <c r="H5009" s="65"/>
      <c r="I5009" s="65"/>
      <c r="J5009" s="65"/>
      <c r="K5009" s="66"/>
      <c r="L5009" s="66"/>
      <c r="M5009" s="65"/>
      <c r="N5009" s="65"/>
      <c r="O5009" s="65"/>
      <c r="P5009" s="65"/>
      <c r="Q5009" s="65"/>
      <c r="R5009" s="65"/>
      <c r="S5009" s="68"/>
      <c r="T5009" s="68"/>
      <c r="U5009" s="69"/>
      <c r="V5009" s="69"/>
      <c r="W5009" s="69"/>
      <c r="X5009" s="70"/>
      <c r="Y5009" s="65"/>
    </row>
    <row r="5010">
      <c r="A5010" s="73"/>
      <c r="B5010" s="65"/>
      <c r="C5010" s="72"/>
      <c r="D5010" s="72"/>
      <c r="E5010" s="72"/>
      <c r="F5010" s="65"/>
      <c r="G5010" s="65"/>
      <c r="H5010" s="65"/>
      <c r="I5010" s="65"/>
      <c r="J5010" s="65"/>
      <c r="K5010" s="66"/>
      <c r="L5010" s="66"/>
      <c r="M5010" s="65"/>
      <c r="N5010" s="65"/>
      <c r="O5010" s="65"/>
      <c r="P5010" s="66"/>
      <c r="Q5010" s="65"/>
      <c r="R5010" s="65"/>
      <c r="S5010" s="68"/>
      <c r="T5010" s="68"/>
      <c r="U5010" s="69"/>
      <c r="V5010" s="69"/>
      <c r="W5010" s="69"/>
      <c r="X5010" s="70"/>
      <c r="Y5010" s="65"/>
    </row>
    <row r="5011">
      <c r="A5011" s="73"/>
      <c r="B5011" s="65"/>
      <c r="C5011" s="72"/>
      <c r="D5011" s="72"/>
      <c r="E5011" s="72"/>
      <c r="F5011" s="65"/>
      <c r="G5011" s="65"/>
      <c r="H5011" s="65"/>
      <c r="I5011" s="65"/>
      <c r="J5011" s="65"/>
      <c r="K5011" s="66"/>
      <c r="L5011" s="66"/>
      <c r="M5011" s="65"/>
      <c r="N5011" s="65"/>
      <c r="O5011" s="65"/>
      <c r="P5011" s="66"/>
      <c r="Q5011" s="65"/>
      <c r="R5011" s="65"/>
      <c r="S5011" s="68"/>
      <c r="T5011" s="68"/>
      <c r="U5011" s="69"/>
      <c r="V5011" s="69"/>
      <c r="W5011" s="69"/>
      <c r="X5011" s="70"/>
      <c r="Y5011" s="65"/>
    </row>
    <row r="5012">
      <c r="A5012" s="65"/>
      <c r="B5012" s="65"/>
      <c r="C5012" s="65"/>
      <c r="D5012" s="65"/>
      <c r="E5012" s="65"/>
      <c r="F5012" s="65"/>
      <c r="G5012" s="65"/>
      <c r="H5012" s="65"/>
      <c r="I5012" s="65"/>
      <c r="J5012" s="65"/>
      <c r="K5012" s="66"/>
      <c r="L5012" s="66"/>
      <c r="M5012" s="65"/>
      <c r="N5012" s="65"/>
      <c r="O5012" s="65"/>
      <c r="P5012" s="65"/>
      <c r="Q5012" s="65"/>
      <c r="R5012" s="65"/>
      <c r="S5012" s="68"/>
      <c r="T5012" s="68"/>
      <c r="U5012" s="69"/>
      <c r="V5012" s="69"/>
      <c r="W5012" s="69"/>
      <c r="X5012" s="70"/>
      <c r="Y5012" s="65"/>
    </row>
    <row r="5013">
      <c r="A5013" s="72"/>
      <c r="B5013" s="65"/>
      <c r="C5013" s="72"/>
      <c r="D5013" s="72"/>
      <c r="E5013" s="72"/>
      <c r="F5013" s="65"/>
      <c r="G5013" s="65"/>
      <c r="H5013" s="65"/>
      <c r="I5013" s="65"/>
      <c r="J5013" s="65"/>
      <c r="K5013" s="66"/>
      <c r="L5013" s="66"/>
      <c r="M5013" s="65"/>
      <c r="N5013" s="65"/>
      <c r="O5013" s="65"/>
      <c r="P5013" s="65"/>
      <c r="Q5013" s="65"/>
      <c r="R5013" s="65"/>
      <c r="S5013" s="68"/>
      <c r="T5013" s="68"/>
      <c r="U5013" s="69"/>
      <c r="V5013" s="69"/>
      <c r="W5013" s="69"/>
      <c r="X5013" s="70"/>
      <c r="Y5013" s="65"/>
    </row>
    <row r="5014">
      <c r="A5014" s="65"/>
      <c r="B5014" s="65"/>
      <c r="C5014" s="65"/>
      <c r="D5014" s="65"/>
      <c r="E5014" s="65"/>
      <c r="F5014" s="65"/>
      <c r="G5014" s="65"/>
      <c r="H5014" s="65"/>
      <c r="I5014" s="65"/>
      <c r="J5014" s="65"/>
      <c r="K5014" s="66"/>
      <c r="L5014" s="66"/>
      <c r="M5014" s="65"/>
      <c r="N5014" s="65"/>
      <c r="O5014" s="65"/>
      <c r="P5014" s="66"/>
      <c r="Q5014" s="65"/>
      <c r="R5014" s="65"/>
      <c r="S5014" s="68"/>
      <c r="T5014" s="68"/>
      <c r="U5014" s="69"/>
      <c r="V5014" s="69"/>
      <c r="W5014" s="69"/>
      <c r="X5014" s="70"/>
      <c r="Y5014" s="65"/>
    </row>
    <row r="5015">
      <c r="A5015" s="65"/>
      <c r="B5015" s="65"/>
      <c r="C5015" s="65"/>
      <c r="D5015" s="65"/>
      <c r="E5015" s="65"/>
      <c r="F5015" s="65"/>
      <c r="G5015" s="65"/>
      <c r="H5015" s="65"/>
      <c r="I5015" s="65"/>
      <c r="J5015" s="65"/>
      <c r="K5015" s="66"/>
      <c r="L5015" s="66"/>
      <c r="M5015" s="65"/>
      <c r="N5015" s="65"/>
      <c r="O5015" s="65"/>
      <c r="P5015" s="66"/>
      <c r="Q5015" s="65"/>
      <c r="R5015" s="65"/>
      <c r="S5015" s="68"/>
      <c r="T5015" s="68"/>
      <c r="U5015" s="69"/>
      <c r="V5015" s="69"/>
      <c r="W5015" s="69"/>
      <c r="X5015" s="70"/>
      <c r="Y5015" s="65"/>
    </row>
    <row r="5016">
      <c r="A5016" s="65"/>
      <c r="B5016" s="65"/>
      <c r="C5016" s="65"/>
      <c r="D5016" s="65"/>
      <c r="E5016" s="65"/>
      <c r="F5016" s="65"/>
      <c r="G5016" s="65"/>
      <c r="H5016" s="65"/>
      <c r="I5016" s="65"/>
      <c r="J5016" s="65"/>
      <c r="K5016" s="66"/>
      <c r="L5016" s="66"/>
      <c r="M5016" s="65"/>
      <c r="N5016" s="65"/>
      <c r="O5016" s="65"/>
      <c r="P5016" s="66"/>
      <c r="Q5016" s="65"/>
      <c r="R5016" s="65"/>
      <c r="S5016" s="68"/>
      <c r="T5016" s="68"/>
      <c r="U5016" s="69"/>
      <c r="V5016" s="69"/>
      <c r="W5016" s="69"/>
      <c r="X5016" s="70"/>
      <c r="Y5016" s="65"/>
    </row>
    <row r="5017">
      <c r="A5017" s="65"/>
      <c r="B5017" s="65"/>
      <c r="C5017" s="65"/>
      <c r="D5017" s="65"/>
      <c r="E5017" s="65"/>
      <c r="F5017" s="65"/>
      <c r="G5017" s="65"/>
      <c r="H5017" s="65"/>
      <c r="I5017" s="65"/>
      <c r="J5017" s="65"/>
      <c r="K5017" s="66"/>
      <c r="L5017" s="66"/>
      <c r="M5017" s="65"/>
      <c r="N5017" s="65"/>
      <c r="O5017" s="65"/>
      <c r="P5017" s="66"/>
      <c r="Q5017" s="65"/>
      <c r="R5017" s="65"/>
      <c r="S5017" s="68"/>
      <c r="T5017" s="68"/>
      <c r="U5017" s="69"/>
      <c r="V5017" s="69"/>
      <c r="W5017" s="69"/>
      <c r="X5017" s="70"/>
      <c r="Y5017" s="65"/>
    </row>
    <row r="5018">
      <c r="A5018" s="65"/>
      <c r="B5018" s="65"/>
      <c r="C5018" s="65"/>
      <c r="D5018" s="65"/>
      <c r="E5018" s="65"/>
      <c r="F5018" s="65"/>
      <c r="G5018" s="65"/>
      <c r="H5018" s="65"/>
      <c r="I5018" s="65"/>
      <c r="J5018" s="65"/>
      <c r="K5018" s="66"/>
      <c r="L5018" s="66"/>
      <c r="M5018" s="65"/>
      <c r="N5018" s="65"/>
      <c r="O5018" s="65"/>
      <c r="P5018" s="65"/>
      <c r="Q5018" s="65"/>
      <c r="R5018" s="65"/>
      <c r="S5018" s="68"/>
      <c r="T5018" s="68"/>
      <c r="U5018" s="69"/>
      <c r="V5018" s="69"/>
      <c r="W5018" s="69"/>
      <c r="X5018" s="70"/>
      <c r="Y5018" s="65"/>
    </row>
    <row r="5019">
      <c r="A5019" s="65"/>
      <c r="B5019" s="65"/>
      <c r="C5019" s="65"/>
      <c r="D5019" s="65"/>
      <c r="E5019" s="65"/>
      <c r="F5019" s="65"/>
      <c r="G5019" s="65"/>
      <c r="H5019" s="65"/>
      <c r="I5019" s="65"/>
      <c r="J5019" s="65"/>
      <c r="K5019" s="66"/>
      <c r="L5019" s="66"/>
      <c r="M5019" s="65"/>
      <c r="N5019" s="65"/>
      <c r="O5019" s="65"/>
      <c r="P5019" s="66"/>
      <c r="Q5019" s="65"/>
      <c r="R5019" s="65"/>
      <c r="S5019" s="68"/>
      <c r="T5019" s="68"/>
      <c r="U5019" s="69"/>
      <c r="V5019" s="69"/>
      <c r="W5019" s="69"/>
      <c r="X5019" s="70"/>
      <c r="Y5019" s="65"/>
    </row>
    <row r="5020">
      <c r="A5020" s="72"/>
      <c r="B5020" s="65"/>
      <c r="C5020" s="72"/>
      <c r="D5020" s="72"/>
      <c r="E5020" s="72"/>
      <c r="F5020" s="65"/>
      <c r="G5020" s="65"/>
      <c r="H5020" s="65"/>
      <c r="I5020" s="65"/>
      <c r="J5020" s="65"/>
      <c r="K5020" s="66"/>
      <c r="L5020" s="66"/>
      <c r="M5020" s="65"/>
      <c r="N5020" s="65"/>
      <c r="O5020" s="65"/>
      <c r="P5020" s="65"/>
      <c r="Q5020" s="65"/>
      <c r="R5020" s="65"/>
      <c r="S5020" s="68"/>
      <c r="T5020" s="68"/>
      <c r="U5020" s="69"/>
      <c r="V5020" s="69"/>
      <c r="W5020" s="69"/>
      <c r="X5020" s="70"/>
      <c r="Y5020" s="65"/>
    </row>
    <row r="5021">
      <c r="A5021" s="72"/>
      <c r="B5021" s="65"/>
      <c r="C5021" s="72"/>
      <c r="D5021" s="72"/>
      <c r="E5021" s="72"/>
      <c r="F5021" s="65"/>
      <c r="G5021" s="65"/>
      <c r="H5021" s="65"/>
      <c r="I5021" s="65"/>
      <c r="J5021" s="65"/>
      <c r="K5021" s="66"/>
      <c r="L5021" s="66"/>
      <c r="M5021" s="65"/>
      <c r="N5021" s="65"/>
      <c r="O5021" s="65"/>
      <c r="P5021" s="65"/>
      <c r="Q5021" s="65"/>
      <c r="R5021" s="65"/>
      <c r="S5021" s="68"/>
      <c r="T5021" s="68"/>
      <c r="U5021" s="69"/>
      <c r="V5021" s="69"/>
      <c r="W5021" s="69"/>
      <c r="X5021" s="70"/>
      <c r="Y5021" s="65"/>
    </row>
    <row r="5022">
      <c r="A5022" s="65"/>
      <c r="B5022" s="65"/>
      <c r="C5022" s="65"/>
      <c r="D5022" s="65"/>
      <c r="E5022" s="65"/>
      <c r="F5022" s="65"/>
      <c r="G5022" s="65"/>
      <c r="H5022" s="65"/>
      <c r="I5022" s="65"/>
      <c r="J5022" s="65"/>
      <c r="K5022" s="66"/>
      <c r="L5022" s="66"/>
      <c r="M5022" s="65"/>
      <c r="N5022" s="65"/>
      <c r="O5022" s="65"/>
      <c r="P5022" s="66"/>
      <c r="Q5022" s="65"/>
      <c r="R5022" s="65"/>
      <c r="S5022" s="68"/>
      <c r="T5022" s="68"/>
      <c r="U5022" s="69"/>
      <c r="V5022" s="69"/>
      <c r="W5022" s="69"/>
      <c r="X5022" s="70"/>
      <c r="Y5022" s="65"/>
    </row>
    <row r="5023">
      <c r="A5023" s="73"/>
      <c r="B5023" s="65"/>
      <c r="C5023" s="72"/>
      <c r="D5023" s="72"/>
      <c r="E5023" s="72"/>
      <c r="F5023" s="65"/>
      <c r="G5023" s="65"/>
      <c r="H5023" s="65"/>
      <c r="I5023" s="65"/>
      <c r="J5023" s="65"/>
      <c r="K5023" s="66"/>
      <c r="L5023" s="66"/>
      <c r="M5023" s="65"/>
      <c r="N5023" s="65"/>
      <c r="O5023" s="65"/>
      <c r="P5023" s="65"/>
      <c r="Q5023" s="65"/>
      <c r="R5023" s="65"/>
      <c r="S5023" s="68"/>
      <c r="T5023" s="68"/>
      <c r="U5023" s="69"/>
      <c r="V5023" s="69"/>
      <c r="W5023" s="69"/>
      <c r="X5023" s="70"/>
      <c r="Y5023" s="65"/>
    </row>
    <row r="5024">
      <c r="A5024" s="65"/>
      <c r="B5024" s="65"/>
      <c r="C5024" s="65"/>
      <c r="D5024" s="65"/>
      <c r="E5024" s="65"/>
      <c r="F5024" s="65"/>
      <c r="G5024" s="65"/>
      <c r="H5024" s="65"/>
      <c r="I5024" s="65"/>
      <c r="J5024" s="65"/>
      <c r="K5024" s="66"/>
      <c r="L5024" s="66"/>
      <c r="M5024" s="65"/>
      <c r="N5024" s="65"/>
      <c r="O5024" s="65"/>
      <c r="P5024" s="66"/>
      <c r="Q5024" s="65"/>
      <c r="R5024" s="65"/>
      <c r="S5024" s="68"/>
      <c r="T5024" s="68"/>
      <c r="U5024" s="69"/>
      <c r="V5024" s="69"/>
      <c r="W5024" s="69"/>
      <c r="X5024" s="70"/>
      <c r="Y5024" s="65"/>
    </row>
    <row r="5025">
      <c r="A5025" s="72"/>
      <c r="B5025" s="65"/>
      <c r="C5025" s="72"/>
      <c r="D5025" s="72"/>
      <c r="E5025" s="72"/>
      <c r="F5025" s="65"/>
      <c r="G5025" s="65"/>
      <c r="H5025" s="65"/>
      <c r="I5025" s="65"/>
      <c r="J5025" s="65"/>
      <c r="K5025" s="66"/>
      <c r="L5025" s="66"/>
      <c r="M5025" s="65"/>
      <c r="N5025" s="65"/>
      <c r="O5025" s="65"/>
      <c r="P5025" s="65"/>
      <c r="Q5025" s="65"/>
      <c r="R5025" s="65"/>
      <c r="S5025" s="68"/>
      <c r="T5025" s="68"/>
      <c r="U5025" s="69"/>
      <c r="V5025" s="69"/>
      <c r="W5025" s="69"/>
      <c r="X5025" s="70"/>
      <c r="Y5025" s="65"/>
    </row>
    <row r="5026">
      <c r="A5026" s="65"/>
      <c r="B5026" s="65"/>
      <c r="C5026" s="65"/>
      <c r="D5026" s="65"/>
      <c r="E5026" s="65"/>
      <c r="F5026" s="65"/>
      <c r="G5026" s="65"/>
      <c r="H5026" s="65"/>
      <c r="I5026" s="65"/>
      <c r="J5026" s="65"/>
      <c r="K5026" s="66"/>
      <c r="L5026" s="66"/>
      <c r="M5026" s="65"/>
      <c r="N5026" s="65"/>
      <c r="O5026" s="65"/>
      <c r="P5026" s="65"/>
      <c r="Q5026" s="65"/>
      <c r="R5026" s="65"/>
      <c r="S5026" s="68"/>
      <c r="T5026" s="68"/>
      <c r="U5026" s="69"/>
      <c r="V5026" s="69"/>
      <c r="W5026" s="69"/>
      <c r="X5026" s="70"/>
      <c r="Y5026" s="65"/>
    </row>
    <row r="5027">
      <c r="A5027" s="65"/>
      <c r="B5027" s="65"/>
      <c r="C5027" s="65"/>
      <c r="D5027" s="65"/>
      <c r="E5027" s="65"/>
      <c r="F5027" s="65"/>
      <c r="G5027" s="65"/>
      <c r="H5027" s="65"/>
      <c r="I5027" s="65"/>
      <c r="J5027" s="65"/>
      <c r="K5027" s="66"/>
      <c r="L5027" s="66"/>
      <c r="M5027" s="65"/>
      <c r="N5027" s="65"/>
      <c r="O5027" s="65"/>
      <c r="P5027" s="65"/>
      <c r="Q5027" s="65"/>
      <c r="R5027" s="65"/>
      <c r="S5027" s="68"/>
      <c r="T5027" s="68"/>
      <c r="U5027" s="69"/>
      <c r="V5027" s="69"/>
      <c r="W5027" s="69"/>
      <c r="X5027" s="70"/>
      <c r="Y5027" s="65"/>
    </row>
    <row r="5028">
      <c r="A5028" s="73"/>
      <c r="B5028" s="65"/>
      <c r="C5028" s="72"/>
      <c r="D5028" s="72"/>
      <c r="E5028" s="72"/>
      <c r="F5028" s="65"/>
      <c r="G5028" s="65"/>
      <c r="H5028" s="65"/>
      <c r="I5028" s="65"/>
      <c r="J5028" s="65"/>
      <c r="K5028" s="66"/>
      <c r="L5028" s="66"/>
      <c r="M5028" s="65"/>
      <c r="N5028" s="65"/>
      <c r="O5028" s="65"/>
      <c r="P5028" s="66"/>
      <c r="Q5028" s="65"/>
      <c r="R5028" s="65"/>
      <c r="S5028" s="68"/>
      <c r="T5028" s="68"/>
      <c r="U5028" s="69"/>
      <c r="V5028" s="69"/>
      <c r="W5028" s="69"/>
      <c r="X5028" s="70"/>
      <c r="Y5028" s="65"/>
    </row>
    <row r="5029">
      <c r="A5029" s="65"/>
      <c r="B5029" s="65"/>
      <c r="C5029" s="65"/>
      <c r="D5029" s="65"/>
      <c r="E5029" s="65"/>
      <c r="F5029" s="65"/>
      <c r="G5029" s="65"/>
      <c r="H5029" s="65"/>
      <c r="I5029" s="65"/>
      <c r="J5029" s="65"/>
      <c r="K5029" s="66"/>
      <c r="L5029" s="66"/>
      <c r="M5029" s="65"/>
      <c r="N5029" s="65"/>
      <c r="O5029" s="65"/>
      <c r="P5029" s="65"/>
      <c r="Q5029" s="65"/>
      <c r="R5029" s="65"/>
      <c r="S5029" s="68"/>
      <c r="T5029" s="68"/>
      <c r="U5029" s="69"/>
      <c r="V5029" s="69"/>
      <c r="W5029" s="69"/>
      <c r="X5029" s="70"/>
      <c r="Y5029" s="65"/>
    </row>
    <row r="5030">
      <c r="A5030" s="65"/>
      <c r="B5030" s="65"/>
      <c r="C5030" s="65"/>
      <c r="D5030" s="65"/>
      <c r="E5030" s="65"/>
      <c r="F5030" s="65"/>
      <c r="G5030" s="65"/>
      <c r="H5030" s="65"/>
      <c r="I5030" s="65"/>
      <c r="J5030" s="65"/>
      <c r="K5030" s="66"/>
      <c r="L5030" s="66"/>
      <c r="M5030" s="65"/>
      <c r="N5030" s="65"/>
      <c r="O5030" s="65"/>
      <c r="P5030" s="66"/>
      <c r="Q5030" s="65"/>
      <c r="R5030" s="65"/>
      <c r="S5030" s="68"/>
      <c r="T5030" s="68"/>
      <c r="U5030" s="69"/>
      <c r="V5030" s="69"/>
      <c r="W5030" s="69"/>
      <c r="X5030" s="70"/>
      <c r="Y5030" s="65"/>
    </row>
    <row r="5031">
      <c r="A5031" s="73"/>
      <c r="B5031" s="65"/>
      <c r="C5031" s="72"/>
      <c r="D5031" s="72"/>
      <c r="E5031" s="72"/>
      <c r="F5031" s="65"/>
      <c r="G5031" s="65"/>
      <c r="H5031" s="65"/>
      <c r="I5031" s="65"/>
      <c r="J5031" s="65"/>
      <c r="K5031" s="66"/>
      <c r="L5031" s="66"/>
      <c r="M5031" s="65"/>
      <c r="N5031" s="65"/>
      <c r="O5031" s="65"/>
      <c r="P5031" s="66"/>
      <c r="Q5031" s="65"/>
      <c r="R5031" s="65"/>
      <c r="S5031" s="68"/>
      <c r="T5031" s="68"/>
      <c r="U5031" s="69"/>
      <c r="V5031" s="69"/>
      <c r="W5031" s="69"/>
      <c r="X5031" s="70"/>
      <c r="Y5031" s="65"/>
    </row>
    <row r="5032">
      <c r="A5032" s="72"/>
      <c r="B5032" s="65"/>
      <c r="C5032" s="72"/>
      <c r="D5032" s="72"/>
      <c r="E5032" s="72"/>
      <c r="F5032" s="65"/>
      <c r="G5032" s="65"/>
      <c r="H5032" s="65"/>
      <c r="I5032" s="65"/>
      <c r="J5032" s="65"/>
      <c r="K5032" s="66"/>
      <c r="L5032" s="66"/>
      <c r="M5032" s="65"/>
      <c r="N5032" s="65"/>
      <c r="O5032" s="65"/>
      <c r="P5032" s="66"/>
      <c r="Q5032" s="65"/>
      <c r="R5032" s="65"/>
      <c r="S5032" s="68"/>
      <c r="T5032" s="68"/>
      <c r="U5032" s="69"/>
      <c r="V5032" s="69"/>
      <c r="W5032" s="69"/>
      <c r="X5032" s="70"/>
      <c r="Y5032" s="65"/>
    </row>
    <row r="5033">
      <c r="A5033" s="65"/>
      <c r="B5033" s="65"/>
      <c r="C5033" s="65"/>
      <c r="D5033" s="65"/>
      <c r="E5033" s="65"/>
      <c r="F5033" s="65"/>
      <c r="G5033" s="65"/>
      <c r="H5033" s="65"/>
      <c r="I5033" s="65"/>
      <c r="J5033" s="65"/>
      <c r="K5033" s="66"/>
      <c r="L5033" s="66"/>
      <c r="M5033" s="65"/>
      <c r="N5033" s="65"/>
      <c r="O5033" s="65"/>
      <c r="P5033" s="66"/>
      <c r="Q5033" s="65"/>
      <c r="R5033" s="65"/>
      <c r="S5033" s="68"/>
      <c r="T5033" s="68"/>
      <c r="U5033" s="69"/>
      <c r="V5033" s="69"/>
      <c r="W5033" s="69"/>
      <c r="X5033" s="70"/>
      <c r="Y5033" s="65"/>
    </row>
    <row r="5034">
      <c r="A5034" s="65"/>
      <c r="B5034" s="65"/>
      <c r="C5034" s="65"/>
      <c r="D5034" s="65"/>
      <c r="E5034" s="65"/>
      <c r="F5034" s="65"/>
      <c r="G5034" s="65"/>
      <c r="H5034" s="65"/>
      <c r="I5034" s="65"/>
      <c r="J5034" s="65"/>
      <c r="K5034" s="66"/>
      <c r="L5034" s="66"/>
      <c r="M5034" s="65"/>
      <c r="N5034" s="65"/>
      <c r="O5034" s="65"/>
      <c r="P5034" s="66"/>
      <c r="Q5034" s="65"/>
      <c r="R5034" s="65"/>
      <c r="S5034" s="68"/>
      <c r="T5034" s="68"/>
      <c r="U5034" s="69"/>
      <c r="V5034" s="69"/>
      <c r="W5034" s="69"/>
      <c r="X5034" s="70"/>
      <c r="Y5034" s="65"/>
    </row>
    <row r="5035">
      <c r="A5035" s="73"/>
      <c r="B5035" s="65"/>
      <c r="C5035" s="72"/>
      <c r="D5035" s="72"/>
      <c r="E5035" s="72"/>
      <c r="F5035" s="65"/>
      <c r="G5035" s="65"/>
      <c r="H5035" s="65"/>
      <c r="I5035" s="65"/>
      <c r="J5035" s="65"/>
      <c r="K5035" s="66"/>
      <c r="L5035" s="66"/>
      <c r="M5035" s="65"/>
      <c r="N5035" s="65"/>
      <c r="O5035" s="65"/>
      <c r="P5035" s="65"/>
      <c r="Q5035" s="65"/>
      <c r="R5035" s="65"/>
      <c r="S5035" s="77"/>
      <c r="T5035" s="77"/>
      <c r="U5035" s="78"/>
      <c r="V5035" s="78"/>
      <c r="W5035" s="78"/>
      <c r="X5035" s="72"/>
      <c r="Y5035" s="72"/>
    </row>
    <row r="5036">
      <c r="A5036" s="65"/>
      <c r="B5036" s="65"/>
      <c r="C5036" s="65"/>
      <c r="D5036" s="65"/>
      <c r="E5036" s="65"/>
      <c r="F5036" s="65"/>
      <c r="G5036" s="65"/>
      <c r="H5036" s="65"/>
      <c r="I5036" s="65"/>
      <c r="J5036" s="65"/>
      <c r="K5036" s="66"/>
      <c r="L5036" s="66"/>
      <c r="M5036" s="65"/>
      <c r="N5036" s="65"/>
      <c r="O5036" s="65"/>
      <c r="P5036" s="66"/>
      <c r="Q5036" s="65"/>
      <c r="R5036" s="65"/>
      <c r="S5036" s="76"/>
      <c r="T5036" s="77"/>
      <c r="U5036" s="79"/>
      <c r="V5036" s="81"/>
      <c r="W5036" s="79"/>
      <c r="X5036" s="66"/>
      <c r="Y5036" s="72"/>
    </row>
    <row r="5037">
      <c r="A5037" s="72"/>
      <c r="B5037" s="65"/>
      <c r="C5037" s="72"/>
      <c r="D5037" s="72"/>
      <c r="E5037" s="72"/>
      <c r="F5037" s="65"/>
      <c r="G5037" s="65"/>
      <c r="H5037" s="65"/>
      <c r="I5037" s="65"/>
      <c r="J5037" s="65"/>
      <c r="K5037" s="66"/>
      <c r="L5037" s="66"/>
      <c r="M5037" s="65"/>
      <c r="N5037" s="65"/>
      <c r="O5037" s="65"/>
      <c r="P5037" s="65"/>
      <c r="Q5037" s="65"/>
      <c r="R5037" s="65"/>
      <c r="S5037" s="68"/>
      <c r="T5037" s="68"/>
      <c r="U5037" s="69"/>
      <c r="V5037" s="69"/>
      <c r="W5037" s="69"/>
      <c r="X5037" s="70"/>
      <c r="Y5037" s="65"/>
    </row>
    <row r="5038">
      <c r="A5038" s="65"/>
      <c r="B5038" s="65"/>
      <c r="C5038" s="65"/>
      <c r="D5038" s="65"/>
      <c r="E5038" s="65"/>
      <c r="F5038" s="65"/>
      <c r="G5038" s="65"/>
      <c r="H5038" s="65"/>
      <c r="I5038" s="65"/>
      <c r="J5038" s="65"/>
      <c r="K5038" s="66"/>
      <c r="L5038" s="66"/>
      <c r="M5038" s="65"/>
      <c r="N5038" s="65"/>
      <c r="O5038" s="65"/>
      <c r="P5038" s="66"/>
      <c r="Q5038" s="65"/>
      <c r="R5038" s="65"/>
      <c r="S5038" s="68"/>
      <c r="T5038" s="68"/>
      <c r="U5038" s="69"/>
      <c r="V5038" s="69"/>
      <c r="W5038" s="69"/>
      <c r="X5038" s="70"/>
      <c r="Y5038" s="65"/>
    </row>
    <row r="5039">
      <c r="A5039" s="65"/>
      <c r="B5039" s="65"/>
      <c r="C5039" s="65"/>
      <c r="D5039" s="65"/>
      <c r="E5039" s="65"/>
      <c r="F5039" s="65"/>
      <c r="G5039" s="65"/>
      <c r="H5039" s="65"/>
      <c r="I5039" s="65"/>
      <c r="J5039" s="65"/>
      <c r="K5039" s="66"/>
      <c r="L5039" s="66"/>
      <c r="M5039" s="65"/>
      <c r="N5039" s="65"/>
      <c r="O5039" s="65"/>
      <c r="P5039" s="65"/>
      <c r="Q5039" s="65"/>
      <c r="R5039" s="65"/>
      <c r="S5039" s="68"/>
      <c r="T5039" s="68"/>
      <c r="U5039" s="69"/>
      <c r="V5039" s="69"/>
      <c r="W5039" s="69"/>
      <c r="X5039" s="70"/>
      <c r="Y5039" s="65"/>
    </row>
    <row r="5040">
      <c r="A5040" s="65"/>
      <c r="B5040" s="65"/>
      <c r="C5040" s="65"/>
      <c r="D5040" s="65"/>
      <c r="E5040" s="65"/>
      <c r="F5040" s="65"/>
      <c r="G5040" s="65"/>
      <c r="H5040" s="65"/>
      <c r="I5040" s="65"/>
      <c r="J5040" s="65"/>
      <c r="K5040" s="66"/>
      <c r="L5040" s="66"/>
      <c r="M5040" s="65"/>
      <c r="N5040" s="65"/>
      <c r="O5040" s="65"/>
      <c r="P5040" s="65"/>
      <c r="Q5040" s="65"/>
      <c r="R5040" s="65"/>
      <c r="S5040" s="68"/>
      <c r="T5040" s="68"/>
      <c r="U5040" s="69"/>
      <c r="V5040" s="69"/>
      <c r="W5040" s="69"/>
      <c r="X5040" s="70"/>
      <c r="Y5040" s="65"/>
    </row>
    <row r="5041">
      <c r="A5041" s="73"/>
      <c r="B5041" s="65"/>
      <c r="C5041" s="72"/>
      <c r="D5041" s="72"/>
      <c r="E5041" s="72"/>
      <c r="F5041" s="65"/>
      <c r="G5041" s="65"/>
      <c r="H5041" s="65"/>
      <c r="I5041" s="65"/>
      <c r="J5041" s="65"/>
      <c r="K5041" s="66"/>
      <c r="L5041" s="66"/>
      <c r="M5041" s="65"/>
      <c r="N5041" s="65"/>
      <c r="O5041" s="65"/>
      <c r="P5041" s="65"/>
      <c r="Q5041" s="65"/>
      <c r="R5041" s="65"/>
      <c r="S5041" s="68"/>
      <c r="T5041" s="68"/>
      <c r="U5041" s="69"/>
      <c r="V5041" s="69"/>
      <c r="W5041" s="69"/>
      <c r="X5041" s="70"/>
      <c r="Y5041" s="65"/>
    </row>
    <row r="5042">
      <c r="A5042" s="65"/>
      <c r="B5042" s="65"/>
      <c r="C5042" s="65"/>
      <c r="D5042" s="65"/>
      <c r="E5042" s="65"/>
      <c r="F5042" s="65"/>
      <c r="G5042" s="65"/>
      <c r="H5042" s="65"/>
      <c r="I5042" s="65"/>
      <c r="J5042" s="65"/>
      <c r="K5042" s="66"/>
      <c r="L5042" s="66"/>
      <c r="M5042" s="65"/>
      <c r="N5042" s="65"/>
      <c r="O5042" s="65"/>
      <c r="P5042" s="65"/>
      <c r="Q5042" s="65"/>
      <c r="R5042" s="65"/>
      <c r="S5042" s="68"/>
      <c r="T5042" s="68"/>
      <c r="U5042" s="69"/>
      <c r="V5042" s="69"/>
      <c r="W5042" s="69"/>
      <c r="X5042" s="70"/>
      <c r="Y5042" s="65"/>
    </row>
    <row r="5043">
      <c r="A5043" s="65"/>
      <c r="B5043" s="65"/>
      <c r="C5043" s="65"/>
      <c r="D5043" s="65"/>
      <c r="E5043" s="65"/>
      <c r="F5043" s="65"/>
      <c r="G5043" s="65"/>
      <c r="H5043" s="65"/>
      <c r="I5043" s="65"/>
      <c r="J5043" s="65"/>
      <c r="K5043" s="66"/>
      <c r="L5043" s="66"/>
      <c r="M5043" s="65"/>
      <c r="N5043" s="65"/>
      <c r="O5043" s="65"/>
      <c r="P5043" s="65"/>
      <c r="Q5043" s="65"/>
      <c r="R5043" s="65"/>
      <c r="S5043" s="68"/>
      <c r="T5043" s="68"/>
      <c r="U5043" s="69"/>
      <c r="V5043" s="69"/>
      <c r="W5043" s="69"/>
      <c r="X5043" s="70"/>
      <c r="Y5043" s="65"/>
    </row>
    <row r="5044">
      <c r="A5044" s="73"/>
      <c r="B5044" s="65"/>
      <c r="C5044" s="72"/>
      <c r="D5044" s="72"/>
      <c r="E5044" s="72"/>
      <c r="F5044" s="65"/>
      <c r="G5044" s="65"/>
      <c r="H5044" s="65"/>
      <c r="I5044" s="65"/>
      <c r="J5044" s="65"/>
      <c r="K5044" s="66"/>
      <c r="L5044" s="66"/>
      <c r="M5044" s="65"/>
      <c r="N5044" s="65"/>
      <c r="O5044" s="65"/>
      <c r="P5044" s="66"/>
      <c r="Q5044" s="65"/>
      <c r="R5044" s="65"/>
      <c r="S5044" s="68"/>
      <c r="T5044" s="68"/>
      <c r="U5044" s="69"/>
      <c r="V5044" s="69"/>
      <c r="W5044" s="69"/>
      <c r="X5044" s="70"/>
      <c r="Y5044" s="65"/>
    </row>
    <row r="5045">
      <c r="A5045" s="72"/>
      <c r="B5045" s="65"/>
      <c r="C5045" s="72"/>
      <c r="D5045" s="72"/>
      <c r="E5045" s="72"/>
      <c r="F5045" s="65"/>
      <c r="G5045" s="65"/>
      <c r="H5045" s="65"/>
      <c r="I5045" s="65"/>
      <c r="J5045" s="65"/>
      <c r="K5045" s="66"/>
      <c r="L5045" s="66"/>
      <c r="M5045" s="65"/>
      <c r="N5045" s="65"/>
      <c r="O5045" s="65"/>
      <c r="P5045" s="65"/>
      <c r="Q5045" s="65"/>
      <c r="R5045" s="65"/>
      <c r="S5045" s="68"/>
      <c r="T5045" s="68"/>
      <c r="U5045" s="69"/>
      <c r="V5045" s="69"/>
      <c r="W5045" s="69"/>
      <c r="X5045" s="70"/>
      <c r="Y5045" s="65"/>
    </row>
    <row r="5046">
      <c r="A5046" s="73"/>
      <c r="B5046" s="65"/>
      <c r="C5046" s="72"/>
      <c r="D5046" s="72"/>
      <c r="E5046" s="72"/>
      <c r="F5046" s="65"/>
      <c r="G5046" s="65"/>
      <c r="H5046" s="65"/>
      <c r="I5046" s="65"/>
      <c r="J5046" s="65"/>
      <c r="K5046" s="66"/>
      <c r="L5046" s="66"/>
      <c r="M5046" s="65"/>
      <c r="N5046" s="65"/>
      <c r="O5046" s="65"/>
      <c r="P5046" s="65"/>
      <c r="Q5046" s="65"/>
      <c r="R5046" s="65"/>
      <c r="S5046" s="68"/>
      <c r="T5046" s="68"/>
      <c r="U5046" s="69"/>
      <c r="V5046" s="69"/>
      <c r="W5046" s="69"/>
      <c r="X5046" s="70"/>
      <c r="Y5046" s="65"/>
    </row>
    <row r="5047">
      <c r="A5047" s="72"/>
      <c r="B5047" s="65"/>
      <c r="C5047" s="72"/>
      <c r="D5047" s="72"/>
      <c r="E5047" s="72"/>
      <c r="F5047" s="65"/>
      <c r="G5047" s="65"/>
      <c r="H5047" s="65"/>
      <c r="I5047" s="65"/>
      <c r="J5047" s="65"/>
      <c r="K5047" s="66"/>
      <c r="L5047" s="66"/>
      <c r="M5047" s="65"/>
      <c r="N5047" s="65"/>
      <c r="O5047" s="65"/>
      <c r="P5047" s="66"/>
      <c r="Q5047" s="65"/>
      <c r="R5047" s="65"/>
      <c r="S5047" s="68"/>
      <c r="T5047" s="68"/>
      <c r="U5047" s="69"/>
      <c r="V5047" s="69"/>
      <c r="W5047" s="69"/>
      <c r="X5047" s="70"/>
      <c r="Y5047" s="65"/>
    </row>
    <row r="5048">
      <c r="A5048" s="72"/>
      <c r="B5048" s="65"/>
      <c r="C5048" s="72"/>
      <c r="D5048" s="72"/>
      <c r="E5048" s="72"/>
      <c r="F5048" s="65"/>
      <c r="G5048" s="65"/>
      <c r="H5048" s="65"/>
      <c r="I5048" s="65"/>
      <c r="J5048" s="65"/>
      <c r="K5048" s="66"/>
      <c r="L5048" s="66"/>
      <c r="M5048" s="65"/>
      <c r="N5048" s="65"/>
      <c r="O5048" s="65"/>
      <c r="P5048" s="65"/>
      <c r="Q5048" s="65"/>
      <c r="R5048" s="65"/>
      <c r="S5048" s="68"/>
      <c r="T5048" s="68"/>
      <c r="U5048" s="69"/>
      <c r="V5048" s="69"/>
      <c r="W5048" s="69"/>
      <c r="X5048" s="70"/>
      <c r="Y5048" s="65"/>
    </row>
    <row r="5049">
      <c r="A5049" s="65"/>
      <c r="B5049" s="65"/>
      <c r="C5049" s="65"/>
      <c r="D5049" s="65"/>
      <c r="E5049" s="65"/>
      <c r="F5049" s="65"/>
      <c r="G5049" s="65"/>
      <c r="H5049" s="65"/>
      <c r="I5049" s="65"/>
      <c r="J5049" s="65"/>
      <c r="K5049" s="66"/>
      <c r="L5049" s="66"/>
      <c r="M5049" s="65"/>
      <c r="N5049" s="65"/>
      <c r="O5049" s="65"/>
      <c r="P5049" s="66"/>
      <c r="Q5049" s="65"/>
      <c r="R5049" s="65"/>
      <c r="S5049" s="68"/>
      <c r="T5049" s="68"/>
      <c r="U5049" s="69"/>
      <c r="V5049" s="69"/>
      <c r="W5049" s="69"/>
      <c r="X5049" s="70"/>
      <c r="Y5049" s="65"/>
    </row>
    <row r="5050">
      <c r="A5050" s="65"/>
      <c r="B5050" s="65"/>
      <c r="C5050" s="65"/>
      <c r="D5050" s="65"/>
      <c r="E5050" s="65"/>
      <c r="F5050" s="65"/>
      <c r="G5050" s="65"/>
      <c r="H5050" s="65"/>
      <c r="I5050" s="65"/>
      <c r="J5050" s="65"/>
      <c r="K5050" s="66"/>
      <c r="L5050" s="66"/>
      <c r="M5050" s="65"/>
      <c r="N5050" s="65"/>
      <c r="O5050" s="65"/>
      <c r="P5050" s="65"/>
      <c r="Q5050" s="65"/>
      <c r="R5050" s="65"/>
      <c r="S5050" s="68"/>
      <c r="T5050" s="68"/>
      <c r="U5050" s="69"/>
      <c r="V5050" s="69"/>
      <c r="W5050" s="69"/>
      <c r="X5050" s="70"/>
      <c r="Y5050" s="65"/>
    </row>
    <row r="5051">
      <c r="A5051" s="72"/>
      <c r="B5051" s="65"/>
      <c r="C5051" s="72"/>
      <c r="D5051" s="72"/>
      <c r="E5051" s="72"/>
      <c r="F5051" s="65"/>
      <c r="G5051" s="65"/>
      <c r="H5051" s="65"/>
      <c r="I5051" s="65"/>
      <c r="J5051" s="65"/>
      <c r="K5051" s="66"/>
      <c r="L5051" s="66"/>
      <c r="M5051" s="65"/>
      <c r="N5051" s="65"/>
      <c r="O5051" s="65"/>
      <c r="P5051" s="66"/>
      <c r="Q5051" s="65"/>
      <c r="R5051" s="65"/>
      <c r="S5051" s="68"/>
      <c r="T5051" s="68"/>
      <c r="U5051" s="69"/>
      <c r="V5051" s="69"/>
      <c r="W5051" s="69"/>
      <c r="X5051" s="70"/>
      <c r="Y5051" s="65"/>
    </row>
    <row r="5052">
      <c r="A5052" s="65"/>
      <c r="B5052" s="65"/>
      <c r="C5052" s="65"/>
      <c r="D5052" s="65"/>
      <c r="E5052" s="65"/>
      <c r="F5052" s="65"/>
      <c r="G5052" s="65"/>
      <c r="H5052" s="65"/>
      <c r="I5052" s="65"/>
      <c r="J5052" s="65"/>
      <c r="K5052" s="66"/>
      <c r="L5052" s="66"/>
      <c r="M5052" s="65"/>
      <c r="N5052" s="65"/>
      <c r="O5052" s="65"/>
      <c r="P5052" s="65"/>
      <c r="Q5052" s="65"/>
      <c r="R5052" s="65"/>
      <c r="S5052" s="68"/>
      <c r="T5052" s="68"/>
      <c r="U5052" s="69"/>
      <c r="V5052" s="69"/>
      <c r="W5052" s="69"/>
      <c r="X5052" s="70"/>
      <c r="Y5052" s="65"/>
    </row>
    <row r="5053">
      <c r="A5053" s="72"/>
      <c r="B5053" s="65"/>
      <c r="C5053" s="72"/>
      <c r="D5053" s="72"/>
      <c r="E5053" s="72"/>
      <c r="F5053" s="65"/>
      <c r="G5053" s="65"/>
      <c r="H5053" s="65"/>
      <c r="I5053" s="65"/>
      <c r="J5053" s="65"/>
      <c r="K5053" s="66"/>
      <c r="L5053" s="66"/>
      <c r="M5053" s="65"/>
      <c r="N5053" s="65"/>
      <c r="O5053" s="65"/>
      <c r="P5053" s="65"/>
      <c r="Q5053" s="65"/>
      <c r="R5053" s="65"/>
      <c r="S5053" s="68"/>
      <c r="T5053" s="68"/>
      <c r="U5053" s="69"/>
      <c r="V5053" s="69"/>
      <c r="W5053" s="69"/>
      <c r="X5053" s="70"/>
      <c r="Y5053" s="65"/>
    </row>
    <row r="5054">
      <c r="A5054" s="65"/>
      <c r="B5054" s="65"/>
      <c r="C5054" s="65"/>
      <c r="D5054" s="65"/>
      <c r="E5054" s="65"/>
      <c r="F5054" s="65"/>
      <c r="G5054" s="65"/>
      <c r="H5054" s="65"/>
      <c r="I5054" s="65"/>
      <c r="J5054" s="65"/>
      <c r="K5054" s="66"/>
      <c r="L5054" s="66"/>
      <c r="M5054" s="65"/>
      <c r="N5054" s="65"/>
      <c r="O5054" s="65"/>
      <c r="P5054" s="66"/>
      <c r="Q5054" s="65"/>
      <c r="R5054" s="65"/>
      <c r="S5054" s="68"/>
      <c r="T5054" s="68"/>
      <c r="U5054" s="69"/>
      <c r="V5054" s="69"/>
      <c r="W5054" s="69"/>
      <c r="X5054" s="70"/>
      <c r="Y5054" s="65"/>
    </row>
    <row r="5055">
      <c r="A5055" s="72"/>
      <c r="B5055" s="65"/>
      <c r="C5055" s="72"/>
      <c r="D5055" s="72"/>
      <c r="E5055" s="72"/>
      <c r="F5055" s="65"/>
      <c r="G5055" s="65"/>
      <c r="H5055" s="65"/>
      <c r="I5055" s="65"/>
      <c r="J5055" s="65"/>
      <c r="K5055" s="66"/>
      <c r="L5055" s="66"/>
      <c r="M5055" s="65"/>
      <c r="N5055" s="65"/>
      <c r="O5055" s="65"/>
      <c r="P5055" s="66"/>
      <c r="Q5055" s="65"/>
      <c r="R5055" s="65"/>
      <c r="S5055" s="68"/>
      <c r="T5055" s="68"/>
      <c r="U5055" s="69"/>
      <c r="V5055" s="69"/>
      <c r="W5055" s="69"/>
      <c r="X5055" s="70"/>
      <c r="Y5055" s="65"/>
    </row>
    <row r="5056">
      <c r="A5056" s="65"/>
      <c r="B5056" s="65"/>
      <c r="C5056" s="65"/>
      <c r="D5056" s="65"/>
      <c r="E5056" s="65"/>
      <c r="F5056" s="65"/>
      <c r="G5056" s="65"/>
      <c r="H5056" s="65"/>
      <c r="I5056" s="65"/>
      <c r="J5056" s="65"/>
      <c r="K5056" s="66"/>
      <c r="L5056" s="66"/>
      <c r="M5056" s="65"/>
      <c r="N5056" s="65"/>
      <c r="O5056" s="65"/>
      <c r="P5056" s="65"/>
      <c r="Q5056" s="65"/>
      <c r="R5056" s="65"/>
      <c r="S5056" s="68"/>
      <c r="T5056" s="68"/>
      <c r="U5056" s="69"/>
      <c r="V5056" s="69"/>
      <c r="W5056" s="69"/>
      <c r="X5056" s="70"/>
      <c r="Y5056" s="65"/>
    </row>
    <row r="5057">
      <c r="A5057" s="72"/>
      <c r="B5057" s="65"/>
      <c r="C5057" s="72"/>
      <c r="D5057" s="72"/>
      <c r="E5057" s="72"/>
      <c r="F5057" s="65"/>
      <c r="G5057" s="65"/>
      <c r="H5057" s="65"/>
      <c r="I5057" s="65"/>
      <c r="J5057" s="65"/>
      <c r="K5057" s="66"/>
      <c r="L5057" s="66"/>
      <c r="M5057" s="65"/>
      <c r="N5057" s="65"/>
      <c r="O5057" s="65"/>
      <c r="P5057" s="66"/>
      <c r="Q5057" s="65"/>
      <c r="R5057" s="65"/>
      <c r="S5057" s="68"/>
      <c r="T5057" s="68"/>
      <c r="U5057" s="69"/>
      <c r="V5057" s="69"/>
      <c r="W5057" s="69"/>
      <c r="X5057" s="70"/>
      <c r="Y5057" s="65"/>
    </row>
    <row r="5058">
      <c r="A5058" s="65"/>
      <c r="B5058" s="65"/>
      <c r="C5058" s="65"/>
      <c r="D5058" s="65"/>
      <c r="E5058" s="65"/>
      <c r="F5058" s="65"/>
      <c r="G5058" s="65"/>
      <c r="H5058" s="65"/>
      <c r="I5058" s="65"/>
      <c r="J5058" s="65"/>
      <c r="K5058" s="66"/>
      <c r="L5058" s="66"/>
      <c r="M5058" s="65"/>
      <c r="N5058" s="65"/>
      <c r="O5058" s="65"/>
      <c r="P5058" s="65"/>
      <c r="Q5058" s="65"/>
      <c r="R5058" s="65"/>
      <c r="S5058" s="68"/>
      <c r="T5058" s="68"/>
      <c r="U5058" s="69"/>
      <c r="V5058" s="69"/>
      <c r="W5058" s="69"/>
      <c r="X5058" s="70"/>
      <c r="Y5058" s="65"/>
    </row>
    <row r="5059">
      <c r="A5059" s="65"/>
      <c r="B5059" s="65"/>
      <c r="C5059" s="65"/>
      <c r="D5059" s="65"/>
      <c r="E5059" s="65"/>
      <c r="F5059" s="65"/>
      <c r="G5059" s="65"/>
      <c r="H5059" s="65"/>
      <c r="I5059" s="65"/>
      <c r="J5059" s="65"/>
      <c r="K5059" s="66"/>
      <c r="L5059" s="66"/>
      <c r="M5059" s="65"/>
      <c r="N5059" s="65"/>
      <c r="O5059" s="65"/>
      <c r="P5059" s="66"/>
      <c r="Q5059" s="65"/>
      <c r="R5059" s="65"/>
      <c r="S5059" s="68"/>
      <c r="T5059" s="68"/>
      <c r="U5059" s="69"/>
      <c r="V5059" s="69"/>
      <c r="W5059" s="69"/>
      <c r="X5059" s="70"/>
      <c r="Y5059" s="65"/>
    </row>
    <row r="5060">
      <c r="A5060" s="65"/>
      <c r="B5060" s="65"/>
      <c r="C5060" s="65"/>
      <c r="D5060" s="65"/>
      <c r="E5060" s="65"/>
      <c r="F5060" s="65"/>
      <c r="G5060" s="65"/>
      <c r="H5060" s="65"/>
      <c r="I5060" s="65"/>
      <c r="J5060" s="65"/>
      <c r="K5060" s="66"/>
      <c r="L5060" s="66"/>
      <c r="M5060" s="65"/>
      <c r="N5060" s="65"/>
      <c r="O5060" s="65"/>
      <c r="P5060" s="66"/>
      <c r="Q5060" s="65"/>
      <c r="R5060" s="65"/>
      <c r="S5060" s="68"/>
      <c r="T5060" s="68"/>
      <c r="U5060" s="69"/>
      <c r="V5060" s="69"/>
      <c r="W5060" s="69"/>
      <c r="X5060" s="70"/>
      <c r="Y5060" s="65"/>
    </row>
    <row r="5061">
      <c r="A5061" s="65"/>
      <c r="B5061" s="65"/>
      <c r="C5061" s="65"/>
      <c r="D5061" s="65"/>
      <c r="E5061" s="65"/>
      <c r="F5061" s="65"/>
      <c r="G5061" s="65"/>
      <c r="H5061" s="65"/>
      <c r="I5061" s="65"/>
      <c r="J5061" s="65"/>
      <c r="K5061" s="66"/>
      <c r="L5061" s="66"/>
      <c r="M5061" s="65"/>
      <c r="N5061" s="65"/>
      <c r="O5061" s="65"/>
      <c r="P5061" s="65"/>
      <c r="Q5061" s="65"/>
      <c r="R5061" s="65"/>
      <c r="S5061" s="68"/>
      <c r="T5061" s="68"/>
      <c r="U5061" s="69"/>
      <c r="V5061" s="69"/>
      <c r="W5061" s="69"/>
      <c r="X5061" s="70"/>
      <c r="Y5061" s="65"/>
    </row>
    <row r="5062">
      <c r="A5062" s="73"/>
      <c r="B5062" s="65"/>
      <c r="C5062" s="72"/>
      <c r="D5062" s="72"/>
      <c r="E5062" s="72"/>
      <c r="F5062" s="65"/>
      <c r="G5062" s="65"/>
      <c r="H5062" s="65"/>
      <c r="I5062" s="65"/>
      <c r="J5062" s="65"/>
      <c r="K5062" s="66"/>
      <c r="L5062" s="66"/>
      <c r="M5062" s="65"/>
      <c r="N5062" s="65"/>
      <c r="O5062" s="65"/>
      <c r="P5062" s="65"/>
      <c r="Q5062" s="65"/>
      <c r="R5062" s="65"/>
      <c r="S5062" s="68"/>
      <c r="T5062" s="68"/>
      <c r="U5062" s="69"/>
      <c r="V5062" s="69"/>
      <c r="W5062" s="69"/>
      <c r="X5062" s="70"/>
      <c r="Y5062" s="65"/>
    </row>
    <row r="5063">
      <c r="A5063" s="65"/>
      <c r="B5063" s="65"/>
      <c r="C5063" s="65"/>
      <c r="D5063" s="65"/>
      <c r="E5063" s="65"/>
      <c r="F5063" s="65"/>
      <c r="G5063" s="65"/>
      <c r="H5063" s="65"/>
      <c r="I5063" s="65"/>
      <c r="J5063" s="65"/>
      <c r="K5063" s="66"/>
      <c r="L5063" s="66"/>
      <c r="M5063" s="65"/>
      <c r="N5063" s="65"/>
      <c r="O5063" s="65"/>
      <c r="P5063" s="66"/>
      <c r="Q5063" s="65"/>
      <c r="R5063" s="65"/>
      <c r="S5063" s="68"/>
      <c r="T5063" s="68"/>
      <c r="U5063" s="69"/>
      <c r="V5063" s="69"/>
      <c r="W5063" s="69"/>
      <c r="X5063" s="70"/>
      <c r="Y5063" s="65"/>
    </row>
    <row r="5064">
      <c r="A5064" s="65"/>
      <c r="B5064" s="65"/>
      <c r="C5064" s="65"/>
      <c r="D5064" s="65"/>
      <c r="E5064" s="65"/>
      <c r="F5064" s="65"/>
      <c r="G5064" s="65"/>
      <c r="H5064" s="65"/>
      <c r="I5064" s="65"/>
      <c r="J5064" s="65"/>
      <c r="K5064" s="66"/>
      <c r="L5064" s="66"/>
      <c r="M5064" s="65"/>
      <c r="N5064" s="65"/>
      <c r="O5064" s="65"/>
      <c r="P5064" s="65"/>
      <c r="Q5064" s="65"/>
      <c r="R5064" s="65"/>
      <c r="S5064" s="68"/>
      <c r="T5064" s="68"/>
      <c r="U5064" s="69"/>
      <c r="V5064" s="69"/>
      <c r="W5064" s="69"/>
      <c r="X5064" s="70"/>
      <c r="Y5064" s="65"/>
    </row>
    <row r="5065">
      <c r="A5065" s="65"/>
      <c r="B5065" s="65"/>
      <c r="C5065" s="65"/>
      <c r="D5065" s="65"/>
      <c r="E5065" s="65"/>
      <c r="F5065" s="65"/>
      <c r="G5065" s="65"/>
      <c r="H5065" s="65"/>
      <c r="I5065" s="65"/>
      <c r="J5065" s="65"/>
      <c r="K5065" s="66"/>
      <c r="L5065" s="66"/>
      <c r="M5065" s="65"/>
      <c r="N5065" s="65"/>
      <c r="O5065" s="65"/>
      <c r="P5065" s="66"/>
      <c r="Q5065" s="65"/>
      <c r="R5065" s="65"/>
      <c r="S5065" s="68"/>
      <c r="T5065" s="68"/>
      <c r="U5065" s="69"/>
      <c r="V5065" s="69"/>
      <c r="W5065" s="69"/>
      <c r="X5065" s="70"/>
      <c r="Y5065" s="65"/>
    </row>
    <row r="5066">
      <c r="A5066" s="72"/>
      <c r="B5066" s="65"/>
      <c r="C5066" s="72"/>
      <c r="D5066" s="72"/>
      <c r="E5066" s="72"/>
      <c r="F5066" s="65"/>
      <c r="G5066" s="65"/>
      <c r="H5066" s="65"/>
      <c r="I5066" s="65"/>
      <c r="J5066" s="65"/>
      <c r="K5066" s="66"/>
      <c r="L5066" s="66"/>
      <c r="M5066" s="65"/>
      <c r="N5066" s="65"/>
      <c r="O5066" s="65"/>
      <c r="P5066" s="65"/>
      <c r="Q5066" s="65"/>
      <c r="R5066" s="65"/>
      <c r="S5066" s="68"/>
      <c r="T5066" s="68"/>
      <c r="U5066" s="69"/>
      <c r="V5066" s="69"/>
      <c r="W5066" s="69"/>
      <c r="X5066" s="70"/>
      <c r="Y5066" s="65"/>
    </row>
    <row r="5067">
      <c r="A5067" s="65"/>
      <c r="B5067" s="65"/>
      <c r="C5067" s="65"/>
      <c r="D5067" s="65"/>
      <c r="E5067" s="65"/>
      <c r="F5067" s="65"/>
      <c r="G5067" s="65"/>
      <c r="H5067" s="65"/>
      <c r="I5067" s="65"/>
      <c r="J5067" s="65"/>
      <c r="K5067" s="66"/>
      <c r="L5067" s="66"/>
      <c r="M5067" s="65"/>
      <c r="N5067" s="65"/>
      <c r="O5067" s="65"/>
      <c r="P5067" s="66"/>
      <c r="Q5067" s="65"/>
      <c r="R5067" s="65"/>
      <c r="S5067" s="68"/>
      <c r="T5067" s="68"/>
      <c r="U5067" s="69"/>
      <c r="V5067" s="69"/>
      <c r="W5067" s="69"/>
      <c r="X5067" s="70"/>
      <c r="Y5067" s="65"/>
    </row>
    <row r="5068">
      <c r="A5068" s="65"/>
      <c r="B5068" s="65"/>
      <c r="C5068" s="65"/>
      <c r="D5068" s="65"/>
      <c r="E5068" s="65"/>
      <c r="F5068" s="65"/>
      <c r="G5068" s="65"/>
      <c r="H5068" s="65"/>
      <c r="I5068" s="65"/>
      <c r="J5068" s="65"/>
      <c r="K5068" s="66"/>
      <c r="L5068" s="66"/>
      <c r="M5068" s="65"/>
      <c r="N5068" s="65"/>
      <c r="O5068" s="65"/>
      <c r="P5068" s="66"/>
      <c r="Q5068" s="65"/>
      <c r="R5068" s="65"/>
      <c r="S5068" s="68"/>
      <c r="T5068" s="68"/>
      <c r="U5068" s="69"/>
      <c r="V5068" s="69"/>
      <c r="W5068" s="69"/>
      <c r="X5068" s="70"/>
      <c r="Y5068" s="65"/>
    </row>
    <row r="5069">
      <c r="A5069" s="72"/>
      <c r="B5069" s="65"/>
      <c r="C5069" s="72"/>
      <c r="D5069" s="72"/>
      <c r="E5069" s="72"/>
      <c r="F5069" s="65"/>
      <c r="G5069" s="65"/>
      <c r="H5069" s="65"/>
      <c r="I5069" s="65"/>
      <c r="J5069" s="65"/>
      <c r="K5069" s="66"/>
      <c r="L5069" s="66"/>
      <c r="M5069" s="65"/>
      <c r="N5069" s="65"/>
      <c r="O5069" s="65"/>
      <c r="P5069" s="65"/>
      <c r="Q5069" s="65"/>
      <c r="R5069" s="65"/>
      <c r="S5069" s="68"/>
      <c r="T5069" s="68"/>
      <c r="U5069" s="69"/>
      <c r="V5069" s="69"/>
      <c r="W5069" s="69"/>
      <c r="X5069" s="70"/>
      <c r="Y5069" s="65"/>
    </row>
    <row r="5070">
      <c r="A5070" s="73"/>
      <c r="B5070" s="65"/>
      <c r="C5070" s="72"/>
      <c r="D5070" s="72"/>
      <c r="E5070" s="72"/>
      <c r="F5070" s="65"/>
      <c r="G5070" s="65"/>
      <c r="H5070" s="65"/>
      <c r="I5070" s="65"/>
      <c r="J5070" s="65"/>
      <c r="K5070" s="66"/>
      <c r="L5070" s="66"/>
      <c r="M5070" s="65"/>
      <c r="N5070" s="65"/>
      <c r="O5070" s="65"/>
      <c r="P5070" s="65"/>
      <c r="Q5070" s="65"/>
      <c r="R5070" s="65"/>
      <c r="S5070" s="68"/>
      <c r="T5070" s="68"/>
      <c r="U5070" s="69"/>
      <c r="V5070" s="69"/>
      <c r="W5070" s="69"/>
      <c r="X5070" s="70"/>
      <c r="Y5070" s="65"/>
    </row>
    <row r="5071">
      <c r="A5071" s="65"/>
      <c r="B5071" s="65"/>
      <c r="C5071" s="65"/>
      <c r="D5071" s="65"/>
      <c r="E5071" s="65"/>
      <c r="F5071" s="65"/>
      <c r="G5071" s="65"/>
      <c r="H5071" s="65"/>
      <c r="I5071" s="65"/>
      <c r="J5071" s="65"/>
      <c r="K5071" s="66"/>
      <c r="L5071" s="66"/>
      <c r="M5071" s="65"/>
      <c r="N5071" s="65"/>
      <c r="O5071" s="65"/>
      <c r="P5071" s="66"/>
      <c r="Q5071" s="65"/>
      <c r="R5071" s="65"/>
      <c r="S5071" s="68"/>
      <c r="T5071" s="68"/>
      <c r="U5071" s="69"/>
      <c r="V5071" s="69"/>
      <c r="W5071" s="69"/>
      <c r="X5071" s="70"/>
      <c r="Y5071" s="65"/>
    </row>
    <row r="5072">
      <c r="A5072" s="65"/>
      <c r="B5072" s="65"/>
      <c r="C5072" s="65"/>
      <c r="D5072" s="65"/>
      <c r="E5072" s="65"/>
      <c r="F5072" s="65"/>
      <c r="G5072" s="65"/>
      <c r="H5072" s="65"/>
      <c r="I5072" s="65"/>
      <c r="J5072" s="65"/>
      <c r="K5072" s="66"/>
      <c r="L5072" s="66"/>
      <c r="M5072" s="65"/>
      <c r="N5072" s="65"/>
      <c r="O5072" s="65"/>
      <c r="P5072" s="66"/>
      <c r="Q5072" s="65"/>
      <c r="R5072" s="65"/>
      <c r="S5072" s="68"/>
      <c r="T5072" s="68"/>
      <c r="U5072" s="69"/>
      <c r="V5072" s="69"/>
      <c r="W5072" s="69"/>
      <c r="X5072" s="70"/>
      <c r="Y5072" s="65"/>
    </row>
    <row r="5073">
      <c r="A5073" s="65"/>
      <c r="B5073" s="65"/>
      <c r="C5073" s="65"/>
      <c r="D5073" s="65"/>
      <c r="E5073" s="65"/>
      <c r="F5073" s="65"/>
      <c r="G5073" s="65"/>
      <c r="H5073" s="65"/>
      <c r="I5073" s="65"/>
      <c r="J5073" s="65"/>
      <c r="K5073" s="66"/>
      <c r="L5073" s="66"/>
      <c r="M5073" s="65"/>
      <c r="N5073" s="65"/>
      <c r="O5073" s="65"/>
      <c r="P5073" s="65"/>
      <c r="Q5073" s="65"/>
      <c r="R5073" s="65"/>
      <c r="S5073" s="68"/>
      <c r="T5073" s="68"/>
      <c r="U5073" s="69"/>
      <c r="V5073" s="69"/>
      <c r="W5073" s="69"/>
      <c r="X5073" s="70"/>
      <c r="Y5073" s="65"/>
    </row>
    <row r="5074">
      <c r="A5074" s="65"/>
      <c r="B5074" s="65"/>
      <c r="C5074" s="65"/>
      <c r="D5074" s="65"/>
      <c r="E5074" s="65"/>
      <c r="F5074" s="65"/>
      <c r="G5074" s="65"/>
      <c r="H5074" s="65"/>
      <c r="I5074" s="65"/>
      <c r="J5074" s="65"/>
      <c r="K5074" s="66"/>
      <c r="L5074" s="66"/>
      <c r="M5074" s="65"/>
      <c r="N5074" s="65"/>
      <c r="O5074" s="65"/>
      <c r="P5074" s="65"/>
      <c r="Q5074" s="65"/>
      <c r="R5074" s="65"/>
      <c r="S5074" s="68"/>
      <c r="T5074" s="68"/>
      <c r="U5074" s="69"/>
      <c r="V5074" s="69"/>
      <c r="W5074" s="69"/>
      <c r="X5074" s="70"/>
      <c r="Y5074" s="65"/>
    </row>
    <row r="5075">
      <c r="A5075" s="65"/>
      <c r="B5075" s="65"/>
      <c r="C5075" s="65"/>
      <c r="D5075" s="65"/>
      <c r="E5075" s="65"/>
      <c r="F5075" s="65"/>
      <c r="G5075" s="65"/>
      <c r="H5075" s="65"/>
      <c r="I5075" s="65"/>
      <c r="J5075" s="65"/>
      <c r="K5075" s="66"/>
      <c r="L5075" s="66"/>
      <c r="M5075" s="65"/>
      <c r="N5075" s="65"/>
      <c r="O5075" s="65"/>
      <c r="P5075" s="66"/>
      <c r="Q5075" s="65"/>
      <c r="R5075" s="65"/>
      <c r="S5075" s="68"/>
      <c r="T5075" s="68"/>
      <c r="U5075" s="69"/>
      <c r="V5075" s="69"/>
      <c r="W5075" s="69"/>
      <c r="X5075" s="70"/>
      <c r="Y5075" s="65"/>
    </row>
    <row r="5076">
      <c r="A5076" s="73"/>
      <c r="B5076" s="65"/>
      <c r="C5076" s="72"/>
      <c r="D5076" s="72"/>
      <c r="E5076" s="72"/>
      <c r="F5076" s="65"/>
      <c r="G5076" s="65"/>
      <c r="H5076" s="65"/>
      <c r="I5076" s="65"/>
      <c r="J5076" s="65"/>
      <c r="K5076" s="66"/>
      <c r="L5076" s="66"/>
      <c r="M5076" s="65"/>
      <c r="N5076" s="65"/>
      <c r="O5076" s="65"/>
      <c r="P5076" s="65"/>
      <c r="Q5076" s="65"/>
      <c r="R5076" s="65"/>
      <c r="S5076" s="68"/>
      <c r="T5076" s="68"/>
      <c r="U5076" s="69"/>
      <c r="V5076" s="69"/>
      <c r="W5076" s="69"/>
      <c r="X5076" s="70"/>
      <c r="Y5076" s="65"/>
    </row>
    <row r="5077">
      <c r="A5077" s="72"/>
      <c r="B5077" s="65"/>
      <c r="C5077" s="72"/>
      <c r="D5077" s="72"/>
      <c r="E5077" s="72"/>
      <c r="F5077" s="65"/>
      <c r="G5077" s="65"/>
      <c r="H5077" s="65"/>
      <c r="I5077" s="65"/>
      <c r="J5077" s="65"/>
      <c r="K5077" s="66"/>
      <c r="L5077" s="66"/>
      <c r="M5077" s="65"/>
      <c r="N5077" s="65"/>
      <c r="O5077" s="65"/>
      <c r="P5077" s="66"/>
      <c r="Q5077" s="65"/>
      <c r="R5077" s="65"/>
      <c r="S5077" s="68"/>
      <c r="T5077" s="68"/>
      <c r="U5077" s="69"/>
      <c r="V5077" s="69"/>
      <c r="W5077" s="69"/>
      <c r="X5077" s="70"/>
      <c r="Y5077" s="65"/>
    </row>
    <row r="5078">
      <c r="A5078" s="65"/>
      <c r="B5078" s="65"/>
      <c r="C5078" s="65"/>
      <c r="D5078" s="65"/>
      <c r="E5078" s="65"/>
      <c r="F5078" s="65"/>
      <c r="G5078" s="65"/>
      <c r="H5078" s="65"/>
      <c r="I5078" s="65"/>
      <c r="J5078" s="65"/>
      <c r="K5078" s="66"/>
      <c r="L5078" s="66"/>
      <c r="M5078" s="65"/>
      <c r="N5078" s="65"/>
      <c r="O5078" s="65"/>
      <c r="P5078" s="65"/>
      <c r="Q5078" s="65"/>
      <c r="R5078" s="65"/>
      <c r="S5078" s="68"/>
      <c r="T5078" s="68"/>
      <c r="U5078" s="69"/>
      <c r="V5078" s="69"/>
      <c r="W5078" s="69"/>
      <c r="X5078" s="70"/>
      <c r="Y5078" s="65"/>
    </row>
    <row r="5079">
      <c r="A5079" s="65"/>
      <c r="B5079" s="65"/>
      <c r="C5079" s="65"/>
      <c r="D5079" s="65"/>
      <c r="E5079" s="65"/>
      <c r="F5079" s="65"/>
      <c r="G5079" s="65"/>
      <c r="H5079" s="65"/>
      <c r="I5079" s="65"/>
      <c r="J5079" s="65"/>
      <c r="K5079" s="66"/>
      <c r="L5079" s="66"/>
      <c r="M5079" s="65"/>
      <c r="N5079" s="65"/>
      <c r="O5079" s="65"/>
      <c r="P5079" s="65"/>
      <c r="Q5079" s="65"/>
      <c r="R5079" s="65"/>
      <c r="S5079" s="68"/>
      <c r="T5079" s="68"/>
      <c r="U5079" s="69"/>
      <c r="V5079" s="69"/>
      <c r="W5079" s="69"/>
      <c r="X5079" s="70"/>
      <c r="Y5079" s="65"/>
    </row>
    <row r="5080">
      <c r="A5080" s="72"/>
      <c r="B5080" s="65"/>
      <c r="C5080" s="72"/>
      <c r="D5080" s="72"/>
      <c r="E5080" s="72"/>
      <c r="F5080" s="65"/>
      <c r="G5080" s="65"/>
      <c r="H5080" s="65"/>
      <c r="I5080" s="65"/>
      <c r="J5080" s="65"/>
      <c r="K5080" s="66"/>
      <c r="L5080" s="66"/>
      <c r="M5080" s="65"/>
      <c r="N5080" s="65"/>
      <c r="O5080" s="65"/>
      <c r="P5080" s="66"/>
      <c r="Q5080" s="65"/>
      <c r="R5080" s="65"/>
      <c r="S5080" s="68"/>
      <c r="T5080" s="68"/>
      <c r="U5080" s="69"/>
      <c r="V5080" s="69"/>
      <c r="W5080" s="69"/>
      <c r="X5080" s="70"/>
      <c r="Y5080" s="65"/>
    </row>
    <row r="5081">
      <c r="A5081" s="65"/>
      <c r="B5081" s="65"/>
      <c r="C5081" s="65"/>
      <c r="D5081" s="65"/>
      <c r="E5081" s="65"/>
      <c r="F5081" s="65"/>
      <c r="G5081" s="65"/>
      <c r="H5081" s="65"/>
      <c r="I5081" s="65"/>
      <c r="J5081" s="65"/>
      <c r="K5081" s="66"/>
      <c r="L5081" s="66"/>
      <c r="M5081" s="65"/>
      <c r="N5081" s="65"/>
      <c r="O5081" s="65"/>
      <c r="P5081" s="66"/>
      <c r="Q5081" s="65"/>
      <c r="R5081" s="65"/>
      <c r="S5081" s="68"/>
      <c r="T5081" s="68"/>
      <c r="U5081" s="69"/>
      <c r="V5081" s="69"/>
      <c r="W5081" s="69"/>
      <c r="X5081" s="70"/>
      <c r="Y5081" s="65"/>
    </row>
    <row r="5082">
      <c r="A5082" s="65"/>
      <c r="B5082" s="65"/>
      <c r="C5082" s="65"/>
      <c r="D5082" s="65"/>
      <c r="E5082" s="65"/>
      <c r="F5082" s="65"/>
      <c r="G5082" s="65"/>
      <c r="H5082" s="65"/>
      <c r="I5082" s="65"/>
      <c r="J5082" s="65"/>
      <c r="K5082" s="66"/>
      <c r="L5082" s="66"/>
      <c r="M5082" s="65"/>
      <c r="N5082" s="65"/>
      <c r="O5082" s="65"/>
      <c r="P5082" s="65"/>
      <c r="Q5082" s="65"/>
      <c r="R5082" s="65"/>
      <c r="S5082" s="68"/>
      <c r="T5082" s="68"/>
      <c r="U5082" s="69"/>
      <c r="V5082" s="69"/>
      <c r="W5082" s="69"/>
      <c r="X5082" s="70"/>
      <c r="Y5082" s="65"/>
    </row>
    <row r="5083">
      <c r="A5083" s="73"/>
      <c r="B5083" s="65"/>
      <c r="C5083" s="72"/>
      <c r="D5083" s="72"/>
      <c r="E5083" s="72"/>
      <c r="F5083" s="65"/>
      <c r="G5083" s="65"/>
      <c r="H5083" s="65"/>
      <c r="I5083" s="65"/>
      <c r="J5083" s="65"/>
      <c r="K5083" s="66"/>
      <c r="L5083" s="66"/>
      <c r="M5083" s="65"/>
      <c r="N5083" s="65"/>
      <c r="O5083" s="65"/>
      <c r="P5083" s="66"/>
      <c r="Q5083" s="65"/>
      <c r="R5083" s="65"/>
      <c r="S5083" s="68"/>
      <c r="T5083" s="68"/>
      <c r="U5083" s="69"/>
      <c r="V5083" s="69"/>
      <c r="W5083" s="69"/>
      <c r="X5083" s="70"/>
      <c r="Y5083" s="65"/>
    </row>
    <row r="5084">
      <c r="A5084" s="65"/>
      <c r="B5084" s="65"/>
      <c r="C5084" s="65"/>
      <c r="D5084" s="65"/>
      <c r="E5084" s="65"/>
      <c r="F5084" s="65"/>
      <c r="G5084" s="65"/>
      <c r="H5084" s="65"/>
      <c r="I5084" s="65"/>
      <c r="J5084" s="65"/>
      <c r="K5084" s="66"/>
      <c r="L5084" s="66"/>
      <c r="M5084" s="65"/>
      <c r="N5084" s="65"/>
      <c r="O5084" s="65"/>
      <c r="P5084" s="65"/>
      <c r="Q5084" s="65"/>
      <c r="R5084" s="65"/>
      <c r="S5084" s="68"/>
      <c r="T5084" s="68"/>
      <c r="U5084" s="69"/>
      <c r="V5084" s="69"/>
      <c r="W5084" s="69"/>
      <c r="X5084" s="70"/>
      <c r="Y5084" s="65"/>
    </row>
    <row r="5085">
      <c r="A5085" s="73"/>
      <c r="B5085" s="65"/>
      <c r="C5085" s="72"/>
      <c r="D5085" s="72"/>
      <c r="E5085" s="72"/>
      <c r="F5085" s="65"/>
      <c r="G5085" s="65"/>
      <c r="H5085" s="65"/>
      <c r="I5085" s="65"/>
      <c r="J5085" s="65"/>
      <c r="K5085" s="66"/>
      <c r="L5085" s="66"/>
      <c r="M5085" s="65"/>
      <c r="N5085" s="65"/>
      <c r="O5085" s="65"/>
      <c r="P5085" s="66"/>
      <c r="Q5085" s="65"/>
      <c r="R5085" s="65"/>
      <c r="S5085" s="68"/>
      <c r="T5085" s="68"/>
      <c r="U5085" s="69"/>
      <c r="V5085" s="69"/>
      <c r="W5085" s="69"/>
      <c r="X5085" s="70"/>
      <c r="Y5085" s="65"/>
    </row>
    <row r="5086">
      <c r="A5086" s="72"/>
      <c r="B5086" s="65"/>
      <c r="C5086" s="72"/>
      <c r="D5086" s="72"/>
      <c r="E5086" s="72"/>
      <c r="F5086" s="65"/>
      <c r="G5086" s="65"/>
      <c r="H5086" s="65"/>
      <c r="I5086" s="65"/>
      <c r="J5086" s="65"/>
      <c r="K5086" s="66"/>
      <c r="L5086" s="66"/>
      <c r="M5086" s="65"/>
      <c r="N5086" s="65"/>
      <c r="O5086" s="65"/>
      <c r="P5086" s="65"/>
      <c r="Q5086" s="65"/>
      <c r="R5086" s="65"/>
      <c r="S5086" s="68"/>
      <c r="T5086" s="68"/>
      <c r="U5086" s="69"/>
      <c r="V5086" s="69"/>
      <c r="W5086" s="69"/>
      <c r="X5086" s="70"/>
      <c r="Y5086" s="65"/>
    </row>
    <row r="5087">
      <c r="A5087" s="65"/>
      <c r="B5087" s="65"/>
      <c r="C5087" s="65"/>
      <c r="D5087" s="65"/>
      <c r="E5087" s="65"/>
      <c r="F5087" s="65"/>
      <c r="G5087" s="65"/>
      <c r="H5087" s="65"/>
      <c r="I5087" s="65"/>
      <c r="J5087" s="65"/>
      <c r="K5087" s="66"/>
      <c r="L5087" s="66"/>
      <c r="M5087" s="65"/>
      <c r="N5087" s="65"/>
      <c r="O5087" s="65"/>
      <c r="P5087" s="65"/>
      <c r="Q5087" s="65"/>
      <c r="R5087" s="65"/>
      <c r="S5087" s="68"/>
      <c r="T5087" s="68"/>
      <c r="U5087" s="69"/>
      <c r="V5087" s="69"/>
      <c r="W5087" s="69"/>
      <c r="X5087" s="70"/>
      <c r="Y5087" s="65"/>
    </row>
    <row r="5088">
      <c r="A5088" s="65"/>
      <c r="B5088" s="65"/>
      <c r="C5088" s="65"/>
      <c r="D5088" s="65"/>
      <c r="E5088" s="65"/>
      <c r="F5088" s="65"/>
      <c r="G5088" s="65"/>
      <c r="H5088" s="65"/>
      <c r="I5088" s="65"/>
      <c r="J5088" s="65"/>
      <c r="K5088" s="66"/>
      <c r="L5088" s="66"/>
      <c r="M5088" s="65"/>
      <c r="N5088" s="65"/>
      <c r="O5088" s="65"/>
      <c r="P5088" s="65"/>
      <c r="Q5088" s="65"/>
      <c r="R5088" s="65"/>
      <c r="S5088" s="68"/>
      <c r="T5088" s="68"/>
      <c r="U5088" s="69"/>
      <c r="V5088" s="69"/>
      <c r="W5088" s="69"/>
      <c r="X5088" s="70"/>
      <c r="Y5088" s="65"/>
    </row>
    <row r="5089">
      <c r="A5089" s="72"/>
      <c r="B5089" s="65"/>
      <c r="C5089" s="72"/>
      <c r="D5089" s="72"/>
      <c r="E5089" s="72"/>
      <c r="F5089" s="65"/>
      <c r="G5089" s="65"/>
      <c r="H5089" s="65"/>
      <c r="I5089" s="65"/>
      <c r="J5089" s="65"/>
      <c r="K5089" s="66"/>
      <c r="L5089" s="66"/>
      <c r="M5089" s="65"/>
      <c r="N5089" s="65"/>
      <c r="O5089" s="65"/>
      <c r="P5089" s="66"/>
      <c r="Q5089" s="65"/>
      <c r="R5089" s="65"/>
      <c r="S5089" s="68"/>
      <c r="T5089" s="68"/>
      <c r="U5089" s="69"/>
      <c r="V5089" s="69"/>
      <c r="W5089" s="69"/>
      <c r="X5089" s="70"/>
      <c r="Y5089" s="65"/>
    </row>
    <row r="5090">
      <c r="A5090" s="65"/>
      <c r="B5090" s="65"/>
      <c r="C5090" s="65"/>
      <c r="D5090" s="65"/>
      <c r="E5090" s="65"/>
      <c r="F5090" s="65"/>
      <c r="G5090" s="65"/>
      <c r="H5090" s="65"/>
      <c r="I5090" s="65"/>
      <c r="J5090" s="65"/>
      <c r="K5090" s="66"/>
      <c r="L5090" s="66"/>
      <c r="M5090" s="65"/>
      <c r="N5090" s="65"/>
      <c r="O5090" s="65"/>
      <c r="P5090" s="66"/>
      <c r="Q5090" s="65"/>
      <c r="R5090" s="65"/>
      <c r="S5090" s="68"/>
      <c r="T5090" s="68"/>
      <c r="U5090" s="69"/>
      <c r="V5090" s="69"/>
      <c r="W5090" s="69"/>
      <c r="X5090" s="70"/>
      <c r="Y5090" s="65"/>
    </row>
    <row r="5091">
      <c r="A5091" s="65"/>
      <c r="B5091" s="65"/>
      <c r="C5091" s="65"/>
      <c r="D5091" s="65"/>
      <c r="E5091" s="65"/>
      <c r="F5091" s="65"/>
      <c r="G5091" s="65"/>
      <c r="H5091" s="65"/>
      <c r="I5091" s="65"/>
      <c r="J5091" s="65"/>
      <c r="K5091" s="66"/>
      <c r="L5091" s="66"/>
      <c r="M5091" s="65"/>
      <c r="N5091" s="65"/>
      <c r="O5091" s="65"/>
      <c r="P5091" s="65"/>
      <c r="Q5091" s="65"/>
      <c r="R5091" s="65"/>
      <c r="S5091" s="68"/>
      <c r="T5091" s="68"/>
      <c r="U5091" s="69"/>
      <c r="V5091" s="69"/>
      <c r="W5091" s="69"/>
      <c r="X5091" s="70"/>
      <c r="Y5091" s="65"/>
    </row>
    <row r="5092">
      <c r="A5092" s="65"/>
      <c r="B5092" s="65"/>
      <c r="C5092" s="65"/>
      <c r="D5092" s="65"/>
      <c r="E5092" s="65"/>
      <c r="F5092" s="65"/>
      <c r="G5092" s="65"/>
      <c r="H5092" s="65"/>
      <c r="I5092" s="65"/>
      <c r="J5092" s="65"/>
      <c r="K5092" s="66"/>
      <c r="L5092" s="66"/>
      <c r="M5092" s="65"/>
      <c r="N5092" s="65"/>
      <c r="O5092" s="65"/>
      <c r="P5092" s="65"/>
      <c r="Q5092" s="65"/>
      <c r="R5092" s="65"/>
      <c r="S5092" s="68"/>
      <c r="T5092" s="68"/>
      <c r="U5092" s="69"/>
      <c r="V5092" s="69"/>
      <c r="W5092" s="69"/>
      <c r="X5092" s="70"/>
      <c r="Y5092" s="65"/>
    </row>
    <row r="5093">
      <c r="A5093" s="65"/>
      <c r="B5093" s="65"/>
      <c r="C5093" s="65"/>
      <c r="D5093" s="65"/>
      <c r="E5093" s="65"/>
      <c r="F5093" s="65"/>
      <c r="G5093" s="65"/>
      <c r="H5093" s="65"/>
      <c r="I5093" s="65"/>
      <c r="J5093" s="65"/>
      <c r="K5093" s="66"/>
      <c r="L5093" s="66"/>
      <c r="M5093" s="65"/>
      <c r="N5093" s="65"/>
      <c r="O5093" s="65"/>
      <c r="P5093" s="65"/>
      <c r="Q5093" s="65"/>
      <c r="R5093" s="65"/>
      <c r="S5093" s="68"/>
      <c r="T5093" s="68"/>
      <c r="U5093" s="69"/>
      <c r="V5093" s="69"/>
      <c r="W5093" s="69"/>
      <c r="X5093" s="70"/>
      <c r="Y5093" s="65"/>
    </row>
    <row r="5094">
      <c r="A5094" s="72"/>
      <c r="B5094" s="65"/>
      <c r="C5094" s="72"/>
      <c r="D5094" s="72"/>
      <c r="E5094" s="72"/>
      <c r="F5094" s="65"/>
      <c r="G5094" s="65"/>
      <c r="H5094" s="65"/>
      <c r="I5094" s="65"/>
      <c r="J5094" s="65"/>
      <c r="K5094" s="66"/>
      <c r="L5094" s="66"/>
      <c r="M5094" s="65"/>
      <c r="N5094" s="65"/>
      <c r="O5094" s="65"/>
      <c r="P5094" s="65"/>
      <c r="Q5094" s="65"/>
      <c r="R5094" s="65"/>
      <c r="S5094" s="68"/>
      <c r="T5094" s="68"/>
      <c r="U5094" s="69"/>
      <c r="V5094" s="69"/>
      <c r="W5094" s="69"/>
      <c r="X5094" s="70"/>
      <c r="Y5094" s="65"/>
    </row>
    <row r="5095">
      <c r="A5095" s="65"/>
      <c r="B5095" s="65"/>
      <c r="C5095" s="65"/>
      <c r="D5095" s="65"/>
      <c r="E5095" s="65"/>
      <c r="F5095" s="65"/>
      <c r="G5095" s="65"/>
      <c r="H5095" s="65"/>
      <c r="I5095" s="65"/>
      <c r="J5095" s="65"/>
      <c r="K5095" s="66"/>
      <c r="L5095" s="66"/>
      <c r="M5095" s="65"/>
      <c r="N5095" s="65"/>
      <c r="O5095" s="65"/>
      <c r="P5095" s="66"/>
      <c r="Q5095" s="65"/>
      <c r="R5095" s="65"/>
      <c r="S5095" s="68"/>
      <c r="T5095" s="68"/>
      <c r="U5095" s="69"/>
      <c r="V5095" s="69"/>
      <c r="W5095" s="69"/>
      <c r="X5095" s="70"/>
      <c r="Y5095" s="65"/>
    </row>
    <row r="5096">
      <c r="A5096" s="72"/>
      <c r="B5096" s="65"/>
      <c r="C5096" s="72"/>
      <c r="D5096" s="72"/>
      <c r="E5096" s="72"/>
      <c r="F5096" s="65"/>
      <c r="G5096" s="65"/>
      <c r="H5096" s="65"/>
      <c r="I5096" s="65"/>
      <c r="J5096" s="65"/>
      <c r="K5096" s="66"/>
      <c r="L5096" s="66"/>
      <c r="M5096" s="65"/>
      <c r="N5096" s="65"/>
      <c r="O5096" s="65"/>
      <c r="P5096" s="66"/>
      <c r="Q5096" s="65"/>
      <c r="R5096" s="65"/>
      <c r="S5096" s="68"/>
      <c r="T5096" s="68"/>
      <c r="U5096" s="69"/>
      <c r="V5096" s="69"/>
      <c r="W5096" s="69"/>
      <c r="X5096" s="70"/>
      <c r="Y5096" s="65"/>
    </row>
    <row r="5097">
      <c r="A5097" s="72"/>
      <c r="B5097" s="65"/>
      <c r="C5097" s="72"/>
      <c r="D5097" s="72"/>
      <c r="E5097" s="72"/>
      <c r="F5097" s="65"/>
      <c r="G5097" s="65"/>
      <c r="H5097" s="65"/>
      <c r="I5097" s="65"/>
      <c r="J5097" s="65"/>
      <c r="K5097" s="66"/>
      <c r="L5097" s="66"/>
      <c r="M5097" s="65"/>
      <c r="N5097" s="65"/>
      <c r="O5097" s="65"/>
      <c r="P5097" s="65"/>
      <c r="Q5097" s="65"/>
      <c r="R5097" s="65"/>
      <c r="S5097" s="68"/>
      <c r="T5097" s="68"/>
      <c r="U5097" s="69"/>
      <c r="V5097" s="69"/>
      <c r="W5097" s="69"/>
      <c r="X5097" s="70"/>
      <c r="Y5097" s="65"/>
    </row>
    <row r="5098">
      <c r="A5098" s="65"/>
      <c r="B5098" s="65"/>
      <c r="C5098" s="65"/>
      <c r="D5098" s="65"/>
      <c r="E5098" s="65"/>
      <c r="F5098" s="65"/>
      <c r="G5098" s="65"/>
      <c r="H5098" s="65"/>
      <c r="I5098" s="65"/>
      <c r="J5098" s="65"/>
      <c r="K5098" s="66"/>
      <c r="L5098" s="66"/>
      <c r="M5098" s="65"/>
      <c r="N5098" s="65"/>
      <c r="O5098" s="65"/>
      <c r="P5098" s="65"/>
      <c r="Q5098" s="65"/>
      <c r="R5098" s="65"/>
      <c r="S5098" s="68"/>
      <c r="T5098" s="68"/>
      <c r="U5098" s="69"/>
      <c r="V5098" s="69"/>
      <c r="W5098" s="69"/>
      <c r="X5098" s="70"/>
      <c r="Y5098" s="65"/>
    </row>
    <row r="5099">
      <c r="A5099" s="65"/>
      <c r="B5099" s="65"/>
      <c r="C5099" s="65"/>
      <c r="D5099" s="65"/>
      <c r="E5099" s="65"/>
      <c r="F5099" s="65"/>
      <c r="G5099" s="65"/>
      <c r="H5099" s="65"/>
      <c r="I5099" s="65"/>
      <c r="J5099" s="65"/>
      <c r="K5099" s="66"/>
      <c r="L5099" s="66"/>
      <c r="M5099" s="65"/>
      <c r="N5099" s="65"/>
      <c r="O5099" s="65"/>
      <c r="P5099" s="65"/>
      <c r="Q5099" s="65"/>
      <c r="R5099" s="65"/>
      <c r="S5099" s="68"/>
      <c r="T5099" s="68"/>
      <c r="U5099" s="69"/>
      <c r="V5099" s="69"/>
      <c r="W5099" s="69"/>
      <c r="X5099" s="70"/>
      <c r="Y5099" s="65"/>
    </row>
    <row r="5100">
      <c r="A5100" s="65"/>
      <c r="B5100" s="65"/>
      <c r="C5100" s="65"/>
      <c r="D5100" s="65"/>
      <c r="E5100" s="65"/>
      <c r="F5100" s="65"/>
      <c r="G5100" s="65"/>
      <c r="H5100" s="65"/>
      <c r="I5100" s="65"/>
      <c r="J5100" s="65"/>
      <c r="K5100" s="66"/>
      <c r="L5100" s="66"/>
      <c r="M5100" s="65"/>
      <c r="N5100" s="65"/>
      <c r="O5100" s="65"/>
      <c r="P5100" s="65"/>
      <c r="Q5100" s="65"/>
      <c r="R5100" s="65"/>
      <c r="S5100" s="68"/>
      <c r="T5100" s="68"/>
      <c r="U5100" s="69"/>
      <c r="V5100" s="69"/>
      <c r="W5100" s="69"/>
      <c r="X5100" s="70"/>
      <c r="Y5100" s="65"/>
    </row>
    <row r="5101">
      <c r="A5101" s="65"/>
      <c r="B5101" s="65"/>
      <c r="C5101" s="65"/>
      <c r="D5101" s="65"/>
      <c r="E5101" s="65"/>
      <c r="F5101" s="65"/>
      <c r="G5101" s="65"/>
      <c r="H5101" s="65"/>
      <c r="I5101" s="65"/>
      <c r="J5101" s="65"/>
      <c r="K5101" s="66"/>
      <c r="L5101" s="66"/>
      <c r="M5101" s="65"/>
      <c r="N5101" s="65"/>
      <c r="O5101" s="65"/>
      <c r="P5101" s="66"/>
      <c r="Q5101" s="65"/>
      <c r="R5101" s="65"/>
      <c r="S5101" s="68"/>
      <c r="T5101" s="68"/>
      <c r="U5101" s="69"/>
      <c r="V5101" s="69"/>
      <c r="W5101" s="69"/>
      <c r="X5101" s="70"/>
      <c r="Y5101" s="65"/>
    </row>
    <row r="5102">
      <c r="A5102" s="65"/>
      <c r="B5102" s="65"/>
      <c r="C5102" s="65"/>
      <c r="D5102" s="65"/>
      <c r="E5102" s="65"/>
      <c r="F5102" s="65"/>
      <c r="G5102" s="65"/>
      <c r="H5102" s="65"/>
      <c r="I5102" s="65"/>
      <c r="J5102" s="65"/>
      <c r="K5102" s="66"/>
      <c r="L5102" s="66"/>
      <c r="M5102" s="65"/>
      <c r="N5102" s="65"/>
      <c r="O5102" s="65"/>
      <c r="P5102" s="65"/>
      <c r="Q5102" s="65"/>
      <c r="R5102" s="65"/>
      <c r="S5102" s="68"/>
      <c r="T5102" s="68"/>
      <c r="U5102" s="69"/>
      <c r="V5102" s="69"/>
      <c r="W5102" s="69"/>
      <c r="X5102" s="70"/>
      <c r="Y5102" s="65"/>
    </row>
    <row r="5103">
      <c r="A5103" s="73"/>
      <c r="B5103" s="65"/>
      <c r="C5103" s="72"/>
      <c r="D5103" s="72"/>
      <c r="E5103" s="72"/>
      <c r="F5103" s="65"/>
      <c r="G5103" s="65"/>
      <c r="H5103" s="65"/>
      <c r="I5103" s="65"/>
      <c r="J5103" s="65"/>
      <c r="K5103" s="66"/>
      <c r="L5103" s="66"/>
      <c r="M5103" s="65"/>
      <c r="N5103" s="65"/>
      <c r="O5103" s="65"/>
      <c r="P5103" s="65"/>
      <c r="Q5103" s="65"/>
      <c r="R5103" s="65"/>
      <c r="S5103" s="68"/>
      <c r="T5103" s="68"/>
      <c r="U5103" s="69"/>
      <c r="V5103" s="69"/>
      <c r="W5103" s="69"/>
      <c r="X5103" s="70"/>
      <c r="Y5103" s="65"/>
    </row>
    <row r="5104">
      <c r="A5104" s="65"/>
      <c r="B5104" s="65"/>
      <c r="C5104" s="65"/>
      <c r="D5104" s="65"/>
      <c r="E5104" s="65"/>
      <c r="F5104" s="65"/>
      <c r="G5104" s="65"/>
      <c r="H5104" s="65"/>
      <c r="I5104" s="65"/>
      <c r="J5104" s="65"/>
      <c r="K5104" s="66"/>
      <c r="L5104" s="66"/>
      <c r="M5104" s="65"/>
      <c r="N5104" s="65"/>
      <c r="O5104" s="65"/>
      <c r="P5104" s="66"/>
      <c r="Q5104" s="65"/>
      <c r="R5104" s="65"/>
      <c r="S5104" s="80"/>
      <c r="T5104" s="77"/>
      <c r="U5104" s="79"/>
      <c r="V5104" s="79"/>
      <c r="W5104" s="78"/>
      <c r="X5104" s="66"/>
      <c r="Y5104" s="72"/>
    </row>
    <row r="5105">
      <c r="A5105" s="65"/>
      <c r="B5105" s="65"/>
      <c r="C5105" s="65"/>
      <c r="D5105" s="65"/>
      <c r="E5105" s="65"/>
      <c r="F5105" s="65"/>
      <c r="G5105" s="65"/>
      <c r="H5105" s="65"/>
      <c r="I5105" s="65"/>
      <c r="J5105" s="65"/>
      <c r="K5105" s="66"/>
      <c r="L5105" s="66"/>
      <c r="M5105" s="65"/>
      <c r="N5105" s="65"/>
      <c r="O5105" s="65"/>
      <c r="P5105" s="66"/>
      <c r="Q5105" s="65"/>
      <c r="R5105" s="65"/>
      <c r="S5105" s="68"/>
      <c r="T5105" s="68"/>
      <c r="U5105" s="69"/>
      <c r="V5105" s="69"/>
      <c r="W5105" s="69"/>
      <c r="X5105" s="70"/>
      <c r="Y5105" s="65"/>
    </row>
    <row r="5106">
      <c r="A5106" s="72"/>
      <c r="B5106" s="65"/>
      <c r="C5106" s="72"/>
      <c r="D5106" s="72"/>
      <c r="E5106" s="72"/>
      <c r="F5106" s="65"/>
      <c r="G5106" s="65"/>
      <c r="H5106" s="65"/>
      <c r="I5106" s="65"/>
      <c r="J5106" s="65"/>
      <c r="K5106" s="66"/>
      <c r="L5106" s="66"/>
      <c r="M5106" s="65"/>
      <c r="N5106" s="65"/>
      <c r="O5106" s="65"/>
      <c r="P5106" s="65"/>
      <c r="Q5106" s="65"/>
      <c r="R5106" s="65"/>
      <c r="S5106" s="68"/>
      <c r="T5106" s="68"/>
      <c r="U5106" s="69"/>
      <c r="V5106" s="69"/>
      <c r="W5106" s="69"/>
      <c r="X5106" s="70"/>
      <c r="Y5106" s="65"/>
    </row>
    <row r="5107">
      <c r="A5107" s="65"/>
      <c r="B5107" s="65"/>
      <c r="C5107" s="65"/>
      <c r="D5107" s="65"/>
      <c r="E5107" s="65"/>
      <c r="F5107" s="65"/>
      <c r="G5107" s="65"/>
      <c r="H5107" s="65"/>
      <c r="I5107" s="65"/>
      <c r="J5107" s="65"/>
      <c r="K5107" s="66"/>
      <c r="L5107" s="66"/>
      <c r="M5107" s="65"/>
      <c r="N5107" s="65"/>
      <c r="O5107" s="65"/>
      <c r="P5107" s="66"/>
      <c r="Q5107" s="65"/>
      <c r="R5107" s="65"/>
      <c r="S5107" s="68"/>
      <c r="T5107" s="68"/>
      <c r="U5107" s="69"/>
      <c r="V5107" s="69"/>
      <c r="W5107" s="69"/>
      <c r="X5107" s="70"/>
      <c r="Y5107" s="65"/>
    </row>
    <row r="5108">
      <c r="A5108" s="65"/>
      <c r="B5108" s="65"/>
      <c r="C5108" s="65"/>
      <c r="D5108" s="65"/>
      <c r="E5108" s="65"/>
      <c r="F5108" s="65"/>
      <c r="G5108" s="65"/>
      <c r="H5108" s="65"/>
      <c r="I5108" s="65"/>
      <c r="J5108" s="65"/>
      <c r="K5108" s="66"/>
      <c r="L5108" s="66"/>
      <c r="M5108" s="65"/>
      <c r="N5108" s="65"/>
      <c r="O5108" s="65"/>
      <c r="P5108" s="66"/>
      <c r="Q5108" s="65"/>
      <c r="R5108" s="65"/>
      <c r="S5108" s="68"/>
      <c r="T5108" s="68"/>
      <c r="U5108" s="69"/>
      <c r="V5108" s="69"/>
      <c r="W5108" s="69"/>
      <c r="X5108" s="70"/>
      <c r="Y5108" s="65"/>
    </row>
    <row r="5109">
      <c r="A5109" s="65"/>
      <c r="B5109" s="65"/>
      <c r="C5109" s="65"/>
      <c r="D5109" s="65"/>
      <c r="E5109" s="65"/>
      <c r="F5109" s="65"/>
      <c r="G5109" s="65"/>
      <c r="H5109" s="65"/>
      <c r="I5109" s="65"/>
      <c r="J5109" s="65"/>
      <c r="K5109" s="66"/>
      <c r="L5109" s="66"/>
      <c r="M5109" s="65"/>
      <c r="N5109" s="65"/>
      <c r="O5109" s="65"/>
      <c r="P5109" s="66"/>
      <c r="Q5109" s="65"/>
      <c r="R5109" s="65"/>
      <c r="S5109" s="68"/>
      <c r="T5109" s="68"/>
      <c r="U5109" s="69"/>
      <c r="V5109" s="69"/>
      <c r="W5109" s="69"/>
      <c r="X5109" s="70"/>
      <c r="Y5109" s="65"/>
    </row>
    <row r="5110">
      <c r="A5110" s="65"/>
      <c r="B5110" s="65"/>
      <c r="C5110" s="65"/>
      <c r="D5110" s="65"/>
      <c r="E5110" s="65"/>
      <c r="F5110" s="65"/>
      <c r="G5110" s="65"/>
      <c r="H5110" s="65"/>
      <c r="I5110" s="65"/>
      <c r="J5110" s="65"/>
      <c r="K5110" s="66"/>
      <c r="L5110" s="66"/>
      <c r="M5110" s="65"/>
      <c r="N5110" s="65"/>
      <c r="O5110" s="65"/>
      <c r="P5110" s="66"/>
      <c r="Q5110" s="65"/>
      <c r="R5110" s="65"/>
      <c r="S5110" s="68"/>
      <c r="T5110" s="68"/>
      <c r="U5110" s="69"/>
      <c r="V5110" s="69"/>
      <c r="W5110" s="69"/>
      <c r="X5110" s="70"/>
      <c r="Y5110" s="65"/>
    </row>
    <row r="5111">
      <c r="A5111" s="65"/>
      <c r="B5111" s="65"/>
      <c r="C5111" s="65"/>
      <c r="D5111" s="65"/>
      <c r="E5111" s="65"/>
      <c r="F5111" s="65"/>
      <c r="G5111" s="65"/>
      <c r="H5111" s="65"/>
      <c r="I5111" s="65"/>
      <c r="J5111" s="65"/>
      <c r="K5111" s="66"/>
      <c r="L5111" s="66"/>
      <c r="M5111" s="65"/>
      <c r="N5111" s="65"/>
      <c r="O5111" s="65"/>
      <c r="P5111" s="66"/>
      <c r="Q5111" s="65"/>
      <c r="R5111" s="65"/>
      <c r="S5111" s="68"/>
      <c r="T5111" s="68"/>
      <c r="U5111" s="69"/>
      <c r="V5111" s="69"/>
      <c r="W5111" s="69"/>
      <c r="X5111" s="70"/>
      <c r="Y5111" s="65"/>
    </row>
    <row r="5112">
      <c r="A5112" s="72"/>
      <c r="B5112" s="65"/>
      <c r="C5112" s="72"/>
      <c r="D5112" s="72"/>
      <c r="E5112" s="72"/>
      <c r="F5112" s="65"/>
      <c r="G5112" s="65"/>
      <c r="H5112" s="65"/>
      <c r="I5112" s="65"/>
      <c r="J5112" s="65"/>
      <c r="K5112" s="66"/>
      <c r="L5112" s="66"/>
      <c r="M5112" s="65"/>
      <c r="N5112" s="65"/>
      <c r="O5112" s="65"/>
      <c r="P5112" s="66"/>
      <c r="Q5112" s="65"/>
      <c r="R5112" s="65"/>
      <c r="S5112" s="68"/>
      <c r="T5112" s="68"/>
      <c r="U5112" s="69"/>
      <c r="V5112" s="69"/>
      <c r="W5112" s="69"/>
      <c r="X5112" s="70"/>
      <c r="Y5112" s="65"/>
    </row>
    <row r="5113">
      <c r="A5113" s="65"/>
      <c r="B5113" s="65"/>
      <c r="C5113" s="65"/>
      <c r="D5113" s="65"/>
      <c r="E5113" s="65"/>
      <c r="F5113" s="65"/>
      <c r="G5113" s="65"/>
      <c r="H5113" s="65"/>
      <c r="I5113" s="65"/>
      <c r="J5113" s="65"/>
      <c r="K5113" s="66"/>
      <c r="L5113" s="66"/>
      <c r="M5113" s="65"/>
      <c r="N5113" s="65"/>
      <c r="O5113" s="65"/>
      <c r="P5113" s="65"/>
      <c r="Q5113" s="65"/>
      <c r="R5113" s="65"/>
      <c r="S5113" s="68"/>
      <c r="T5113" s="68"/>
      <c r="U5113" s="69"/>
      <c r="V5113" s="69"/>
      <c r="W5113" s="69"/>
      <c r="X5113" s="70"/>
      <c r="Y5113" s="65"/>
    </row>
    <row r="5114">
      <c r="A5114" s="72"/>
      <c r="B5114" s="65"/>
      <c r="C5114" s="72"/>
      <c r="D5114" s="72"/>
      <c r="E5114" s="72"/>
      <c r="F5114" s="65"/>
      <c r="G5114" s="65"/>
      <c r="H5114" s="65"/>
      <c r="I5114" s="65"/>
      <c r="J5114" s="65"/>
      <c r="K5114" s="66"/>
      <c r="L5114" s="66"/>
      <c r="M5114" s="65"/>
      <c r="N5114" s="65"/>
      <c r="O5114" s="65"/>
      <c r="P5114" s="65"/>
      <c r="Q5114" s="65"/>
      <c r="R5114" s="65"/>
      <c r="S5114" s="68"/>
      <c r="T5114" s="68"/>
      <c r="U5114" s="69"/>
      <c r="V5114" s="69"/>
      <c r="W5114" s="69"/>
      <c r="X5114" s="70"/>
      <c r="Y5114" s="65"/>
    </row>
    <row r="5115">
      <c r="A5115" s="72"/>
      <c r="B5115" s="65"/>
      <c r="C5115" s="72"/>
      <c r="D5115" s="72"/>
      <c r="E5115" s="72"/>
      <c r="F5115" s="65"/>
      <c r="G5115" s="65"/>
      <c r="H5115" s="65"/>
      <c r="I5115" s="65"/>
      <c r="J5115" s="65"/>
      <c r="K5115" s="66"/>
      <c r="L5115" s="66"/>
      <c r="M5115" s="65"/>
      <c r="N5115" s="65"/>
      <c r="O5115" s="65"/>
      <c r="P5115" s="65"/>
      <c r="Q5115" s="65"/>
      <c r="R5115" s="65"/>
      <c r="S5115" s="68"/>
      <c r="T5115" s="68"/>
      <c r="U5115" s="69"/>
      <c r="V5115" s="69"/>
      <c r="W5115" s="69"/>
      <c r="X5115" s="70"/>
      <c r="Y5115" s="65"/>
    </row>
    <row r="5116">
      <c r="A5116" s="65"/>
      <c r="B5116" s="65"/>
      <c r="C5116" s="65"/>
      <c r="D5116" s="65"/>
      <c r="E5116" s="65"/>
      <c r="F5116" s="65"/>
      <c r="G5116" s="65"/>
      <c r="H5116" s="65"/>
      <c r="I5116" s="65"/>
      <c r="J5116" s="65"/>
      <c r="K5116" s="66"/>
      <c r="L5116" s="66"/>
      <c r="M5116" s="65"/>
      <c r="N5116" s="65"/>
      <c r="O5116" s="65"/>
      <c r="P5116" s="66"/>
      <c r="Q5116" s="65"/>
      <c r="R5116" s="65"/>
      <c r="S5116" s="68"/>
      <c r="T5116" s="68"/>
      <c r="U5116" s="69"/>
      <c r="V5116" s="69"/>
      <c r="W5116" s="69"/>
      <c r="X5116" s="70"/>
      <c r="Y5116" s="65"/>
    </row>
    <row r="5117">
      <c r="A5117" s="72"/>
      <c r="B5117" s="65"/>
      <c r="C5117" s="72"/>
      <c r="D5117" s="72"/>
      <c r="E5117" s="72"/>
      <c r="F5117" s="65"/>
      <c r="G5117" s="65"/>
      <c r="H5117" s="65"/>
      <c r="I5117" s="65"/>
      <c r="J5117" s="65"/>
      <c r="K5117" s="66"/>
      <c r="L5117" s="66"/>
      <c r="M5117" s="65"/>
      <c r="N5117" s="65"/>
      <c r="O5117" s="65"/>
      <c r="P5117" s="65"/>
      <c r="Q5117" s="65"/>
      <c r="R5117" s="65"/>
      <c r="S5117" s="68"/>
      <c r="T5117" s="68"/>
      <c r="U5117" s="69"/>
      <c r="V5117" s="69"/>
      <c r="W5117" s="69"/>
      <c r="X5117" s="70"/>
      <c r="Y5117" s="65"/>
    </row>
    <row r="5118">
      <c r="A5118" s="72"/>
      <c r="B5118" s="65"/>
      <c r="C5118" s="72"/>
      <c r="D5118" s="72"/>
      <c r="E5118" s="72"/>
      <c r="F5118" s="65"/>
      <c r="G5118" s="65"/>
      <c r="H5118" s="65"/>
      <c r="I5118" s="65"/>
      <c r="J5118" s="65"/>
      <c r="K5118" s="66"/>
      <c r="L5118" s="66"/>
      <c r="M5118" s="65"/>
      <c r="N5118" s="65"/>
      <c r="O5118" s="65"/>
      <c r="P5118" s="66"/>
      <c r="Q5118" s="65"/>
      <c r="R5118" s="65"/>
      <c r="S5118" s="68"/>
      <c r="T5118" s="68"/>
      <c r="U5118" s="69"/>
      <c r="V5118" s="69"/>
      <c r="W5118" s="69"/>
      <c r="X5118" s="70"/>
      <c r="Y5118" s="65"/>
    </row>
    <row r="5119">
      <c r="A5119" s="65"/>
      <c r="B5119" s="65"/>
      <c r="C5119" s="65"/>
      <c r="D5119" s="65"/>
      <c r="E5119" s="65"/>
      <c r="F5119" s="65"/>
      <c r="G5119" s="65"/>
      <c r="H5119" s="65"/>
      <c r="I5119" s="65"/>
      <c r="J5119" s="65"/>
      <c r="K5119" s="66"/>
      <c r="L5119" s="66"/>
      <c r="M5119" s="65"/>
      <c r="N5119" s="65"/>
      <c r="O5119" s="65"/>
      <c r="P5119" s="66"/>
      <c r="Q5119" s="65"/>
      <c r="R5119" s="65"/>
      <c r="S5119" s="68"/>
      <c r="T5119" s="68"/>
      <c r="U5119" s="69"/>
      <c r="V5119" s="69"/>
      <c r="W5119" s="69"/>
      <c r="X5119" s="70"/>
      <c r="Y5119" s="65"/>
    </row>
    <row r="5120">
      <c r="A5120" s="65"/>
      <c r="B5120" s="65"/>
      <c r="C5120" s="65"/>
      <c r="D5120" s="65"/>
      <c r="E5120" s="65"/>
      <c r="F5120" s="65"/>
      <c r="G5120" s="65"/>
      <c r="H5120" s="65"/>
      <c r="I5120" s="65"/>
      <c r="J5120" s="65"/>
      <c r="K5120" s="66"/>
      <c r="L5120" s="66"/>
      <c r="M5120" s="65"/>
      <c r="N5120" s="65"/>
      <c r="O5120" s="65"/>
      <c r="P5120" s="65"/>
      <c r="Q5120" s="65"/>
      <c r="R5120" s="65"/>
      <c r="S5120" s="68"/>
      <c r="T5120" s="68"/>
      <c r="U5120" s="69"/>
      <c r="V5120" s="69"/>
      <c r="W5120" s="69"/>
      <c r="X5120" s="70"/>
      <c r="Y5120" s="65"/>
    </row>
    <row r="5121">
      <c r="A5121" s="65"/>
      <c r="B5121" s="65"/>
      <c r="C5121" s="65"/>
      <c r="D5121" s="65"/>
      <c r="E5121" s="65"/>
      <c r="F5121" s="65"/>
      <c r="G5121" s="65"/>
      <c r="H5121" s="65"/>
      <c r="I5121" s="65"/>
      <c r="J5121" s="65"/>
      <c r="K5121" s="66"/>
      <c r="L5121" s="66"/>
      <c r="M5121" s="65"/>
      <c r="N5121" s="65"/>
      <c r="O5121" s="65"/>
      <c r="P5121" s="66"/>
      <c r="Q5121" s="65"/>
      <c r="R5121" s="65"/>
      <c r="S5121" s="68"/>
      <c r="T5121" s="68"/>
      <c r="U5121" s="69"/>
      <c r="V5121" s="69"/>
      <c r="W5121" s="69"/>
      <c r="X5121" s="70"/>
      <c r="Y5121" s="65"/>
    </row>
    <row r="5122">
      <c r="A5122" s="65"/>
      <c r="B5122" s="65"/>
      <c r="C5122" s="65"/>
      <c r="D5122" s="65"/>
      <c r="E5122" s="65"/>
      <c r="F5122" s="65"/>
      <c r="G5122" s="65"/>
      <c r="H5122" s="65"/>
      <c r="I5122" s="65"/>
      <c r="J5122" s="65"/>
      <c r="K5122" s="66"/>
      <c r="L5122" s="66"/>
      <c r="M5122" s="65"/>
      <c r="N5122" s="65"/>
      <c r="O5122" s="65"/>
      <c r="P5122" s="66"/>
      <c r="Q5122" s="65"/>
      <c r="R5122" s="65"/>
      <c r="S5122" s="68"/>
      <c r="T5122" s="68"/>
      <c r="U5122" s="69"/>
      <c r="V5122" s="69"/>
      <c r="W5122" s="69"/>
      <c r="X5122" s="70"/>
      <c r="Y5122" s="65"/>
    </row>
    <row r="5123">
      <c r="A5123" s="73"/>
      <c r="B5123" s="65"/>
      <c r="C5123" s="72"/>
      <c r="D5123" s="72"/>
      <c r="E5123" s="72"/>
      <c r="F5123" s="65"/>
      <c r="G5123" s="65"/>
      <c r="H5123" s="65"/>
      <c r="I5123" s="65"/>
      <c r="J5123" s="65"/>
      <c r="K5123" s="66"/>
      <c r="L5123" s="66"/>
      <c r="M5123" s="65"/>
      <c r="N5123" s="65"/>
      <c r="O5123" s="65"/>
      <c r="P5123" s="66"/>
      <c r="Q5123" s="65"/>
      <c r="R5123" s="65"/>
      <c r="S5123" s="68"/>
      <c r="T5123" s="68"/>
      <c r="U5123" s="69"/>
      <c r="V5123" s="69"/>
      <c r="W5123" s="69"/>
      <c r="X5123" s="70"/>
      <c r="Y5123" s="65"/>
    </row>
    <row r="5124">
      <c r="A5124" s="73"/>
      <c r="B5124" s="65"/>
      <c r="C5124" s="72"/>
      <c r="D5124" s="72"/>
      <c r="E5124" s="72"/>
      <c r="F5124" s="65"/>
      <c r="G5124" s="65"/>
      <c r="H5124" s="65"/>
      <c r="I5124" s="65"/>
      <c r="J5124" s="65"/>
      <c r="K5124" s="66"/>
      <c r="L5124" s="66"/>
      <c r="M5124" s="65"/>
      <c r="N5124" s="65"/>
      <c r="O5124" s="65"/>
      <c r="P5124" s="65"/>
      <c r="Q5124" s="65"/>
      <c r="R5124" s="65"/>
      <c r="S5124" s="68"/>
      <c r="T5124" s="68"/>
      <c r="U5124" s="69"/>
      <c r="V5124" s="69"/>
      <c r="W5124" s="69"/>
      <c r="X5124" s="70"/>
      <c r="Y5124" s="65"/>
    </row>
    <row r="5125">
      <c r="A5125" s="73"/>
      <c r="B5125" s="65"/>
      <c r="C5125" s="72"/>
      <c r="D5125" s="72"/>
      <c r="E5125" s="72"/>
      <c r="F5125" s="65"/>
      <c r="G5125" s="65"/>
      <c r="H5125" s="65"/>
      <c r="I5125" s="65"/>
      <c r="J5125" s="65"/>
      <c r="K5125" s="66"/>
      <c r="L5125" s="66"/>
      <c r="M5125" s="65"/>
      <c r="N5125" s="65"/>
      <c r="O5125" s="65"/>
      <c r="P5125" s="66"/>
      <c r="Q5125" s="65"/>
      <c r="R5125" s="65"/>
      <c r="S5125" s="68"/>
      <c r="T5125" s="68"/>
      <c r="U5125" s="69"/>
      <c r="V5125" s="69"/>
      <c r="W5125" s="69"/>
      <c r="X5125" s="70"/>
      <c r="Y5125" s="65"/>
    </row>
    <row r="5126">
      <c r="A5126" s="65"/>
      <c r="B5126" s="65"/>
      <c r="C5126" s="65"/>
      <c r="D5126" s="65"/>
      <c r="E5126" s="65"/>
      <c r="F5126" s="65"/>
      <c r="G5126" s="65"/>
      <c r="H5126" s="65"/>
      <c r="I5126" s="65"/>
      <c r="J5126" s="65"/>
      <c r="K5126" s="66"/>
      <c r="L5126" s="66"/>
      <c r="M5126" s="65"/>
      <c r="N5126" s="65"/>
      <c r="O5126" s="65"/>
      <c r="P5126" s="66"/>
      <c r="Q5126" s="65"/>
      <c r="R5126" s="65"/>
      <c r="S5126" s="68"/>
      <c r="T5126" s="68"/>
      <c r="U5126" s="69"/>
      <c r="V5126" s="69"/>
      <c r="W5126" s="69"/>
      <c r="X5126" s="70"/>
      <c r="Y5126" s="65"/>
    </row>
    <row r="5127">
      <c r="A5127" s="73"/>
      <c r="B5127" s="65"/>
      <c r="C5127" s="72"/>
      <c r="D5127" s="72"/>
      <c r="E5127" s="72"/>
      <c r="F5127" s="65"/>
      <c r="G5127" s="65"/>
      <c r="H5127" s="65"/>
      <c r="I5127" s="65"/>
      <c r="J5127" s="65"/>
      <c r="K5127" s="66"/>
      <c r="L5127" s="66"/>
      <c r="M5127" s="65"/>
      <c r="N5127" s="65"/>
      <c r="O5127" s="65"/>
      <c r="P5127" s="65"/>
      <c r="Q5127" s="65"/>
      <c r="R5127" s="65"/>
      <c r="S5127" s="68"/>
      <c r="T5127" s="68"/>
      <c r="U5127" s="69"/>
      <c r="V5127" s="69"/>
      <c r="W5127" s="69"/>
      <c r="X5127" s="70"/>
      <c r="Y5127" s="65"/>
    </row>
    <row r="5128">
      <c r="A5128" s="72"/>
      <c r="B5128" s="65"/>
      <c r="C5128" s="72"/>
      <c r="D5128" s="72"/>
      <c r="E5128" s="72"/>
      <c r="F5128" s="65"/>
      <c r="G5128" s="65"/>
      <c r="H5128" s="65"/>
      <c r="I5128" s="65"/>
      <c r="J5128" s="65"/>
      <c r="K5128" s="66"/>
      <c r="L5128" s="66"/>
      <c r="M5128" s="65"/>
      <c r="N5128" s="65"/>
      <c r="O5128" s="65"/>
      <c r="P5128" s="65"/>
      <c r="Q5128" s="65"/>
      <c r="R5128" s="65"/>
      <c r="S5128" s="68"/>
      <c r="T5128" s="68"/>
      <c r="U5128" s="69"/>
      <c r="V5128" s="69"/>
      <c r="W5128" s="69"/>
      <c r="X5128" s="70"/>
      <c r="Y5128" s="65"/>
    </row>
    <row r="5129">
      <c r="A5129" s="73"/>
      <c r="B5129" s="65"/>
      <c r="C5129" s="72"/>
      <c r="D5129" s="72"/>
      <c r="E5129" s="72"/>
      <c r="F5129" s="65"/>
      <c r="G5129" s="65"/>
      <c r="H5129" s="65"/>
      <c r="I5129" s="65"/>
      <c r="J5129" s="65"/>
      <c r="K5129" s="66"/>
      <c r="L5129" s="66"/>
      <c r="M5129" s="65"/>
      <c r="N5129" s="65"/>
      <c r="O5129" s="65"/>
      <c r="P5129" s="65"/>
      <c r="Q5129" s="65"/>
      <c r="R5129" s="65"/>
      <c r="S5129" s="68"/>
      <c r="T5129" s="68"/>
      <c r="U5129" s="69"/>
      <c r="V5129" s="69"/>
      <c r="W5129" s="69"/>
      <c r="X5129" s="70"/>
      <c r="Y5129" s="65"/>
    </row>
    <row r="5130">
      <c r="A5130" s="73"/>
      <c r="B5130" s="65"/>
      <c r="C5130" s="72"/>
      <c r="D5130" s="72"/>
      <c r="E5130" s="72"/>
      <c r="F5130" s="65"/>
      <c r="G5130" s="65"/>
      <c r="H5130" s="65"/>
      <c r="I5130" s="65"/>
      <c r="J5130" s="65"/>
      <c r="K5130" s="66"/>
      <c r="L5130" s="66"/>
      <c r="M5130" s="65"/>
      <c r="N5130" s="65"/>
      <c r="O5130" s="65"/>
      <c r="P5130" s="65"/>
      <c r="Q5130" s="65"/>
      <c r="R5130" s="65"/>
      <c r="S5130" s="68"/>
      <c r="T5130" s="68"/>
      <c r="U5130" s="69"/>
      <c r="V5130" s="69"/>
      <c r="W5130" s="69"/>
      <c r="X5130" s="70"/>
      <c r="Y5130" s="65"/>
    </row>
    <row r="5131">
      <c r="A5131" s="65"/>
      <c r="B5131" s="65"/>
      <c r="C5131" s="65"/>
      <c r="D5131" s="65"/>
      <c r="E5131" s="65"/>
      <c r="F5131" s="65"/>
      <c r="G5131" s="65"/>
      <c r="H5131" s="65"/>
      <c r="I5131" s="65"/>
      <c r="J5131" s="65"/>
      <c r="K5131" s="66"/>
      <c r="L5131" s="66"/>
      <c r="M5131" s="65"/>
      <c r="N5131" s="65"/>
      <c r="O5131" s="65"/>
      <c r="P5131" s="65"/>
      <c r="Q5131" s="65"/>
      <c r="R5131" s="65"/>
      <c r="S5131" s="68"/>
      <c r="T5131" s="68"/>
      <c r="U5131" s="69"/>
      <c r="V5131" s="69"/>
      <c r="W5131" s="69"/>
      <c r="X5131" s="70"/>
      <c r="Y5131" s="65"/>
    </row>
    <row r="5132">
      <c r="A5132" s="65"/>
      <c r="B5132" s="65"/>
      <c r="C5132" s="65"/>
      <c r="D5132" s="65"/>
      <c r="E5132" s="65"/>
      <c r="F5132" s="65"/>
      <c r="G5132" s="65"/>
      <c r="H5132" s="65"/>
      <c r="I5132" s="65"/>
      <c r="J5132" s="65"/>
      <c r="K5132" s="66"/>
      <c r="L5132" s="66"/>
      <c r="M5132" s="65"/>
      <c r="N5132" s="65"/>
      <c r="O5132" s="65"/>
      <c r="P5132" s="66"/>
      <c r="Q5132" s="65"/>
      <c r="R5132" s="65"/>
      <c r="S5132" s="68"/>
      <c r="T5132" s="68"/>
      <c r="U5132" s="69"/>
      <c r="V5132" s="69"/>
      <c r="W5132" s="69"/>
      <c r="X5132" s="70"/>
      <c r="Y5132" s="65"/>
    </row>
    <row r="5133">
      <c r="A5133" s="65"/>
      <c r="B5133" s="65"/>
      <c r="C5133" s="65"/>
      <c r="D5133" s="65"/>
      <c r="E5133" s="65"/>
      <c r="F5133" s="65"/>
      <c r="G5133" s="65"/>
      <c r="H5133" s="65"/>
      <c r="I5133" s="65"/>
      <c r="J5133" s="65"/>
      <c r="K5133" s="66"/>
      <c r="L5133" s="66"/>
      <c r="M5133" s="65"/>
      <c r="N5133" s="65"/>
      <c r="O5133" s="65"/>
      <c r="P5133" s="65"/>
      <c r="Q5133" s="65"/>
      <c r="R5133" s="65"/>
      <c r="S5133" s="68"/>
      <c r="T5133" s="68"/>
      <c r="U5133" s="69"/>
      <c r="V5133" s="69"/>
      <c r="W5133" s="69"/>
      <c r="X5133" s="70"/>
      <c r="Y5133" s="65"/>
    </row>
    <row r="5134">
      <c r="A5134" s="65"/>
      <c r="B5134" s="65"/>
      <c r="C5134" s="65"/>
      <c r="D5134" s="65"/>
      <c r="E5134" s="65"/>
      <c r="F5134" s="65"/>
      <c r="G5134" s="65"/>
      <c r="H5134" s="65"/>
      <c r="I5134" s="65"/>
      <c r="J5134" s="65"/>
      <c r="K5134" s="66"/>
      <c r="L5134" s="66"/>
      <c r="M5134" s="65"/>
      <c r="N5134" s="65"/>
      <c r="O5134" s="65"/>
      <c r="P5134" s="65"/>
      <c r="Q5134" s="65"/>
      <c r="R5134" s="65"/>
      <c r="S5134" s="68"/>
      <c r="T5134" s="68"/>
      <c r="U5134" s="69"/>
      <c r="V5134" s="69"/>
      <c r="W5134" s="69"/>
      <c r="X5134" s="70"/>
      <c r="Y5134" s="65"/>
    </row>
    <row r="5135">
      <c r="A5135" s="72"/>
      <c r="B5135" s="65"/>
      <c r="C5135" s="72"/>
      <c r="D5135" s="72"/>
      <c r="E5135" s="72"/>
      <c r="F5135" s="65"/>
      <c r="G5135" s="65"/>
      <c r="H5135" s="65"/>
      <c r="I5135" s="65"/>
      <c r="J5135" s="65"/>
      <c r="K5135" s="66"/>
      <c r="L5135" s="66"/>
      <c r="M5135" s="65"/>
      <c r="N5135" s="65"/>
      <c r="O5135" s="65"/>
      <c r="P5135" s="65"/>
      <c r="Q5135" s="65"/>
      <c r="R5135" s="65"/>
      <c r="S5135" s="68"/>
      <c r="T5135" s="68"/>
      <c r="U5135" s="69"/>
      <c r="V5135" s="69"/>
      <c r="W5135" s="69"/>
      <c r="X5135" s="70"/>
      <c r="Y5135" s="65"/>
    </row>
    <row r="5136">
      <c r="A5136" s="65"/>
      <c r="B5136" s="65"/>
      <c r="C5136" s="65"/>
      <c r="D5136" s="65"/>
      <c r="E5136" s="65"/>
      <c r="F5136" s="65"/>
      <c r="G5136" s="65"/>
      <c r="H5136" s="65"/>
      <c r="I5136" s="65"/>
      <c r="J5136" s="65"/>
      <c r="K5136" s="66"/>
      <c r="L5136" s="66"/>
      <c r="M5136" s="65"/>
      <c r="N5136" s="65"/>
      <c r="O5136" s="65"/>
      <c r="P5136" s="65"/>
      <c r="Q5136" s="65"/>
      <c r="R5136" s="65"/>
      <c r="S5136" s="68"/>
      <c r="T5136" s="68"/>
      <c r="U5136" s="69"/>
      <c r="V5136" s="69"/>
      <c r="W5136" s="69"/>
      <c r="X5136" s="70"/>
      <c r="Y5136" s="65"/>
    </row>
    <row r="5137">
      <c r="A5137" s="72"/>
      <c r="B5137" s="65"/>
      <c r="C5137" s="72"/>
      <c r="D5137" s="72"/>
      <c r="E5137" s="72"/>
      <c r="F5137" s="65"/>
      <c r="G5137" s="65"/>
      <c r="H5137" s="65"/>
      <c r="I5137" s="65"/>
      <c r="J5137" s="65"/>
      <c r="K5137" s="66"/>
      <c r="L5137" s="66"/>
      <c r="M5137" s="65"/>
      <c r="N5137" s="65"/>
      <c r="O5137" s="65"/>
      <c r="P5137" s="65"/>
      <c r="Q5137" s="65"/>
      <c r="R5137" s="65"/>
      <c r="S5137" s="68"/>
      <c r="T5137" s="68"/>
      <c r="U5137" s="69"/>
      <c r="V5137" s="69"/>
      <c r="W5137" s="69"/>
      <c r="X5137" s="70"/>
      <c r="Y5137" s="65"/>
    </row>
    <row r="5138">
      <c r="A5138" s="65"/>
      <c r="B5138" s="65"/>
      <c r="C5138" s="65"/>
      <c r="D5138" s="65"/>
      <c r="E5138" s="65"/>
      <c r="F5138" s="65"/>
      <c r="G5138" s="65"/>
      <c r="H5138" s="65"/>
      <c r="I5138" s="65"/>
      <c r="J5138" s="65"/>
      <c r="K5138" s="66"/>
      <c r="L5138" s="66"/>
      <c r="M5138" s="65"/>
      <c r="N5138" s="65"/>
      <c r="O5138" s="65"/>
      <c r="P5138" s="66"/>
      <c r="Q5138" s="65"/>
      <c r="R5138" s="65"/>
      <c r="S5138" s="68"/>
      <c r="T5138" s="68"/>
      <c r="U5138" s="69"/>
      <c r="V5138" s="69"/>
      <c r="W5138" s="69"/>
      <c r="X5138" s="70"/>
      <c r="Y5138" s="65"/>
    </row>
    <row r="5139">
      <c r="A5139" s="72"/>
      <c r="B5139" s="65"/>
      <c r="C5139" s="72"/>
      <c r="D5139" s="72"/>
      <c r="E5139" s="72"/>
      <c r="F5139" s="65"/>
      <c r="G5139" s="65"/>
      <c r="H5139" s="65"/>
      <c r="I5139" s="65"/>
      <c r="J5139" s="65"/>
      <c r="K5139" s="66"/>
      <c r="L5139" s="66"/>
      <c r="M5139" s="65"/>
      <c r="N5139" s="65"/>
      <c r="O5139" s="65"/>
      <c r="P5139" s="65"/>
      <c r="Q5139" s="65"/>
      <c r="R5139" s="65"/>
      <c r="S5139" s="68"/>
      <c r="T5139" s="68"/>
      <c r="U5139" s="69"/>
      <c r="V5139" s="69"/>
      <c r="W5139" s="69"/>
      <c r="X5139" s="70"/>
      <c r="Y5139" s="65"/>
    </row>
    <row r="5140">
      <c r="A5140" s="65"/>
      <c r="B5140" s="65"/>
      <c r="C5140" s="65"/>
      <c r="D5140" s="65"/>
      <c r="E5140" s="65"/>
      <c r="F5140" s="65"/>
      <c r="G5140" s="65"/>
      <c r="H5140" s="65"/>
      <c r="I5140" s="65"/>
      <c r="J5140" s="65"/>
      <c r="K5140" s="66"/>
      <c r="L5140" s="66"/>
      <c r="M5140" s="65"/>
      <c r="N5140" s="65"/>
      <c r="O5140" s="65"/>
      <c r="P5140" s="66"/>
      <c r="Q5140" s="65"/>
      <c r="R5140" s="65"/>
      <c r="S5140" s="68"/>
      <c r="T5140" s="68"/>
      <c r="U5140" s="69"/>
      <c r="V5140" s="69"/>
      <c r="W5140" s="69"/>
      <c r="X5140" s="70"/>
      <c r="Y5140" s="65"/>
    </row>
    <row r="5141">
      <c r="A5141" s="65"/>
      <c r="B5141" s="65"/>
      <c r="C5141" s="65"/>
      <c r="D5141" s="65"/>
      <c r="E5141" s="65"/>
      <c r="F5141" s="65"/>
      <c r="G5141" s="65"/>
      <c r="H5141" s="65"/>
      <c r="I5141" s="65"/>
      <c r="J5141" s="65"/>
      <c r="K5141" s="66"/>
      <c r="L5141" s="66"/>
      <c r="M5141" s="65"/>
      <c r="N5141" s="65"/>
      <c r="O5141" s="65"/>
      <c r="P5141" s="66"/>
      <c r="Q5141" s="65"/>
      <c r="R5141" s="65"/>
      <c r="S5141" s="68"/>
      <c r="T5141" s="68"/>
      <c r="U5141" s="69"/>
      <c r="V5141" s="69"/>
      <c r="W5141" s="69"/>
      <c r="X5141" s="70"/>
      <c r="Y5141" s="65"/>
    </row>
    <row r="5142">
      <c r="A5142" s="73"/>
      <c r="B5142" s="65"/>
      <c r="C5142" s="72"/>
      <c r="D5142" s="72"/>
      <c r="E5142" s="72"/>
      <c r="F5142" s="65"/>
      <c r="G5142" s="65"/>
      <c r="H5142" s="65"/>
      <c r="I5142" s="65"/>
      <c r="J5142" s="65"/>
      <c r="K5142" s="66"/>
      <c r="L5142" s="66"/>
      <c r="M5142" s="65"/>
      <c r="N5142" s="65"/>
      <c r="O5142" s="65"/>
      <c r="P5142" s="66"/>
      <c r="Q5142" s="65"/>
      <c r="R5142" s="65"/>
      <c r="S5142" s="68"/>
      <c r="T5142" s="68"/>
      <c r="U5142" s="69"/>
      <c r="V5142" s="69"/>
      <c r="W5142" s="69"/>
      <c r="X5142" s="70"/>
      <c r="Y5142" s="65"/>
    </row>
    <row r="5143">
      <c r="A5143" s="65"/>
      <c r="B5143" s="65"/>
      <c r="C5143" s="65"/>
      <c r="D5143" s="65"/>
      <c r="E5143" s="65"/>
      <c r="F5143" s="65"/>
      <c r="G5143" s="65"/>
      <c r="H5143" s="65"/>
      <c r="I5143" s="65"/>
      <c r="J5143" s="65"/>
      <c r="K5143" s="66"/>
      <c r="L5143" s="66"/>
      <c r="M5143" s="65"/>
      <c r="N5143" s="65"/>
      <c r="O5143" s="65"/>
      <c r="P5143" s="66"/>
      <c r="Q5143" s="65"/>
      <c r="R5143" s="65"/>
      <c r="S5143" s="68"/>
      <c r="T5143" s="68"/>
      <c r="U5143" s="69"/>
      <c r="V5143" s="69"/>
      <c r="W5143" s="69"/>
      <c r="X5143" s="70"/>
      <c r="Y5143" s="65"/>
    </row>
    <row r="5144">
      <c r="A5144" s="72"/>
      <c r="B5144" s="65"/>
      <c r="C5144" s="72"/>
      <c r="D5144" s="72"/>
      <c r="E5144" s="72"/>
      <c r="F5144" s="65"/>
      <c r="G5144" s="65"/>
      <c r="H5144" s="65"/>
      <c r="I5144" s="65"/>
      <c r="J5144" s="65"/>
      <c r="K5144" s="66"/>
      <c r="L5144" s="66"/>
      <c r="M5144" s="65"/>
      <c r="N5144" s="65"/>
      <c r="O5144" s="65"/>
      <c r="P5144" s="66"/>
      <c r="Q5144" s="65"/>
      <c r="R5144" s="65"/>
      <c r="S5144" s="68"/>
      <c r="T5144" s="68"/>
      <c r="U5144" s="69"/>
      <c r="V5144" s="69"/>
      <c r="W5144" s="69"/>
      <c r="X5144" s="70"/>
      <c r="Y5144" s="65"/>
    </row>
    <row r="5145">
      <c r="A5145" s="65"/>
      <c r="B5145" s="65"/>
      <c r="C5145" s="65"/>
      <c r="D5145" s="65"/>
      <c r="E5145" s="65"/>
      <c r="F5145" s="65"/>
      <c r="G5145" s="65"/>
      <c r="H5145" s="65"/>
      <c r="I5145" s="65"/>
      <c r="J5145" s="65"/>
      <c r="K5145" s="66"/>
      <c r="L5145" s="66"/>
      <c r="M5145" s="65"/>
      <c r="N5145" s="65"/>
      <c r="O5145" s="65"/>
      <c r="P5145" s="66"/>
      <c r="Q5145" s="65"/>
      <c r="R5145" s="65"/>
      <c r="S5145" s="68"/>
      <c r="T5145" s="68"/>
      <c r="U5145" s="69"/>
      <c r="V5145" s="69"/>
      <c r="W5145" s="69"/>
      <c r="X5145" s="70"/>
      <c r="Y5145" s="65"/>
    </row>
    <row r="5146">
      <c r="A5146" s="72"/>
      <c r="B5146" s="65"/>
      <c r="C5146" s="72"/>
      <c r="D5146" s="72"/>
      <c r="E5146" s="72"/>
      <c r="F5146" s="65"/>
      <c r="G5146" s="65"/>
      <c r="H5146" s="65"/>
      <c r="I5146" s="65"/>
      <c r="J5146" s="65"/>
      <c r="K5146" s="66"/>
      <c r="L5146" s="66"/>
      <c r="M5146" s="65"/>
      <c r="N5146" s="65"/>
      <c r="O5146" s="65"/>
      <c r="P5146" s="65"/>
      <c r="Q5146" s="65"/>
      <c r="R5146" s="65"/>
      <c r="S5146" s="76"/>
      <c r="T5146" s="76"/>
      <c r="U5146" s="72"/>
      <c r="V5146" s="72"/>
      <c r="W5146" s="72"/>
      <c r="X5146" s="72"/>
      <c r="Y5146" s="72"/>
    </row>
    <row r="5147">
      <c r="A5147" s="65"/>
      <c r="B5147" s="65"/>
      <c r="C5147" s="65"/>
      <c r="D5147" s="65"/>
      <c r="E5147" s="65"/>
      <c r="F5147" s="65"/>
      <c r="G5147" s="65"/>
      <c r="H5147" s="65"/>
      <c r="I5147" s="65"/>
      <c r="J5147" s="65"/>
      <c r="K5147" s="66"/>
      <c r="L5147" s="66"/>
      <c r="M5147" s="65"/>
      <c r="N5147" s="65"/>
      <c r="O5147" s="65"/>
      <c r="P5147" s="66"/>
      <c r="Q5147" s="65"/>
      <c r="R5147" s="65"/>
      <c r="S5147" s="68"/>
      <c r="T5147" s="68"/>
      <c r="U5147" s="69"/>
      <c r="V5147" s="69"/>
      <c r="W5147" s="69"/>
      <c r="X5147" s="70"/>
      <c r="Y5147" s="65"/>
    </row>
    <row r="5148">
      <c r="A5148" s="65"/>
      <c r="B5148" s="65"/>
      <c r="C5148" s="65"/>
      <c r="D5148" s="65"/>
      <c r="E5148" s="65"/>
      <c r="F5148" s="65"/>
      <c r="G5148" s="65"/>
      <c r="H5148" s="65"/>
      <c r="I5148" s="65"/>
      <c r="J5148" s="65"/>
      <c r="K5148" s="66"/>
      <c r="L5148" s="66"/>
      <c r="M5148" s="65"/>
      <c r="N5148" s="65"/>
      <c r="O5148" s="65"/>
      <c r="P5148" s="65"/>
      <c r="Q5148" s="65"/>
      <c r="R5148" s="65"/>
      <c r="S5148" s="68"/>
      <c r="T5148" s="68"/>
      <c r="U5148" s="69"/>
      <c r="V5148" s="69"/>
      <c r="W5148" s="69"/>
      <c r="X5148" s="70"/>
      <c r="Y5148" s="65"/>
    </row>
    <row r="5149">
      <c r="A5149" s="73"/>
      <c r="B5149" s="65"/>
      <c r="C5149" s="72"/>
      <c r="D5149" s="72"/>
      <c r="E5149" s="72"/>
      <c r="F5149" s="65"/>
      <c r="G5149" s="65"/>
      <c r="H5149" s="65"/>
      <c r="I5149" s="65"/>
      <c r="J5149" s="65"/>
      <c r="K5149" s="66"/>
      <c r="L5149" s="66"/>
      <c r="M5149" s="65"/>
      <c r="N5149" s="65"/>
      <c r="O5149" s="65"/>
      <c r="P5149" s="65"/>
      <c r="Q5149" s="65"/>
      <c r="R5149" s="65"/>
      <c r="S5149" s="68"/>
      <c r="T5149" s="68"/>
      <c r="U5149" s="69"/>
      <c r="V5149" s="69"/>
      <c r="W5149" s="69"/>
      <c r="X5149" s="70"/>
      <c r="Y5149" s="65"/>
    </row>
    <row r="5150">
      <c r="A5150" s="65"/>
      <c r="B5150" s="65"/>
      <c r="C5150" s="65"/>
      <c r="D5150" s="65"/>
      <c r="E5150" s="65"/>
      <c r="F5150" s="65"/>
      <c r="G5150" s="65"/>
      <c r="H5150" s="65"/>
      <c r="I5150" s="65"/>
      <c r="J5150" s="65"/>
      <c r="K5150" s="66"/>
      <c r="L5150" s="66"/>
      <c r="M5150" s="65"/>
      <c r="N5150" s="65"/>
      <c r="O5150" s="65"/>
      <c r="P5150" s="66"/>
      <c r="Q5150" s="65"/>
      <c r="R5150" s="65"/>
      <c r="S5150" s="68"/>
      <c r="T5150" s="68"/>
      <c r="U5150" s="69"/>
      <c r="V5150" s="69"/>
      <c r="W5150" s="69"/>
      <c r="X5150" s="70"/>
      <c r="Y5150" s="65"/>
    </row>
    <row r="5151">
      <c r="A5151" s="65"/>
      <c r="B5151" s="65"/>
      <c r="C5151" s="65"/>
      <c r="D5151" s="65"/>
      <c r="E5151" s="65"/>
      <c r="F5151" s="65"/>
      <c r="G5151" s="65"/>
      <c r="H5151" s="65"/>
      <c r="I5151" s="65"/>
      <c r="J5151" s="65"/>
      <c r="K5151" s="66"/>
      <c r="L5151" s="66"/>
      <c r="M5151" s="65"/>
      <c r="N5151" s="65"/>
      <c r="O5151" s="65"/>
      <c r="P5151" s="65"/>
      <c r="Q5151" s="65"/>
      <c r="R5151" s="65"/>
      <c r="S5151" s="68"/>
      <c r="T5151" s="68"/>
      <c r="U5151" s="69"/>
      <c r="V5151" s="69"/>
      <c r="W5151" s="69"/>
      <c r="X5151" s="70"/>
      <c r="Y5151" s="65"/>
    </row>
    <row r="5152">
      <c r="A5152" s="65"/>
      <c r="B5152" s="65"/>
      <c r="C5152" s="65"/>
      <c r="D5152" s="65"/>
      <c r="E5152" s="65"/>
      <c r="F5152" s="65"/>
      <c r="G5152" s="65"/>
      <c r="H5152" s="65"/>
      <c r="I5152" s="65"/>
      <c r="J5152" s="65"/>
      <c r="K5152" s="66"/>
      <c r="L5152" s="66"/>
      <c r="M5152" s="65"/>
      <c r="N5152" s="65"/>
      <c r="O5152" s="65"/>
      <c r="P5152" s="65"/>
      <c r="Q5152" s="65"/>
      <c r="R5152" s="65"/>
      <c r="S5152" s="68"/>
      <c r="T5152" s="68"/>
      <c r="U5152" s="69"/>
      <c r="V5152" s="69"/>
      <c r="W5152" s="69"/>
      <c r="X5152" s="70"/>
      <c r="Y5152" s="65"/>
    </row>
    <row r="5153">
      <c r="A5153" s="72"/>
      <c r="B5153" s="65"/>
      <c r="C5153" s="72"/>
      <c r="D5153" s="72"/>
      <c r="E5153" s="72"/>
      <c r="F5153" s="65"/>
      <c r="G5153" s="65"/>
      <c r="H5153" s="65"/>
      <c r="I5153" s="65"/>
      <c r="J5153" s="65"/>
      <c r="K5153" s="66"/>
      <c r="L5153" s="66"/>
      <c r="M5153" s="65"/>
      <c r="N5153" s="65"/>
      <c r="O5153" s="65"/>
      <c r="P5153" s="65"/>
      <c r="Q5153" s="65"/>
      <c r="R5153" s="65"/>
      <c r="S5153" s="68"/>
      <c r="T5153" s="68"/>
      <c r="U5153" s="69"/>
      <c r="V5153" s="69"/>
      <c r="W5153" s="69"/>
      <c r="X5153" s="70"/>
      <c r="Y5153" s="65"/>
    </row>
    <row r="5154">
      <c r="A5154" s="65"/>
      <c r="B5154" s="65"/>
      <c r="C5154" s="65"/>
      <c r="D5154" s="65"/>
      <c r="E5154" s="65"/>
      <c r="F5154" s="65"/>
      <c r="G5154" s="65"/>
      <c r="H5154" s="65"/>
      <c r="I5154" s="65"/>
      <c r="J5154" s="65"/>
      <c r="K5154" s="66"/>
      <c r="L5154" s="66"/>
      <c r="M5154" s="65"/>
      <c r="N5154" s="65"/>
      <c r="O5154" s="65"/>
      <c r="P5154" s="65"/>
      <c r="Q5154" s="65"/>
      <c r="R5154" s="65"/>
      <c r="S5154" s="68"/>
      <c r="T5154" s="68"/>
      <c r="U5154" s="69"/>
      <c r="V5154" s="69"/>
      <c r="W5154" s="69"/>
      <c r="X5154" s="70"/>
      <c r="Y5154" s="65"/>
    </row>
    <row r="5155">
      <c r="A5155" s="65"/>
      <c r="B5155" s="65"/>
      <c r="C5155" s="65"/>
      <c r="D5155" s="65"/>
      <c r="E5155" s="65"/>
      <c r="F5155" s="65"/>
      <c r="G5155" s="65"/>
      <c r="H5155" s="65"/>
      <c r="I5155" s="65"/>
      <c r="J5155" s="65"/>
      <c r="K5155" s="66"/>
      <c r="L5155" s="66"/>
      <c r="M5155" s="65"/>
      <c r="N5155" s="65"/>
      <c r="O5155" s="65"/>
      <c r="P5155" s="66"/>
      <c r="Q5155" s="65"/>
      <c r="R5155" s="65"/>
      <c r="S5155" s="68"/>
      <c r="T5155" s="68"/>
      <c r="U5155" s="69"/>
      <c r="V5155" s="69"/>
      <c r="W5155" s="69"/>
      <c r="X5155" s="70"/>
      <c r="Y5155" s="65"/>
    </row>
    <row r="5156">
      <c r="A5156" s="65"/>
      <c r="B5156" s="65"/>
      <c r="C5156" s="65"/>
      <c r="D5156" s="65"/>
      <c r="E5156" s="65"/>
      <c r="F5156" s="65"/>
      <c r="G5156" s="65"/>
      <c r="H5156" s="65"/>
      <c r="I5156" s="65"/>
      <c r="J5156" s="65"/>
      <c r="K5156" s="66"/>
      <c r="L5156" s="66"/>
      <c r="M5156" s="65"/>
      <c r="N5156" s="65"/>
      <c r="O5156" s="65"/>
      <c r="P5156" s="66"/>
      <c r="Q5156" s="65"/>
      <c r="R5156" s="65"/>
      <c r="S5156" s="68"/>
      <c r="T5156" s="68"/>
      <c r="U5156" s="69"/>
      <c r="V5156" s="69"/>
      <c r="W5156" s="69"/>
      <c r="X5156" s="70"/>
      <c r="Y5156" s="65"/>
    </row>
    <row r="5157">
      <c r="A5157" s="65"/>
      <c r="B5157" s="65"/>
      <c r="C5157" s="65"/>
      <c r="D5157" s="65"/>
      <c r="E5157" s="65"/>
      <c r="F5157" s="65"/>
      <c r="G5157" s="65"/>
      <c r="H5157" s="65"/>
      <c r="I5157" s="65"/>
      <c r="J5157" s="65"/>
      <c r="K5157" s="66"/>
      <c r="L5157" s="66"/>
      <c r="M5157" s="65"/>
      <c r="N5157" s="65"/>
      <c r="O5157" s="65"/>
      <c r="P5157" s="66"/>
      <c r="Q5157" s="65"/>
      <c r="R5157" s="65"/>
      <c r="S5157" s="68"/>
      <c r="T5157" s="68"/>
      <c r="U5157" s="69"/>
      <c r="V5157" s="69"/>
      <c r="W5157" s="69"/>
      <c r="X5157" s="70"/>
      <c r="Y5157" s="65"/>
    </row>
    <row r="5158">
      <c r="A5158" s="73"/>
      <c r="B5158" s="65"/>
      <c r="C5158" s="72"/>
      <c r="D5158" s="72"/>
      <c r="E5158" s="72"/>
      <c r="F5158" s="65"/>
      <c r="G5158" s="65"/>
      <c r="H5158" s="65"/>
      <c r="I5158" s="65"/>
      <c r="J5158" s="65"/>
      <c r="K5158" s="66"/>
      <c r="L5158" s="66"/>
      <c r="M5158" s="65"/>
      <c r="N5158" s="65"/>
      <c r="O5158" s="65"/>
      <c r="P5158" s="66"/>
      <c r="Q5158" s="65"/>
      <c r="R5158" s="65"/>
      <c r="S5158" s="68"/>
      <c r="T5158" s="68"/>
      <c r="U5158" s="69"/>
      <c r="V5158" s="69"/>
      <c r="W5158" s="69"/>
      <c r="X5158" s="70"/>
      <c r="Y5158" s="65"/>
    </row>
    <row r="5159">
      <c r="A5159" s="72"/>
      <c r="B5159" s="65"/>
      <c r="C5159" s="72"/>
      <c r="D5159" s="72"/>
      <c r="E5159" s="72"/>
      <c r="F5159" s="65"/>
      <c r="G5159" s="65"/>
      <c r="H5159" s="65"/>
      <c r="I5159" s="65"/>
      <c r="J5159" s="65"/>
      <c r="K5159" s="66"/>
      <c r="L5159" s="66"/>
      <c r="M5159" s="65"/>
      <c r="N5159" s="65"/>
      <c r="O5159" s="65"/>
      <c r="P5159" s="65"/>
      <c r="Q5159" s="65"/>
      <c r="R5159" s="65"/>
      <c r="S5159" s="68"/>
      <c r="T5159" s="68"/>
      <c r="U5159" s="69"/>
      <c r="V5159" s="69"/>
      <c r="W5159" s="69"/>
      <c r="X5159" s="70"/>
      <c r="Y5159" s="65"/>
    </row>
    <row r="5160">
      <c r="A5160" s="72"/>
      <c r="B5160" s="65"/>
      <c r="C5160" s="72"/>
      <c r="D5160" s="72"/>
      <c r="E5160" s="72"/>
      <c r="F5160" s="65"/>
      <c r="G5160" s="65"/>
      <c r="H5160" s="65"/>
      <c r="I5160" s="65"/>
      <c r="J5160" s="65"/>
      <c r="K5160" s="66"/>
      <c r="L5160" s="66"/>
      <c r="M5160" s="65"/>
      <c r="N5160" s="65"/>
      <c r="O5160" s="65"/>
      <c r="P5160" s="66"/>
      <c r="Q5160" s="65"/>
      <c r="R5160" s="65"/>
      <c r="S5160" s="77"/>
      <c r="T5160" s="77"/>
      <c r="U5160" s="78"/>
      <c r="V5160" s="78"/>
      <c r="W5160" s="78"/>
      <c r="X5160" s="72"/>
      <c r="Y5160" s="72"/>
    </row>
    <row r="5161">
      <c r="A5161" s="65"/>
      <c r="B5161" s="65"/>
      <c r="C5161" s="65"/>
      <c r="D5161" s="65"/>
      <c r="E5161" s="65"/>
      <c r="F5161" s="65"/>
      <c r="G5161" s="65"/>
      <c r="H5161" s="65"/>
      <c r="I5161" s="65"/>
      <c r="J5161" s="65"/>
      <c r="K5161" s="66"/>
      <c r="L5161" s="66"/>
      <c r="M5161" s="65"/>
      <c r="N5161" s="65"/>
      <c r="O5161" s="65"/>
      <c r="P5161" s="65"/>
      <c r="Q5161" s="65"/>
      <c r="R5161" s="65"/>
      <c r="S5161" s="68"/>
      <c r="T5161" s="68"/>
      <c r="U5161" s="69"/>
      <c r="V5161" s="69"/>
      <c r="W5161" s="69"/>
      <c r="X5161" s="70"/>
      <c r="Y5161" s="65"/>
    </row>
    <row r="5162">
      <c r="A5162" s="65"/>
      <c r="B5162" s="65"/>
      <c r="C5162" s="65"/>
      <c r="D5162" s="65"/>
      <c r="E5162" s="65"/>
      <c r="F5162" s="65"/>
      <c r="G5162" s="65"/>
      <c r="H5162" s="65"/>
      <c r="I5162" s="65"/>
      <c r="J5162" s="65"/>
      <c r="K5162" s="66"/>
      <c r="L5162" s="66"/>
      <c r="M5162" s="65"/>
      <c r="N5162" s="65"/>
      <c r="O5162" s="65"/>
      <c r="P5162" s="66"/>
      <c r="Q5162" s="65"/>
      <c r="R5162" s="65"/>
      <c r="S5162" s="68"/>
      <c r="T5162" s="68"/>
      <c r="U5162" s="69"/>
      <c r="V5162" s="69"/>
      <c r="W5162" s="69"/>
      <c r="X5162" s="70"/>
      <c r="Y5162" s="65"/>
    </row>
    <row r="5163">
      <c r="A5163" s="65"/>
      <c r="B5163" s="65"/>
      <c r="C5163" s="65"/>
      <c r="D5163" s="65"/>
      <c r="E5163" s="65"/>
      <c r="F5163" s="65"/>
      <c r="G5163" s="65"/>
      <c r="H5163" s="65"/>
      <c r="I5163" s="65"/>
      <c r="J5163" s="65"/>
      <c r="K5163" s="66"/>
      <c r="L5163" s="66"/>
      <c r="M5163" s="65"/>
      <c r="N5163" s="65"/>
      <c r="O5163" s="65"/>
      <c r="P5163" s="65"/>
      <c r="Q5163" s="65"/>
      <c r="R5163" s="65"/>
      <c r="S5163" s="68"/>
      <c r="T5163" s="68"/>
      <c r="U5163" s="69"/>
      <c r="V5163" s="69"/>
      <c r="W5163" s="69"/>
      <c r="X5163" s="70"/>
      <c r="Y5163" s="65"/>
    </row>
    <row r="5164">
      <c r="A5164" s="72"/>
      <c r="B5164" s="65"/>
      <c r="C5164" s="72"/>
      <c r="D5164" s="72"/>
      <c r="E5164" s="72"/>
      <c r="F5164" s="65"/>
      <c r="G5164" s="65"/>
      <c r="H5164" s="65"/>
      <c r="I5164" s="65"/>
      <c r="J5164" s="65"/>
      <c r="K5164" s="66"/>
      <c r="L5164" s="66"/>
      <c r="M5164" s="65"/>
      <c r="N5164" s="65"/>
      <c r="O5164" s="65"/>
      <c r="P5164" s="66"/>
      <c r="Q5164" s="65"/>
      <c r="R5164" s="65"/>
      <c r="S5164" s="68"/>
      <c r="T5164" s="68"/>
      <c r="U5164" s="69"/>
      <c r="V5164" s="69"/>
      <c r="W5164" s="69"/>
      <c r="X5164" s="70"/>
      <c r="Y5164" s="65"/>
    </row>
    <row r="5165">
      <c r="A5165" s="65"/>
      <c r="B5165" s="65"/>
      <c r="C5165" s="65"/>
      <c r="D5165" s="65"/>
      <c r="E5165" s="65"/>
      <c r="F5165" s="65"/>
      <c r="G5165" s="65"/>
      <c r="H5165" s="65"/>
      <c r="I5165" s="65"/>
      <c r="J5165" s="65"/>
      <c r="K5165" s="66"/>
      <c r="L5165" s="66"/>
      <c r="M5165" s="65"/>
      <c r="N5165" s="65"/>
      <c r="O5165" s="65"/>
      <c r="P5165" s="65"/>
      <c r="Q5165" s="65"/>
      <c r="R5165" s="65"/>
      <c r="S5165" s="68"/>
      <c r="T5165" s="68"/>
      <c r="U5165" s="69"/>
      <c r="V5165" s="69"/>
      <c r="W5165" s="69"/>
      <c r="X5165" s="70"/>
      <c r="Y5165" s="65"/>
    </row>
    <row r="5166">
      <c r="A5166" s="72"/>
      <c r="B5166" s="65"/>
      <c r="C5166" s="72"/>
      <c r="D5166" s="72"/>
      <c r="E5166" s="72"/>
      <c r="F5166" s="65"/>
      <c r="G5166" s="65"/>
      <c r="H5166" s="65"/>
      <c r="I5166" s="65"/>
      <c r="J5166" s="65"/>
      <c r="K5166" s="66"/>
      <c r="L5166" s="66"/>
      <c r="M5166" s="65"/>
      <c r="N5166" s="65"/>
      <c r="O5166" s="65"/>
      <c r="P5166" s="66"/>
      <c r="Q5166" s="65"/>
      <c r="R5166" s="65"/>
      <c r="S5166" s="77"/>
      <c r="T5166" s="77"/>
      <c r="U5166" s="78"/>
      <c r="V5166" s="78"/>
      <c r="W5166" s="78"/>
      <c r="X5166" s="72"/>
      <c r="Y5166" s="72"/>
    </row>
    <row r="5167">
      <c r="A5167" s="65"/>
      <c r="B5167" s="65"/>
      <c r="C5167" s="65"/>
      <c r="D5167" s="65"/>
      <c r="E5167" s="65"/>
      <c r="F5167" s="65"/>
      <c r="G5167" s="65"/>
      <c r="H5167" s="65"/>
      <c r="I5167" s="65"/>
      <c r="J5167" s="65"/>
      <c r="K5167" s="66"/>
      <c r="L5167" s="66"/>
      <c r="M5167" s="65"/>
      <c r="N5167" s="65"/>
      <c r="O5167" s="65"/>
      <c r="P5167" s="65"/>
      <c r="Q5167" s="65"/>
      <c r="R5167" s="65"/>
      <c r="S5167" s="68"/>
      <c r="T5167" s="68"/>
      <c r="U5167" s="69"/>
      <c r="V5167" s="69"/>
      <c r="W5167" s="69"/>
      <c r="X5167" s="70"/>
      <c r="Y5167" s="65"/>
    </row>
    <row r="5168">
      <c r="A5168" s="65"/>
      <c r="B5168" s="65"/>
      <c r="C5168" s="65"/>
      <c r="D5168" s="65"/>
      <c r="E5168" s="65"/>
      <c r="F5168" s="65"/>
      <c r="G5168" s="65"/>
      <c r="H5168" s="65"/>
      <c r="I5168" s="65"/>
      <c r="J5168" s="65"/>
      <c r="K5168" s="66"/>
      <c r="L5168" s="66"/>
      <c r="M5168" s="65"/>
      <c r="N5168" s="65"/>
      <c r="O5168" s="65"/>
      <c r="P5168" s="66"/>
      <c r="Q5168" s="65"/>
      <c r="R5168" s="65"/>
      <c r="S5168" s="68"/>
      <c r="T5168" s="68"/>
      <c r="U5168" s="69"/>
      <c r="V5168" s="69"/>
      <c r="W5168" s="69"/>
      <c r="X5168" s="70"/>
      <c r="Y5168" s="65"/>
    </row>
    <row r="5169">
      <c r="A5169" s="65"/>
      <c r="B5169" s="65"/>
      <c r="C5169" s="65"/>
      <c r="D5169" s="65"/>
      <c r="E5169" s="65"/>
      <c r="F5169" s="65"/>
      <c r="G5169" s="65"/>
      <c r="H5169" s="65"/>
      <c r="I5169" s="65"/>
      <c r="J5169" s="65"/>
      <c r="K5169" s="66"/>
      <c r="L5169" s="66"/>
      <c r="M5169" s="65"/>
      <c r="N5169" s="65"/>
      <c r="O5169" s="65"/>
      <c r="P5169" s="66"/>
      <c r="Q5169" s="65"/>
      <c r="R5169" s="65"/>
      <c r="S5169" s="68"/>
      <c r="T5169" s="68"/>
      <c r="U5169" s="69"/>
      <c r="V5169" s="69"/>
      <c r="W5169" s="69"/>
      <c r="X5169" s="70"/>
      <c r="Y5169" s="65"/>
    </row>
    <row r="5170">
      <c r="A5170" s="65"/>
      <c r="B5170" s="65"/>
      <c r="C5170" s="65"/>
      <c r="D5170" s="65"/>
      <c r="E5170" s="65"/>
      <c r="F5170" s="65"/>
      <c r="G5170" s="65"/>
      <c r="H5170" s="65"/>
      <c r="I5170" s="65"/>
      <c r="J5170" s="65"/>
      <c r="K5170" s="66"/>
      <c r="L5170" s="66"/>
      <c r="M5170" s="65"/>
      <c r="N5170" s="65"/>
      <c r="O5170" s="65"/>
      <c r="P5170" s="65"/>
      <c r="Q5170" s="65"/>
      <c r="R5170" s="65"/>
      <c r="S5170" s="68"/>
      <c r="T5170" s="68"/>
      <c r="U5170" s="69"/>
      <c r="V5170" s="69"/>
      <c r="W5170" s="69"/>
      <c r="X5170" s="70"/>
      <c r="Y5170" s="65"/>
    </row>
    <row r="5171">
      <c r="A5171" s="65"/>
      <c r="B5171" s="65"/>
      <c r="C5171" s="65"/>
      <c r="D5171" s="65"/>
      <c r="E5171" s="65"/>
      <c r="F5171" s="65"/>
      <c r="G5171" s="65"/>
      <c r="H5171" s="65"/>
      <c r="I5171" s="65"/>
      <c r="J5171" s="65"/>
      <c r="K5171" s="66"/>
      <c r="L5171" s="66"/>
      <c r="M5171" s="65"/>
      <c r="N5171" s="65"/>
      <c r="O5171" s="65"/>
      <c r="P5171" s="65"/>
      <c r="Q5171" s="65"/>
      <c r="R5171" s="65"/>
      <c r="S5171" s="68"/>
      <c r="T5171" s="68"/>
      <c r="U5171" s="69"/>
      <c r="V5171" s="69"/>
      <c r="W5171" s="69"/>
      <c r="X5171" s="70"/>
      <c r="Y5171" s="65"/>
    </row>
    <row r="5172">
      <c r="A5172" s="65"/>
      <c r="B5172" s="65"/>
      <c r="C5172" s="65"/>
      <c r="D5172" s="65"/>
      <c r="E5172" s="65"/>
      <c r="F5172" s="65"/>
      <c r="G5172" s="65"/>
      <c r="H5172" s="65"/>
      <c r="I5172" s="65"/>
      <c r="J5172" s="65"/>
      <c r="K5172" s="66"/>
      <c r="L5172" s="66"/>
      <c r="M5172" s="65"/>
      <c r="N5172" s="65"/>
      <c r="O5172" s="65"/>
      <c r="P5172" s="66"/>
      <c r="Q5172" s="65"/>
      <c r="R5172" s="65"/>
      <c r="S5172" s="68"/>
      <c r="T5172" s="68"/>
      <c r="U5172" s="69"/>
      <c r="V5172" s="69"/>
      <c r="W5172" s="69"/>
      <c r="X5172" s="70"/>
      <c r="Y5172" s="65"/>
    </row>
    <row r="5173">
      <c r="A5173" s="65"/>
      <c r="B5173" s="65"/>
      <c r="C5173" s="65"/>
      <c r="D5173" s="65"/>
      <c r="E5173" s="65"/>
      <c r="F5173" s="65"/>
      <c r="G5173" s="65"/>
      <c r="H5173" s="65"/>
      <c r="I5173" s="65"/>
      <c r="J5173" s="65"/>
      <c r="K5173" s="66"/>
      <c r="L5173" s="66"/>
      <c r="M5173" s="65"/>
      <c r="N5173" s="65"/>
      <c r="O5173" s="65"/>
      <c r="P5173" s="66"/>
      <c r="Q5173" s="65"/>
      <c r="R5173" s="65"/>
      <c r="S5173" s="68"/>
      <c r="T5173" s="68"/>
      <c r="U5173" s="69"/>
      <c r="V5173" s="69"/>
      <c r="W5173" s="69"/>
      <c r="X5173" s="70"/>
      <c r="Y5173" s="65"/>
    </row>
    <row r="5174">
      <c r="A5174" s="72"/>
      <c r="B5174" s="65"/>
      <c r="C5174" s="72"/>
      <c r="D5174" s="72"/>
      <c r="E5174" s="72"/>
      <c r="F5174" s="65"/>
      <c r="G5174" s="65"/>
      <c r="H5174" s="65"/>
      <c r="I5174" s="65"/>
      <c r="J5174" s="65"/>
      <c r="K5174" s="66"/>
      <c r="L5174" s="66"/>
      <c r="M5174" s="65"/>
      <c r="N5174" s="65"/>
      <c r="O5174" s="65"/>
      <c r="P5174" s="65"/>
      <c r="Q5174" s="65"/>
      <c r="R5174" s="65"/>
      <c r="S5174" s="68"/>
      <c r="T5174" s="68"/>
      <c r="U5174" s="69"/>
      <c r="V5174" s="69"/>
      <c r="W5174" s="69"/>
      <c r="X5174" s="70"/>
      <c r="Y5174" s="65"/>
    </row>
    <row r="5175">
      <c r="A5175" s="65"/>
      <c r="B5175" s="65"/>
      <c r="C5175" s="65"/>
      <c r="D5175" s="65"/>
      <c r="E5175" s="65"/>
      <c r="F5175" s="65"/>
      <c r="G5175" s="65"/>
      <c r="H5175" s="65"/>
      <c r="I5175" s="65"/>
      <c r="J5175" s="65"/>
      <c r="K5175" s="66"/>
      <c r="L5175" s="66"/>
      <c r="M5175" s="65"/>
      <c r="N5175" s="65"/>
      <c r="O5175" s="65"/>
      <c r="P5175" s="66"/>
      <c r="Q5175" s="65"/>
      <c r="R5175" s="65"/>
      <c r="S5175" s="68"/>
      <c r="T5175" s="68"/>
      <c r="U5175" s="69"/>
      <c r="V5175" s="69"/>
      <c r="W5175" s="69"/>
      <c r="X5175" s="70"/>
      <c r="Y5175" s="65"/>
    </row>
    <row r="5176">
      <c r="A5176" s="65"/>
      <c r="B5176" s="65"/>
      <c r="C5176" s="65"/>
      <c r="D5176" s="65"/>
      <c r="E5176" s="65"/>
      <c r="F5176" s="65"/>
      <c r="G5176" s="65"/>
      <c r="H5176" s="65"/>
      <c r="I5176" s="65"/>
      <c r="J5176" s="65"/>
      <c r="K5176" s="66"/>
      <c r="L5176" s="66"/>
      <c r="M5176" s="65"/>
      <c r="N5176" s="65"/>
      <c r="O5176" s="65"/>
      <c r="P5176" s="66"/>
      <c r="Q5176" s="65"/>
      <c r="R5176" s="65"/>
      <c r="S5176" s="68"/>
      <c r="T5176" s="68"/>
      <c r="U5176" s="69"/>
      <c r="V5176" s="69"/>
      <c r="W5176" s="69"/>
      <c r="X5176" s="70"/>
      <c r="Y5176" s="65"/>
    </row>
    <row r="5177">
      <c r="A5177" s="72"/>
      <c r="B5177" s="65"/>
      <c r="C5177" s="72"/>
      <c r="D5177" s="72"/>
      <c r="E5177" s="72"/>
      <c r="F5177" s="65"/>
      <c r="G5177" s="65"/>
      <c r="H5177" s="65"/>
      <c r="I5177" s="65"/>
      <c r="J5177" s="65"/>
      <c r="K5177" s="66"/>
      <c r="L5177" s="66"/>
      <c r="M5177" s="65"/>
      <c r="N5177" s="65"/>
      <c r="O5177" s="65"/>
      <c r="P5177" s="66"/>
      <c r="Q5177" s="65"/>
      <c r="R5177" s="65"/>
      <c r="S5177" s="68"/>
      <c r="T5177" s="68"/>
      <c r="U5177" s="69"/>
      <c r="V5177" s="69"/>
      <c r="W5177" s="69"/>
      <c r="X5177" s="70"/>
      <c r="Y5177" s="65"/>
    </row>
    <row r="5178">
      <c r="A5178" s="72"/>
      <c r="B5178" s="65"/>
      <c r="C5178" s="72"/>
      <c r="D5178" s="72"/>
      <c r="E5178" s="72"/>
      <c r="F5178" s="65"/>
      <c r="G5178" s="65"/>
      <c r="H5178" s="65"/>
      <c r="I5178" s="65"/>
      <c r="J5178" s="65"/>
      <c r="K5178" s="66"/>
      <c r="L5178" s="66"/>
      <c r="M5178" s="65"/>
      <c r="N5178" s="65"/>
      <c r="O5178" s="65"/>
      <c r="P5178" s="65"/>
      <c r="Q5178" s="65"/>
      <c r="R5178" s="65"/>
      <c r="S5178" s="68"/>
      <c r="T5178" s="68"/>
      <c r="U5178" s="69"/>
      <c r="V5178" s="69"/>
      <c r="W5178" s="69"/>
      <c r="X5178" s="70"/>
      <c r="Y5178" s="65"/>
    </row>
    <row r="5179">
      <c r="A5179" s="65"/>
      <c r="B5179" s="65"/>
      <c r="C5179" s="65"/>
      <c r="D5179" s="65"/>
      <c r="E5179" s="65"/>
      <c r="F5179" s="65"/>
      <c r="G5179" s="65"/>
      <c r="H5179" s="65"/>
      <c r="I5179" s="65"/>
      <c r="J5179" s="65"/>
      <c r="K5179" s="66"/>
      <c r="L5179" s="66"/>
      <c r="M5179" s="65"/>
      <c r="N5179" s="65"/>
      <c r="O5179" s="65"/>
      <c r="P5179" s="65"/>
      <c r="Q5179" s="65"/>
      <c r="R5179" s="65"/>
      <c r="S5179" s="68"/>
      <c r="T5179" s="68"/>
      <c r="U5179" s="69"/>
      <c r="V5179" s="69"/>
      <c r="W5179" s="69"/>
      <c r="X5179" s="70"/>
      <c r="Y5179" s="65"/>
    </row>
    <row r="5180">
      <c r="A5180" s="65"/>
      <c r="B5180" s="65"/>
      <c r="C5180" s="65"/>
      <c r="D5180" s="65"/>
      <c r="E5180" s="65"/>
      <c r="F5180" s="65"/>
      <c r="G5180" s="65"/>
      <c r="H5180" s="65"/>
      <c r="I5180" s="65"/>
      <c r="J5180" s="65"/>
      <c r="K5180" s="66"/>
      <c r="L5180" s="66"/>
      <c r="M5180" s="65"/>
      <c r="N5180" s="65"/>
      <c r="O5180" s="65"/>
      <c r="P5180" s="65"/>
      <c r="Q5180" s="65"/>
      <c r="R5180" s="65"/>
      <c r="S5180" s="68"/>
      <c r="T5180" s="68"/>
      <c r="U5180" s="69"/>
      <c r="V5180" s="69"/>
      <c r="W5180" s="69"/>
      <c r="X5180" s="70"/>
      <c r="Y5180" s="65"/>
    </row>
    <row r="5181">
      <c r="A5181" s="72"/>
      <c r="B5181" s="65"/>
      <c r="C5181" s="72"/>
      <c r="D5181" s="72"/>
      <c r="E5181" s="72"/>
      <c r="F5181" s="65"/>
      <c r="G5181" s="65"/>
      <c r="H5181" s="65"/>
      <c r="I5181" s="65"/>
      <c r="J5181" s="65"/>
      <c r="K5181" s="66"/>
      <c r="L5181" s="66"/>
      <c r="M5181" s="65"/>
      <c r="N5181" s="65"/>
      <c r="O5181" s="65"/>
      <c r="P5181" s="65"/>
      <c r="Q5181" s="65"/>
      <c r="R5181" s="65"/>
      <c r="S5181" s="68"/>
      <c r="T5181" s="68"/>
      <c r="U5181" s="69"/>
      <c r="V5181" s="69"/>
      <c r="W5181" s="69"/>
      <c r="X5181" s="70"/>
      <c r="Y5181" s="65"/>
    </row>
    <row r="5182">
      <c r="A5182" s="65"/>
      <c r="B5182" s="65"/>
      <c r="C5182" s="65"/>
      <c r="D5182" s="65"/>
      <c r="E5182" s="65"/>
      <c r="F5182" s="65"/>
      <c r="G5182" s="65"/>
      <c r="H5182" s="65"/>
      <c r="I5182" s="65"/>
      <c r="J5182" s="65"/>
      <c r="K5182" s="66"/>
      <c r="L5182" s="66"/>
      <c r="M5182" s="65"/>
      <c r="N5182" s="65"/>
      <c r="O5182" s="65"/>
      <c r="P5182" s="65"/>
      <c r="Q5182" s="65"/>
      <c r="R5182" s="65"/>
      <c r="S5182" s="68"/>
      <c r="T5182" s="68"/>
      <c r="U5182" s="69"/>
      <c r="V5182" s="69"/>
      <c r="W5182" s="69"/>
      <c r="X5182" s="70"/>
      <c r="Y5182" s="65"/>
    </row>
    <row r="5183">
      <c r="A5183" s="65"/>
      <c r="B5183" s="65"/>
      <c r="C5183" s="65"/>
      <c r="D5183" s="65"/>
      <c r="E5183" s="65"/>
      <c r="F5183" s="65"/>
      <c r="G5183" s="65"/>
      <c r="H5183" s="65"/>
      <c r="I5183" s="65"/>
      <c r="J5183" s="65"/>
      <c r="K5183" s="66"/>
      <c r="L5183" s="66"/>
      <c r="M5183" s="65"/>
      <c r="N5183" s="65"/>
      <c r="O5183" s="65"/>
      <c r="P5183" s="66"/>
      <c r="Q5183" s="65"/>
      <c r="R5183" s="65"/>
      <c r="S5183" s="68"/>
      <c r="T5183" s="68"/>
      <c r="U5183" s="69"/>
      <c r="V5183" s="69"/>
      <c r="W5183" s="69"/>
      <c r="X5183" s="70"/>
      <c r="Y5183" s="65"/>
    </row>
    <row r="5184">
      <c r="A5184" s="65"/>
      <c r="B5184" s="65"/>
      <c r="C5184" s="65"/>
      <c r="D5184" s="65"/>
      <c r="E5184" s="65"/>
      <c r="F5184" s="65"/>
      <c r="G5184" s="65"/>
      <c r="H5184" s="65"/>
      <c r="I5184" s="65"/>
      <c r="J5184" s="65"/>
      <c r="K5184" s="66"/>
      <c r="L5184" s="66"/>
      <c r="M5184" s="65"/>
      <c r="N5184" s="65"/>
      <c r="O5184" s="65"/>
      <c r="P5184" s="66"/>
      <c r="Q5184" s="65"/>
      <c r="R5184" s="65"/>
      <c r="S5184" s="68"/>
      <c r="T5184" s="68"/>
      <c r="U5184" s="69"/>
      <c r="V5184" s="69"/>
      <c r="W5184" s="69"/>
      <c r="X5184" s="70"/>
      <c r="Y5184" s="65"/>
    </row>
    <row r="5185">
      <c r="A5185" s="65"/>
      <c r="B5185" s="65"/>
      <c r="C5185" s="65"/>
      <c r="D5185" s="65"/>
      <c r="E5185" s="65"/>
      <c r="F5185" s="65"/>
      <c r="G5185" s="65"/>
      <c r="H5185" s="65"/>
      <c r="I5185" s="65"/>
      <c r="J5185" s="65"/>
      <c r="K5185" s="66"/>
      <c r="L5185" s="66"/>
      <c r="M5185" s="65"/>
      <c r="N5185" s="65"/>
      <c r="O5185" s="65"/>
      <c r="P5185" s="65"/>
      <c r="Q5185" s="65"/>
      <c r="R5185" s="65"/>
      <c r="S5185" s="68"/>
      <c r="T5185" s="68"/>
      <c r="U5185" s="69"/>
      <c r="V5185" s="69"/>
      <c r="W5185" s="69"/>
      <c r="X5185" s="70"/>
      <c r="Y5185" s="65"/>
    </row>
    <row r="5186">
      <c r="A5186" s="73"/>
      <c r="B5186" s="65"/>
      <c r="C5186" s="72"/>
      <c r="D5186" s="72"/>
      <c r="E5186" s="72"/>
      <c r="F5186" s="65"/>
      <c r="G5186" s="65"/>
      <c r="H5186" s="65"/>
      <c r="I5186" s="65"/>
      <c r="J5186" s="65"/>
      <c r="K5186" s="66"/>
      <c r="L5186" s="66"/>
      <c r="M5186" s="65"/>
      <c r="N5186" s="65"/>
      <c r="O5186" s="65"/>
      <c r="P5186" s="65"/>
      <c r="Q5186" s="65"/>
      <c r="R5186" s="65"/>
      <c r="S5186" s="68"/>
      <c r="T5186" s="68"/>
      <c r="U5186" s="69"/>
      <c r="V5186" s="69"/>
      <c r="W5186" s="69"/>
      <c r="X5186" s="70"/>
      <c r="Y5186" s="65"/>
    </row>
    <row r="5187">
      <c r="A5187" s="65"/>
      <c r="B5187" s="65"/>
      <c r="C5187" s="65"/>
      <c r="D5187" s="65"/>
      <c r="E5187" s="65"/>
      <c r="F5187" s="65"/>
      <c r="G5187" s="65"/>
      <c r="H5187" s="65"/>
      <c r="I5187" s="65"/>
      <c r="J5187" s="65"/>
      <c r="K5187" s="66"/>
      <c r="L5187" s="66"/>
      <c r="M5187" s="65"/>
      <c r="N5187" s="65"/>
      <c r="O5187" s="65"/>
      <c r="P5187" s="66"/>
      <c r="Q5187" s="65"/>
      <c r="R5187" s="65"/>
      <c r="S5187" s="68"/>
      <c r="T5187" s="68"/>
      <c r="U5187" s="69"/>
      <c r="V5187" s="69"/>
      <c r="W5187" s="69"/>
      <c r="X5187" s="70"/>
      <c r="Y5187" s="65"/>
    </row>
    <row r="5188">
      <c r="A5188" s="72"/>
      <c r="B5188" s="65"/>
      <c r="C5188" s="72"/>
      <c r="D5188" s="72"/>
      <c r="E5188" s="72"/>
      <c r="F5188" s="65"/>
      <c r="G5188" s="65"/>
      <c r="H5188" s="65"/>
      <c r="I5188" s="65"/>
      <c r="J5188" s="65"/>
      <c r="K5188" s="66"/>
      <c r="L5188" s="66"/>
      <c r="M5188" s="65"/>
      <c r="N5188" s="65"/>
      <c r="O5188" s="65"/>
      <c r="P5188" s="65"/>
      <c r="Q5188" s="65"/>
      <c r="R5188" s="65"/>
      <c r="S5188" s="68"/>
      <c r="T5188" s="68"/>
      <c r="U5188" s="69"/>
      <c r="V5188" s="69"/>
      <c r="W5188" s="69"/>
      <c r="X5188" s="70"/>
      <c r="Y5188" s="65"/>
    </row>
    <row r="5189">
      <c r="A5189" s="73"/>
      <c r="B5189" s="65"/>
      <c r="C5189" s="72"/>
      <c r="D5189" s="72"/>
      <c r="E5189" s="72"/>
      <c r="F5189" s="65"/>
      <c r="G5189" s="65"/>
      <c r="H5189" s="65"/>
      <c r="I5189" s="65"/>
      <c r="J5189" s="65"/>
      <c r="K5189" s="66"/>
      <c r="L5189" s="66"/>
      <c r="M5189" s="65"/>
      <c r="N5189" s="65"/>
      <c r="O5189" s="65"/>
      <c r="P5189" s="65"/>
      <c r="Q5189" s="65"/>
      <c r="R5189" s="65"/>
      <c r="S5189" s="68"/>
      <c r="T5189" s="68"/>
      <c r="U5189" s="69"/>
      <c r="V5189" s="69"/>
      <c r="W5189" s="69"/>
      <c r="X5189" s="70"/>
      <c r="Y5189" s="65"/>
    </row>
    <row r="5190">
      <c r="A5190" s="65"/>
      <c r="B5190" s="65"/>
      <c r="C5190" s="65"/>
      <c r="D5190" s="65"/>
      <c r="E5190" s="65"/>
      <c r="F5190" s="65"/>
      <c r="G5190" s="65"/>
      <c r="H5190" s="65"/>
      <c r="I5190" s="65"/>
      <c r="J5190" s="65"/>
      <c r="K5190" s="66"/>
      <c r="L5190" s="66"/>
      <c r="M5190" s="65"/>
      <c r="N5190" s="65"/>
      <c r="O5190" s="65"/>
      <c r="P5190" s="66"/>
      <c r="Q5190" s="65"/>
      <c r="R5190" s="65"/>
      <c r="S5190" s="68"/>
      <c r="T5190" s="68"/>
      <c r="U5190" s="69"/>
      <c r="V5190" s="69"/>
      <c r="W5190" s="69"/>
      <c r="X5190" s="70"/>
      <c r="Y5190" s="65"/>
    </row>
    <row r="5191">
      <c r="A5191" s="73"/>
      <c r="B5191" s="65"/>
      <c r="C5191" s="72"/>
      <c r="D5191" s="72"/>
      <c r="E5191" s="72"/>
      <c r="F5191" s="65"/>
      <c r="G5191" s="65"/>
      <c r="H5191" s="65"/>
      <c r="I5191" s="65"/>
      <c r="J5191" s="65"/>
      <c r="K5191" s="66"/>
      <c r="L5191" s="66"/>
      <c r="M5191" s="65"/>
      <c r="N5191" s="65"/>
      <c r="O5191" s="65"/>
      <c r="P5191" s="65"/>
      <c r="Q5191" s="65"/>
      <c r="R5191" s="65"/>
      <c r="S5191" s="68"/>
      <c r="T5191" s="68"/>
      <c r="U5191" s="69"/>
      <c r="V5191" s="69"/>
      <c r="W5191" s="69"/>
      <c r="X5191" s="70"/>
      <c r="Y5191" s="65"/>
    </row>
    <row r="5192">
      <c r="A5192" s="65"/>
      <c r="B5192" s="65"/>
      <c r="C5192" s="65"/>
      <c r="D5192" s="65"/>
      <c r="E5192" s="65"/>
      <c r="F5192" s="65"/>
      <c r="G5192" s="65"/>
      <c r="H5192" s="65"/>
      <c r="I5192" s="65"/>
      <c r="J5192" s="65"/>
      <c r="K5192" s="66"/>
      <c r="L5192" s="66"/>
      <c r="M5192" s="65"/>
      <c r="N5192" s="65"/>
      <c r="O5192" s="65"/>
      <c r="P5192" s="66"/>
      <c r="Q5192" s="65"/>
      <c r="R5192" s="65"/>
      <c r="S5192" s="68"/>
      <c r="T5192" s="68"/>
      <c r="U5192" s="69"/>
      <c r="V5192" s="69"/>
      <c r="W5192" s="69"/>
      <c r="X5192" s="70"/>
      <c r="Y5192" s="65"/>
    </row>
    <row r="5193">
      <c r="A5193" s="72"/>
      <c r="B5193" s="65"/>
      <c r="C5193" s="72"/>
      <c r="D5193" s="72"/>
      <c r="E5193" s="72"/>
      <c r="F5193" s="65"/>
      <c r="G5193" s="65"/>
      <c r="H5193" s="65"/>
      <c r="I5193" s="65"/>
      <c r="J5193" s="65"/>
      <c r="K5193" s="66"/>
      <c r="L5193" s="66"/>
      <c r="M5193" s="65"/>
      <c r="N5193" s="65"/>
      <c r="O5193" s="65"/>
      <c r="P5193" s="65"/>
      <c r="Q5193" s="65"/>
      <c r="R5193" s="65"/>
      <c r="S5193" s="68"/>
      <c r="T5193" s="68"/>
      <c r="U5193" s="69"/>
      <c r="V5193" s="69"/>
      <c r="W5193" s="69"/>
      <c r="X5193" s="70"/>
      <c r="Y5193" s="65"/>
    </row>
    <row r="5194">
      <c r="A5194" s="65"/>
      <c r="B5194" s="65"/>
      <c r="C5194" s="65"/>
      <c r="D5194" s="65"/>
      <c r="E5194" s="65"/>
      <c r="F5194" s="65"/>
      <c r="G5194" s="65"/>
      <c r="H5194" s="65"/>
      <c r="I5194" s="65"/>
      <c r="J5194" s="65"/>
      <c r="K5194" s="66"/>
      <c r="L5194" s="66"/>
      <c r="M5194" s="65"/>
      <c r="N5194" s="65"/>
      <c r="O5194" s="65"/>
      <c r="P5194" s="66"/>
      <c r="Q5194" s="65"/>
      <c r="R5194" s="65"/>
      <c r="S5194" s="68"/>
      <c r="T5194" s="68"/>
      <c r="U5194" s="69"/>
      <c r="V5194" s="69"/>
      <c r="W5194" s="69"/>
      <c r="X5194" s="70"/>
      <c r="Y5194" s="65"/>
    </row>
    <row r="5195">
      <c r="A5195" s="65"/>
      <c r="B5195" s="65"/>
      <c r="C5195" s="65"/>
      <c r="D5195" s="65"/>
      <c r="E5195" s="65"/>
      <c r="F5195" s="65"/>
      <c r="G5195" s="65"/>
      <c r="H5195" s="65"/>
      <c r="I5195" s="65"/>
      <c r="J5195" s="65"/>
      <c r="K5195" s="66"/>
      <c r="L5195" s="66"/>
      <c r="M5195" s="65"/>
      <c r="N5195" s="65"/>
      <c r="O5195" s="65"/>
      <c r="P5195" s="65"/>
      <c r="Q5195" s="65"/>
      <c r="R5195" s="65"/>
      <c r="S5195" s="68"/>
      <c r="T5195" s="68"/>
      <c r="U5195" s="69"/>
      <c r="V5195" s="69"/>
      <c r="W5195" s="69"/>
      <c r="X5195" s="70"/>
      <c r="Y5195" s="65"/>
    </row>
    <row r="5196">
      <c r="A5196" s="65"/>
      <c r="B5196" s="65"/>
      <c r="C5196" s="65"/>
      <c r="D5196" s="65"/>
      <c r="E5196" s="65"/>
      <c r="F5196" s="65"/>
      <c r="G5196" s="65"/>
      <c r="H5196" s="65"/>
      <c r="I5196" s="65"/>
      <c r="J5196" s="65"/>
      <c r="K5196" s="66"/>
      <c r="L5196" s="66"/>
      <c r="M5196" s="65"/>
      <c r="N5196" s="65"/>
      <c r="O5196" s="65"/>
      <c r="P5196" s="66"/>
      <c r="Q5196" s="65"/>
      <c r="R5196" s="65"/>
      <c r="S5196" s="68"/>
      <c r="T5196" s="68"/>
      <c r="U5196" s="69"/>
      <c r="V5196" s="69"/>
      <c r="W5196" s="69"/>
      <c r="X5196" s="70"/>
      <c r="Y5196" s="65"/>
    </row>
    <row r="5197">
      <c r="A5197" s="65"/>
      <c r="B5197" s="65"/>
      <c r="C5197" s="65"/>
      <c r="D5197" s="65"/>
      <c r="E5197" s="65"/>
      <c r="F5197" s="65"/>
      <c r="G5197" s="65"/>
      <c r="H5197" s="65"/>
      <c r="I5197" s="65"/>
      <c r="J5197" s="65"/>
      <c r="K5197" s="66"/>
      <c r="L5197" s="66"/>
      <c r="M5197" s="65"/>
      <c r="N5197" s="65"/>
      <c r="O5197" s="65"/>
      <c r="P5197" s="66"/>
      <c r="Q5197" s="65"/>
      <c r="R5197" s="65"/>
      <c r="S5197" s="68"/>
      <c r="T5197" s="68"/>
      <c r="U5197" s="69"/>
      <c r="V5197" s="69"/>
      <c r="W5197" s="69"/>
      <c r="X5197" s="70"/>
      <c r="Y5197" s="65"/>
    </row>
    <row r="5198">
      <c r="A5198" s="65"/>
      <c r="B5198" s="65"/>
      <c r="C5198" s="65"/>
      <c r="D5198" s="65"/>
      <c r="E5198" s="65"/>
      <c r="F5198" s="65"/>
      <c r="G5198" s="65"/>
      <c r="H5198" s="65"/>
      <c r="I5198" s="65"/>
      <c r="J5198" s="65"/>
      <c r="K5198" s="66"/>
      <c r="L5198" s="66"/>
      <c r="M5198" s="65"/>
      <c r="N5198" s="65"/>
      <c r="O5198" s="65"/>
      <c r="P5198" s="66"/>
      <c r="Q5198" s="65"/>
      <c r="R5198" s="65"/>
      <c r="S5198" s="68"/>
      <c r="T5198" s="68"/>
      <c r="U5198" s="69"/>
      <c r="V5198" s="69"/>
      <c r="W5198" s="69"/>
      <c r="X5198" s="70"/>
      <c r="Y5198" s="65"/>
    </row>
    <row r="5199">
      <c r="A5199" s="65"/>
      <c r="B5199" s="65"/>
      <c r="C5199" s="65"/>
      <c r="D5199" s="65"/>
      <c r="E5199" s="65"/>
      <c r="F5199" s="65"/>
      <c r="G5199" s="65"/>
      <c r="H5199" s="65"/>
      <c r="I5199" s="65"/>
      <c r="J5199" s="65"/>
      <c r="K5199" s="66"/>
      <c r="L5199" s="66"/>
      <c r="M5199" s="65"/>
      <c r="N5199" s="65"/>
      <c r="O5199" s="65"/>
      <c r="P5199" s="65"/>
      <c r="Q5199" s="65"/>
      <c r="R5199" s="65"/>
      <c r="S5199" s="68"/>
      <c r="T5199" s="68"/>
      <c r="U5199" s="69"/>
      <c r="V5199" s="69"/>
      <c r="W5199" s="69"/>
      <c r="X5199" s="70"/>
      <c r="Y5199" s="65"/>
    </row>
    <row r="5200">
      <c r="A5200" s="65"/>
      <c r="B5200" s="65"/>
      <c r="C5200" s="65"/>
      <c r="D5200" s="65"/>
      <c r="E5200" s="65"/>
      <c r="F5200" s="65"/>
      <c r="G5200" s="65"/>
      <c r="H5200" s="65"/>
      <c r="I5200" s="65"/>
      <c r="J5200" s="65"/>
      <c r="K5200" s="66"/>
      <c r="L5200" s="66"/>
      <c r="M5200" s="65"/>
      <c r="N5200" s="65"/>
      <c r="O5200" s="65"/>
      <c r="P5200" s="66"/>
      <c r="Q5200" s="65"/>
      <c r="R5200" s="65"/>
      <c r="S5200" s="68"/>
      <c r="T5200" s="68"/>
      <c r="U5200" s="69"/>
      <c r="V5200" s="69"/>
      <c r="W5200" s="69"/>
      <c r="X5200" s="70"/>
      <c r="Y5200" s="65"/>
    </row>
    <row r="5201">
      <c r="A5201" s="72"/>
      <c r="B5201" s="65"/>
      <c r="C5201" s="72"/>
      <c r="D5201" s="72"/>
      <c r="E5201" s="72"/>
      <c r="F5201" s="65"/>
      <c r="G5201" s="65"/>
      <c r="H5201" s="65"/>
      <c r="I5201" s="65"/>
      <c r="J5201" s="65"/>
      <c r="K5201" s="66"/>
      <c r="L5201" s="66"/>
      <c r="M5201" s="65"/>
      <c r="N5201" s="65"/>
      <c r="O5201" s="65"/>
      <c r="P5201" s="65"/>
      <c r="Q5201" s="65"/>
      <c r="R5201" s="65"/>
      <c r="S5201" s="68"/>
      <c r="T5201" s="68"/>
      <c r="U5201" s="69"/>
      <c r="V5201" s="69"/>
      <c r="W5201" s="69"/>
      <c r="X5201" s="70"/>
      <c r="Y5201" s="65"/>
    </row>
    <row r="5202">
      <c r="A5202" s="72"/>
      <c r="B5202" s="65"/>
      <c r="C5202" s="72"/>
      <c r="D5202" s="72"/>
      <c r="E5202" s="72"/>
      <c r="F5202" s="65"/>
      <c r="G5202" s="65"/>
      <c r="H5202" s="65"/>
      <c r="I5202" s="65"/>
      <c r="J5202" s="65"/>
      <c r="K5202" s="66"/>
      <c r="L5202" s="66"/>
      <c r="M5202" s="65"/>
      <c r="N5202" s="65"/>
      <c r="O5202" s="65"/>
      <c r="P5202" s="66"/>
      <c r="Q5202" s="65"/>
      <c r="R5202" s="65"/>
      <c r="S5202" s="68"/>
      <c r="T5202" s="68"/>
      <c r="U5202" s="69"/>
      <c r="V5202" s="69"/>
      <c r="W5202" s="69"/>
      <c r="X5202" s="70"/>
      <c r="Y5202" s="65"/>
    </row>
    <row r="5203">
      <c r="A5203" s="72"/>
      <c r="B5203" s="65"/>
      <c r="C5203" s="72"/>
      <c r="D5203" s="72"/>
      <c r="E5203" s="72"/>
      <c r="F5203" s="65"/>
      <c r="G5203" s="65"/>
      <c r="H5203" s="65"/>
      <c r="I5203" s="65"/>
      <c r="J5203" s="65"/>
      <c r="K5203" s="66"/>
      <c r="L5203" s="66"/>
      <c r="M5203" s="65"/>
      <c r="N5203" s="65"/>
      <c r="O5203" s="65"/>
      <c r="P5203" s="66"/>
      <c r="Q5203" s="65"/>
      <c r="R5203" s="65"/>
      <c r="S5203" s="68"/>
      <c r="T5203" s="68"/>
      <c r="U5203" s="69"/>
      <c r="V5203" s="69"/>
      <c r="W5203" s="69"/>
      <c r="X5203" s="70"/>
      <c r="Y5203" s="65"/>
    </row>
    <row r="5204">
      <c r="A5204" s="65"/>
      <c r="B5204" s="65"/>
      <c r="C5204" s="65"/>
      <c r="D5204" s="65"/>
      <c r="E5204" s="65"/>
      <c r="F5204" s="65"/>
      <c r="G5204" s="65"/>
      <c r="H5204" s="65"/>
      <c r="I5204" s="65"/>
      <c r="J5204" s="65"/>
      <c r="K5204" s="66"/>
      <c r="L5204" s="66"/>
      <c r="M5204" s="65"/>
      <c r="N5204" s="65"/>
      <c r="O5204" s="65"/>
      <c r="P5204" s="66"/>
      <c r="Q5204" s="65"/>
      <c r="R5204" s="65"/>
      <c r="S5204" s="68"/>
      <c r="T5204" s="68"/>
      <c r="U5204" s="69"/>
      <c r="V5204" s="69"/>
      <c r="W5204" s="69"/>
      <c r="X5204" s="70"/>
      <c r="Y5204" s="65"/>
    </row>
    <row r="5205">
      <c r="A5205" s="65"/>
      <c r="B5205" s="65"/>
      <c r="C5205" s="65"/>
      <c r="D5205" s="65"/>
      <c r="E5205" s="65"/>
      <c r="F5205" s="65"/>
      <c r="G5205" s="65"/>
      <c r="H5205" s="65"/>
      <c r="I5205" s="65"/>
      <c r="J5205" s="65"/>
      <c r="K5205" s="66"/>
      <c r="L5205" s="66"/>
      <c r="M5205" s="65"/>
      <c r="N5205" s="65"/>
      <c r="O5205" s="65"/>
      <c r="P5205" s="66"/>
      <c r="Q5205" s="65"/>
      <c r="R5205" s="65"/>
      <c r="S5205" s="68"/>
      <c r="T5205" s="68"/>
      <c r="U5205" s="69"/>
      <c r="V5205" s="69"/>
      <c r="W5205" s="69"/>
      <c r="X5205" s="70"/>
      <c r="Y5205" s="65"/>
    </row>
    <row r="5206">
      <c r="A5206" s="65"/>
      <c r="B5206" s="65"/>
      <c r="C5206" s="65"/>
      <c r="D5206" s="65"/>
      <c r="E5206" s="65"/>
      <c r="F5206" s="65"/>
      <c r="G5206" s="65"/>
      <c r="H5206" s="65"/>
      <c r="I5206" s="65"/>
      <c r="J5206" s="65"/>
      <c r="K5206" s="66"/>
      <c r="L5206" s="66"/>
      <c r="M5206" s="65"/>
      <c r="N5206" s="65"/>
      <c r="O5206" s="65"/>
      <c r="P5206" s="66"/>
      <c r="Q5206" s="65"/>
      <c r="R5206" s="65"/>
      <c r="S5206" s="68"/>
      <c r="T5206" s="68"/>
      <c r="U5206" s="69"/>
      <c r="V5206" s="69"/>
      <c r="W5206" s="69"/>
      <c r="X5206" s="70"/>
      <c r="Y5206" s="65"/>
    </row>
    <row r="5207">
      <c r="A5207" s="65"/>
      <c r="B5207" s="65"/>
      <c r="C5207" s="65"/>
      <c r="D5207" s="65"/>
      <c r="E5207" s="65"/>
      <c r="F5207" s="65"/>
      <c r="G5207" s="65"/>
      <c r="H5207" s="65"/>
      <c r="I5207" s="65"/>
      <c r="J5207" s="65"/>
      <c r="K5207" s="66"/>
      <c r="L5207" s="66"/>
      <c r="M5207" s="65"/>
      <c r="N5207" s="65"/>
      <c r="O5207" s="65"/>
      <c r="P5207" s="65"/>
      <c r="Q5207" s="65"/>
      <c r="R5207" s="65"/>
      <c r="S5207" s="68"/>
      <c r="T5207" s="68"/>
      <c r="U5207" s="69"/>
      <c r="V5207" s="69"/>
      <c r="W5207" s="69"/>
      <c r="X5207" s="70"/>
      <c r="Y5207" s="65"/>
    </row>
    <row r="5208">
      <c r="A5208" s="72"/>
      <c r="B5208" s="65"/>
      <c r="C5208" s="72"/>
      <c r="D5208" s="72"/>
      <c r="E5208" s="72"/>
      <c r="F5208" s="65"/>
      <c r="G5208" s="65"/>
      <c r="H5208" s="65"/>
      <c r="I5208" s="65"/>
      <c r="J5208" s="65"/>
      <c r="K5208" s="66"/>
      <c r="L5208" s="66"/>
      <c r="M5208" s="65"/>
      <c r="N5208" s="65"/>
      <c r="O5208" s="65"/>
      <c r="P5208" s="66"/>
      <c r="Q5208" s="65"/>
      <c r="R5208" s="65"/>
      <c r="S5208" s="77"/>
      <c r="T5208" s="77"/>
      <c r="U5208" s="78"/>
      <c r="V5208" s="78"/>
      <c r="W5208" s="78"/>
      <c r="X5208" s="72"/>
      <c r="Y5208" s="72"/>
    </row>
    <row r="5209">
      <c r="A5209" s="72"/>
      <c r="B5209" s="65"/>
      <c r="C5209" s="72"/>
      <c r="D5209" s="72"/>
      <c r="E5209" s="72"/>
      <c r="F5209" s="65"/>
      <c r="G5209" s="65"/>
      <c r="H5209" s="65"/>
      <c r="I5209" s="65"/>
      <c r="J5209" s="65"/>
      <c r="K5209" s="66"/>
      <c r="L5209" s="66"/>
      <c r="M5209" s="65"/>
      <c r="N5209" s="65"/>
      <c r="O5209" s="65"/>
      <c r="P5209" s="66"/>
      <c r="Q5209" s="65"/>
      <c r="R5209" s="65"/>
      <c r="S5209" s="68"/>
      <c r="T5209" s="68"/>
      <c r="U5209" s="69"/>
      <c r="V5209" s="69"/>
      <c r="W5209" s="69"/>
      <c r="X5209" s="70"/>
      <c r="Y5209" s="65"/>
    </row>
    <row r="5210">
      <c r="A5210" s="65"/>
      <c r="B5210" s="65"/>
      <c r="C5210" s="65"/>
      <c r="D5210" s="65"/>
      <c r="E5210" s="65"/>
      <c r="F5210" s="65"/>
      <c r="G5210" s="65"/>
      <c r="H5210" s="65"/>
      <c r="I5210" s="65"/>
      <c r="J5210" s="65"/>
      <c r="K5210" s="66"/>
      <c r="L5210" s="66"/>
      <c r="M5210" s="65"/>
      <c r="N5210" s="65"/>
      <c r="O5210" s="65"/>
      <c r="P5210" s="65"/>
      <c r="Q5210" s="65"/>
      <c r="R5210" s="65"/>
      <c r="S5210" s="68"/>
      <c r="T5210" s="68"/>
      <c r="U5210" s="69"/>
      <c r="V5210" s="69"/>
      <c r="W5210" s="69"/>
      <c r="X5210" s="70"/>
      <c r="Y5210" s="65"/>
    </row>
    <row r="5211">
      <c r="A5211" s="65"/>
      <c r="B5211" s="65"/>
      <c r="C5211" s="65"/>
      <c r="D5211" s="65"/>
      <c r="E5211" s="65"/>
      <c r="F5211" s="65"/>
      <c r="G5211" s="65"/>
      <c r="H5211" s="65"/>
      <c r="I5211" s="65"/>
      <c r="J5211" s="65"/>
      <c r="K5211" s="66"/>
      <c r="L5211" s="66"/>
      <c r="M5211" s="65"/>
      <c r="N5211" s="65"/>
      <c r="O5211" s="65"/>
      <c r="P5211" s="65"/>
      <c r="Q5211" s="65"/>
      <c r="R5211" s="65"/>
      <c r="S5211" s="68"/>
      <c r="T5211" s="68"/>
      <c r="U5211" s="69"/>
      <c r="V5211" s="69"/>
      <c r="W5211" s="69"/>
      <c r="X5211" s="70"/>
      <c r="Y5211" s="65"/>
    </row>
    <row r="5212">
      <c r="A5212" s="72"/>
      <c r="B5212" s="65"/>
      <c r="C5212" s="72"/>
      <c r="D5212" s="72"/>
      <c r="E5212" s="72"/>
      <c r="F5212" s="65"/>
      <c r="G5212" s="65"/>
      <c r="H5212" s="65"/>
      <c r="I5212" s="65"/>
      <c r="J5212" s="65"/>
      <c r="K5212" s="66"/>
      <c r="L5212" s="66"/>
      <c r="M5212" s="65"/>
      <c r="N5212" s="65"/>
      <c r="O5212" s="65"/>
      <c r="P5212" s="65"/>
      <c r="Q5212" s="65"/>
      <c r="R5212" s="65"/>
      <c r="S5212" s="68"/>
      <c r="T5212" s="68"/>
      <c r="U5212" s="69"/>
      <c r="V5212" s="69"/>
      <c r="W5212" s="69"/>
      <c r="X5212" s="70"/>
      <c r="Y5212" s="65"/>
    </row>
    <row r="5213">
      <c r="A5213" s="65"/>
      <c r="B5213" s="65"/>
      <c r="C5213" s="65"/>
      <c r="D5213" s="65"/>
      <c r="E5213" s="65"/>
      <c r="F5213" s="65"/>
      <c r="G5213" s="65"/>
      <c r="H5213" s="65"/>
      <c r="I5213" s="65"/>
      <c r="J5213" s="65"/>
      <c r="K5213" s="66"/>
      <c r="L5213" s="66"/>
      <c r="M5213" s="65"/>
      <c r="N5213" s="65"/>
      <c r="O5213" s="65"/>
      <c r="P5213" s="65"/>
      <c r="Q5213" s="65"/>
      <c r="R5213" s="65"/>
      <c r="S5213" s="68"/>
      <c r="T5213" s="68"/>
      <c r="U5213" s="69"/>
      <c r="V5213" s="69"/>
      <c r="W5213" s="69"/>
      <c r="X5213" s="70"/>
      <c r="Y5213" s="65"/>
    </row>
    <row r="5214">
      <c r="A5214" s="65"/>
      <c r="B5214" s="65"/>
      <c r="C5214" s="65"/>
      <c r="D5214" s="65"/>
      <c r="E5214" s="65"/>
      <c r="F5214" s="65"/>
      <c r="G5214" s="65"/>
      <c r="H5214" s="65"/>
      <c r="I5214" s="65"/>
      <c r="J5214" s="65"/>
      <c r="K5214" s="66"/>
      <c r="L5214" s="66"/>
      <c r="M5214" s="65"/>
      <c r="N5214" s="65"/>
      <c r="O5214" s="65"/>
      <c r="P5214" s="66"/>
      <c r="Q5214" s="65"/>
      <c r="R5214" s="65"/>
      <c r="S5214" s="68"/>
      <c r="T5214" s="68"/>
      <c r="U5214" s="69"/>
      <c r="V5214" s="69"/>
      <c r="W5214" s="69"/>
      <c r="X5214" s="70"/>
      <c r="Y5214" s="65"/>
    </row>
    <row r="5215">
      <c r="A5215" s="72"/>
      <c r="B5215" s="65"/>
      <c r="C5215" s="72"/>
      <c r="D5215" s="72"/>
      <c r="E5215" s="72"/>
      <c r="F5215" s="65"/>
      <c r="G5215" s="65"/>
      <c r="H5215" s="65"/>
      <c r="I5215" s="65"/>
      <c r="J5215" s="65"/>
      <c r="K5215" s="66"/>
      <c r="L5215" s="66"/>
      <c r="M5215" s="65"/>
      <c r="N5215" s="65"/>
      <c r="O5215" s="65"/>
      <c r="P5215" s="65"/>
      <c r="Q5215" s="65"/>
      <c r="R5215" s="65"/>
      <c r="S5215" s="68"/>
      <c r="T5215" s="68"/>
      <c r="U5215" s="69"/>
      <c r="V5215" s="69"/>
      <c r="W5215" s="69"/>
      <c r="X5215" s="70"/>
      <c r="Y5215" s="65"/>
    </row>
    <row r="5216">
      <c r="A5216" s="65"/>
      <c r="B5216" s="65"/>
      <c r="C5216" s="65"/>
      <c r="D5216" s="65"/>
      <c r="E5216" s="65"/>
      <c r="F5216" s="65"/>
      <c r="G5216" s="65"/>
      <c r="H5216" s="65"/>
      <c r="I5216" s="65"/>
      <c r="J5216" s="65"/>
      <c r="K5216" s="66"/>
      <c r="L5216" s="66"/>
      <c r="M5216" s="65"/>
      <c r="N5216" s="65"/>
      <c r="O5216" s="65"/>
      <c r="P5216" s="66"/>
      <c r="Q5216" s="65"/>
      <c r="R5216" s="65"/>
      <c r="S5216" s="68"/>
      <c r="T5216" s="68"/>
      <c r="U5216" s="69"/>
      <c r="V5216" s="69"/>
      <c r="W5216" s="69"/>
      <c r="X5216" s="70"/>
      <c r="Y5216" s="65"/>
    </row>
    <row r="5217">
      <c r="A5217" s="65"/>
      <c r="B5217" s="65"/>
      <c r="C5217" s="65"/>
      <c r="D5217" s="65"/>
      <c r="E5217" s="65"/>
      <c r="F5217" s="65"/>
      <c r="G5217" s="65"/>
      <c r="H5217" s="65"/>
      <c r="I5217" s="65"/>
      <c r="J5217" s="65"/>
      <c r="K5217" s="66"/>
      <c r="L5217" s="66"/>
      <c r="M5217" s="65"/>
      <c r="N5217" s="65"/>
      <c r="O5217" s="65"/>
      <c r="P5217" s="66"/>
      <c r="Q5217" s="65"/>
      <c r="R5217" s="65"/>
      <c r="S5217" s="68"/>
      <c r="T5217" s="68"/>
      <c r="U5217" s="69"/>
      <c r="V5217" s="69"/>
      <c r="W5217" s="69"/>
      <c r="X5217" s="70"/>
      <c r="Y5217" s="65"/>
    </row>
    <row r="5218">
      <c r="A5218" s="65"/>
      <c r="B5218" s="65"/>
      <c r="C5218" s="65"/>
      <c r="D5218" s="65"/>
      <c r="E5218" s="65"/>
      <c r="F5218" s="65"/>
      <c r="G5218" s="65"/>
      <c r="H5218" s="65"/>
      <c r="I5218" s="65"/>
      <c r="J5218" s="65"/>
      <c r="K5218" s="66"/>
      <c r="L5218" s="66"/>
      <c r="M5218" s="65"/>
      <c r="N5218" s="65"/>
      <c r="O5218" s="65"/>
      <c r="P5218" s="65"/>
      <c r="Q5218" s="65"/>
      <c r="R5218" s="65"/>
      <c r="S5218" s="68"/>
      <c r="T5218" s="68"/>
      <c r="U5218" s="69"/>
      <c r="V5218" s="69"/>
      <c r="W5218" s="69"/>
      <c r="X5218" s="70"/>
      <c r="Y5218" s="65"/>
    </row>
    <row r="5219">
      <c r="A5219" s="65"/>
      <c r="B5219" s="65"/>
      <c r="C5219" s="65"/>
      <c r="D5219" s="65"/>
      <c r="E5219" s="65"/>
      <c r="F5219" s="65"/>
      <c r="G5219" s="65"/>
      <c r="H5219" s="65"/>
      <c r="I5219" s="65"/>
      <c r="J5219" s="65"/>
      <c r="K5219" s="66"/>
      <c r="L5219" s="66"/>
      <c r="M5219" s="65"/>
      <c r="N5219" s="65"/>
      <c r="O5219" s="65"/>
      <c r="P5219" s="66"/>
      <c r="Q5219" s="65"/>
      <c r="R5219" s="65"/>
      <c r="S5219" s="68"/>
      <c r="T5219" s="68"/>
      <c r="U5219" s="69"/>
      <c r="V5219" s="69"/>
      <c r="W5219" s="69"/>
      <c r="X5219" s="70"/>
      <c r="Y5219" s="65"/>
    </row>
    <row r="5220">
      <c r="A5220" s="65"/>
      <c r="B5220" s="65"/>
      <c r="C5220" s="65"/>
      <c r="D5220" s="65"/>
      <c r="E5220" s="65"/>
      <c r="F5220" s="65"/>
      <c r="G5220" s="65"/>
      <c r="H5220" s="65"/>
      <c r="I5220" s="65"/>
      <c r="J5220" s="65"/>
      <c r="K5220" s="66"/>
      <c r="L5220" s="66"/>
      <c r="M5220" s="65"/>
      <c r="N5220" s="65"/>
      <c r="O5220" s="65"/>
      <c r="P5220" s="65"/>
      <c r="Q5220" s="65"/>
      <c r="R5220" s="65"/>
      <c r="S5220" s="68"/>
      <c r="T5220" s="68"/>
      <c r="U5220" s="69"/>
      <c r="V5220" s="69"/>
      <c r="W5220" s="69"/>
      <c r="X5220" s="70"/>
      <c r="Y5220" s="65"/>
    </row>
    <row r="5221">
      <c r="A5221" s="65"/>
      <c r="B5221" s="65"/>
      <c r="C5221" s="65"/>
      <c r="D5221" s="65"/>
      <c r="E5221" s="65"/>
      <c r="F5221" s="65"/>
      <c r="G5221" s="65"/>
      <c r="H5221" s="65"/>
      <c r="I5221" s="65"/>
      <c r="J5221" s="65"/>
      <c r="K5221" s="66"/>
      <c r="L5221" s="66"/>
      <c r="M5221" s="65"/>
      <c r="N5221" s="65"/>
      <c r="O5221" s="65"/>
      <c r="P5221" s="66"/>
      <c r="Q5221" s="65"/>
      <c r="R5221" s="65"/>
      <c r="S5221" s="68"/>
      <c r="T5221" s="68"/>
      <c r="U5221" s="69"/>
      <c r="V5221" s="69"/>
      <c r="W5221" s="69"/>
      <c r="X5221" s="70"/>
      <c r="Y5221" s="65"/>
    </row>
    <row r="5222">
      <c r="A5222" s="65"/>
      <c r="B5222" s="65"/>
      <c r="C5222" s="65"/>
      <c r="D5222" s="65"/>
      <c r="E5222" s="65"/>
      <c r="F5222" s="65"/>
      <c r="G5222" s="65"/>
      <c r="H5222" s="65"/>
      <c r="I5222" s="65"/>
      <c r="J5222" s="65"/>
      <c r="K5222" s="66"/>
      <c r="L5222" s="66"/>
      <c r="M5222" s="65"/>
      <c r="N5222" s="65"/>
      <c r="O5222" s="65"/>
      <c r="P5222" s="65"/>
      <c r="Q5222" s="65"/>
      <c r="R5222" s="65"/>
      <c r="S5222" s="68"/>
      <c r="T5222" s="68"/>
      <c r="U5222" s="69"/>
      <c r="V5222" s="69"/>
      <c r="W5222" s="69"/>
      <c r="X5222" s="70"/>
      <c r="Y5222" s="65"/>
    </row>
    <row r="5223">
      <c r="A5223" s="65"/>
      <c r="B5223" s="65"/>
      <c r="C5223" s="65"/>
      <c r="D5223" s="65"/>
      <c r="E5223" s="65"/>
      <c r="F5223" s="65"/>
      <c r="G5223" s="65"/>
      <c r="H5223" s="65"/>
      <c r="I5223" s="65"/>
      <c r="J5223" s="65"/>
      <c r="K5223" s="66"/>
      <c r="L5223" s="66"/>
      <c r="M5223" s="65"/>
      <c r="N5223" s="65"/>
      <c r="O5223" s="65"/>
      <c r="P5223" s="66"/>
      <c r="Q5223" s="65"/>
      <c r="R5223" s="65"/>
      <c r="S5223" s="68"/>
      <c r="T5223" s="68"/>
      <c r="U5223" s="69"/>
      <c r="V5223" s="69"/>
      <c r="W5223" s="69"/>
      <c r="X5223" s="70"/>
      <c r="Y5223" s="65"/>
    </row>
    <row r="5224">
      <c r="A5224" s="65"/>
      <c r="B5224" s="65"/>
      <c r="C5224" s="65"/>
      <c r="D5224" s="65"/>
      <c r="E5224" s="65"/>
      <c r="F5224" s="65"/>
      <c r="G5224" s="65"/>
      <c r="H5224" s="65"/>
      <c r="I5224" s="65"/>
      <c r="J5224" s="65"/>
      <c r="K5224" s="66"/>
      <c r="L5224" s="66"/>
      <c r="M5224" s="65"/>
      <c r="N5224" s="65"/>
      <c r="O5224" s="65"/>
      <c r="P5224" s="66"/>
      <c r="Q5224" s="65"/>
      <c r="R5224" s="65"/>
      <c r="S5224" s="68"/>
      <c r="T5224" s="68"/>
      <c r="U5224" s="69"/>
      <c r="V5224" s="69"/>
      <c r="W5224" s="69"/>
      <c r="X5224" s="70"/>
      <c r="Y5224" s="65"/>
    </row>
    <row r="5225">
      <c r="A5225" s="72"/>
      <c r="B5225" s="65"/>
      <c r="C5225" s="72"/>
      <c r="D5225" s="72"/>
      <c r="E5225" s="72"/>
      <c r="F5225" s="65"/>
      <c r="G5225" s="65"/>
      <c r="H5225" s="65"/>
      <c r="I5225" s="65"/>
      <c r="J5225" s="65"/>
      <c r="K5225" s="66"/>
      <c r="L5225" s="66"/>
      <c r="M5225" s="65"/>
      <c r="N5225" s="65"/>
      <c r="O5225" s="65"/>
      <c r="P5225" s="65"/>
      <c r="Q5225" s="65"/>
      <c r="R5225" s="65"/>
      <c r="S5225" s="68"/>
      <c r="T5225" s="68"/>
      <c r="U5225" s="69"/>
      <c r="V5225" s="69"/>
      <c r="W5225" s="69"/>
      <c r="X5225" s="70"/>
      <c r="Y5225" s="65"/>
    </row>
    <row r="5226">
      <c r="A5226" s="72"/>
      <c r="B5226" s="65"/>
      <c r="C5226" s="72"/>
      <c r="D5226" s="72"/>
      <c r="E5226" s="72"/>
      <c r="F5226" s="65"/>
      <c r="G5226" s="65"/>
      <c r="H5226" s="65"/>
      <c r="I5226" s="65"/>
      <c r="J5226" s="65"/>
      <c r="K5226" s="66"/>
      <c r="L5226" s="66"/>
      <c r="M5226" s="65"/>
      <c r="N5226" s="65"/>
      <c r="O5226" s="65"/>
      <c r="P5226" s="66"/>
      <c r="Q5226" s="65"/>
      <c r="R5226" s="65"/>
      <c r="S5226" s="68"/>
      <c r="T5226" s="68"/>
      <c r="U5226" s="69"/>
      <c r="V5226" s="69"/>
      <c r="W5226" s="69"/>
      <c r="X5226" s="70"/>
      <c r="Y5226" s="65"/>
    </row>
    <row r="5227">
      <c r="A5227" s="72"/>
      <c r="B5227" s="65"/>
      <c r="C5227" s="72"/>
      <c r="D5227" s="72"/>
      <c r="E5227" s="72"/>
      <c r="F5227" s="65"/>
      <c r="G5227" s="65"/>
      <c r="H5227" s="65"/>
      <c r="I5227" s="65"/>
      <c r="J5227" s="65"/>
      <c r="K5227" s="66"/>
      <c r="L5227" s="66"/>
      <c r="M5227" s="65"/>
      <c r="N5227" s="65"/>
      <c r="O5227" s="65"/>
      <c r="P5227" s="66"/>
      <c r="Q5227" s="65"/>
      <c r="R5227" s="65"/>
      <c r="S5227" s="68"/>
      <c r="T5227" s="68"/>
      <c r="U5227" s="69"/>
      <c r="V5227" s="69"/>
      <c r="W5227" s="69"/>
      <c r="X5227" s="70"/>
      <c r="Y5227" s="65"/>
    </row>
    <row r="5228">
      <c r="A5228" s="73"/>
      <c r="B5228" s="65"/>
      <c r="C5228" s="72"/>
      <c r="D5228" s="72"/>
      <c r="E5228" s="72"/>
      <c r="F5228" s="65"/>
      <c r="G5228" s="65"/>
      <c r="H5228" s="65"/>
      <c r="I5228" s="65"/>
      <c r="J5228" s="65"/>
      <c r="K5228" s="66"/>
      <c r="L5228" s="66"/>
      <c r="M5228" s="65"/>
      <c r="N5228" s="65"/>
      <c r="O5228" s="65"/>
      <c r="P5228" s="65"/>
      <c r="Q5228" s="65"/>
      <c r="R5228" s="65"/>
      <c r="S5228" s="68"/>
      <c r="T5228" s="68"/>
      <c r="U5228" s="69"/>
      <c r="V5228" s="69"/>
      <c r="W5228" s="69"/>
      <c r="X5228" s="70"/>
      <c r="Y5228" s="65"/>
    </row>
    <row r="5229">
      <c r="A5229" s="72"/>
      <c r="B5229" s="65"/>
      <c r="C5229" s="72"/>
      <c r="D5229" s="72"/>
      <c r="E5229" s="72"/>
      <c r="F5229" s="65"/>
      <c r="G5229" s="65"/>
      <c r="H5229" s="65"/>
      <c r="I5229" s="65"/>
      <c r="J5229" s="65"/>
      <c r="K5229" s="66"/>
      <c r="L5229" s="66"/>
      <c r="M5229" s="65"/>
      <c r="N5229" s="65"/>
      <c r="O5229" s="65"/>
      <c r="P5229" s="66"/>
      <c r="Q5229" s="65"/>
      <c r="R5229" s="65"/>
      <c r="S5229" s="68"/>
      <c r="T5229" s="68"/>
      <c r="U5229" s="69"/>
      <c r="V5229" s="69"/>
      <c r="W5229" s="69"/>
      <c r="X5229" s="70"/>
      <c r="Y5229" s="65"/>
    </row>
    <row r="5230">
      <c r="A5230" s="65"/>
      <c r="B5230" s="65"/>
      <c r="C5230" s="65"/>
      <c r="D5230" s="65"/>
      <c r="E5230" s="65"/>
      <c r="F5230" s="65"/>
      <c r="G5230" s="65"/>
      <c r="H5230" s="65"/>
      <c r="I5230" s="65"/>
      <c r="J5230" s="65"/>
      <c r="K5230" s="66"/>
      <c r="L5230" s="66"/>
      <c r="M5230" s="65"/>
      <c r="N5230" s="65"/>
      <c r="O5230" s="65"/>
      <c r="P5230" s="66"/>
      <c r="Q5230" s="65"/>
      <c r="R5230" s="65"/>
      <c r="S5230" s="68"/>
      <c r="T5230" s="68"/>
      <c r="U5230" s="69"/>
      <c r="V5230" s="69"/>
      <c r="W5230" s="69"/>
      <c r="X5230" s="70"/>
      <c r="Y5230" s="65"/>
    </row>
    <row r="5231">
      <c r="A5231" s="65"/>
      <c r="B5231" s="65"/>
      <c r="C5231" s="65"/>
      <c r="D5231" s="65"/>
      <c r="E5231" s="65"/>
      <c r="F5231" s="65"/>
      <c r="G5231" s="65"/>
      <c r="H5231" s="65"/>
      <c r="I5231" s="65"/>
      <c r="J5231" s="65"/>
      <c r="K5231" s="66"/>
      <c r="L5231" s="66"/>
      <c r="M5231" s="65"/>
      <c r="N5231" s="65"/>
      <c r="O5231" s="65"/>
      <c r="P5231" s="66"/>
      <c r="Q5231" s="65"/>
      <c r="R5231" s="65"/>
      <c r="S5231" s="68"/>
      <c r="T5231" s="68"/>
      <c r="U5231" s="69"/>
      <c r="V5231" s="69"/>
      <c r="W5231" s="69"/>
      <c r="X5231" s="70"/>
      <c r="Y5231" s="65"/>
    </row>
    <row r="5232">
      <c r="A5232" s="72"/>
      <c r="B5232" s="65"/>
      <c r="C5232" s="72"/>
      <c r="D5232" s="72"/>
      <c r="E5232" s="72"/>
      <c r="F5232" s="65"/>
      <c r="G5232" s="65"/>
      <c r="H5232" s="65"/>
      <c r="I5232" s="65"/>
      <c r="J5232" s="65"/>
      <c r="K5232" s="66"/>
      <c r="L5232" s="66"/>
      <c r="M5232" s="65"/>
      <c r="N5232" s="65"/>
      <c r="O5232" s="65"/>
      <c r="P5232" s="66"/>
      <c r="Q5232" s="65"/>
      <c r="R5232" s="65"/>
      <c r="S5232" s="68"/>
      <c r="T5232" s="68"/>
      <c r="U5232" s="69"/>
      <c r="V5232" s="69"/>
      <c r="W5232" s="69"/>
      <c r="X5232" s="70"/>
      <c r="Y5232" s="65"/>
    </row>
    <row r="5233">
      <c r="A5233" s="73"/>
      <c r="B5233" s="65"/>
      <c r="C5233" s="72"/>
      <c r="D5233" s="72"/>
      <c r="E5233" s="72"/>
      <c r="F5233" s="65"/>
      <c r="G5233" s="65"/>
      <c r="H5233" s="65"/>
      <c r="I5233" s="65"/>
      <c r="J5233" s="65"/>
      <c r="K5233" s="66"/>
      <c r="L5233" s="66"/>
      <c r="M5233" s="65"/>
      <c r="N5233" s="65"/>
      <c r="O5233" s="65"/>
      <c r="P5233" s="65"/>
      <c r="Q5233" s="65"/>
      <c r="R5233" s="65"/>
      <c r="S5233" s="68"/>
      <c r="T5233" s="68"/>
      <c r="U5233" s="69"/>
      <c r="V5233" s="69"/>
      <c r="W5233" s="69"/>
      <c r="X5233" s="70"/>
      <c r="Y5233" s="65"/>
    </row>
    <row r="5234">
      <c r="A5234" s="72"/>
      <c r="B5234" s="65"/>
      <c r="C5234" s="72"/>
      <c r="D5234" s="72"/>
      <c r="E5234" s="72"/>
      <c r="F5234" s="65"/>
      <c r="G5234" s="65"/>
      <c r="H5234" s="65"/>
      <c r="I5234" s="65"/>
      <c r="J5234" s="65"/>
      <c r="K5234" s="66"/>
      <c r="L5234" s="66"/>
      <c r="M5234" s="65"/>
      <c r="N5234" s="65"/>
      <c r="O5234" s="65"/>
      <c r="P5234" s="66"/>
      <c r="Q5234" s="65"/>
      <c r="R5234" s="65"/>
      <c r="S5234" s="68"/>
      <c r="T5234" s="68"/>
      <c r="U5234" s="69"/>
      <c r="V5234" s="69"/>
      <c r="W5234" s="69"/>
      <c r="X5234" s="70"/>
      <c r="Y5234" s="65"/>
    </row>
    <row r="5235">
      <c r="A5235" s="73"/>
      <c r="B5235" s="65"/>
      <c r="C5235" s="72"/>
      <c r="D5235" s="72"/>
      <c r="E5235" s="72"/>
      <c r="F5235" s="65"/>
      <c r="G5235" s="65"/>
      <c r="H5235" s="65"/>
      <c r="I5235" s="65"/>
      <c r="J5235" s="65"/>
      <c r="K5235" s="66"/>
      <c r="L5235" s="66"/>
      <c r="M5235" s="65"/>
      <c r="N5235" s="65"/>
      <c r="O5235" s="65"/>
      <c r="P5235" s="65"/>
      <c r="Q5235" s="65"/>
      <c r="R5235" s="65"/>
      <c r="S5235" s="68"/>
      <c r="T5235" s="68"/>
      <c r="U5235" s="69"/>
      <c r="V5235" s="69"/>
      <c r="W5235" s="69"/>
      <c r="X5235" s="70"/>
      <c r="Y5235" s="65"/>
    </row>
    <row r="5236">
      <c r="A5236" s="65"/>
      <c r="B5236" s="65"/>
      <c r="C5236" s="65"/>
      <c r="D5236" s="65"/>
      <c r="E5236" s="65"/>
      <c r="F5236" s="65"/>
      <c r="G5236" s="65"/>
      <c r="H5236" s="65"/>
      <c r="I5236" s="65"/>
      <c r="J5236" s="65"/>
      <c r="K5236" s="66"/>
      <c r="L5236" s="66"/>
      <c r="M5236" s="65"/>
      <c r="N5236" s="65"/>
      <c r="O5236" s="65"/>
      <c r="P5236" s="65"/>
      <c r="Q5236" s="65"/>
      <c r="R5236" s="65"/>
      <c r="S5236" s="68"/>
      <c r="T5236" s="68"/>
      <c r="U5236" s="69"/>
      <c r="V5236" s="69"/>
      <c r="W5236" s="69"/>
      <c r="X5236" s="70"/>
      <c r="Y5236" s="65"/>
    </row>
    <row r="5237">
      <c r="A5237" s="73"/>
      <c r="B5237" s="65"/>
      <c r="C5237" s="72"/>
      <c r="D5237" s="72"/>
      <c r="E5237" s="72"/>
      <c r="F5237" s="65"/>
      <c r="G5237" s="65"/>
      <c r="H5237" s="65"/>
      <c r="I5237" s="65"/>
      <c r="J5237" s="65"/>
      <c r="K5237" s="66"/>
      <c r="L5237" s="66"/>
      <c r="M5237" s="65"/>
      <c r="N5237" s="65"/>
      <c r="O5237" s="65"/>
      <c r="P5237" s="65"/>
      <c r="Q5237" s="65"/>
      <c r="R5237" s="65"/>
      <c r="S5237" s="68"/>
      <c r="T5237" s="68"/>
      <c r="U5237" s="69"/>
      <c r="V5237" s="69"/>
      <c r="W5237" s="69"/>
      <c r="X5237" s="70"/>
      <c r="Y5237" s="65"/>
    </row>
    <row r="5238">
      <c r="A5238" s="72"/>
      <c r="B5238" s="65"/>
      <c r="C5238" s="72"/>
      <c r="D5238" s="72"/>
      <c r="E5238" s="72"/>
      <c r="F5238" s="65"/>
      <c r="G5238" s="65"/>
      <c r="H5238" s="65"/>
      <c r="I5238" s="65"/>
      <c r="J5238" s="65"/>
      <c r="K5238" s="66"/>
      <c r="L5238" s="66"/>
      <c r="M5238" s="65"/>
      <c r="N5238" s="65"/>
      <c r="O5238" s="65"/>
      <c r="P5238" s="66"/>
      <c r="Q5238" s="65"/>
      <c r="R5238" s="65"/>
      <c r="S5238" s="68"/>
      <c r="T5238" s="68"/>
      <c r="U5238" s="69"/>
      <c r="V5238" s="69"/>
      <c r="W5238" s="69"/>
      <c r="X5238" s="70"/>
      <c r="Y5238" s="65"/>
    </row>
    <row r="5239">
      <c r="A5239" s="72"/>
      <c r="B5239" s="65"/>
      <c r="C5239" s="72"/>
      <c r="D5239" s="72"/>
      <c r="E5239" s="72"/>
      <c r="F5239" s="65"/>
      <c r="G5239" s="65"/>
      <c r="H5239" s="65"/>
      <c r="I5239" s="65"/>
      <c r="J5239" s="65"/>
      <c r="K5239" s="66"/>
      <c r="L5239" s="66"/>
      <c r="M5239" s="65"/>
      <c r="N5239" s="65"/>
      <c r="O5239" s="65"/>
      <c r="P5239" s="65"/>
      <c r="Q5239" s="65"/>
      <c r="R5239" s="65"/>
      <c r="S5239" s="68"/>
      <c r="T5239" s="68"/>
      <c r="U5239" s="69"/>
      <c r="V5239" s="69"/>
      <c r="W5239" s="69"/>
      <c r="X5239" s="70"/>
      <c r="Y5239" s="65"/>
    </row>
    <row r="5240">
      <c r="A5240" s="65"/>
      <c r="B5240" s="65"/>
      <c r="C5240" s="65"/>
      <c r="D5240" s="65"/>
      <c r="E5240" s="65"/>
      <c r="F5240" s="65"/>
      <c r="G5240" s="65"/>
      <c r="H5240" s="65"/>
      <c r="I5240" s="65"/>
      <c r="J5240" s="65"/>
      <c r="K5240" s="66"/>
      <c r="L5240" s="66"/>
      <c r="M5240" s="65"/>
      <c r="N5240" s="65"/>
      <c r="O5240" s="65"/>
      <c r="P5240" s="66"/>
      <c r="Q5240" s="65"/>
      <c r="R5240" s="65"/>
      <c r="S5240" s="68"/>
      <c r="T5240" s="68"/>
      <c r="U5240" s="69"/>
      <c r="V5240" s="69"/>
      <c r="W5240" s="69"/>
      <c r="X5240" s="70"/>
      <c r="Y5240" s="65"/>
    </row>
    <row r="5241">
      <c r="A5241" s="65"/>
      <c r="B5241" s="65"/>
      <c r="C5241" s="65"/>
      <c r="D5241" s="65"/>
      <c r="E5241" s="65"/>
      <c r="F5241" s="65"/>
      <c r="G5241" s="65"/>
      <c r="H5241" s="65"/>
      <c r="I5241" s="65"/>
      <c r="J5241" s="65"/>
      <c r="K5241" s="66"/>
      <c r="L5241" s="66"/>
      <c r="M5241" s="65"/>
      <c r="N5241" s="65"/>
      <c r="O5241" s="65"/>
      <c r="P5241" s="65"/>
      <c r="Q5241" s="65"/>
      <c r="R5241" s="65"/>
      <c r="S5241" s="68"/>
      <c r="T5241" s="68"/>
      <c r="U5241" s="69"/>
      <c r="V5241" s="69"/>
      <c r="W5241" s="69"/>
      <c r="X5241" s="70"/>
      <c r="Y5241" s="65"/>
    </row>
    <row r="5242">
      <c r="A5242" s="65"/>
      <c r="B5242" s="65"/>
      <c r="C5242" s="65"/>
      <c r="D5242" s="65"/>
      <c r="E5242" s="65"/>
      <c r="F5242" s="65"/>
      <c r="G5242" s="65"/>
      <c r="H5242" s="65"/>
      <c r="I5242" s="65"/>
      <c r="J5242" s="65"/>
      <c r="K5242" s="66"/>
      <c r="L5242" s="66"/>
      <c r="M5242" s="65"/>
      <c r="N5242" s="65"/>
      <c r="O5242" s="65"/>
      <c r="P5242" s="66"/>
      <c r="Q5242" s="65"/>
      <c r="R5242" s="65"/>
      <c r="S5242" s="68"/>
      <c r="T5242" s="68"/>
      <c r="U5242" s="69"/>
      <c r="V5242" s="69"/>
      <c r="W5242" s="69"/>
      <c r="X5242" s="70"/>
      <c r="Y5242" s="65"/>
    </row>
    <row r="5243">
      <c r="A5243" s="73"/>
      <c r="B5243" s="65"/>
      <c r="C5243" s="72"/>
      <c r="D5243" s="72"/>
      <c r="E5243" s="72"/>
      <c r="F5243" s="65"/>
      <c r="G5243" s="65"/>
      <c r="H5243" s="65"/>
      <c r="I5243" s="65"/>
      <c r="J5243" s="65"/>
      <c r="K5243" s="66"/>
      <c r="L5243" s="66"/>
      <c r="M5243" s="65"/>
      <c r="N5243" s="65"/>
      <c r="O5243" s="65"/>
      <c r="P5243" s="65"/>
      <c r="Q5243" s="65"/>
      <c r="R5243" s="65"/>
      <c r="S5243" s="68"/>
      <c r="T5243" s="68"/>
      <c r="U5243" s="69"/>
      <c r="V5243" s="69"/>
      <c r="W5243" s="69"/>
      <c r="X5243" s="70"/>
      <c r="Y5243" s="65"/>
    </row>
    <row r="5244">
      <c r="A5244" s="72"/>
      <c r="B5244" s="65"/>
      <c r="C5244" s="72"/>
      <c r="D5244" s="72"/>
      <c r="E5244" s="72"/>
      <c r="F5244" s="65"/>
      <c r="G5244" s="65"/>
      <c r="H5244" s="65"/>
      <c r="I5244" s="65"/>
      <c r="J5244" s="65"/>
      <c r="K5244" s="66"/>
      <c r="L5244" s="66"/>
      <c r="M5244" s="65"/>
      <c r="N5244" s="65"/>
      <c r="O5244" s="65"/>
      <c r="P5244" s="66"/>
      <c r="Q5244" s="65"/>
      <c r="R5244" s="65"/>
      <c r="S5244" s="68"/>
      <c r="T5244" s="68"/>
      <c r="U5244" s="69"/>
      <c r="V5244" s="69"/>
      <c r="W5244" s="69"/>
      <c r="X5244" s="70"/>
      <c r="Y5244" s="65"/>
    </row>
    <row r="5245">
      <c r="A5245" s="72"/>
      <c r="B5245" s="65"/>
      <c r="C5245" s="72"/>
      <c r="D5245" s="72"/>
      <c r="E5245" s="72"/>
      <c r="F5245" s="65"/>
      <c r="G5245" s="65"/>
      <c r="H5245" s="65"/>
      <c r="I5245" s="65"/>
      <c r="J5245" s="65"/>
      <c r="K5245" s="66"/>
      <c r="L5245" s="66"/>
      <c r="M5245" s="65"/>
      <c r="N5245" s="65"/>
      <c r="O5245" s="65"/>
      <c r="P5245" s="66"/>
      <c r="Q5245" s="65"/>
      <c r="R5245" s="65"/>
      <c r="S5245" s="68"/>
      <c r="T5245" s="68"/>
      <c r="U5245" s="69"/>
      <c r="V5245" s="69"/>
      <c r="W5245" s="69"/>
      <c r="X5245" s="70"/>
      <c r="Y5245" s="65"/>
    </row>
    <row r="5246">
      <c r="A5246" s="73"/>
      <c r="B5246" s="65"/>
      <c r="C5246" s="72"/>
      <c r="D5246" s="72"/>
      <c r="E5246" s="72"/>
      <c r="F5246" s="65"/>
      <c r="G5246" s="65"/>
      <c r="H5246" s="65"/>
      <c r="I5246" s="65"/>
      <c r="J5246" s="65"/>
      <c r="K5246" s="66"/>
      <c r="L5246" s="66"/>
      <c r="M5246" s="65"/>
      <c r="N5246" s="65"/>
      <c r="O5246" s="65"/>
      <c r="P5246" s="65"/>
      <c r="Q5246" s="65"/>
      <c r="R5246" s="65"/>
      <c r="S5246" s="68"/>
      <c r="T5246" s="68"/>
      <c r="U5246" s="69"/>
      <c r="V5246" s="69"/>
      <c r="W5246" s="69"/>
      <c r="X5246" s="70"/>
      <c r="Y5246" s="65"/>
    </row>
    <row r="5247">
      <c r="A5247" s="65"/>
      <c r="B5247" s="65"/>
      <c r="C5247" s="65"/>
      <c r="D5247" s="65"/>
      <c r="E5247" s="65"/>
      <c r="F5247" s="65"/>
      <c r="G5247" s="65"/>
      <c r="H5247" s="65"/>
      <c r="I5247" s="65"/>
      <c r="J5247" s="65"/>
      <c r="K5247" s="66"/>
      <c r="L5247" s="66"/>
      <c r="M5247" s="65"/>
      <c r="N5247" s="65"/>
      <c r="O5247" s="65"/>
      <c r="P5247" s="65"/>
      <c r="Q5247" s="65"/>
      <c r="R5247" s="65"/>
      <c r="S5247" s="68"/>
      <c r="T5247" s="68"/>
      <c r="U5247" s="69"/>
      <c r="V5247" s="69"/>
      <c r="W5247" s="69"/>
      <c r="X5247" s="70"/>
      <c r="Y5247" s="65"/>
    </row>
    <row r="5248">
      <c r="A5248" s="72"/>
      <c r="B5248" s="65"/>
      <c r="C5248" s="72"/>
      <c r="D5248" s="72"/>
      <c r="E5248" s="72"/>
      <c r="F5248" s="65"/>
      <c r="G5248" s="65"/>
      <c r="H5248" s="65"/>
      <c r="I5248" s="65"/>
      <c r="J5248" s="65"/>
      <c r="K5248" s="66"/>
      <c r="L5248" s="66"/>
      <c r="M5248" s="65"/>
      <c r="N5248" s="65"/>
      <c r="O5248" s="65"/>
      <c r="P5248" s="66"/>
      <c r="Q5248" s="65"/>
      <c r="R5248" s="65"/>
      <c r="S5248" s="68"/>
      <c r="T5248" s="68"/>
      <c r="U5248" s="69"/>
      <c r="V5248" s="69"/>
      <c r="W5248" s="69"/>
      <c r="X5248" s="70"/>
      <c r="Y5248" s="65"/>
    </row>
    <row r="5249">
      <c r="A5249" s="65"/>
      <c r="B5249" s="65"/>
      <c r="C5249" s="65"/>
      <c r="D5249" s="65"/>
      <c r="E5249" s="65"/>
      <c r="F5249" s="65"/>
      <c r="G5249" s="65"/>
      <c r="H5249" s="65"/>
      <c r="I5249" s="65"/>
      <c r="J5249" s="65"/>
      <c r="K5249" s="66"/>
      <c r="L5249" s="66"/>
      <c r="M5249" s="65"/>
      <c r="N5249" s="65"/>
      <c r="O5249" s="65"/>
      <c r="P5249" s="65"/>
      <c r="Q5249" s="65"/>
      <c r="R5249" s="65"/>
      <c r="S5249" s="68"/>
      <c r="T5249" s="68"/>
      <c r="U5249" s="69"/>
      <c r="V5249" s="69"/>
      <c r="W5249" s="69"/>
      <c r="X5249" s="70"/>
      <c r="Y5249" s="65"/>
    </row>
    <row r="5250">
      <c r="A5250" s="72"/>
      <c r="B5250" s="65"/>
      <c r="C5250" s="72"/>
      <c r="D5250" s="72"/>
      <c r="E5250" s="72"/>
      <c r="F5250" s="65"/>
      <c r="G5250" s="65"/>
      <c r="H5250" s="65"/>
      <c r="I5250" s="65"/>
      <c r="J5250" s="65"/>
      <c r="K5250" s="66"/>
      <c r="L5250" s="66"/>
      <c r="M5250" s="65"/>
      <c r="N5250" s="65"/>
      <c r="O5250" s="65"/>
      <c r="P5250" s="66"/>
      <c r="Q5250" s="65"/>
      <c r="R5250" s="65"/>
      <c r="S5250" s="68"/>
      <c r="T5250" s="68"/>
      <c r="U5250" s="69"/>
      <c r="V5250" s="69"/>
      <c r="W5250" s="69"/>
      <c r="X5250" s="70"/>
      <c r="Y5250" s="65"/>
    </row>
    <row r="5251">
      <c r="A5251" s="65"/>
      <c r="B5251" s="65"/>
      <c r="C5251" s="65"/>
      <c r="D5251" s="65"/>
      <c r="E5251" s="65"/>
      <c r="F5251" s="65"/>
      <c r="G5251" s="65"/>
      <c r="H5251" s="65"/>
      <c r="I5251" s="65"/>
      <c r="J5251" s="65"/>
      <c r="K5251" s="66"/>
      <c r="L5251" s="66"/>
      <c r="M5251" s="65"/>
      <c r="N5251" s="65"/>
      <c r="O5251" s="65"/>
      <c r="P5251" s="66"/>
      <c r="Q5251" s="65"/>
      <c r="R5251" s="65"/>
      <c r="S5251" s="68"/>
      <c r="T5251" s="68"/>
      <c r="U5251" s="69"/>
      <c r="V5251" s="69"/>
      <c r="W5251" s="69"/>
      <c r="X5251" s="70"/>
      <c r="Y5251" s="65"/>
    </row>
    <row r="5252">
      <c r="A5252" s="65"/>
      <c r="B5252" s="65"/>
      <c r="C5252" s="65"/>
      <c r="D5252" s="65"/>
      <c r="E5252" s="65"/>
      <c r="F5252" s="65"/>
      <c r="G5252" s="65"/>
      <c r="H5252" s="65"/>
      <c r="I5252" s="65"/>
      <c r="J5252" s="65"/>
      <c r="K5252" s="66"/>
      <c r="L5252" s="66"/>
      <c r="M5252" s="65"/>
      <c r="N5252" s="65"/>
      <c r="O5252" s="65"/>
      <c r="P5252" s="66"/>
      <c r="Q5252" s="65"/>
      <c r="R5252" s="65"/>
      <c r="S5252" s="68"/>
      <c r="T5252" s="68"/>
      <c r="U5252" s="69"/>
      <c r="V5252" s="69"/>
      <c r="W5252" s="69"/>
      <c r="X5252" s="70"/>
      <c r="Y5252" s="65"/>
    </row>
    <row r="5253">
      <c r="A5253" s="65"/>
      <c r="B5253" s="65"/>
      <c r="C5253" s="65"/>
      <c r="D5253" s="65"/>
      <c r="E5253" s="65"/>
      <c r="F5253" s="65"/>
      <c r="G5253" s="65"/>
      <c r="H5253" s="65"/>
      <c r="I5253" s="65"/>
      <c r="J5253" s="65"/>
      <c r="K5253" s="66"/>
      <c r="L5253" s="66"/>
      <c r="M5253" s="65"/>
      <c r="N5253" s="65"/>
      <c r="O5253" s="65"/>
      <c r="P5253" s="66"/>
      <c r="Q5253" s="65"/>
      <c r="R5253" s="65"/>
      <c r="S5253" s="68"/>
      <c r="T5253" s="68"/>
      <c r="U5253" s="69"/>
      <c r="V5253" s="69"/>
      <c r="W5253" s="69"/>
      <c r="X5253" s="70"/>
      <c r="Y5253" s="65"/>
    </row>
    <row r="5254">
      <c r="A5254" s="72"/>
      <c r="B5254" s="65"/>
      <c r="C5254" s="72"/>
      <c r="D5254" s="72"/>
      <c r="E5254" s="72"/>
      <c r="F5254" s="65"/>
      <c r="G5254" s="65"/>
      <c r="H5254" s="65"/>
      <c r="I5254" s="65"/>
      <c r="J5254" s="65"/>
      <c r="K5254" s="66"/>
      <c r="L5254" s="66"/>
      <c r="M5254" s="65"/>
      <c r="N5254" s="65"/>
      <c r="O5254" s="65"/>
      <c r="P5254" s="66"/>
      <c r="Q5254" s="65"/>
      <c r="R5254" s="65"/>
      <c r="S5254" s="68"/>
      <c r="T5254" s="68"/>
      <c r="U5254" s="69"/>
      <c r="V5254" s="69"/>
      <c r="W5254" s="69"/>
      <c r="X5254" s="70"/>
      <c r="Y5254" s="65"/>
    </row>
    <row r="5255">
      <c r="A5255" s="65"/>
      <c r="B5255" s="65"/>
      <c r="C5255" s="65"/>
      <c r="D5255" s="65"/>
      <c r="E5255" s="65"/>
      <c r="F5255" s="65"/>
      <c r="G5255" s="65"/>
      <c r="H5255" s="65"/>
      <c r="I5255" s="65"/>
      <c r="J5255" s="65"/>
      <c r="K5255" s="66"/>
      <c r="L5255" s="66"/>
      <c r="M5255" s="65"/>
      <c r="N5255" s="65"/>
      <c r="O5255" s="65"/>
      <c r="P5255" s="66"/>
      <c r="Q5255" s="65"/>
      <c r="R5255" s="65"/>
      <c r="S5255" s="68"/>
      <c r="T5255" s="68"/>
      <c r="U5255" s="69"/>
      <c r="V5255" s="69"/>
      <c r="W5255" s="69"/>
      <c r="X5255" s="70"/>
      <c r="Y5255" s="65"/>
    </row>
    <row r="5256">
      <c r="A5256" s="65"/>
      <c r="B5256" s="65"/>
      <c r="C5256" s="65"/>
      <c r="D5256" s="65"/>
      <c r="E5256" s="65"/>
      <c r="F5256" s="65"/>
      <c r="G5256" s="65"/>
      <c r="H5256" s="65"/>
      <c r="I5256" s="65"/>
      <c r="J5256" s="65"/>
      <c r="K5256" s="66"/>
      <c r="L5256" s="66"/>
      <c r="M5256" s="65"/>
      <c r="N5256" s="65"/>
      <c r="O5256" s="65"/>
      <c r="P5256" s="66"/>
      <c r="Q5256" s="65"/>
      <c r="R5256" s="65"/>
      <c r="S5256" s="68"/>
      <c r="T5256" s="68"/>
      <c r="U5256" s="69"/>
      <c r="V5256" s="69"/>
      <c r="W5256" s="69"/>
      <c r="X5256" s="70"/>
      <c r="Y5256" s="65"/>
    </row>
    <row r="5257">
      <c r="A5257" s="65"/>
      <c r="B5257" s="65"/>
      <c r="C5257" s="65"/>
      <c r="D5257" s="65"/>
      <c r="E5257" s="65"/>
      <c r="F5257" s="65"/>
      <c r="G5257" s="65"/>
      <c r="H5257" s="65"/>
      <c r="I5257" s="65"/>
      <c r="J5257" s="65"/>
      <c r="K5257" s="66"/>
      <c r="L5257" s="66"/>
      <c r="M5257" s="65"/>
      <c r="N5257" s="65"/>
      <c r="O5257" s="65"/>
      <c r="P5257" s="65"/>
      <c r="Q5257" s="65"/>
      <c r="R5257" s="65"/>
      <c r="S5257" s="68"/>
      <c r="T5257" s="68"/>
      <c r="U5257" s="69"/>
      <c r="V5257" s="69"/>
      <c r="W5257" s="69"/>
      <c r="X5257" s="70"/>
      <c r="Y5257" s="65"/>
    </row>
    <row r="5258">
      <c r="A5258" s="65"/>
      <c r="B5258" s="65"/>
      <c r="C5258" s="65"/>
      <c r="D5258" s="65"/>
      <c r="E5258" s="65"/>
      <c r="F5258" s="65"/>
      <c r="G5258" s="65"/>
      <c r="H5258" s="65"/>
      <c r="I5258" s="65"/>
      <c r="J5258" s="65"/>
      <c r="K5258" s="66"/>
      <c r="L5258" s="66"/>
      <c r="M5258" s="65"/>
      <c r="N5258" s="65"/>
      <c r="O5258" s="65"/>
      <c r="P5258" s="66"/>
      <c r="Q5258" s="65"/>
      <c r="R5258" s="65"/>
      <c r="S5258" s="68"/>
      <c r="T5258" s="68"/>
      <c r="U5258" s="69"/>
      <c r="V5258" s="69"/>
      <c r="W5258" s="69"/>
      <c r="X5258" s="70"/>
      <c r="Y5258" s="65"/>
    </row>
    <row r="5259">
      <c r="A5259" s="65"/>
      <c r="B5259" s="65"/>
      <c r="C5259" s="65"/>
      <c r="D5259" s="65"/>
      <c r="E5259" s="65"/>
      <c r="F5259" s="65"/>
      <c r="G5259" s="65"/>
      <c r="H5259" s="65"/>
      <c r="I5259" s="65"/>
      <c r="J5259" s="65"/>
      <c r="K5259" s="66"/>
      <c r="L5259" s="66"/>
      <c r="M5259" s="65"/>
      <c r="N5259" s="65"/>
      <c r="O5259" s="65"/>
      <c r="P5259" s="65"/>
      <c r="Q5259" s="65"/>
      <c r="R5259" s="65"/>
      <c r="S5259" s="68"/>
      <c r="T5259" s="68"/>
      <c r="U5259" s="69"/>
      <c r="V5259" s="69"/>
      <c r="W5259" s="69"/>
      <c r="X5259" s="70"/>
      <c r="Y5259" s="65"/>
    </row>
    <row r="5260">
      <c r="A5260" s="65"/>
      <c r="B5260" s="65"/>
      <c r="C5260" s="65"/>
      <c r="D5260" s="65"/>
      <c r="E5260" s="65"/>
      <c r="F5260" s="65"/>
      <c r="G5260" s="65"/>
      <c r="H5260" s="65"/>
      <c r="I5260" s="65"/>
      <c r="J5260" s="65"/>
      <c r="K5260" s="66"/>
      <c r="L5260" s="66"/>
      <c r="M5260" s="65"/>
      <c r="N5260" s="65"/>
      <c r="O5260" s="65"/>
      <c r="P5260" s="65"/>
      <c r="Q5260" s="65"/>
      <c r="R5260" s="65"/>
      <c r="S5260" s="68"/>
      <c r="T5260" s="68"/>
      <c r="U5260" s="69"/>
      <c r="V5260" s="69"/>
      <c r="W5260" s="69"/>
      <c r="X5260" s="70"/>
      <c r="Y5260" s="65"/>
    </row>
    <row r="5261">
      <c r="A5261" s="65"/>
      <c r="B5261" s="65"/>
      <c r="C5261" s="65"/>
      <c r="D5261" s="65"/>
      <c r="E5261" s="65"/>
      <c r="F5261" s="65"/>
      <c r="G5261" s="65"/>
      <c r="H5261" s="65"/>
      <c r="I5261" s="65"/>
      <c r="J5261" s="65"/>
      <c r="K5261" s="66"/>
      <c r="L5261" s="66"/>
      <c r="M5261" s="65"/>
      <c r="N5261" s="65"/>
      <c r="O5261" s="65"/>
      <c r="P5261" s="66"/>
      <c r="Q5261" s="65"/>
      <c r="R5261" s="65"/>
      <c r="S5261" s="68"/>
      <c r="T5261" s="68"/>
      <c r="U5261" s="69"/>
      <c r="V5261" s="69"/>
      <c r="W5261" s="69"/>
      <c r="X5261" s="70"/>
      <c r="Y5261" s="65"/>
    </row>
    <row r="5262">
      <c r="A5262" s="73"/>
      <c r="B5262" s="65"/>
      <c r="C5262" s="72"/>
      <c r="D5262" s="72"/>
      <c r="E5262" s="72"/>
      <c r="F5262" s="65"/>
      <c r="G5262" s="65"/>
      <c r="H5262" s="65"/>
      <c r="I5262" s="65"/>
      <c r="J5262" s="65"/>
      <c r="K5262" s="66"/>
      <c r="L5262" s="66"/>
      <c r="M5262" s="65"/>
      <c r="N5262" s="65"/>
      <c r="O5262" s="65"/>
      <c r="P5262" s="66"/>
      <c r="Q5262" s="65"/>
      <c r="R5262" s="65"/>
      <c r="S5262" s="68"/>
      <c r="T5262" s="68"/>
      <c r="U5262" s="69"/>
      <c r="V5262" s="69"/>
      <c r="W5262" s="69"/>
      <c r="X5262" s="70"/>
      <c r="Y5262" s="65"/>
    </row>
    <row r="5263">
      <c r="A5263" s="65"/>
      <c r="B5263" s="65"/>
      <c r="C5263" s="65"/>
      <c r="D5263" s="65"/>
      <c r="E5263" s="65"/>
      <c r="F5263" s="65"/>
      <c r="G5263" s="65"/>
      <c r="H5263" s="65"/>
      <c r="I5263" s="65"/>
      <c r="J5263" s="65"/>
      <c r="K5263" s="66"/>
      <c r="L5263" s="66"/>
      <c r="M5263" s="65"/>
      <c r="N5263" s="65"/>
      <c r="O5263" s="65"/>
      <c r="P5263" s="65"/>
      <c r="Q5263" s="65"/>
      <c r="R5263" s="65"/>
      <c r="S5263" s="68"/>
      <c r="T5263" s="68"/>
      <c r="U5263" s="69"/>
      <c r="V5263" s="69"/>
      <c r="W5263" s="69"/>
      <c r="X5263" s="70"/>
      <c r="Y5263" s="65"/>
    </row>
    <row r="5264">
      <c r="A5264" s="73"/>
      <c r="B5264" s="65"/>
      <c r="C5264" s="72"/>
      <c r="D5264" s="72"/>
      <c r="E5264" s="72"/>
      <c r="F5264" s="65"/>
      <c r="G5264" s="65"/>
      <c r="H5264" s="65"/>
      <c r="I5264" s="65"/>
      <c r="J5264" s="65"/>
      <c r="K5264" s="66"/>
      <c r="L5264" s="66"/>
      <c r="M5264" s="65"/>
      <c r="N5264" s="65"/>
      <c r="O5264" s="65"/>
      <c r="P5264" s="66"/>
      <c r="Q5264" s="65"/>
      <c r="R5264" s="65"/>
      <c r="S5264" s="68"/>
      <c r="T5264" s="68"/>
      <c r="U5264" s="69"/>
      <c r="V5264" s="69"/>
      <c r="W5264" s="69"/>
      <c r="X5264" s="70"/>
      <c r="Y5264" s="65"/>
    </row>
    <row r="5265">
      <c r="A5265" s="65"/>
      <c r="B5265" s="65"/>
      <c r="C5265" s="65"/>
      <c r="D5265" s="65"/>
      <c r="E5265" s="65"/>
      <c r="F5265" s="65"/>
      <c r="G5265" s="65"/>
      <c r="H5265" s="65"/>
      <c r="I5265" s="65"/>
      <c r="J5265" s="65"/>
      <c r="K5265" s="66"/>
      <c r="L5265" s="66"/>
      <c r="M5265" s="65"/>
      <c r="N5265" s="65"/>
      <c r="O5265" s="65"/>
      <c r="P5265" s="66"/>
      <c r="Q5265" s="65"/>
      <c r="R5265" s="65"/>
      <c r="S5265" s="68"/>
      <c r="T5265" s="68"/>
      <c r="U5265" s="69"/>
      <c r="V5265" s="69"/>
      <c r="W5265" s="69"/>
      <c r="X5265" s="70"/>
      <c r="Y5265" s="65"/>
    </row>
    <row r="5266">
      <c r="A5266" s="73"/>
      <c r="B5266" s="65"/>
      <c r="C5266" s="72"/>
      <c r="D5266" s="72"/>
      <c r="E5266" s="72"/>
      <c r="F5266" s="65"/>
      <c r="G5266" s="65"/>
      <c r="H5266" s="65"/>
      <c r="I5266" s="65"/>
      <c r="J5266" s="65"/>
      <c r="K5266" s="66"/>
      <c r="L5266" s="66"/>
      <c r="M5266" s="65"/>
      <c r="N5266" s="65"/>
      <c r="O5266" s="65"/>
      <c r="P5266" s="66"/>
      <c r="Q5266" s="65"/>
      <c r="R5266" s="65"/>
      <c r="S5266" s="68"/>
      <c r="T5266" s="68"/>
      <c r="U5266" s="69"/>
      <c r="V5266" s="69"/>
      <c r="W5266" s="69"/>
      <c r="X5266" s="70"/>
      <c r="Y5266" s="65"/>
    </row>
    <row r="5267">
      <c r="A5267" s="65"/>
      <c r="B5267" s="65"/>
      <c r="C5267" s="65"/>
      <c r="D5267" s="65"/>
      <c r="E5267" s="65"/>
      <c r="F5267" s="65"/>
      <c r="G5267" s="65"/>
      <c r="H5267" s="65"/>
      <c r="I5267" s="65"/>
      <c r="J5267" s="65"/>
      <c r="K5267" s="66"/>
      <c r="L5267" s="66"/>
      <c r="M5267" s="65"/>
      <c r="N5267" s="65"/>
      <c r="O5267" s="65"/>
      <c r="P5267" s="66"/>
      <c r="Q5267" s="65"/>
      <c r="R5267" s="65"/>
      <c r="S5267" s="80"/>
      <c r="T5267" s="77"/>
      <c r="U5267" s="79"/>
      <c r="V5267" s="79"/>
      <c r="W5267" s="78"/>
      <c r="X5267" s="66"/>
      <c r="Y5267" s="72"/>
    </row>
    <row r="5268">
      <c r="A5268" s="65"/>
      <c r="B5268" s="65"/>
      <c r="C5268" s="65"/>
      <c r="D5268" s="65"/>
      <c r="E5268" s="65"/>
      <c r="F5268" s="65"/>
      <c r="G5268" s="65"/>
      <c r="H5268" s="65"/>
      <c r="I5268" s="65"/>
      <c r="J5268" s="65"/>
      <c r="K5268" s="66"/>
      <c r="L5268" s="66"/>
      <c r="M5268" s="65"/>
      <c r="N5268" s="65"/>
      <c r="O5268" s="65"/>
      <c r="P5268" s="66"/>
      <c r="Q5268" s="65"/>
      <c r="R5268" s="65"/>
      <c r="S5268" s="68"/>
      <c r="T5268" s="68"/>
      <c r="U5268" s="69"/>
      <c r="V5268" s="69"/>
      <c r="W5268" s="69"/>
      <c r="X5268" s="70"/>
      <c r="Y5268" s="65"/>
    </row>
    <row r="5269">
      <c r="A5269" s="65"/>
      <c r="B5269" s="65"/>
      <c r="C5269" s="65"/>
      <c r="D5269" s="65"/>
      <c r="E5269" s="65"/>
      <c r="F5269" s="65"/>
      <c r="G5269" s="65"/>
      <c r="H5269" s="65"/>
      <c r="I5269" s="65"/>
      <c r="J5269" s="65"/>
      <c r="K5269" s="66"/>
      <c r="L5269" s="66"/>
      <c r="M5269" s="65"/>
      <c r="N5269" s="65"/>
      <c r="O5269" s="65"/>
      <c r="P5269" s="66"/>
      <c r="Q5269" s="65"/>
      <c r="R5269" s="65"/>
      <c r="S5269" s="68"/>
      <c r="T5269" s="68"/>
      <c r="U5269" s="69"/>
      <c r="V5269" s="69"/>
      <c r="W5269" s="69"/>
      <c r="X5269" s="70"/>
      <c r="Y5269" s="65"/>
    </row>
    <row r="5270">
      <c r="A5270" s="65"/>
      <c r="B5270" s="65"/>
      <c r="C5270" s="65"/>
      <c r="D5270" s="65"/>
      <c r="E5270" s="65"/>
      <c r="F5270" s="65"/>
      <c r="G5270" s="65"/>
      <c r="H5270" s="65"/>
      <c r="I5270" s="65"/>
      <c r="J5270" s="65"/>
      <c r="K5270" s="66"/>
      <c r="L5270" s="66"/>
      <c r="M5270" s="65"/>
      <c r="N5270" s="65"/>
      <c r="O5270" s="65"/>
      <c r="P5270" s="65"/>
      <c r="Q5270" s="65"/>
      <c r="R5270" s="65"/>
      <c r="S5270" s="68"/>
      <c r="T5270" s="68"/>
      <c r="U5270" s="69"/>
      <c r="V5270" s="69"/>
      <c r="W5270" s="69"/>
      <c r="X5270" s="70"/>
      <c r="Y5270" s="65"/>
    </row>
    <row r="5271">
      <c r="A5271" s="72"/>
      <c r="B5271" s="65"/>
      <c r="C5271" s="72"/>
      <c r="D5271" s="72"/>
      <c r="E5271" s="72"/>
      <c r="F5271" s="65"/>
      <c r="G5271" s="65"/>
      <c r="H5271" s="65"/>
      <c r="I5271" s="65"/>
      <c r="J5271" s="65"/>
      <c r="K5271" s="66"/>
      <c r="L5271" s="66"/>
      <c r="M5271" s="65"/>
      <c r="N5271" s="65"/>
      <c r="O5271" s="65"/>
      <c r="P5271" s="66"/>
      <c r="Q5271" s="65"/>
      <c r="R5271" s="65"/>
      <c r="S5271" s="68"/>
      <c r="T5271" s="68"/>
      <c r="U5271" s="69"/>
      <c r="V5271" s="69"/>
      <c r="W5271" s="69"/>
      <c r="X5271" s="70"/>
      <c r="Y5271" s="65"/>
    </row>
    <row r="5272">
      <c r="A5272" s="65"/>
      <c r="B5272" s="65"/>
      <c r="C5272" s="65"/>
      <c r="D5272" s="65"/>
      <c r="E5272" s="65"/>
      <c r="F5272" s="65"/>
      <c r="G5272" s="65"/>
      <c r="H5272" s="65"/>
      <c r="I5272" s="65"/>
      <c r="J5272" s="65"/>
      <c r="K5272" s="66"/>
      <c r="L5272" s="66"/>
      <c r="M5272" s="65"/>
      <c r="N5272" s="65"/>
      <c r="O5272" s="65"/>
      <c r="P5272" s="66"/>
      <c r="Q5272" s="65"/>
      <c r="R5272" s="65"/>
      <c r="S5272" s="68"/>
      <c r="T5272" s="68"/>
      <c r="U5272" s="69"/>
      <c r="V5272" s="69"/>
      <c r="W5272" s="69"/>
      <c r="X5272" s="70"/>
      <c r="Y5272" s="65"/>
    </row>
    <row r="5273">
      <c r="A5273" s="65"/>
      <c r="B5273" s="65"/>
      <c r="C5273" s="65"/>
      <c r="D5273" s="65"/>
      <c r="E5273" s="65"/>
      <c r="F5273" s="65"/>
      <c r="G5273" s="65"/>
      <c r="H5273" s="65"/>
      <c r="I5273" s="65"/>
      <c r="J5273" s="65"/>
      <c r="K5273" s="66"/>
      <c r="L5273" s="66"/>
      <c r="M5273" s="65"/>
      <c r="N5273" s="65"/>
      <c r="O5273" s="65"/>
      <c r="P5273" s="66"/>
      <c r="Q5273" s="65"/>
      <c r="R5273" s="65"/>
      <c r="S5273" s="68"/>
      <c r="T5273" s="68"/>
      <c r="U5273" s="69"/>
      <c r="V5273" s="69"/>
      <c r="W5273" s="69"/>
      <c r="X5273" s="70"/>
      <c r="Y5273" s="65"/>
    </row>
    <row r="5274">
      <c r="A5274" s="65"/>
      <c r="B5274" s="65"/>
      <c r="C5274" s="65"/>
      <c r="D5274" s="65"/>
      <c r="E5274" s="65"/>
      <c r="F5274" s="65"/>
      <c r="G5274" s="65"/>
      <c r="H5274" s="65"/>
      <c r="I5274" s="65"/>
      <c r="J5274" s="65"/>
      <c r="K5274" s="66"/>
      <c r="L5274" s="66"/>
      <c r="M5274" s="65"/>
      <c r="N5274" s="65"/>
      <c r="O5274" s="65"/>
      <c r="P5274" s="66"/>
      <c r="Q5274" s="65"/>
      <c r="R5274" s="65"/>
      <c r="S5274" s="68"/>
      <c r="T5274" s="68"/>
      <c r="U5274" s="69"/>
      <c r="V5274" s="69"/>
      <c r="W5274" s="69"/>
      <c r="X5274" s="70"/>
      <c r="Y5274" s="65"/>
    </row>
    <row r="5275">
      <c r="A5275" s="65"/>
      <c r="B5275" s="65"/>
      <c r="C5275" s="65"/>
      <c r="D5275" s="65"/>
      <c r="E5275" s="65"/>
      <c r="F5275" s="65"/>
      <c r="G5275" s="65"/>
      <c r="H5275" s="65"/>
      <c r="I5275" s="65"/>
      <c r="J5275" s="65"/>
      <c r="K5275" s="66"/>
      <c r="L5275" s="66"/>
      <c r="M5275" s="65"/>
      <c r="N5275" s="65"/>
      <c r="O5275" s="65"/>
      <c r="P5275" s="65"/>
      <c r="Q5275" s="65"/>
      <c r="R5275" s="65"/>
      <c r="S5275" s="68"/>
      <c r="T5275" s="68"/>
      <c r="U5275" s="69"/>
      <c r="V5275" s="69"/>
      <c r="W5275" s="69"/>
      <c r="X5275" s="70"/>
      <c r="Y5275" s="65"/>
    </row>
    <row r="5276">
      <c r="A5276" s="65"/>
      <c r="B5276" s="65"/>
      <c r="C5276" s="65"/>
      <c r="D5276" s="65"/>
      <c r="E5276" s="65"/>
      <c r="F5276" s="65"/>
      <c r="G5276" s="65"/>
      <c r="H5276" s="65"/>
      <c r="I5276" s="65"/>
      <c r="J5276" s="65"/>
      <c r="K5276" s="66"/>
      <c r="L5276" s="66"/>
      <c r="M5276" s="65"/>
      <c r="N5276" s="65"/>
      <c r="O5276" s="65"/>
      <c r="P5276" s="66"/>
      <c r="Q5276" s="65"/>
      <c r="R5276" s="65"/>
      <c r="S5276" s="68"/>
      <c r="T5276" s="68"/>
      <c r="U5276" s="69"/>
      <c r="V5276" s="69"/>
      <c r="W5276" s="69"/>
      <c r="X5276" s="70"/>
      <c r="Y5276" s="65"/>
    </row>
    <row r="5277">
      <c r="A5277" s="65"/>
      <c r="B5277" s="65"/>
      <c r="C5277" s="65"/>
      <c r="D5277" s="65"/>
      <c r="E5277" s="65"/>
      <c r="F5277" s="65"/>
      <c r="G5277" s="65"/>
      <c r="H5277" s="65"/>
      <c r="I5277" s="65"/>
      <c r="J5277" s="65"/>
      <c r="K5277" s="66"/>
      <c r="L5277" s="66"/>
      <c r="M5277" s="65"/>
      <c r="N5277" s="65"/>
      <c r="O5277" s="65"/>
      <c r="P5277" s="66"/>
      <c r="Q5277" s="65"/>
      <c r="R5277" s="65"/>
      <c r="S5277" s="68"/>
      <c r="T5277" s="68"/>
      <c r="U5277" s="69"/>
      <c r="V5277" s="69"/>
      <c r="W5277" s="69"/>
      <c r="X5277" s="70"/>
      <c r="Y5277" s="65"/>
    </row>
    <row r="5278">
      <c r="A5278" s="65"/>
      <c r="B5278" s="65"/>
      <c r="C5278" s="65"/>
      <c r="D5278" s="65"/>
      <c r="E5278" s="65"/>
      <c r="F5278" s="65"/>
      <c r="G5278" s="65"/>
      <c r="H5278" s="65"/>
      <c r="I5278" s="65"/>
      <c r="J5278" s="65"/>
      <c r="K5278" s="66"/>
      <c r="L5278" s="66"/>
      <c r="M5278" s="65"/>
      <c r="N5278" s="65"/>
      <c r="O5278" s="65"/>
      <c r="P5278" s="66"/>
      <c r="Q5278" s="65"/>
      <c r="R5278" s="65"/>
      <c r="S5278" s="68"/>
      <c r="T5278" s="68"/>
      <c r="U5278" s="69"/>
      <c r="V5278" s="69"/>
      <c r="W5278" s="69"/>
      <c r="X5278" s="70"/>
      <c r="Y5278" s="65"/>
    </row>
    <row r="5279">
      <c r="A5279" s="72"/>
      <c r="B5279" s="65"/>
      <c r="C5279" s="72"/>
      <c r="D5279" s="72"/>
      <c r="E5279" s="72"/>
      <c r="F5279" s="65"/>
      <c r="G5279" s="65"/>
      <c r="H5279" s="65"/>
      <c r="I5279" s="65"/>
      <c r="J5279" s="65"/>
      <c r="K5279" s="66"/>
      <c r="L5279" s="66"/>
      <c r="M5279" s="65"/>
      <c r="N5279" s="65"/>
      <c r="O5279" s="65"/>
      <c r="P5279" s="65"/>
      <c r="Q5279" s="65"/>
      <c r="R5279" s="65"/>
      <c r="S5279" s="68"/>
      <c r="T5279" s="68"/>
      <c r="U5279" s="69"/>
      <c r="V5279" s="69"/>
      <c r="W5279" s="69"/>
      <c r="X5279" s="70"/>
      <c r="Y5279" s="65"/>
    </row>
    <row r="5280">
      <c r="A5280" s="65"/>
      <c r="B5280" s="65"/>
      <c r="C5280" s="65"/>
      <c r="D5280" s="65"/>
      <c r="E5280" s="65"/>
      <c r="F5280" s="65"/>
      <c r="G5280" s="65"/>
      <c r="H5280" s="65"/>
      <c r="I5280" s="65"/>
      <c r="J5280" s="65"/>
      <c r="K5280" s="66"/>
      <c r="L5280" s="66"/>
      <c r="M5280" s="65"/>
      <c r="N5280" s="65"/>
      <c r="O5280" s="65"/>
      <c r="P5280" s="66"/>
      <c r="Q5280" s="65"/>
      <c r="R5280" s="65"/>
      <c r="S5280" s="68"/>
      <c r="T5280" s="68"/>
      <c r="U5280" s="69"/>
      <c r="V5280" s="69"/>
      <c r="W5280" s="69"/>
      <c r="X5280" s="70"/>
      <c r="Y5280" s="65"/>
    </row>
    <row r="5281">
      <c r="A5281" s="65"/>
      <c r="B5281" s="65"/>
      <c r="C5281" s="65"/>
      <c r="D5281" s="65"/>
      <c r="E5281" s="65"/>
      <c r="F5281" s="65"/>
      <c r="G5281" s="65"/>
      <c r="H5281" s="65"/>
      <c r="I5281" s="65"/>
      <c r="J5281" s="65"/>
      <c r="K5281" s="66"/>
      <c r="L5281" s="66"/>
      <c r="M5281" s="65"/>
      <c r="N5281" s="65"/>
      <c r="O5281" s="65"/>
      <c r="P5281" s="65"/>
      <c r="Q5281" s="65"/>
      <c r="R5281" s="65"/>
      <c r="S5281" s="68"/>
      <c r="T5281" s="68"/>
      <c r="U5281" s="69"/>
      <c r="V5281" s="69"/>
      <c r="W5281" s="69"/>
      <c r="X5281" s="70"/>
      <c r="Y5281" s="65"/>
    </row>
    <row r="5282">
      <c r="A5282" s="65"/>
      <c r="B5282" s="65"/>
      <c r="C5282" s="65"/>
      <c r="D5282" s="65"/>
      <c r="E5282" s="65"/>
      <c r="F5282" s="65"/>
      <c r="G5282" s="65"/>
      <c r="H5282" s="65"/>
      <c r="I5282" s="65"/>
      <c r="J5282" s="65"/>
      <c r="K5282" s="66"/>
      <c r="L5282" s="66"/>
      <c r="M5282" s="65"/>
      <c r="N5282" s="65"/>
      <c r="O5282" s="65"/>
      <c r="P5282" s="66"/>
      <c r="Q5282" s="65"/>
      <c r="R5282" s="65"/>
      <c r="S5282" s="68"/>
      <c r="T5282" s="68"/>
      <c r="U5282" s="69"/>
      <c r="V5282" s="69"/>
      <c r="W5282" s="69"/>
      <c r="X5282" s="70"/>
      <c r="Y5282" s="65"/>
    </row>
    <row r="5283">
      <c r="A5283" s="65"/>
      <c r="B5283" s="65"/>
      <c r="C5283" s="65"/>
      <c r="D5283" s="65"/>
      <c r="E5283" s="65"/>
      <c r="F5283" s="65"/>
      <c r="G5283" s="65"/>
      <c r="H5283" s="65"/>
      <c r="I5283" s="65"/>
      <c r="J5283" s="65"/>
      <c r="K5283" s="66"/>
      <c r="L5283" s="66"/>
      <c r="M5283" s="65"/>
      <c r="N5283" s="65"/>
      <c r="O5283" s="65"/>
      <c r="P5283" s="65"/>
      <c r="Q5283" s="65"/>
      <c r="R5283" s="65"/>
      <c r="S5283" s="68"/>
      <c r="T5283" s="68"/>
      <c r="U5283" s="69"/>
      <c r="V5283" s="69"/>
      <c r="W5283" s="69"/>
      <c r="X5283" s="70"/>
      <c r="Y5283" s="65"/>
    </row>
    <row r="5284">
      <c r="A5284" s="72"/>
      <c r="B5284" s="65"/>
      <c r="C5284" s="72"/>
      <c r="D5284" s="72"/>
      <c r="E5284" s="72"/>
      <c r="F5284" s="65"/>
      <c r="G5284" s="65"/>
      <c r="H5284" s="65"/>
      <c r="I5284" s="65"/>
      <c r="J5284" s="65"/>
      <c r="K5284" s="66"/>
      <c r="L5284" s="66"/>
      <c r="M5284" s="65"/>
      <c r="N5284" s="65"/>
      <c r="O5284" s="65"/>
      <c r="P5284" s="65"/>
      <c r="Q5284" s="65"/>
      <c r="R5284" s="65"/>
      <c r="S5284" s="68"/>
      <c r="T5284" s="68"/>
      <c r="U5284" s="69"/>
      <c r="V5284" s="69"/>
      <c r="W5284" s="69"/>
      <c r="X5284" s="70"/>
      <c r="Y5284" s="65"/>
    </row>
    <row r="5285">
      <c r="A5285" s="65"/>
      <c r="B5285" s="65"/>
      <c r="C5285" s="65"/>
      <c r="D5285" s="65"/>
      <c r="E5285" s="65"/>
      <c r="F5285" s="65"/>
      <c r="G5285" s="65"/>
      <c r="H5285" s="65"/>
      <c r="I5285" s="65"/>
      <c r="J5285" s="65"/>
      <c r="K5285" s="66"/>
      <c r="L5285" s="66"/>
      <c r="M5285" s="65"/>
      <c r="N5285" s="65"/>
      <c r="O5285" s="65"/>
      <c r="P5285" s="66"/>
      <c r="Q5285" s="65"/>
      <c r="R5285" s="65"/>
      <c r="S5285" s="68"/>
      <c r="T5285" s="68"/>
      <c r="U5285" s="69"/>
      <c r="V5285" s="69"/>
      <c r="W5285" s="69"/>
      <c r="X5285" s="70"/>
      <c r="Y5285" s="65"/>
    </row>
    <row r="5286">
      <c r="A5286" s="73"/>
      <c r="B5286" s="65"/>
      <c r="C5286" s="72"/>
      <c r="D5286" s="72"/>
      <c r="E5286" s="72"/>
      <c r="F5286" s="65"/>
      <c r="G5286" s="65"/>
      <c r="H5286" s="65"/>
      <c r="I5286" s="65"/>
      <c r="J5286" s="65"/>
      <c r="K5286" s="66"/>
      <c r="L5286" s="66"/>
      <c r="M5286" s="65"/>
      <c r="N5286" s="65"/>
      <c r="O5286" s="65"/>
      <c r="P5286" s="65"/>
      <c r="Q5286" s="65"/>
      <c r="R5286" s="65"/>
      <c r="S5286" s="68"/>
      <c r="T5286" s="68"/>
      <c r="U5286" s="69"/>
      <c r="V5286" s="69"/>
      <c r="W5286" s="69"/>
      <c r="X5286" s="70"/>
      <c r="Y5286" s="65"/>
    </row>
    <row r="5287">
      <c r="A5287" s="65"/>
      <c r="B5287" s="65"/>
      <c r="C5287" s="65"/>
      <c r="D5287" s="65"/>
      <c r="E5287" s="65"/>
      <c r="F5287" s="65"/>
      <c r="G5287" s="65"/>
      <c r="H5287" s="65"/>
      <c r="I5287" s="65"/>
      <c r="J5287" s="65"/>
      <c r="K5287" s="66"/>
      <c r="L5287" s="66"/>
      <c r="M5287" s="65"/>
      <c r="N5287" s="65"/>
      <c r="O5287" s="65"/>
      <c r="P5287" s="65"/>
      <c r="Q5287" s="65"/>
      <c r="R5287" s="65"/>
      <c r="S5287" s="68"/>
      <c r="T5287" s="68"/>
      <c r="U5287" s="69"/>
      <c r="V5287" s="69"/>
      <c r="W5287" s="69"/>
      <c r="X5287" s="70"/>
      <c r="Y5287" s="65"/>
    </row>
    <row r="5288">
      <c r="A5288" s="72"/>
      <c r="B5288" s="65"/>
      <c r="C5288" s="72"/>
      <c r="D5288" s="72"/>
      <c r="E5288" s="72"/>
      <c r="F5288" s="65"/>
      <c r="G5288" s="65"/>
      <c r="H5288" s="65"/>
      <c r="I5288" s="65"/>
      <c r="J5288" s="65"/>
      <c r="K5288" s="66"/>
      <c r="L5288" s="66"/>
      <c r="M5288" s="65"/>
      <c r="N5288" s="65"/>
      <c r="O5288" s="65"/>
      <c r="P5288" s="66"/>
      <c r="Q5288" s="65"/>
      <c r="R5288" s="65"/>
      <c r="S5288" s="68"/>
      <c r="T5288" s="68"/>
      <c r="U5288" s="69"/>
      <c r="V5288" s="69"/>
      <c r="W5288" s="69"/>
      <c r="X5288" s="70"/>
      <c r="Y5288" s="65"/>
    </row>
    <row r="5289">
      <c r="A5289" s="65"/>
      <c r="B5289" s="65"/>
      <c r="C5289" s="65"/>
      <c r="D5289" s="65"/>
      <c r="E5289" s="65"/>
      <c r="F5289" s="65"/>
      <c r="G5289" s="65"/>
      <c r="H5289" s="65"/>
      <c r="I5289" s="65"/>
      <c r="J5289" s="65"/>
      <c r="K5289" s="66"/>
      <c r="L5289" s="66"/>
      <c r="M5289" s="65"/>
      <c r="N5289" s="65"/>
      <c r="O5289" s="65"/>
      <c r="P5289" s="66"/>
      <c r="Q5289" s="65"/>
      <c r="R5289" s="65"/>
      <c r="S5289" s="68"/>
      <c r="T5289" s="68"/>
      <c r="U5289" s="69"/>
      <c r="V5289" s="69"/>
      <c r="W5289" s="69"/>
      <c r="X5289" s="70"/>
      <c r="Y5289" s="65"/>
    </row>
    <row r="5290">
      <c r="A5290" s="65"/>
      <c r="B5290" s="65"/>
      <c r="C5290" s="65"/>
      <c r="D5290" s="65"/>
      <c r="E5290" s="65"/>
      <c r="F5290" s="65"/>
      <c r="G5290" s="65"/>
      <c r="H5290" s="65"/>
      <c r="I5290" s="65"/>
      <c r="J5290" s="65"/>
      <c r="K5290" s="66"/>
      <c r="L5290" s="66"/>
      <c r="M5290" s="65"/>
      <c r="N5290" s="65"/>
      <c r="O5290" s="65"/>
      <c r="P5290" s="66"/>
      <c r="Q5290" s="65"/>
      <c r="R5290" s="65"/>
      <c r="S5290" s="68"/>
      <c r="T5290" s="68"/>
      <c r="U5290" s="69"/>
      <c r="V5290" s="69"/>
      <c r="W5290" s="69"/>
      <c r="X5290" s="70"/>
      <c r="Y5290" s="65"/>
    </row>
    <row r="5291">
      <c r="A5291" s="65"/>
      <c r="B5291" s="65"/>
      <c r="C5291" s="65"/>
      <c r="D5291" s="65"/>
      <c r="E5291" s="65"/>
      <c r="F5291" s="65"/>
      <c r="G5291" s="65"/>
      <c r="H5291" s="65"/>
      <c r="I5291" s="65"/>
      <c r="J5291" s="65"/>
      <c r="K5291" s="66"/>
      <c r="L5291" s="66"/>
      <c r="M5291" s="65"/>
      <c r="N5291" s="65"/>
      <c r="O5291" s="65"/>
      <c r="P5291" s="65"/>
      <c r="Q5291" s="65"/>
      <c r="R5291" s="65"/>
      <c r="S5291" s="68"/>
      <c r="T5291" s="68"/>
      <c r="U5291" s="69"/>
      <c r="V5291" s="69"/>
      <c r="W5291" s="69"/>
      <c r="X5291" s="70"/>
      <c r="Y5291" s="65"/>
    </row>
    <row r="5292">
      <c r="A5292" s="65"/>
      <c r="B5292" s="65"/>
      <c r="C5292" s="65"/>
      <c r="D5292" s="65"/>
      <c r="E5292" s="65"/>
      <c r="F5292" s="65"/>
      <c r="G5292" s="65"/>
      <c r="H5292" s="65"/>
      <c r="I5292" s="65"/>
      <c r="J5292" s="65"/>
      <c r="K5292" s="66"/>
      <c r="L5292" s="66"/>
      <c r="M5292" s="65"/>
      <c r="N5292" s="65"/>
      <c r="O5292" s="65"/>
      <c r="P5292" s="66"/>
      <c r="Q5292" s="65"/>
      <c r="R5292" s="65"/>
      <c r="S5292" s="68"/>
      <c r="T5292" s="68"/>
      <c r="U5292" s="69"/>
      <c r="V5292" s="69"/>
      <c r="W5292" s="69"/>
      <c r="X5292" s="70"/>
      <c r="Y5292" s="65"/>
    </row>
    <row r="5293">
      <c r="A5293" s="65"/>
      <c r="B5293" s="65"/>
      <c r="C5293" s="65"/>
      <c r="D5293" s="65"/>
      <c r="E5293" s="65"/>
      <c r="F5293" s="65"/>
      <c r="G5293" s="65"/>
      <c r="H5293" s="65"/>
      <c r="I5293" s="65"/>
      <c r="J5293" s="65"/>
      <c r="K5293" s="66"/>
      <c r="L5293" s="66"/>
      <c r="M5293" s="65"/>
      <c r="N5293" s="65"/>
      <c r="O5293" s="65"/>
      <c r="P5293" s="65"/>
      <c r="Q5293" s="65"/>
      <c r="R5293" s="65"/>
      <c r="S5293" s="68"/>
      <c r="T5293" s="68"/>
      <c r="U5293" s="69"/>
      <c r="V5293" s="69"/>
      <c r="W5293" s="69"/>
      <c r="X5293" s="70"/>
      <c r="Y5293" s="65"/>
    </row>
    <row r="5294">
      <c r="A5294" s="72"/>
      <c r="B5294" s="65"/>
      <c r="C5294" s="72"/>
      <c r="D5294" s="72"/>
      <c r="E5294" s="72"/>
      <c r="F5294" s="65"/>
      <c r="G5294" s="65"/>
      <c r="H5294" s="65"/>
      <c r="I5294" s="65"/>
      <c r="J5294" s="65"/>
      <c r="K5294" s="66"/>
      <c r="L5294" s="66"/>
      <c r="M5294" s="65"/>
      <c r="N5294" s="65"/>
      <c r="O5294" s="65"/>
      <c r="P5294" s="65"/>
      <c r="Q5294" s="65"/>
      <c r="R5294" s="65"/>
      <c r="S5294" s="68"/>
      <c r="T5294" s="68"/>
      <c r="U5294" s="69"/>
      <c r="V5294" s="69"/>
      <c r="W5294" s="69"/>
      <c r="X5294" s="70"/>
      <c r="Y5294" s="65"/>
    </row>
    <row r="5295">
      <c r="A5295" s="65"/>
      <c r="B5295" s="65"/>
      <c r="C5295" s="65"/>
      <c r="D5295" s="65"/>
      <c r="E5295" s="65"/>
      <c r="F5295" s="65"/>
      <c r="G5295" s="65"/>
      <c r="H5295" s="65"/>
      <c r="I5295" s="65"/>
      <c r="J5295" s="65"/>
      <c r="K5295" s="66"/>
      <c r="L5295" s="66"/>
      <c r="M5295" s="65"/>
      <c r="N5295" s="65"/>
      <c r="O5295" s="65"/>
      <c r="P5295" s="65"/>
      <c r="Q5295" s="65"/>
      <c r="R5295" s="65"/>
      <c r="S5295" s="68"/>
      <c r="T5295" s="68"/>
      <c r="U5295" s="69"/>
      <c r="V5295" s="69"/>
      <c r="W5295" s="69"/>
      <c r="X5295" s="70"/>
      <c r="Y5295" s="65"/>
    </row>
    <row r="5296">
      <c r="A5296" s="65"/>
      <c r="B5296" s="65"/>
      <c r="C5296" s="65"/>
      <c r="D5296" s="65"/>
      <c r="E5296" s="65"/>
      <c r="F5296" s="65"/>
      <c r="G5296" s="65"/>
      <c r="H5296" s="65"/>
      <c r="I5296" s="65"/>
      <c r="J5296" s="65"/>
      <c r="K5296" s="66"/>
      <c r="L5296" s="66"/>
      <c r="M5296" s="65"/>
      <c r="N5296" s="65"/>
      <c r="O5296" s="65"/>
      <c r="P5296" s="65"/>
      <c r="Q5296" s="65"/>
      <c r="R5296" s="65"/>
      <c r="S5296" s="68"/>
      <c r="T5296" s="68"/>
      <c r="U5296" s="69"/>
      <c r="V5296" s="69"/>
      <c r="W5296" s="69"/>
      <c r="X5296" s="70"/>
      <c r="Y5296" s="65"/>
    </row>
    <row r="5297">
      <c r="A5297" s="72"/>
      <c r="B5297" s="65"/>
      <c r="C5297" s="72"/>
      <c r="D5297" s="72"/>
      <c r="E5297" s="72"/>
      <c r="F5297" s="65"/>
      <c r="G5297" s="65"/>
      <c r="H5297" s="65"/>
      <c r="I5297" s="65"/>
      <c r="J5297" s="65"/>
      <c r="K5297" s="66"/>
      <c r="L5297" s="66"/>
      <c r="M5297" s="65"/>
      <c r="N5297" s="65"/>
      <c r="O5297" s="65"/>
      <c r="P5297" s="66"/>
      <c r="Q5297" s="65"/>
      <c r="R5297" s="65"/>
      <c r="S5297" s="68"/>
      <c r="T5297" s="68"/>
      <c r="U5297" s="69"/>
      <c r="V5297" s="69"/>
      <c r="W5297" s="69"/>
      <c r="X5297" s="70"/>
      <c r="Y5297" s="65"/>
    </row>
    <row r="5298">
      <c r="A5298" s="65"/>
      <c r="B5298" s="65"/>
      <c r="C5298" s="65"/>
      <c r="D5298" s="65"/>
      <c r="E5298" s="65"/>
      <c r="F5298" s="65"/>
      <c r="G5298" s="65"/>
      <c r="H5298" s="65"/>
      <c r="I5298" s="65"/>
      <c r="J5298" s="65"/>
      <c r="K5298" s="66"/>
      <c r="L5298" s="66"/>
      <c r="M5298" s="65"/>
      <c r="N5298" s="65"/>
      <c r="O5298" s="65"/>
      <c r="P5298" s="66"/>
      <c r="Q5298" s="65"/>
      <c r="R5298" s="65"/>
      <c r="S5298" s="68"/>
      <c r="T5298" s="68"/>
      <c r="U5298" s="69"/>
      <c r="V5298" s="69"/>
      <c r="W5298" s="69"/>
      <c r="X5298" s="70"/>
      <c r="Y5298" s="65"/>
    </row>
    <row r="5299">
      <c r="A5299" s="72"/>
      <c r="B5299" s="65"/>
      <c r="C5299" s="72"/>
      <c r="D5299" s="72"/>
      <c r="E5299" s="72"/>
      <c r="F5299" s="65"/>
      <c r="G5299" s="65"/>
      <c r="H5299" s="65"/>
      <c r="I5299" s="65"/>
      <c r="J5299" s="65"/>
      <c r="K5299" s="66"/>
      <c r="L5299" s="66"/>
      <c r="M5299" s="65"/>
      <c r="N5299" s="65"/>
      <c r="O5299" s="65"/>
      <c r="P5299" s="66"/>
      <c r="Q5299" s="65"/>
      <c r="R5299" s="65"/>
      <c r="S5299" s="68"/>
      <c r="T5299" s="68"/>
      <c r="U5299" s="69"/>
      <c r="V5299" s="69"/>
      <c r="W5299" s="69"/>
      <c r="X5299" s="70"/>
      <c r="Y5299" s="65"/>
    </row>
    <row r="5300">
      <c r="A5300" s="72"/>
      <c r="B5300" s="65"/>
      <c r="C5300" s="72"/>
      <c r="D5300" s="72"/>
      <c r="E5300" s="72"/>
      <c r="F5300" s="65"/>
      <c r="G5300" s="65"/>
      <c r="H5300" s="65"/>
      <c r="I5300" s="65"/>
      <c r="J5300" s="65"/>
      <c r="K5300" s="66"/>
      <c r="L5300" s="66"/>
      <c r="M5300" s="65"/>
      <c r="N5300" s="65"/>
      <c r="O5300" s="65"/>
      <c r="P5300" s="66"/>
      <c r="Q5300" s="65"/>
      <c r="R5300" s="65"/>
      <c r="S5300" s="68"/>
      <c r="T5300" s="68"/>
      <c r="U5300" s="69"/>
      <c r="V5300" s="69"/>
      <c r="W5300" s="69"/>
      <c r="X5300" s="70"/>
      <c r="Y5300" s="65"/>
    </row>
    <row r="5301">
      <c r="A5301" s="72"/>
      <c r="B5301" s="65"/>
      <c r="C5301" s="72"/>
      <c r="D5301" s="72"/>
      <c r="E5301" s="72"/>
      <c r="F5301" s="65"/>
      <c r="G5301" s="65"/>
      <c r="H5301" s="65"/>
      <c r="I5301" s="65"/>
      <c r="J5301" s="65"/>
      <c r="K5301" s="66"/>
      <c r="L5301" s="66"/>
      <c r="M5301" s="65"/>
      <c r="N5301" s="65"/>
      <c r="O5301" s="65"/>
      <c r="P5301" s="66"/>
      <c r="Q5301" s="65"/>
      <c r="R5301" s="65"/>
      <c r="S5301" s="68"/>
      <c r="T5301" s="68"/>
      <c r="U5301" s="69"/>
      <c r="V5301" s="69"/>
      <c r="W5301" s="69"/>
      <c r="X5301" s="70"/>
      <c r="Y5301" s="65"/>
    </row>
    <row r="5302">
      <c r="A5302" s="65"/>
      <c r="B5302" s="65"/>
      <c r="C5302" s="65"/>
      <c r="D5302" s="65"/>
      <c r="E5302" s="65"/>
      <c r="F5302" s="65"/>
      <c r="G5302" s="65"/>
      <c r="H5302" s="65"/>
      <c r="I5302" s="65"/>
      <c r="J5302" s="65"/>
      <c r="K5302" s="66"/>
      <c r="L5302" s="66"/>
      <c r="M5302" s="65"/>
      <c r="N5302" s="65"/>
      <c r="O5302" s="65"/>
      <c r="P5302" s="65"/>
      <c r="Q5302" s="65"/>
      <c r="R5302" s="65"/>
      <c r="S5302" s="68"/>
      <c r="T5302" s="68"/>
      <c r="U5302" s="69"/>
      <c r="V5302" s="69"/>
      <c r="W5302" s="69"/>
      <c r="X5302" s="70"/>
      <c r="Y5302" s="65"/>
    </row>
    <row r="5303">
      <c r="A5303" s="65"/>
      <c r="B5303" s="65"/>
      <c r="C5303" s="65"/>
      <c r="D5303" s="65"/>
      <c r="E5303" s="65"/>
      <c r="F5303" s="65"/>
      <c r="G5303" s="65"/>
      <c r="H5303" s="65"/>
      <c r="I5303" s="65"/>
      <c r="J5303" s="65"/>
      <c r="K5303" s="66"/>
      <c r="L5303" s="66"/>
      <c r="M5303" s="65"/>
      <c r="N5303" s="65"/>
      <c r="O5303" s="65"/>
      <c r="P5303" s="66"/>
      <c r="Q5303" s="65"/>
      <c r="R5303" s="65"/>
      <c r="S5303" s="68"/>
      <c r="T5303" s="68"/>
      <c r="U5303" s="69"/>
      <c r="V5303" s="69"/>
      <c r="W5303" s="69"/>
      <c r="X5303" s="70"/>
      <c r="Y5303" s="65"/>
    </row>
    <row r="5304">
      <c r="A5304" s="65"/>
      <c r="B5304" s="65"/>
      <c r="C5304" s="65"/>
      <c r="D5304" s="65"/>
      <c r="E5304" s="65"/>
      <c r="F5304" s="65"/>
      <c r="G5304" s="65"/>
      <c r="H5304" s="65"/>
      <c r="I5304" s="65"/>
      <c r="J5304" s="65"/>
      <c r="K5304" s="66"/>
      <c r="L5304" s="66"/>
      <c r="M5304" s="65"/>
      <c r="N5304" s="65"/>
      <c r="O5304" s="65"/>
      <c r="P5304" s="66"/>
      <c r="Q5304" s="65"/>
      <c r="R5304" s="65"/>
      <c r="S5304" s="68"/>
      <c r="T5304" s="68"/>
      <c r="U5304" s="69"/>
      <c r="V5304" s="69"/>
      <c r="W5304" s="69"/>
      <c r="X5304" s="70"/>
      <c r="Y5304" s="65"/>
    </row>
    <row r="5305">
      <c r="A5305" s="72"/>
      <c r="B5305" s="65"/>
      <c r="C5305" s="72"/>
      <c r="D5305" s="72"/>
      <c r="E5305" s="72"/>
      <c r="F5305" s="65"/>
      <c r="G5305" s="65"/>
      <c r="H5305" s="65"/>
      <c r="I5305" s="65"/>
      <c r="J5305" s="65"/>
      <c r="K5305" s="66"/>
      <c r="L5305" s="66"/>
      <c r="M5305" s="65"/>
      <c r="N5305" s="65"/>
      <c r="O5305" s="65"/>
      <c r="P5305" s="65"/>
      <c r="Q5305" s="65"/>
      <c r="R5305" s="65"/>
      <c r="S5305" s="68"/>
      <c r="T5305" s="68"/>
      <c r="U5305" s="69"/>
      <c r="V5305" s="69"/>
      <c r="W5305" s="69"/>
      <c r="X5305" s="70"/>
      <c r="Y5305" s="65"/>
    </row>
    <row r="5306">
      <c r="A5306" s="65"/>
      <c r="B5306" s="65"/>
      <c r="C5306" s="65"/>
      <c r="D5306" s="65"/>
      <c r="E5306" s="65"/>
      <c r="F5306" s="65"/>
      <c r="G5306" s="65"/>
      <c r="H5306" s="65"/>
      <c r="I5306" s="65"/>
      <c r="J5306" s="65"/>
      <c r="K5306" s="66"/>
      <c r="L5306" s="66"/>
      <c r="M5306" s="65"/>
      <c r="N5306" s="65"/>
      <c r="O5306" s="65"/>
      <c r="P5306" s="66"/>
      <c r="Q5306" s="65"/>
      <c r="R5306" s="65"/>
      <c r="S5306" s="68"/>
      <c r="T5306" s="68"/>
      <c r="U5306" s="69"/>
      <c r="V5306" s="69"/>
      <c r="W5306" s="69"/>
      <c r="X5306" s="70"/>
      <c r="Y5306" s="65"/>
    </row>
    <row r="5307">
      <c r="A5307" s="65"/>
      <c r="B5307" s="65"/>
      <c r="C5307" s="65"/>
      <c r="D5307" s="65"/>
      <c r="E5307" s="65"/>
      <c r="F5307" s="65"/>
      <c r="G5307" s="65"/>
      <c r="H5307" s="65"/>
      <c r="I5307" s="65"/>
      <c r="J5307" s="65"/>
      <c r="K5307" s="66"/>
      <c r="L5307" s="66"/>
      <c r="M5307" s="65"/>
      <c r="N5307" s="65"/>
      <c r="O5307" s="65"/>
      <c r="P5307" s="65"/>
      <c r="Q5307" s="65"/>
      <c r="R5307" s="65"/>
      <c r="S5307" s="68"/>
      <c r="T5307" s="68"/>
      <c r="U5307" s="69"/>
      <c r="V5307" s="69"/>
      <c r="W5307" s="69"/>
      <c r="X5307" s="70"/>
      <c r="Y5307" s="65"/>
    </row>
    <row r="5308">
      <c r="A5308" s="65"/>
      <c r="B5308" s="65"/>
      <c r="C5308" s="65"/>
      <c r="D5308" s="65"/>
      <c r="E5308" s="65"/>
      <c r="F5308" s="65"/>
      <c r="G5308" s="65"/>
      <c r="H5308" s="65"/>
      <c r="I5308" s="65"/>
      <c r="J5308" s="65"/>
      <c r="K5308" s="66"/>
      <c r="L5308" s="66"/>
      <c r="M5308" s="65"/>
      <c r="N5308" s="65"/>
      <c r="O5308" s="65"/>
      <c r="P5308" s="65"/>
      <c r="Q5308" s="65"/>
      <c r="R5308" s="65"/>
      <c r="S5308" s="68"/>
      <c r="T5308" s="68"/>
      <c r="U5308" s="69"/>
      <c r="V5308" s="69"/>
      <c r="W5308" s="69"/>
      <c r="X5308" s="70"/>
      <c r="Y5308" s="65"/>
    </row>
    <row r="5309">
      <c r="A5309" s="65"/>
      <c r="B5309" s="65"/>
      <c r="C5309" s="65"/>
      <c r="D5309" s="65"/>
      <c r="E5309" s="65"/>
      <c r="F5309" s="65"/>
      <c r="G5309" s="65"/>
      <c r="H5309" s="65"/>
      <c r="I5309" s="65"/>
      <c r="J5309" s="65"/>
      <c r="K5309" s="66"/>
      <c r="L5309" s="66"/>
      <c r="M5309" s="65"/>
      <c r="N5309" s="65"/>
      <c r="O5309" s="65"/>
      <c r="P5309" s="65"/>
      <c r="Q5309" s="65"/>
      <c r="R5309" s="65"/>
      <c r="S5309" s="68"/>
      <c r="T5309" s="68"/>
      <c r="U5309" s="69"/>
      <c r="V5309" s="69"/>
      <c r="W5309" s="69"/>
      <c r="X5309" s="70"/>
      <c r="Y5309" s="65"/>
    </row>
    <row r="5310">
      <c r="A5310" s="72"/>
      <c r="B5310" s="65"/>
      <c r="C5310" s="72"/>
      <c r="D5310" s="72"/>
      <c r="E5310" s="72"/>
      <c r="F5310" s="65"/>
      <c r="G5310" s="65"/>
      <c r="H5310" s="65"/>
      <c r="I5310" s="65"/>
      <c r="J5310" s="65"/>
      <c r="K5310" s="66"/>
      <c r="L5310" s="66"/>
      <c r="M5310" s="65"/>
      <c r="N5310" s="65"/>
      <c r="O5310" s="65"/>
      <c r="P5310" s="66"/>
      <c r="Q5310" s="65"/>
      <c r="R5310" s="65"/>
      <c r="S5310" s="68"/>
      <c r="T5310" s="68"/>
      <c r="U5310" s="69"/>
      <c r="V5310" s="69"/>
      <c r="W5310" s="69"/>
      <c r="X5310" s="70"/>
      <c r="Y5310" s="65"/>
    </row>
    <row r="5311">
      <c r="A5311" s="65"/>
      <c r="B5311" s="65"/>
      <c r="C5311" s="65"/>
      <c r="D5311" s="65"/>
      <c r="E5311" s="65"/>
      <c r="F5311" s="65"/>
      <c r="G5311" s="65"/>
      <c r="H5311" s="65"/>
      <c r="I5311" s="65"/>
      <c r="J5311" s="65"/>
      <c r="K5311" s="66"/>
      <c r="L5311" s="66"/>
      <c r="M5311" s="65"/>
      <c r="N5311" s="65"/>
      <c r="O5311" s="65"/>
      <c r="P5311" s="66"/>
      <c r="Q5311" s="65"/>
      <c r="R5311" s="65"/>
      <c r="S5311" s="68"/>
      <c r="T5311" s="68"/>
      <c r="U5311" s="69"/>
      <c r="V5311" s="69"/>
      <c r="W5311" s="69"/>
      <c r="X5311" s="70"/>
      <c r="Y5311" s="65"/>
    </row>
    <row r="5312">
      <c r="A5312" s="65"/>
      <c r="B5312" s="65"/>
      <c r="C5312" s="65"/>
      <c r="D5312" s="65"/>
      <c r="E5312" s="65"/>
      <c r="F5312" s="65"/>
      <c r="G5312" s="65"/>
      <c r="H5312" s="65"/>
      <c r="I5312" s="65"/>
      <c r="J5312" s="65"/>
      <c r="K5312" s="66"/>
      <c r="L5312" s="66"/>
      <c r="M5312" s="65"/>
      <c r="N5312" s="65"/>
      <c r="O5312" s="65"/>
      <c r="P5312" s="66"/>
      <c r="Q5312" s="65"/>
      <c r="R5312" s="65"/>
      <c r="S5312" s="68"/>
      <c r="T5312" s="68"/>
      <c r="U5312" s="69"/>
      <c r="V5312" s="69"/>
      <c r="W5312" s="69"/>
      <c r="X5312" s="70"/>
      <c r="Y5312" s="65"/>
    </row>
    <row r="5313">
      <c r="A5313" s="65"/>
      <c r="B5313" s="65"/>
      <c r="C5313" s="65"/>
      <c r="D5313" s="65"/>
      <c r="E5313" s="65"/>
      <c r="F5313" s="65"/>
      <c r="G5313" s="65"/>
      <c r="H5313" s="65"/>
      <c r="I5313" s="65"/>
      <c r="J5313" s="65"/>
      <c r="K5313" s="66"/>
      <c r="L5313" s="66"/>
      <c r="M5313" s="65"/>
      <c r="N5313" s="65"/>
      <c r="O5313" s="65"/>
      <c r="P5313" s="65"/>
      <c r="Q5313" s="65"/>
      <c r="R5313" s="65"/>
      <c r="S5313" s="68"/>
      <c r="T5313" s="68"/>
      <c r="U5313" s="69"/>
      <c r="V5313" s="69"/>
      <c r="W5313" s="69"/>
      <c r="X5313" s="70"/>
      <c r="Y5313" s="65"/>
    </row>
    <row r="5314">
      <c r="A5314" s="65"/>
      <c r="B5314" s="65"/>
      <c r="C5314" s="65"/>
      <c r="D5314" s="65"/>
      <c r="E5314" s="65"/>
      <c r="F5314" s="65"/>
      <c r="G5314" s="65"/>
      <c r="H5314" s="65"/>
      <c r="I5314" s="65"/>
      <c r="J5314" s="65"/>
      <c r="K5314" s="66"/>
      <c r="L5314" s="66"/>
      <c r="M5314" s="65"/>
      <c r="N5314" s="65"/>
      <c r="O5314" s="65"/>
      <c r="P5314" s="66"/>
      <c r="Q5314" s="65"/>
      <c r="R5314" s="65"/>
      <c r="S5314" s="68"/>
      <c r="T5314" s="68"/>
      <c r="U5314" s="69"/>
      <c r="V5314" s="69"/>
      <c r="W5314" s="69"/>
      <c r="X5314" s="70"/>
      <c r="Y5314" s="65"/>
    </row>
    <row r="5315">
      <c r="A5315" s="72"/>
      <c r="B5315" s="65"/>
      <c r="C5315" s="72"/>
      <c r="D5315" s="72"/>
      <c r="E5315" s="72"/>
      <c r="F5315" s="65"/>
      <c r="G5315" s="65"/>
      <c r="H5315" s="65"/>
      <c r="I5315" s="65"/>
      <c r="J5315" s="65"/>
      <c r="K5315" s="66"/>
      <c r="L5315" s="66"/>
      <c r="M5315" s="65"/>
      <c r="N5315" s="65"/>
      <c r="O5315" s="65"/>
      <c r="P5315" s="66"/>
      <c r="Q5315" s="65"/>
      <c r="R5315" s="65"/>
      <c r="S5315" s="68"/>
      <c r="T5315" s="68"/>
      <c r="U5315" s="69"/>
      <c r="V5315" s="69"/>
      <c r="W5315" s="69"/>
      <c r="X5315" s="70"/>
      <c r="Y5315" s="65"/>
    </row>
    <row r="5316">
      <c r="A5316" s="65"/>
      <c r="B5316" s="65"/>
      <c r="C5316" s="65"/>
      <c r="D5316" s="65"/>
      <c r="E5316" s="65"/>
      <c r="F5316" s="65"/>
      <c r="G5316" s="65"/>
      <c r="H5316" s="65"/>
      <c r="I5316" s="65"/>
      <c r="J5316" s="65"/>
      <c r="K5316" s="66"/>
      <c r="L5316" s="66"/>
      <c r="M5316" s="65"/>
      <c r="N5316" s="65"/>
      <c r="O5316" s="65"/>
      <c r="P5316" s="66"/>
      <c r="Q5316" s="65"/>
      <c r="R5316" s="65"/>
      <c r="S5316" s="68"/>
      <c r="T5316" s="68"/>
      <c r="U5316" s="69"/>
      <c r="V5316" s="69"/>
      <c r="W5316" s="69"/>
      <c r="X5316" s="70"/>
      <c r="Y5316" s="65"/>
    </row>
    <row r="5317">
      <c r="A5317" s="65"/>
      <c r="B5317" s="65"/>
      <c r="C5317" s="65"/>
      <c r="D5317" s="65"/>
      <c r="E5317" s="65"/>
      <c r="F5317" s="65"/>
      <c r="G5317" s="65"/>
      <c r="H5317" s="65"/>
      <c r="I5317" s="65"/>
      <c r="J5317" s="65"/>
      <c r="K5317" s="66"/>
      <c r="L5317" s="66"/>
      <c r="M5317" s="65"/>
      <c r="N5317" s="65"/>
      <c r="O5317" s="65"/>
      <c r="P5317" s="66"/>
      <c r="Q5317" s="65"/>
      <c r="R5317" s="65"/>
      <c r="S5317" s="68"/>
      <c r="T5317" s="68"/>
      <c r="U5317" s="69"/>
      <c r="V5317" s="69"/>
      <c r="W5317" s="69"/>
      <c r="X5317" s="70"/>
      <c r="Y5317" s="65"/>
    </row>
    <row r="5318">
      <c r="A5318" s="72"/>
      <c r="B5318" s="65"/>
      <c r="C5318" s="72"/>
      <c r="D5318" s="72"/>
      <c r="E5318" s="72"/>
      <c r="F5318" s="65"/>
      <c r="G5318" s="65"/>
      <c r="H5318" s="65"/>
      <c r="I5318" s="65"/>
      <c r="J5318" s="65"/>
      <c r="K5318" s="66"/>
      <c r="L5318" s="66"/>
      <c r="M5318" s="65"/>
      <c r="N5318" s="65"/>
      <c r="O5318" s="65"/>
      <c r="P5318" s="66"/>
      <c r="Q5318" s="65"/>
      <c r="R5318" s="65"/>
      <c r="S5318" s="68"/>
      <c r="T5318" s="68"/>
      <c r="U5318" s="69"/>
      <c r="V5318" s="69"/>
      <c r="W5318" s="69"/>
      <c r="X5318" s="70"/>
      <c r="Y5318" s="65"/>
    </row>
    <row r="5319">
      <c r="A5319" s="65"/>
      <c r="B5319" s="65"/>
      <c r="C5319" s="65"/>
      <c r="D5319" s="65"/>
      <c r="E5319" s="65"/>
      <c r="F5319" s="65"/>
      <c r="G5319" s="65"/>
      <c r="H5319" s="65"/>
      <c r="I5319" s="65"/>
      <c r="J5319" s="65"/>
      <c r="K5319" s="66"/>
      <c r="L5319" s="66"/>
      <c r="M5319" s="65"/>
      <c r="N5319" s="65"/>
      <c r="O5319" s="65"/>
      <c r="P5319" s="66"/>
      <c r="Q5319" s="65"/>
      <c r="R5319" s="65"/>
      <c r="S5319" s="68"/>
      <c r="T5319" s="68"/>
      <c r="U5319" s="69"/>
      <c r="V5319" s="69"/>
      <c r="W5319" s="69"/>
      <c r="X5319" s="70"/>
      <c r="Y5319" s="65"/>
    </row>
    <row r="5320">
      <c r="A5320" s="65"/>
      <c r="B5320" s="65"/>
      <c r="C5320" s="65"/>
      <c r="D5320" s="65"/>
      <c r="E5320" s="65"/>
      <c r="F5320" s="65"/>
      <c r="G5320" s="65"/>
      <c r="H5320" s="65"/>
      <c r="I5320" s="65"/>
      <c r="J5320" s="65"/>
      <c r="K5320" s="66"/>
      <c r="L5320" s="66"/>
      <c r="M5320" s="65"/>
      <c r="N5320" s="65"/>
      <c r="O5320" s="65"/>
      <c r="P5320" s="66"/>
      <c r="Q5320" s="65"/>
      <c r="R5320" s="65"/>
      <c r="S5320" s="68"/>
      <c r="T5320" s="68"/>
      <c r="U5320" s="69"/>
      <c r="V5320" s="69"/>
      <c r="W5320" s="69"/>
      <c r="X5320" s="70"/>
      <c r="Y5320" s="65"/>
    </row>
    <row r="5321">
      <c r="A5321" s="72"/>
      <c r="B5321" s="65"/>
      <c r="C5321" s="72"/>
      <c r="D5321" s="72"/>
      <c r="E5321" s="72"/>
      <c r="F5321" s="65"/>
      <c r="G5321" s="65"/>
      <c r="H5321" s="65"/>
      <c r="I5321" s="65"/>
      <c r="J5321" s="65"/>
      <c r="K5321" s="66"/>
      <c r="L5321" s="66"/>
      <c r="M5321" s="65"/>
      <c r="N5321" s="65"/>
      <c r="O5321" s="65"/>
      <c r="P5321" s="65"/>
      <c r="Q5321" s="65"/>
      <c r="R5321" s="65"/>
      <c r="S5321" s="68"/>
      <c r="T5321" s="68"/>
      <c r="U5321" s="69"/>
      <c r="V5321" s="69"/>
      <c r="W5321" s="69"/>
      <c r="X5321" s="70"/>
      <c r="Y5321" s="65"/>
    </row>
    <row r="5322">
      <c r="A5322" s="65"/>
      <c r="B5322" s="65"/>
      <c r="C5322" s="65"/>
      <c r="D5322" s="65"/>
      <c r="E5322" s="65"/>
      <c r="F5322" s="65"/>
      <c r="G5322" s="65"/>
      <c r="H5322" s="65"/>
      <c r="I5322" s="65"/>
      <c r="J5322" s="65"/>
      <c r="K5322" s="66"/>
      <c r="L5322" s="66"/>
      <c r="M5322" s="65"/>
      <c r="N5322" s="65"/>
      <c r="O5322" s="65"/>
      <c r="P5322" s="65"/>
      <c r="Q5322" s="65"/>
      <c r="R5322" s="65"/>
      <c r="S5322" s="68"/>
      <c r="T5322" s="68"/>
      <c r="U5322" s="69"/>
      <c r="V5322" s="69"/>
      <c r="W5322" s="69"/>
      <c r="X5322" s="70"/>
      <c r="Y5322" s="65"/>
    </row>
    <row r="5323">
      <c r="A5323" s="65"/>
      <c r="B5323" s="65"/>
      <c r="C5323" s="65"/>
      <c r="D5323" s="65"/>
      <c r="E5323" s="65"/>
      <c r="F5323" s="65"/>
      <c r="G5323" s="65"/>
      <c r="H5323" s="65"/>
      <c r="I5323" s="65"/>
      <c r="J5323" s="65"/>
      <c r="K5323" s="66"/>
      <c r="L5323" s="66"/>
      <c r="M5323" s="65"/>
      <c r="N5323" s="65"/>
      <c r="O5323" s="65"/>
      <c r="P5323" s="66"/>
      <c r="Q5323" s="65"/>
      <c r="R5323" s="65"/>
      <c r="S5323" s="68"/>
      <c r="T5323" s="68"/>
      <c r="U5323" s="69"/>
      <c r="V5323" s="69"/>
      <c r="W5323" s="69"/>
      <c r="X5323" s="70"/>
      <c r="Y5323" s="65"/>
    </row>
    <row r="5324">
      <c r="A5324" s="65"/>
      <c r="B5324" s="65"/>
      <c r="C5324" s="65"/>
      <c r="D5324" s="65"/>
      <c r="E5324" s="65"/>
      <c r="F5324" s="65"/>
      <c r="G5324" s="65"/>
      <c r="H5324" s="65"/>
      <c r="I5324" s="65"/>
      <c r="J5324" s="65"/>
      <c r="K5324" s="66"/>
      <c r="L5324" s="66"/>
      <c r="M5324" s="65"/>
      <c r="N5324" s="65"/>
      <c r="O5324" s="65"/>
      <c r="P5324" s="65"/>
      <c r="Q5324" s="65"/>
      <c r="R5324" s="65"/>
      <c r="S5324" s="68"/>
      <c r="T5324" s="68"/>
      <c r="U5324" s="69"/>
      <c r="V5324" s="69"/>
      <c r="W5324" s="69"/>
      <c r="X5324" s="70"/>
      <c r="Y5324" s="65"/>
    </row>
    <row r="5325">
      <c r="A5325" s="65"/>
      <c r="B5325" s="65"/>
      <c r="C5325" s="65"/>
      <c r="D5325" s="65"/>
      <c r="E5325" s="65"/>
      <c r="F5325" s="65"/>
      <c r="G5325" s="65"/>
      <c r="H5325" s="65"/>
      <c r="I5325" s="65"/>
      <c r="J5325" s="65"/>
      <c r="K5325" s="66"/>
      <c r="L5325" s="66"/>
      <c r="M5325" s="65"/>
      <c r="N5325" s="65"/>
      <c r="O5325" s="65"/>
      <c r="P5325" s="66"/>
      <c r="Q5325" s="65"/>
      <c r="R5325" s="65"/>
      <c r="S5325" s="68"/>
      <c r="T5325" s="68"/>
      <c r="U5325" s="69"/>
      <c r="V5325" s="69"/>
      <c r="W5325" s="69"/>
      <c r="X5325" s="70"/>
      <c r="Y5325" s="65"/>
    </row>
    <row r="5326">
      <c r="A5326" s="72"/>
      <c r="B5326" s="65"/>
      <c r="C5326" s="72"/>
      <c r="D5326" s="72"/>
      <c r="E5326" s="72"/>
      <c r="F5326" s="65"/>
      <c r="G5326" s="65"/>
      <c r="H5326" s="65"/>
      <c r="I5326" s="65"/>
      <c r="J5326" s="65"/>
      <c r="K5326" s="66"/>
      <c r="L5326" s="66"/>
      <c r="M5326" s="65"/>
      <c r="N5326" s="65"/>
      <c r="O5326" s="65"/>
      <c r="P5326" s="66"/>
      <c r="Q5326" s="65"/>
      <c r="R5326" s="65"/>
      <c r="S5326" s="68"/>
      <c r="T5326" s="68"/>
      <c r="U5326" s="69"/>
      <c r="V5326" s="69"/>
      <c r="W5326" s="69"/>
      <c r="X5326" s="70"/>
      <c r="Y5326" s="65"/>
    </row>
    <row r="5327">
      <c r="A5327" s="72"/>
      <c r="B5327" s="65"/>
      <c r="C5327" s="72"/>
      <c r="D5327" s="72"/>
      <c r="E5327" s="72"/>
      <c r="F5327" s="65"/>
      <c r="G5327" s="65"/>
      <c r="H5327" s="65"/>
      <c r="I5327" s="65"/>
      <c r="J5327" s="65"/>
      <c r="K5327" s="66"/>
      <c r="L5327" s="66"/>
      <c r="M5327" s="65"/>
      <c r="N5327" s="65"/>
      <c r="O5327" s="65"/>
      <c r="P5327" s="66"/>
      <c r="Q5327" s="65"/>
      <c r="R5327" s="65"/>
      <c r="S5327" s="68"/>
      <c r="T5327" s="68"/>
      <c r="U5327" s="69"/>
      <c r="V5327" s="69"/>
      <c r="W5327" s="69"/>
      <c r="X5327" s="70"/>
      <c r="Y5327" s="65"/>
    </row>
    <row r="5328">
      <c r="A5328" s="65"/>
      <c r="B5328" s="65"/>
      <c r="C5328" s="65"/>
      <c r="D5328" s="65"/>
      <c r="E5328" s="65"/>
      <c r="F5328" s="65"/>
      <c r="G5328" s="65"/>
      <c r="H5328" s="65"/>
      <c r="I5328" s="65"/>
      <c r="J5328" s="65"/>
      <c r="K5328" s="66"/>
      <c r="L5328" s="66"/>
      <c r="M5328" s="65"/>
      <c r="N5328" s="65"/>
      <c r="O5328" s="65"/>
      <c r="P5328" s="66"/>
      <c r="Q5328" s="65"/>
      <c r="R5328" s="65"/>
      <c r="S5328" s="68"/>
      <c r="T5328" s="68"/>
      <c r="U5328" s="69"/>
      <c r="V5328" s="69"/>
      <c r="W5328" s="69"/>
      <c r="X5328" s="70"/>
      <c r="Y5328" s="65"/>
    </row>
    <row r="5329">
      <c r="A5329" s="65"/>
      <c r="B5329" s="65"/>
      <c r="C5329" s="65"/>
      <c r="D5329" s="65"/>
      <c r="E5329" s="65"/>
      <c r="F5329" s="65"/>
      <c r="G5329" s="65"/>
      <c r="H5329" s="65"/>
      <c r="I5329" s="65"/>
      <c r="J5329" s="65"/>
      <c r="K5329" s="66"/>
      <c r="L5329" s="66"/>
      <c r="M5329" s="65"/>
      <c r="N5329" s="65"/>
      <c r="O5329" s="65"/>
      <c r="P5329" s="66"/>
      <c r="Q5329" s="65"/>
      <c r="R5329" s="65"/>
      <c r="S5329" s="68"/>
      <c r="T5329" s="68"/>
      <c r="U5329" s="69"/>
      <c r="V5329" s="69"/>
      <c r="W5329" s="69"/>
      <c r="X5329" s="70"/>
      <c r="Y5329" s="65"/>
    </row>
    <row r="5330">
      <c r="A5330" s="72"/>
      <c r="B5330" s="65"/>
      <c r="C5330" s="72"/>
      <c r="D5330" s="72"/>
      <c r="E5330" s="72"/>
      <c r="F5330" s="65"/>
      <c r="G5330" s="65"/>
      <c r="H5330" s="65"/>
      <c r="I5330" s="65"/>
      <c r="J5330" s="65"/>
      <c r="K5330" s="66"/>
      <c r="L5330" s="66"/>
      <c r="M5330" s="65"/>
      <c r="N5330" s="65"/>
      <c r="O5330" s="65"/>
      <c r="P5330" s="66"/>
      <c r="Q5330" s="65"/>
      <c r="R5330" s="65"/>
      <c r="S5330" s="68"/>
      <c r="T5330" s="68"/>
      <c r="U5330" s="69"/>
      <c r="V5330" s="69"/>
      <c r="W5330" s="69"/>
      <c r="X5330" s="70"/>
      <c r="Y5330" s="65"/>
    </row>
    <row r="5331">
      <c r="A5331" s="72"/>
      <c r="B5331" s="65"/>
      <c r="C5331" s="72"/>
      <c r="D5331" s="72"/>
      <c r="E5331" s="72"/>
      <c r="F5331" s="65"/>
      <c r="G5331" s="65"/>
      <c r="H5331" s="65"/>
      <c r="I5331" s="65"/>
      <c r="J5331" s="65"/>
      <c r="K5331" s="66"/>
      <c r="L5331" s="66"/>
      <c r="M5331" s="65"/>
      <c r="N5331" s="65"/>
      <c r="O5331" s="65"/>
      <c r="P5331" s="66"/>
      <c r="Q5331" s="65"/>
      <c r="R5331" s="65"/>
      <c r="S5331" s="68"/>
      <c r="T5331" s="68"/>
      <c r="U5331" s="69"/>
      <c r="V5331" s="69"/>
      <c r="W5331" s="69"/>
      <c r="X5331" s="70"/>
      <c r="Y5331" s="65"/>
    </row>
    <row r="5332">
      <c r="A5332" s="65"/>
      <c r="B5332" s="65"/>
      <c r="C5332" s="65"/>
      <c r="D5332" s="65"/>
      <c r="E5332" s="65"/>
      <c r="F5332" s="65"/>
      <c r="G5332" s="65"/>
      <c r="H5332" s="65"/>
      <c r="I5332" s="65"/>
      <c r="J5332" s="65"/>
      <c r="K5332" s="66"/>
      <c r="L5332" s="66"/>
      <c r="M5332" s="65"/>
      <c r="N5332" s="65"/>
      <c r="O5332" s="65"/>
      <c r="P5332" s="66"/>
      <c r="Q5332" s="65"/>
      <c r="R5332" s="65"/>
      <c r="S5332" s="68"/>
      <c r="T5332" s="68"/>
      <c r="U5332" s="69"/>
      <c r="V5332" s="69"/>
      <c r="W5332" s="69"/>
      <c r="X5332" s="70"/>
      <c r="Y5332" s="65"/>
    </row>
    <row r="5333">
      <c r="A5333" s="65"/>
      <c r="B5333" s="65"/>
      <c r="C5333" s="65"/>
      <c r="D5333" s="65"/>
      <c r="E5333" s="65"/>
      <c r="F5333" s="65"/>
      <c r="G5333" s="65"/>
      <c r="H5333" s="65"/>
      <c r="I5333" s="65"/>
      <c r="J5333" s="65"/>
      <c r="K5333" s="66"/>
      <c r="L5333" s="66"/>
      <c r="M5333" s="65"/>
      <c r="N5333" s="65"/>
      <c r="O5333" s="65"/>
      <c r="P5333" s="66"/>
      <c r="Q5333" s="65"/>
      <c r="R5333" s="65"/>
      <c r="S5333" s="68"/>
      <c r="T5333" s="68"/>
      <c r="U5333" s="69"/>
      <c r="V5333" s="69"/>
      <c r="W5333" s="69"/>
      <c r="X5333" s="70"/>
      <c r="Y5333" s="65"/>
    </row>
    <row r="5334">
      <c r="A5334" s="73"/>
      <c r="B5334" s="65"/>
      <c r="C5334" s="72"/>
      <c r="D5334" s="72"/>
      <c r="E5334" s="72"/>
      <c r="F5334" s="65"/>
      <c r="G5334" s="65"/>
      <c r="H5334" s="65"/>
      <c r="I5334" s="65"/>
      <c r="J5334" s="65"/>
      <c r="K5334" s="66"/>
      <c r="L5334" s="66"/>
      <c r="M5334" s="65"/>
      <c r="N5334" s="65"/>
      <c r="O5334" s="65"/>
      <c r="P5334" s="66"/>
      <c r="Q5334" s="65"/>
      <c r="R5334" s="65"/>
      <c r="S5334" s="68"/>
      <c r="T5334" s="68"/>
      <c r="U5334" s="69"/>
      <c r="V5334" s="69"/>
      <c r="W5334" s="69"/>
      <c r="X5334" s="70"/>
      <c r="Y5334" s="65"/>
    </row>
    <row r="5335">
      <c r="A5335" s="65"/>
      <c r="B5335" s="65"/>
      <c r="C5335" s="65"/>
      <c r="D5335" s="65"/>
      <c r="E5335" s="65"/>
      <c r="F5335" s="65"/>
      <c r="G5335" s="65"/>
      <c r="H5335" s="65"/>
      <c r="I5335" s="65"/>
      <c r="J5335" s="65"/>
      <c r="K5335" s="66"/>
      <c r="L5335" s="66"/>
      <c r="M5335" s="65"/>
      <c r="N5335" s="65"/>
      <c r="O5335" s="65"/>
      <c r="P5335" s="66"/>
      <c r="Q5335" s="65"/>
      <c r="R5335" s="65"/>
      <c r="S5335" s="68"/>
      <c r="T5335" s="68"/>
      <c r="U5335" s="69"/>
      <c r="V5335" s="69"/>
      <c r="W5335" s="69"/>
      <c r="X5335" s="70"/>
      <c r="Y5335" s="65"/>
    </row>
    <row r="5336">
      <c r="A5336" s="65"/>
      <c r="B5336" s="65"/>
      <c r="C5336" s="65"/>
      <c r="D5336" s="65"/>
      <c r="E5336" s="65"/>
      <c r="F5336" s="65"/>
      <c r="G5336" s="65"/>
      <c r="H5336" s="65"/>
      <c r="I5336" s="65"/>
      <c r="J5336" s="65"/>
      <c r="K5336" s="66"/>
      <c r="L5336" s="66"/>
      <c r="M5336" s="65"/>
      <c r="N5336" s="65"/>
      <c r="O5336" s="65"/>
      <c r="P5336" s="66"/>
      <c r="Q5336" s="65"/>
      <c r="R5336" s="65"/>
      <c r="S5336" s="68"/>
      <c r="T5336" s="68"/>
      <c r="U5336" s="69"/>
      <c r="V5336" s="69"/>
      <c r="W5336" s="69"/>
      <c r="X5336" s="70"/>
      <c r="Y5336" s="65"/>
    </row>
    <row r="5337">
      <c r="A5337" s="72"/>
      <c r="B5337" s="65"/>
      <c r="C5337" s="72"/>
      <c r="D5337" s="72"/>
      <c r="E5337" s="72"/>
      <c r="F5337" s="65"/>
      <c r="G5337" s="65"/>
      <c r="H5337" s="65"/>
      <c r="I5337" s="65"/>
      <c r="J5337" s="65"/>
      <c r="K5337" s="66"/>
      <c r="L5337" s="66"/>
      <c r="M5337" s="65"/>
      <c r="N5337" s="65"/>
      <c r="O5337" s="65"/>
      <c r="P5337" s="66"/>
      <c r="Q5337" s="65"/>
      <c r="R5337" s="65"/>
      <c r="S5337" s="68"/>
      <c r="T5337" s="68"/>
      <c r="U5337" s="69"/>
      <c r="V5337" s="69"/>
      <c r="W5337" s="69"/>
      <c r="X5337" s="70"/>
      <c r="Y5337" s="65"/>
    </row>
    <row r="5338">
      <c r="A5338" s="72"/>
      <c r="B5338" s="65"/>
      <c r="C5338" s="72"/>
      <c r="D5338" s="72"/>
      <c r="E5338" s="72"/>
      <c r="F5338" s="65"/>
      <c r="G5338" s="65"/>
      <c r="H5338" s="65"/>
      <c r="I5338" s="65"/>
      <c r="J5338" s="65"/>
      <c r="K5338" s="66"/>
      <c r="L5338" s="66"/>
      <c r="M5338" s="65"/>
      <c r="N5338" s="65"/>
      <c r="O5338" s="65"/>
      <c r="P5338" s="66"/>
      <c r="Q5338" s="65"/>
      <c r="R5338" s="65"/>
      <c r="S5338" s="68"/>
      <c r="T5338" s="68"/>
      <c r="U5338" s="69"/>
      <c r="V5338" s="69"/>
      <c r="W5338" s="69"/>
      <c r="X5338" s="70"/>
      <c r="Y5338" s="65"/>
    </row>
    <row r="5339">
      <c r="A5339" s="65"/>
      <c r="B5339" s="65"/>
      <c r="C5339" s="65"/>
      <c r="D5339" s="65"/>
      <c r="E5339" s="65"/>
      <c r="F5339" s="65"/>
      <c r="G5339" s="65"/>
      <c r="H5339" s="65"/>
      <c r="I5339" s="65"/>
      <c r="J5339" s="65"/>
      <c r="K5339" s="66"/>
      <c r="L5339" s="66"/>
      <c r="M5339" s="65"/>
      <c r="N5339" s="65"/>
      <c r="O5339" s="65"/>
      <c r="P5339" s="65"/>
      <c r="Q5339" s="65"/>
      <c r="R5339" s="65"/>
      <c r="S5339" s="68"/>
      <c r="T5339" s="68"/>
      <c r="U5339" s="69"/>
      <c r="V5339" s="69"/>
      <c r="W5339" s="69"/>
      <c r="X5339" s="70"/>
      <c r="Y5339" s="65"/>
    </row>
    <row r="5340">
      <c r="A5340" s="72"/>
      <c r="B5340" s="65"/>
      <c r="C5340" s="72"/>
      <c r="D5340" s="72"/>
      <c r="E5340" s="72"/>
      <c r="F5340" s="65"/>
      <c r="G5340" s="65"/>
      <c r="H5340" s="65"/>
      <c r="I5340" s="65"/>
      <c r="J5340" s="65"/>
      <c r="K5340" s="66"/>
      <c r="L5340" s="66"/>
      <c r="M5340" s="65"/>
      <c r="N5340" s="65"/>
      <c r="O5340" s="65"/>
      <c r="P5340" s="66"/>
      <c r="Q5340" s="65"/>
      <c r="R5340" s="65"/>
      <c r="S5340" s="68"/>
      <c r="T5340" s="68"/>
      <c r="U5340" s="69"/>
      <c r="V5340" s="69"/>
      <c r="W5340" s="69"/>
      <c r="X5340" s="70"/>
      <c r="Y5340" s="65"/>
    </row>
    <row r="5341">
      <c r="A5341" s="73"/>
      <c r="B5341" s="65"/>
      <c r="C5341" s="72"/>
      <c r="D5341" s="72"/>
      <c r="E5341" s="72"/>
      <c r="F5341" s="65"/>
      <c r="G5341" s="65"/>
      <c r="H5341" s="65"/>
      <c r="I5341" s="65"/>
      <c r="J5341" s="65"/>
      <c r="K5341" s="66"/>
      <c r="L5341" s="66"/>
      <c r="M5341" s="65"/>
      <c r="N5341" s="65"/>
      <c r="O5341" s="65"/>
      <c r="P5341" s="66"/>
      <c r="Q5341" s="65"/>
      <c r="R5341" s="65"/>
      <c r="S5341" s="68"/>
      <c r="T5341" s="68"/>
      <c r="U5341" s="69"/>
      <c r="V5341" s="69"/>
      <c r="W5341" s="69"/>
      <c r="X5341" s="70"/>
      <c r="Y5341" s="65"/>
    </row>
    <row r="5342">
      <c r="A5342" s="73"/>
      <c r="B5342" s="65"/>
      <c r="C5342" s="72"/>
      <c r="D5342" s="72"/>
      <c r="E5342" s="72"/>
      <c r="F5342" s="65"/>
      <c r="G5342" s="65"/>
      <c r="H5342" s="65"/>
      <c r="I5342" s="65"/>
      <c r="J5342" s="65"/>
      <c r="K5342" s="66"/>
      <c r="L5342" s="66"/>
      <c r="M5342" s="65"/>
      <c r="N5342" s="65"/>
      <c r="O5342" s="65"/>
      <c r="P5342" s="66"/>
      <c r="Q5342" s="65"/>
      <c r="R5342" s="65"/>
      <c r="S5342" s="68"/>
      <c r="T5342" s="68"/>
      <c r="U5342" s="69"/>
      <c r="V5342" s="69"/>
      <c r="W5342" s="69"/>
      <c r="X5342" s="70"/>
      <c r="Y5342" s="65"/>
    </row>
    <row r="5343">
      <c r="A5343" s="73"/>
      <c r="B5343" s="65"/>
      <c r="C5343" s="72"/>
      <c r="D5343" s="72"/>
      <c r="E5343" s="72"/>
      <c r="F5343" s="65"/>
      <c r="G5343" s="65"/>
      <c r="H5343" s="65"/>
      <c r="I5343" s="65"/>
      <c r="J5343" s="65"/>
      <c r="K5343" s="66"/>
      <c r="L5343" s="66"/>
      <c r="M5343" s="65"/>
      <c r="N5343" s="65"/>
      <c r="O5343" s="65"/>
      <c r="P5343" s="66"/>
      <c r="Q5343" s="65"/>
      <c r="R5343" s="65"/>
      <c r="S5343" s="68"/>
      <c r="T5343" s="68"/>
      <c r="U5343" s="69"/>
      <c r="V5343" s="69"/>
      <c r="W5343" s="69"/>
      <c r="X5343" s="70"/>
      <c r="Y5343" s="65"/>
    </row>
    <row r="5344">
      <c r="A5344" s="65"/>
      <c r="B5344" s="65"/>
      <c r="C5344" s="65"/>
      <c r="D5344" s="65"/>
      <c r="E5344" s="65"/>
      <c r="F5344" s="65"/>
      <c r="G5344" s="65"/>
      <c r="H5344" s="65"/>
      <c r="I5344" s="65"/>
      <c r="J5344" s="65"/>
      <c r="K5344" s="66"/>
      <c r="L5344" s="66"/>
      <c r="M5344" s="65"/>
      <c r="N5344" s="65"/>
      <c r="O5344" s="65"/>
      <c r="P5344" s="65"/>
      <c r="Q5344" s="65"/>
      <c r="R5344" s="65"/>
      <c r="S5344" s="68"/>
      <c r="T5344" s="68"/>
      <c r="U5344" s="69"/>
      <c r="V5344" s="69"/>
      <c r="W5344" s="69"/>
      <c r="X5344" s="70"/>
      <c r="Y5344" s="65"/>
    </row>
    <row r="5345">
      <c r="A5345" s="65"/>
      <c r="B5345" s="65"/>
      <c r="C5345" s="65"/>
      <c r="D5345" s="65"/>
      <c r="E5345" s="65"/>
      <c r="F5345" s="65"/>
      <c r="G5345" s="65"/>
      <c r="H5345" s="65"/>
      <c r="I5345" s="65"/>
      <c r="J5345" s="65"/>
      <c r="K5345" s="66"/>
      <c r="L5345" s="66"/>
      <c r="M5345" s="65"/>
      <c r="N5345" s="65"/>
      <c r="O5345" s="65"/>
      <c r="P5345" s="66"/>
      <c r="Q5345" s="65"/>
      <c r="R5345" s="65"/>
      <c r="S5345" s="68"/>
      <c r="T5345" s="68"/>
      <c r="U5345" s="69"/>
      <c r="V5345" s="69"/>
      <c r="W5345" s="69"/>
      <c r="X5345" s="70"/>
      <c r="Y5345" s="65"/>
    </row>
    <row r="5346">
      <c r="A5346" s="72"/>
      <c r="B5346" s="65"/>
      <c r="C5346" s="72"/>
      <c r="D5346" s="72"/>
      <c r="E5346" s="72"/>
      <c r="F5346" s="65"/>
      <c r="G5346" s="65"/>
      <c r="H5346" s="65"/>
      <c r="I5346" s="65"/>
      <c r="J5346" s="65"/>
      <c r="K5346" s="66"/>
      <c r="L5346" s="66"/>
      <c r="M5346" s="65"/>
      <c r="N5346" s="65"/>
      <c r="O5346" s="65"/>
      <c r="P5346" s="66"/>
      <c r="Q5346" s="65"/>
      <c r="R5346" s="65"/>
      <c r="S5346" s="68"/>
      <c r="T5346" s="68"/>
      <c r="U5346" s="69"/>
      <c r="V5346" s="69"/>
      <c r="W5346" s="69"/>
      <c r="X5346" s="70"/>
      <c r="Y5346" s="65"/>
    </row>
    <row r="5347">
      <c r="A5347" s="65"/>
      <c r="B5347" s="65"/>
      <c r="C5347" s="65"/>
      <c r="D5347" s="65"/>
      <c r="E5347" s="65"/>
      <c r="F5347" s="65"/>
      <c r="G5347" s="65"/>
      <c r="H5347" s="65"/>
      <c r="I5347" s="65"/>
      <c r="J5347" s="65"/>
      <c r="K5347" s="66"/>
      <c r="L5347" s="66"/>
      <c r="M5347" s="65"/>
      <c r="N5347" s="65"/>
      <c r="O5347" s="65"/>
      <c r="P5347" s="66"/>
      <c r="Q5347" s="65"/>
      <c r="R5347" s="65"/>
      <c r="S5347" s="68"/>
      <c r="T5347" s="68"/>
      <c r="U5347" s="69"/>
      <c r="V5347" s="69"/>
      <c r="W5347" s="69"/>
      <c r="X5347" s="70"/>
      <c r="Y5347" s="65"/>
    </row>
    <row r="5348">
      <c r="A5348" s="72"/>
      <c r="B5348" s="65"/>
      <c r="C5348" s="72"/>
      <c r="D5348" s="72"/>
      <c r="E5348" s="72"/>
      <c r="F5348" s="65"/>
      <c r="G5348" s="65"/>
      <c r="H5348" s="65"/>
      <c r="I5348" s="65"/>
      <c r="J5348" s="65"/>
      <c r="K5348" s="66"/>
      <c r="L5348" s="66"/>
      <c r="M5348" s="65"/>
      <c r="N5348" s="65"/>
      <c r="O5348" s="65"/>
      <c r="P5348" s="65"/>
      <c r="Q5348" s="65"/>
      <c r="R5348" s="65"/>
      <c r="S5348" s="68"/>
      <c r="T5348" s="68"/>
      <c r="U5348" s="69"/>
      <c r="V5348" s="69"/>
      <c r="W5348" s="69"/>
      <c r="X5348" s="70"/>
      <c r="Y5348" s="65"/>
    </row>
    <row r="5349">
      <c r="A5349" s="72"/>
      <c r="B5349" s="65"/>
      <c r="C5349" s="72"/>
      <c r="D5349" s="72"/>
      <c r="E5349" s="72"/>
      <c r="F5349" s="65"/>
      <c r="G5349" s="65"/>
      <c r="H5349" s="65"/>
      <c r="I5349" s="65"/>
      <c r="J5349" s="65"/>
      <c r="K5349" s="66"/>
      <c r="L5349" s="66"/>
      <c r="M5349" s="65"/>
      <c r="N5349" s="65"/>
      <c r="O5349" s="65"/>
      <c r="P5349" s="65"/>
      <c r="Q5349" s="65"/>
      <c r="R5349" s="65"/>
      <c r="S5349" s="68"/>
      <c r="T5349" s="68"/>
      <c r="U5349" s="69"/>
      <c r="V5349" s="69"/>
      <c r="W5349" s="69"/>
      <c r="X5349" s="70"/>
      <c r="Y5349" s="65"/>
    </row>
    <row r="5350">
      <c r="A5350" s="65"/>
      <c r="B5350" s="65"/>
      <c r="C5350" s="65"/>
      <c r="D5350" s="65"/>
      <c r="E5350" s="65"/>
      <c r="F5350" s="65"/>
      <c r="G5350" s="65"/>
      <c r="H5350" s="65"/>
      <c r="I5350" s="65"/>
      <c r="J5350" s="65"/>
      <c r="K5350" s="66"/>
      <c r="L5350" s="66"/>
      <c r="M5350" s="65"/>
      <c r="N5350" s="65"/>
      <c r="O5350" s="65"/>
      <c r="P5350" s="65"/>
      <c r="Q5350" s="65"/>
      <c r="R5350" s="65"/>
      <c r="S5350" s="68"/>
      <c r="T5350" s="68"/>
      <c r="U5350" s="69"/>
      <c r="V5350" s="69"/>
      <c r="W5350" s="69"/>
      <c r="X5350" s="70"/>
      <c r="Y5350" s="65"/>
    </row>
    <row r="5351">
      <c r="A5351" s="65"/>
      <c r="B5351" s="65"/>
      <c r="C5351" s="65"/>
      <c r="D5351" s="65"/>
      <c r="E5351" s="65"/>
      <c r="F5351" s="65"/>
      <c r="G5351" s="65"/>
      <c r="H5351" s="65"/>
      <c r="I5351" s="65"/>
      <c r="J5351" s="65"/>
      <c r="K5351" s="66"/>
      <c r="L5351" s="66"/>
      <c r="M5351" s="65"/>
      <c r="N5351" s="65"/>
      <c r="O5351" s="65"/>
      <c r="P5351" s="65"/>
      <c r="Q5351" s="65"/>
      <c r="R5351" s="65"/>
      <c r="S5351" s="68"/>
      <c r="T5351" s="68"/>
      <c r="U5351" s="69"/>
      <c r="V5351" s="69"/>
      <c r="W5351" s="69"/>
      <c r="X5351" s="70"/>
      <c r="Y5351" s="65"/>
    </row>
    <row r="5352">
      <c r="A5352" s="72"/>
      <c r="B5352" s="65"/>
      <c r="C5352" s="72"/>
      <c r="D5352" s="72"/>
      <c r="E5352" s="72"/>
      <c r="F5352" s="65"/>
      <c r="G5352" s="65"/>
      <c r="H5352" s="65"/>
      <c r="I5352" s="65"/>
      <c r="J5352" s="65"/>
      <c r="K5352" s="66"/>
      <c r="L5352" s="66"/>
      <c r="M5352" s="65"/>
      <c r="N5352" s="65"/>
      <c r="O5352" s="65"/>
      <c r="P5352" s="66"/>
      <c r="Q5352" s="65"/>
      <c r="R5352" s="65"/>
      <c r="S5352" s="68"/>
      <c r="T5352" s="68"/>
      <c r="U5352" s="69"/>
      <c r="V5352" s="69"/>
      <c r="W5352" s="69"/>
      <c r="X5352" s="70"/>
      <c r="Y5352" s="65"/>
    </row>
    <row r="5353">
      <c r="A5353" s="65"/>
      <c r="B5353" s="65"/>
      <c r="C5353" s="65"/>
      <c r="D5353" s="65"/>
      <c r="E5353" s="65"/>
      <c r="F5353" s="65"/>
      <c r="G5353" s="65"/>
      <c r="H5353" s="65"/>
      <c r="I5353" s="65"/>
      <c r="J5353" s="65"/>
      <c r="K5353" s="66"/>
      <c r="L5353" s="66"/>
      <c r="M5353" s="65"/>
      <c r="N5353" s="65"/>
      <c r="O5353" s="65"/>
      <c r="P5353" s="66"/>
      <c r="Q5353" s="65"/>
      <c r="R5353" s="65"/>
      <c r="S5353" s="68"/>
      <c r="T5353" s="68"/>
      <c r="U5353" s="69"/>
      <c r="V5353" s="69"/>
      <c r="W5353" s="69"/>
      <c r="X5353" s="70"/>
      <c r="Y5353" s="65"/>
    </row>
    <row r="5354">
      <c r="A5354" s="65"/>
      <c r="B5354" s="65"/>
      <c r="C5354" s="65"/>
      <c r="D5354" s="65"/>
      <c r="E5354" s="65"/>
      <c r="F5354" s="65"/>
      <c r="G5354" s="65"/>
      <c r="H5354" s="65"/>
      <c r="I5354" s="65"/>
      <c r="J5354" s="65"/>
      <c r="K5354" s="66"/>
      <c r="L5354" s="66"/>
      <c r="M5354" s="65"/>
      <c r="N5354" s="65"/>
      <c r="O5354" s="65"/>
      <c r="P5354" s="66"/>
      <c r="Q5354" s="65"/>
      <c r="R5354" s="65"/>
      <c r="S5354" s="68"/>
      <c r="T5354" s="68"/>
      <c r="U5354" s="69"/>
      <c r="V5354" s="69"/>
      <c r="W5354" s="69"/>
      <c r="X5354" s="70"/>
      <c r="Y5354" s="65"/>
    </row>
    <row r="5355">
      <c r="A5355" s="65"/>
      <c r="B5355" s="65"/>
      <c r="C5355" s="65"/>
      <c r="D5355" s="65"/>
      <c r="E5355" s="65"/>
      <c r="F5355" s="65"/>
      <c r="G5355" s="65"/>
      <c r="H5355" s="65"/>
      <c r="I5355" s="65"/>
      <c r="J5355" s="65"/>
      <c r="K5355" s="66"/>
      <c r="L5355" s="66"/>
      <c r="M5355" s="65"/>
      <c r="N5355" s="65"/>
      <c r="O5355" s="65"/>
      <c r="P5355" s="66"/>
      <c r="Q5355" s="65"/>
      <c r="R5355" s="65"/>
      <c r="S5355" s="68"/>
      <c r="T5355" s="68"/>
      <c r="U5355" s="69"/>
      <c r="V5355" s="69"/>
      <c r="W5355" s="69"/>
      <c r="X5355" s="70"/>
      <c r="Y5355" s="65"/>
    </row>
    <row r="5356">
      <c r="A5356" s="73"/>
      <c r="B5356" s="65"/>
      <c r="C5356" s="72"/>
      <c r="D5356" s="72"/>
      <c r="E5356" s="72"/>
      <c r="F5356" s="65"/>
      <c r="G5356" s="65"/>
      <c r="H5356" s="65"/>
      <c r="I5356" s="65"/>
      <c r="J5356" s="65"/>
      <c r="K5356" s="66"/>
      <c r="L5356" s="66"/>
      <c r="M5356" s="65"/>
      <c r="N5356" s="65"/>
      <c r="O5356" s="65"/>
      <c r="P5356" s="66"/>
      <c r="Q5356" s="65"/>
      <c r="R5356" s="65"/>
      <c r="S5356" s="68"/>
      <c r="T5356" s="68"/>
      <c r="U5356" s="69"/>
      <c r="V5356" s="69"/>
      <c r="W5356" s="69"/>
      <c r="X5356" s="70"/>
      <c r="Y5356" s="65"/>
    </row>
    <row r="5357">
      <c r="A5357" s="65"/>
      <c r="B5357" s="65"/>
      <c r="C5357" s="65"/>
      <c r="D5357" s="65"/>
      <c r="E5357" s="65"/>
      <c r="F5357" s="65"/>
      <c r="G5357" s="65"/>
      <c r="H5357" s="65"/>
      <c r="I5357" s="65"/>
      <c r="J5357" s="65"/>
      <c r="K5357" s="66"/>
      <c r="L5357" s="66"/>
      <c r="M5357" s="65"/>
      <c r="N5357" s="65"/>
      <c r="O5357" s="65"/>
      <c r="P5357" s="65"/>
      <c r="Q5357" s="65"/>
      <c r="R5357" s="65"/>
      <c r="S5357" s="68"/>
      <c r="T5357" s="68"/>
      <c r="U5357" s="69"/>
      <c r="V5357" s="69"/>
      <c r="W5357" s="69"/>
      <c r="X5357" s="70"/>
      <c r="Y5357" s="65"/>
    </row>
    <row r="5358">
      <c r="A5358" s="65"/>
      <c r="B5358" s="65"/>
      <c r="C5358" s="65"/>
      <c r="D5358" s="65"/>
      <c r="E5358" s="65"/>
      <c r="F5358" s="65"/>
      <c r="G5358" s="65"/>
      <c r="H5358" s="65"/>
      <c r="I5358" s="65"/>
      <c r="J5358" s="65"/>
      <c r="K5358" s="66"/>
      <c r="L5358" s="66"/>
      <c r="M5358" s="65"/>
      <c r="N5358" s="65"/>
      <c r="O5358" s="65"/>
      <c r="P5358" s="66"/>
      <c r="Q5358" s="65"/>
      <c r="R5358" s="65"/>
      <c r="S5358" s="68"/>
      <c r="T5358" s="68"/>
      <c r="U5358" s="69"/>
      <c r="V5358" s="69"/>
      <c r="W5358" s="69"/>
      <c r="X5358" s="70"/>
      <c r="Y5358" s="65"/>
    </row>
    <row r="5359">
      <c r="A5359" s="65"/>
      <c r="B5359" s="65"/>
      <c r="C5359" s="65"/>
      <c r="D5359" s="65"/>
      <c r="E5359" s="65"/>
      <c r="F5359" s="65"/>
      <c r="G5359" s="65"/>
      <c r="H5359" s="65"/>
      <c r="I5359" s="65"/>
      <c r="J5359" s="65"/>
      <c r="K5359" s="66"/>
      <c r="L5359" s="66"/>
      <c r="M5359" s="65"/>
      <c r="N5359" s="65"/>
      <c r="O5359" s="65"/>
      <c r="P5359" s="66"/>
      <c r="Q5359" s="65"/>
      <c r="R5359" s="65"/>
      <c r="S5359" s="68"/>
      <c r="T5359" s="68"/>
      <c r="U5359" s="69"/>
      <c r="V5359" s="69"/>
      <c r="W5359" s="69"/>
      <c r="X5359" s="70"/>
      <c r="Y5359" s="65"/>
    </row>
    <row r="5360">
      <c r="A5360" s="65"/>
      <c r="B5360" s="65"/>
      <c r="C5360" s="65"/>
      <c r="D5360" s="65"/>
      <c r="E5360" s="65"/>
      <c r="F5360" s="65"/>
      <c r="G5360" s="65"/>
      <c r="H5360" s="65"/>
      <c r="I5360" s="65"/>
      <c r="J5360" s="65"/>
      <c r="K5360" s="66"/>
      <c r="L5360" s="66"/>
      <c r="M5360" s="65"/>
      <c r="N5360" s="65"/>
      <c r="O5360" s="65"/>
      <c r="P5360" s="66"/>
      <c r="Q5360" s="65"/>
      <c r="R5360" s="65"/>
      <c r="S5360" s="68"/>
      <c r="T5360" s="68"/>
      <c r="U5360" s="69"/>
      <c r="V5360" s="69"/>
      <c r="W5360" s="69"/>
      <c r="X5360" s="70"/>
      <c r="Y5360" s="65"/>
    </row>
    <row r="5361">
      <c r="A5361" s="65"/>
      <c r="B5361" s="65"/>
      <c r="C5361" s="65"/>
      <c r="D5361" s="65"/>
      <c r="E5361" s="65"/>
      <c r="F5361" s="65"/>
      <c r="G5361" s="65"/>
      <c r="H5361" s="65"/>
      <c r="I5361" s="65"/>
      <c r="J5361" s="65"/>
      <c r="K5361" s="66"/>
      <c r="L5361" s="66"/>
      <c r="M5361" s="65"/>
      <c r="N5361" s="65"/>
      <c r="O5361" s="65"/>
      <c r="P5361" s="66"/>
      <c r="Q5361" s="65"/>
      <c r="R5361" s="65"/>
      <c r="S5361" s="68"/>
      <c r="T5361" s="68"/>
      <c r="U5361" s="69"/>
      <c r="V5361" s="69"/>
      <c r="W5361" s="69"/>
      <c r="X5361" s="70"/>
      <c r="Y5361" s="65"/>
    </row>
    <row r="5362">
      <c r="A5362" s="65"/>
      <c r="B5362" s="65"/>
      <c r="C5362" s="65"/>
      <c r="D5362" s="65"/>
      <c r="E5362" s="65"/>
      <c r="F5362" s="65"/>
      <c r="G5362" s="65"/>
      <c r="H5362" s="65"/>
      <c r="I5362" s="65"/>
      <c r="J5362" s="65"/>
      <c r="K5362" s="66"/>
      <c r="L5362" s="66"/>
      <c r="M5362" s="65"/>
      <c r="N5362" s="65"/>
      <c r="O5362" s="65"/>
      <c r="P5362" s="66"/>
      <c r="Q5362" s="65"/>
      <c r="R5362" s="65"/>
      <c r="S5362" s="68"/>
      <c r="T5362" s="68"/>
      <c r="U5362" s="69"/>
      <c r="V5362" s="69"/>
      <c r="W5362" s="69"/>
      <c r="X5362" s="70"/>
      <c r="Y5362" s="65"/>
    </row>
    <row r="5363">
      <c r="A5363" s="72"/>
      <c r="B5363" s="65"/>
      <c r="C5363" s="72"/>
      <c r="D5363" s="72"/>
      <c r="E5363" s="72"/>
      <c r="F5363" s="65"/>
      <c r="G5363" s="65"/>
      <c r="H5363" s="65"/>
      <c r="I5363" s="65"/>
      <c r="J5363" s="65"/>
      <c r="K5363" s="66"/>
      <c r="L5363" s="66"/>
      <c r="M5363" s="65"/>
      <c r="N5363" s="65"/>
      <c r="O5363" s="65"/>
      <c r="P5363" s="65"/>
      <c r="Q5363" s="65"/>
      <c r="R5363" s="65"/>
      <c r="S5363" s="68"/>
      <c r="T5363" s="68"/>
      <c r="U5363" s="69"/>
      <c r="V5363" s="69"/>
      <c r="W5363" s="69"/>
      <c r="X5363" s="70"/>
      <c r="Y5363" s="65"/>
    </row>
    <row r="5364">
      <c r="A5364" s="65"/>
      <c r="B5364" s="65"/>
      <c r="C5364" s="65"/>
      <c r="D5364" s="65"/>
      <c r="E5364" s="65"/>
      <c r="F5364" s="65"/>
      <c r="G5364" s="65"/>
      <c r="H5364" s="65"/>
      <c r="I5364" s="65"/>
      <c r="J5364" s="65"/>
      <c r="K5364" s="66"/>
      <c r="L5364" s="66"/>
      <c r="M5364" s="65"/>
      <c r="N5364" s="65"/>
      <c r="O5364" s="65"/>
      <c r="P5364" s="65"/>
      <c r="Q5364" s="65"/>
      <c r="R5364" s="65"/>
      <c r="S5364" s="80"/>
      <c r="T5364" s="77"/>
      <c r="U5364" s="79"/>
      <c r="V5364" s="79"/>
      <c r="W5364" s="78"/>
      <c r="X5364" s="69"/>
      <c r="Y5364" s="72"/>
    </row>
    <row r="5365">
      <c r="A5365" s="65"/>
      <c r="B5365" s="65"/>
      <c r="C5365" s="65"/>
      <c r="D5365" s="65"/>
      <c r="E5365" s="65"/>
      <c r="F5365" s="65"/>
      <c r="G5365" s="65"/>
      <c r="H5365" s="65"/>
      <c r="I5365" s="65"/>
      <c r="J5365" s="65"/>
      <c r="K5365" s="66"/>
      <c r="L5365" s="66"/>
      <c r="M5365" s="65"/>
      <c r="N5365" s="65"/>
      <c r="O5365" s="65"/>
      <c r="P5365" s="66"/>
      <c r="Q5365" s="65"/>
      <c r="R5365" s="65"/>
      <c r="S5365" s="68"/>
      <c r="T5365" s="68"/>
      <c r="U5365" s="69"/>
      <c r="V5365" s="69"/>
      <c r="W5365" s="69"/>
      <c r="X5365" s="70"/>
      <c r="Y5365" s="65"/>
    </row>
    <row r="5366">
      <c r="A5366" s="65"/>
      <c r="B5366" s="65"/>
      <c r="C5366" s="65"/>
      <c r="D5366" s="65"/>
      <c r="E5366" s="65"/>
      <c r="F5366" s="65"/>
      <c r="G5366" s="65"/>
      <c r="H5366" s="65"/>
      <c r="I5366" s="65"/>
      <c r="J5366" s="65"/>
      <c r="K5366" s="66"/>
      <c r="L5366" s="66"/>
      <c r="M5366" s="65"/>
      <c r="N5366" s="65"/>
      <c r="O5366" s="65"/>
      <c r="P5366" s="65"/>
      <c r="Q5366" s="65"/>
      <c r="R5366" s="65"/>
      <c r="S5366" s="68"/>
      <c r="T5366" s="68"/>
      <c r="U5366" s="69"/>
      <c r="V5366" s="69"/>
      <c r="W5366" s="69"/>
      <c r="X5366" s="70"/>
      <c r="Y5366" s="65"/>
    </row>
    <row r="5367">
      <c r="A5367" s="65"/>
      <c r="B5367" s="65"/>
      <c r="C5367" s="65"/>
      <c r="D5367" s="65"/>
      <c r="E5367" s="65"/>
      <c r="F5367" s="65"/>
      <c r="G5367" s="65"/>
      <c r="H5367" s="65"/>
      <c r="I5367" s="65"/>
      <c r="J5367" s="65"/>
      <c r="K5367" s="66"/>
      <c r="L5367" s="66"/>
      <c r="M5367" s="65"/>
      <c r="N5367" s="65"/>
      <c r="O5367" s="65"/>
      <c r="P5367" s="65"/>
      <c r="Q5367" s="65"/>
      <c r="R5367" s="65"/>
      <c r="S5367" s="68"/>
      <c r="T5367" s="68"/>
      <c r="U5367" s="69"/>
      <c r="V5367" s="69"/>
      <c r="W5367" s="69"/>
      <c r="X5367" s="70"/>
      <c r="Y5367" s="65"/>
    </row>
    <row r="5368">
      <c r="A5368" s="72"/>
      <c r="B5368" s="65"/>
      <c r="C5368" s="72"/>
      <c r="D5368" s="72"/>
      <c r="E5368" s="72"/>
      <c r="F5368" s="65"/>
      <c r="G5368" s="65"/>
      <c r="H5368" s="65"/>
      <c r="I5368" s="65"/>
      <c r="J5368" s="65"/>
      <c r="K5368" s="66"/>
      <c r="L5368" s="66"/>
      <c r="M5368" s="65"/>
      <c r="N5368" s="65"/>
      <c r="O5368" s="65"/>
      <c r="P5368" s="66"/>
      <c r="Q5368" s="65"/>
      <c r="R5368" s="65"/>
      <c r="S5368" s="68"/>
      <c r="T5368" s="68"/>
      <c r="U5368" s="69"/>
      <c r="V5368" s="69"/>
      <c r="W5368" s="69"/>
      <c r="X5368" s="70"/>
      <c r="Y5368" s="65"/>
    </row>
    <row r="5369">
      <c r="A5369" s="65"/>
      <c r="B5369" s="65"/>
      <c r="C5369" s="65"/>
      <c r="D5369" s="65"/>
      <c r="E5369" s="65"/>
      <c r="F5369" s="65"/>
      <c r="G5369" s="65"/>
      <c r="H5369" s="65"/>
      <c r="I5369" s="65"/>
      <c r="J5369" s="65"/>
      <c r="K5369" s="66"/>
      <c r="L5369" s="66"/>
      <c r="M5369" s="65"/>
      <c r="N5369" s="65"/>
      <c r="O5369" s="65"/>
      <c r="P5369" s="66"/>
      <c r="Q5369" s="65"/>
      <c r="R5369" s="65"/>
      <c r="S5369" s="68"/>
      <c r="T5369" s="68"/>
      <c r="U5369" s="69"/>
      <c r="V5369" s="69"/>
      <c r="W5369" s="69"/>
      <c r="X5369" s="70"/>
      <c r="Y5369" s="65"/>
    </row>
    <row r="5370">
      <c r="A5370" s="73"/>
      <c r="B5370" s="65"/>
      <c r="C5370" s="72"/>
      <c r="D5370" s="72"/>
      <c r="E5370" s="72"/>
      <c r="F5370" s="65"/>
      <c r="G5370" s="65"/>
      <c r="H5370" s="65"/>
      <c r="I5370" s="65"/>
      <c r="J5370" s="65"/>
      <c r="K5370" s="66"/>
      <c r="L5370" s="66"/>
      <c r="M5370" s="65"/>
      <c r="N5370" s="65"/>
      <c r="O5370" s="65"/>
      <c r="P5370" s="65"/>
      <c r="Q5370" s="65"/>
      <c r="R5370" s="65"/>
      <c r="S5370" s="68"/>
      <c r="T5370" s="68"/>
      <c r="U5370" s="69"/>
      <c r="V5370" s="69"/>
      <c r="W5370" s="69"/>
      <c r="X5370" s="70"/>
      <c r="Y5370" s="65"/>
    </row>
    <row r="5371">
      <c r="A5371" s="65"/>
      <c r="B5371" s="65"/>
      <c r="C5371" s="65"/>
      <c r="D5371" s="65"/>
      <c r="E5371" s="65"/>
      <c r="F5371" s="65"/>
      <c r="G5371" s="65"/>
      <c r="H5371" s="65"/>
      <c r="I5371" s="65"/>
      <c r="J5371" s="65"/>
      <c r="K5371" s="66"/>
      <c r="L5371" s="66"/>
      <c r="M5371" s="65"/>
      <c r="N5371" s="65"/>
      <c r="O5371" s="65"/>
      <c r="P5371" s="66"/>
      <c r="Q5371" s="65"/>
      <c r="R5371" s="65"/>
      <c r="S5371" s="68"/>
      <c r="T5371" s="68"/>
      <c r="U5371" s="69"/>
      <c r="V5371" s="69"/>
      <c r="W5371" s="69"/>
      <c r="X5371" s="70"/>
      <c r="Y5371" s="65"/>
    </row>
    <row r="5372">
      <c r="A5372" s="65"/>
      <c r="B5372" s="65"/>
      <c r="C5372" s="65"/>
      <c r="D5372" s="65"/>
      <c r="E5372" s="65"/>
      <c r="F5372" s="65"/>
      <c r="G5372" s="65"/>
      <c r="H5372" s="65"/>
      <c r="I5372" s="65"/>
      <c r="J5372" s="65"/>
      <c r="K5372" s="66"/>
      <c r="L5372" s="66"/>
      <c r="M5372" s="65"/>
      <c r="N5372" s="65"/>
      <c r="O5372" s="65"/>
      <c r="P5372" s="66"/>
      <c r="Q5372" s="65"/>
      <c r="R5372" s="65"/>
      <c r="S5372" s="68"/>
      <c r="T5372" s="68"/>
      <c r="U5372" s="69"/>
      <c r="V5372" s="69"/>
      <c r="W5372" s="69"/>
      <c r="X5372" s="70"/>
      <c r="Y5372" s="65"/>
    </row>
    <row r="5373">
      <c r="A5373" s="65"/>
      <c r="B5373" s="65"/>
      <c r="C5373" s="65"/>
      <c r="D5373" s="65"/>
      <c r="E5373" s="65"/>
      <c r="F5373" s="65"/>
      <c r="G5373" s="65"/>
      <c r="H5373" s="65"/>
      <c r="I5373" s="65"/>
      <c r="J5373" s="65"/>
      <c r="K5373" s="66"/>
      <c r="L5373" s="66"/>
      <c r="M5373" s="65"/>
      <c r="N5373" s="65"/>
      <c r="O5373" s="65"/>
      <c r="P5373" s="66"/>
      <c r="Q5373" s="65"/>
      <c r="R5373" s="65"/>
      <c r="S5373" s="68"/>
      <c r="T5373" s="68"/>
      <c r="U5373" s="69"/>
      <c r="V5373" s="69"/>
      <c r="W5373" s="69"/>
      <c r="X5373" s="70"/>
      <c r="Y5373" s="65"/>
    </row>
    <row r="5374">
      <c r="A5374" s="72"/>
      <c r="B5374" s="65"/>
      <c r="C5374" s="72"/>
      <c r="D5374" s="72"/>
      <c r="E5374" s="72"/>
      <c r="F5374" s="65"/>
      <c r="G5374" s="65"/>
      <c r="H5374" s="65"/>
      <c r="I5374" s="65"/>
      <c r="J5374" s="65"/>
      <c r="K5374" s="66"/>
      <c r="L5374" s="66"/>
      <c r="M5374" s="65"/>
      <c r="N5374" s="65"/>
      <c r="O5374" s="65"/>
      <c r="P5374" s="66"/>
      <c r="Q5374" s="65"/>
      <c r="R5374" s="65"/>
      <c r="S5374" s="68"/>
      <c r="T5374" s="68"/>
      <c r="U5374" s="69"/>
      <c r="V5374" s="69"/>
      <c r="W5374" s="69"/>
      <c r="X5374" s="70"/>
      <c r="Y5374" s="65"/>
    </row>
    <row r="5375">
      <c r="A5375" s="65"/>
      <c r="B5375" s="65"/>
      <c r="C5375" s="65"/>
      <c r="D5375" s="65"/>
      <c r="E5375" s="65"/>
      <c r="F5375" s="65"/>
      <c r="G5375" s="65"/>
      <c r="H5375" s="65"/>
      <c r="I5375" s="65"/>
      <c r="J5375" s="65"/>
      <c r="K5375" s="66"/>
      <c r="L5375" s="66"/>
      <c r="M5375" s="65"/>
      <c r="N5375" s="65"/>
      <c r="O5375" s="65"/>
      <c r="P5375" s="66"/>
      <c r="Q5375" s="65"/>
      <c r="R5375" s="65"/>
      <c r="S5375" s="68"/>
      <c r="T5375" s="68"/>
      <c r="U5375" s="69"/>
      <c r="V5375" s="69"/>
      <c r="W5375" s="69"/>
      <c r="X5375" s="70"/>
      <c r="Y5375" s="65"/>
    </row>
    <row r="5376">
      <c r="A5376" s="65"/>
      <c r="B5376" s="65"/>
      <c r="C5376" s="65"/>
      <c r="D5376" s="65"/>
      <c r="E5376" s="65"/>
      <c r="F5376" s="65"/>
      <c r="G5376" s="65"/>
      <c r="H5376" s="65"/>
      <c r="I5376" s="65"/>
      <c r="J5376" s="65"/>
      <c r="K5376" s="66"/>
      <c r="L5376" s="66"/>
      <c r="M5376" s="65"/>
      <c r="N5376" s="65"/>
      <c r="O5376" s="65"/>
      <c r="P5376" s="66"/>
      <c r="Q5376" s="65"/>
      <c r="R5376" s="65"/>
      <c r="S5376" s="68"/>
      <c r="T5376" s="68"/>
      <c r="U5376" s="69"/>
      <c r="V5376" s="69"/>
      <c r="W5376" s="69"/>
      <c r="X5376" s="70"/>
      <c r="Y5376" s="65"/>
    </row>
    <row r="5377">
      <c r="A5377" s="72"/>
      <c r="B5377" s="65"/>
      <c r="C5377" s="72"/>
      <c r="D5377" s="72"/>
      <c r="E5377" s="72"/>
      <c r="F5377" s="65"/>
      <c r="G5377" s="65"/>
      <c r="H5377" s="65"/>
      <c r="I5377" s="65"/>
      <c r="J5377" s="65"/>
      <c r="K5377" s="66"/>
      <c r="L5377" s="66"/>
      <c r="M5377" s="65"/>
      <c r="N5377" s="65"/>
      <c r="O5377" s="65"/>
      <c r="P5377" s="66"/>
      <c r="Q5377" s="65"/>
      <c r="R5377" s="65"/>
      <c r="S5377" s="76"/>
      <c r="T5377" s="77"/>
      <c r="U5377" s="78"/>
      <c r="V5377" s="81"/>
      <c r="W5377" s="78"/>
      <c r="X5377" s="72"/>
      <c r="Y5377" s="72"/>
    </row>
    <row r="5378">
      <c r="A5378" s="65"/>
      <c r="B5378" s="65"/>
      <c r="C5378" s="65"/>
      <c r="D5378" s="65"/>
      <c r="E5378" s="65"/>
      <c r="F5378" s="65"/>
      <c r="G5378" s="65"/>
      <c r="H5378" s="65"/>
      <c r="I5378" s="65"/>
      <c r="J5378" s="65"/>
      <c r="K5378" s="66"/>
      <c r="L5378" s="66"/>
      <c r="M5378" s="65"/>
      <c r="N5378" s="65"/>
      <c r="O5378" s="65"/>
      <c r="P5378" s="66"/>
      <c r="Q5378" s="65"/>
      <c r="R5378" s="65"/>
      <c r="S5378" s="68"/>
      <c r="T5378" s="68"/>
      <c r="U5378" s="69"/>
      <c r="V5378" s="69"/>
      <c r="W5378" s="69"/>
      <c r="X5378" s="70"/>
      <c r="Y5378" s="65"/>
    </row>
    <row r="5379">
      <c r="A5379" s="65"/>
      <c r="B5379" s="65"/>
      <c r="C5379" s="65"/>
      <c r="D5379" s="65"/>
      <c r="E5379" s="65"/>
      <c r="F5379" s="65"/>
      <c r="G5379" s="65"/>
      <c r="H5379" s="65"/>
      <c r="I5379" s="65"/>
      <c r="J5379" s="65"/>
      <c r="K5379" s="66"/>
      <c r="L5379" s="66"/>
      <c r="M5379" s="65"/>
      <c r="N5379" s="65"/>
      <c r="O5379" s="65"/>
      <c r="P5379" s="66"/>
      <c r="Q5379" s="65"/>
      <c r="R5379" s="65"/>
      <c r="S5379" s="68"/>
      <c r="T5379" s="68"/>
      <c r="U5379" s="69"/>
      <c r="V5379" s="69"/>
      <c r="W5379" s="69"/>
      <c r="X5379" s="70"/>
      <c r="Y5379" s="65"/>
    </row>
    <row r="5380">
      <c r="A5380" s="65"/>
      <c r="B5380" s="65"/>
      <c r="C5380" s="65"/>
      <c r="D5380" s="65"/>
      <c r="E5380" s="65"/>
      <c r="F5380" s="65"/>
      <c r="G5380" s="65"/>
      <c r="H5380" s="65"/>
      <c r="I5380" s="65"/>
      <c r="J5380" s="65"/>
      <c r="K5380" s="66"/>
      <c r="L5380" s="66"/>
      <c r="M5380" s="65"/>
      <c r="N5380" s="65"/>
      <c r="O5380" s="65"/>
      <c r="P5380" s="65"/>
      <c r="Q5380" s="65"/>
      <c r="R5380" s="65"/>
      <c r="S5380" s="68"/>
      <c r="T5380" s="68"/>
      <c r="U5380" s="69"/>
      <c r="V5380" s="69"/>
      <c r="W5380" s="69"/>
      <c r="X5380" s="70"/>
      <c r="Y5380" s="65"/>
    </row>
    <row r="5381">
      <c r="A5381" s="65"/>
      <c r="B5381" s="65"/>
      <c r="C5381" s="65"/>
      <c r="D5381" s="65"/>
      <c r="E5381" s="65"/>
      <c r="F5381" s="65"/>
      <c r="G5381" s="65"/>
      <c r="H5381" s="65"/>
      <c r="I5381" s="65"/>
      <c r="J5381" s="65"/>
      <c r="K5381" s="66"/>
      <c r="L5381" s="66"/>
      <c r="M5381" s="65"/>
      <c r="N5381" s="65"/>
      <c r="O5381" s="65"/>
      <c r="P5381" s="66"/>
      <c r="Q5381" s="65"/>
      <c r="R5381" s="65"/>
      <c r="S5381" s="68"/>
      <c r="T5381" s="68"/>
      <c r="U5381" s="69"/>
      <c r="V5381" s="69"/>
      <c r="W5381" s="69"/>
      <c r="X5381" s="70"/>
      <c r="Y5381" s="65"/>
    </row>
    <row r="5382">
      <c r="A5382" s="65"/>
      <c r="B5382" s="65"/>
      <c r="C5382" s="65"/>
      <c r="D5382" s="65"/>
      <c r="E5382" s="65"/>
      <c r="F5382" s="65"/>
      <c r="G5382" s="65"/>
      <c r="H5382" s="65"/>
      <c r="I5382" s="65"/>
      <c r="J5382" s="65"/>
      <c r="K5382" s="66"/>
      <c r="L5382" s="66"/>
      <c r="M5382" s="65"/>
      <c r="N5382" s="65"/>
      <c r="O5382" s="65"/>
      <c r="P5382" s="66"/>
      <c r="Q5382" s="65"/>
      <c r="R5382" s="65"/>
      <c r="S5382" s="68"/>
      <c r="T5382" s="68"/>
      <c r="U5382" s="69"/>
      <c r="V5382" s="69"/>
      <c r="W5382" s="69"/>
      <c r="X5382" s="70"/>
      <c r="Y5382" s="65"/>
    </row>
    <row r="5383">
      <c r="A5383" s="65"/>
      <c r="B5383" s="65"/>
      <c r="C5383" s="65"/>
      <c r="D5383" s="65"/>
      <c r="E5383" s="65"/>
      <c r="F5383" s="65"/>
      <c r="G5383" s="65"/>
      <c r="H5383" s="65"/>
      <c r="I5383" s="65"/>
      <c r="J5383" s="65"/>
      <c r="K5383" s="66"/>
      <c r="L5383" s="66"/>
      <c r="M5383" s="65"/>
      <c r="N5383" s="65"/>
      <c r="O5383" s="65"/>
      <c r="P5383" s="65"/>
      <c r="Q5383" s="65"/>
      <c r="R5383" s="65"/>
      <c r="S5383" s="68"/>
      <c r="T5383" s="68"/>
      <c r="U5383" s="69"/>
      <c r="V5383" s="69"/>
      <c r="W5383" s="69"/>
      <c r="X5383" s="70"/>
      <c r="Y5383" s="65"/>
    </row>
    <row r="5384">
      <c r="A5384" s="65"/>
      <c r="B5384" s="65"/>
      <c r="C5384" s="65"/>
      <c r="D5384" s="65"/>
      <c r="E5384" s="65"/>
      <c r="F5384" s="65"/>
      <c r="G5384" s="65"/>
      <c r="H5384" s="65"/>
      <c r="I5384" s="65"/>
      <c r="J5384" s="65"/>
      <c r="K5384" s="66"/>
      <c r="L5384" s="66"/>
      <c r="M5384" s="65"/>
      <c r="N5384" s="65"/>
      <c r="O5384" s="65"/>
      <c r="P5384" s="66"/>
      <c r="Q5384" s="65"/>
      <c r="R5384" s="65"/>
      <c r="S5384" s="68"/>
      <c r="T5384" s="68"/>
      <c r="U5384" s="69"/>
      <c r="V5384" s="69"/>
      <c r="W5384" s="69"/>
      <c r="X5384" s="70"/>
      <c r="Y5384" s="65"/>
    </row>
    <row r="5385">
      <c r="A5385" s="72"/>
      <c r="B5385" s="65"/>
      <c r="C5385" s="72"/>
      <c r="D5385" s="72"/>
      <c r="E5385" s="72"/>
      <c r="F5385" s="65"/>
      <c r="G5385" s="65"/>
      <c r="H5385" s="65"/>
      <c r="I5385" s="65"/>
      <c r="J5385" s="65"/>
      <c r="K5385" s="66"/>
      <c r="L5385" s="66"/>
      <c r="M5385" s="65"/>
      <c r="N5385" s="65"/>
      <c r="O5385" s="65"/>
      <c r="P5385" s="65"/>
      <c r="Q5385" s="65"/>
      <c r="R5385" s="65"/>
      <c r="S5385" s="68"/>
      <c r="T5385" s="68"/>
      <c r="U5385" s="69"/>
      <c r="V5385" s="69"/>
      <c r="W5385" s="69"/>
      <c r="X5385" s="70"/>
      <c r="Y5385" s="65"/>
    </row>
    <row r="5386">
      <c r="A5386" s="65"/>
      <c r="B5386" s="65"/>
      <c r="C5386" s="65"/>
      <c r="D5386" s="65"/>
      <c r="E5386" s="65"/>
      <c r="F5386" s="65"/>
      <c r="G5386" s="65"/>
      <c r="H5386" s="65"/>
      <c r="I5386" s="65"/>
      <c r="J5386" s="65"/>
      <c r="K5386" s="66"/>
      <c r="L5386" s="66"/>
      <c r="M5386" s="65"/>
      <c r="N5386" s="65"/>
      <c r="O5386" s="65"/>
      <c r="P5386" s="66"/>
      <c r="Q5386" s="65"/>
      <c r="R5386" s="65"/>
      <c r="S5386" s="68"/>
      <c r="T5386" s="68"/>
      <c r="U5386" s="69"/>
      <c r="V5386" s="69"/>
      <c r="W5386" s="69"/>
      <c r="X5386" s="70"/>
      <c r="Y5386" s="65"/>
    </row>
    <row r="5387">
      <c r="A5387" s="72"/>
      <c r="B5387" s="65"/>
      <c r="C5387" s="72"/>
      <c r="D5387" s="72"/>
      <c r="E5387" s="72"/>
      <c r="F5387" s="65"/>
      <c r="G5387" s="65"/>
      <c r="H5387" s="65"/>
      <c r="I5387" s="65"/>
      <c r="J5387" s="65"/>
      <c r="K5387" s="66"/>
      <c r="L5387" s="66"/>
      <c r="M5387" s="65"/>
      <c r="N5387" s="65"/>
      <c r="O5387" s="65"/>
      <c r="P5387" s="66"/>
      <c r="Q5387" s="65"/>
      <c r="R5387" s="65"/>
      <c r="S5387" s="68"/>
      <c r="T5387" s="68"/>
      <c r="U5387" s="69"/>
      <c r="V5387" s="69"/>
      <c r="W5387" s="69"/>
      <c r="X5387" s="70"/>
      <c r="Y5387" s="65"/>
    </row>
    <row r="5388">
      <c r="A5388" s="65"/>
      <c r="B5388" s="65"/>
      <c r="C5388" s="65"/>
      <c r="D5388" s="65"/>
      <c r="E5388" s="65"/>
      <c r="F5388" s="65"/>
      <c r="G5388" s="65"/>
      <c r="H5388" s="65"/>
      <c r="I5388" s="65"/>
      <c r="J5388" s="65"/>
      <c r="K5388" s="66"/>
      <c r="L5388" s="66"/>
      <c r="M5388" s="65"/>
      <c r="N5388" s="65"/>
      <c r="O5388" s="65"/>
      <c r="P5388" s="66"/>
      <c r="Q5388" s="65"/>
      <c r="R5388" s="65"/>
      <c r="S5388" s="68"/>
      <c r="T5388" s="68"/>
      <c r="U5388" s="69"/>
      <c r="V5388" s="69"/>
      <c r="W5388" s="69"/>
      <c r="X5388" s="70"/>
      <c r="Y5388" s="65"/>
    </row>
    <row r="5389">
      <c r="A5389" s="73"/>
      <c r="B5389" s="65"/>
      <c r="C5389" s="72"/>
      <c r="D5389" s="72"/>
      <c r="E5389" s="72"/>
      <c r="F5389" s="65"/>
      <c r="G5389" s="65"/>
      <c r="H5389" s="65"/>
      <c r="I5389" s="65"/>
      <c r="J5389" s="65"/>
      <c r="K5389" s="66"/>
      <c r="L5389" s="66"/>
      <c r="M5389" s="65"/>
      <c r="N5389" s="65"/>
      <c r="O5389" s="65"/>
      <c r="P5389" s="66"/>
      <c r="Q5389" s="65"/>
      <c r="R5389" s="65"/>
      <c r="S5389" s="68"/>
      <c r="T5389" s="68"/>
      <c r="U5389" s="69"/>
      <c r="V5389" s="69"/>
      <c r="W5389" s="69"/>
      <c r="X5389" s="70"/>
      <c r="Y5389" s="65"/>
    </row>
    <row r="5390">
      <c r="A5390" s="65"/>
      <c r="B5390" s="65"/>
      <c r="C5390" s="65"/>
      <c r="D5390" s="65"/>
      <c r="E5390" s="65"/>
      <c r="F5390" s="65"/>
      <c r="G5390" s="65"/>
      <c r="H5390" s="65"/>
      <c r="I5390" s="65"/>
      <c r="J5390" s="65"/>
      <c r="K5390" s="66"/>
      <c r="L5390" s="66"/>
      <c r="M5390" s="65"/>
      <c r="N5390" s="65"/>
      <c r="O5390" s="65"/>
      <c r="P5390" s="65"/>
      <c r="Q5390" s="65"/>
      <c r="R5390" s="65"/>
      <c r="S5390" s="68"/>
      <c r="T5390" s="68"/>
      <c r="U5390" s="69"/>
      <c r="V5390" s="69"/>
      <c r="W5390" s="69"/>
      <c r="X5390" s="70"/>
      <c r="Y5390" s="65"/>
    </row>
    <row r="5391">
      <c r="A5391" s="65"/>
      <c r="B5391" s="65"/>
      <c r="C5391" s="65"/>
      <c r="D5391" s="65"/>
      <c r="E5391" s="65"/>
      <c r="F5391" s="65"/>
      <c r="G5391" s="65"/>
      <c r="H5391" s="65"/>
      <c r="I5391" s="65"/>
      <c r="J5391" s="65"/>
      <c r="K5391" s="66"/>
      <c r="L5391" s="66"/>
      <c r="M5391" s="65"/>
      <c r="N5391" s="65"/>
      <c r="O5391" s="65"/>
      <c r="P5391" s="66"/>
      <c r="Q5391" s="65"/>
      <c r="R5391" s="65"/>
      <c r="S5391" s="68"/>
      <c r="T5391" s="68"/>
      <c r="U5391" s="69"/>
      <c r="V5391" s="69"/>
      <c r="W5391" s="69"/>
      <c r="X5391" s="70"/>
      <c r="Y5391" s="65"/>
    </row>
    <row r="5392">
      <c r="A5392" s="65"/>
      <c r="B5392" s="65"/>
      <c r="C5392" s="65"/>
      <c r="D5392" s="65"/>
      <c r="E5392" s="65"/>
      <c r="F5392" s="65"/>
      <c r="G5392" s="65"/>
      <c r="H5392" s="65"/>
      <c r="I5392" s="65"/>
      <c r="J5392" s="65"/>
      <c r="K5392" s="66"/>
      <c r="L5392" s="66"/>
      <c r="M5392" s="65"/>
      <c r="N5392" s="65"/>
      <c r="O5392" s="65"/>
      <c r="P5392" s="66"/>
      <c r="Q5392" s="65"/>
      <c r="R5392" s="65"/>
      <c r="S5392" s="80"/>
      <c r="T5392" s="77"/>
      <c r="U5392" s="79"/>
      <c r="V5392" s="79"/>
      <c r="W5392" s="78"/>
      <c r="X5392" s="69"/>
      <c r="Y5392" s="72"/>
    </row>
    <row r="5393">
      <c r="A5393" s="72"/>
      <c r="B5393" s="65"/>
      <c r="C5393" s="72"/>
      <c r="D5393" s="72"/>
      <c r="E5393" s="72"/>
      <c r="F5393" s="65"/>
      <c r="G5393" s="65"/>
      <c r="H5393" s="65"/>
      <c r="I5393" s="65"/>
      <c r="J5393" s="65"/>
      <c r="K5393" s="66"/>
      <c r="L5393" s="66"/>
      <c r="M5393" s="65"/>
      <c r="N5393" s="65"/>
      <c r="O5393" s="65"/>
      <c r="P5393" s="65"/>
      <c r="Q5393" s="65"/>
      <c r="R5393" s="65"/>
      <c r="S5393" s="76"/>
      <c r="T5393" s="76"/>
      <c r="U5393" s="72"/>
      <c r="V5393" s="72"/>
      <c r="W5393" s="72"/>
      <c r="X5393" s="72"/>
      <c r="Y5393" s="72"/>
    </row>
    <row r="5394">
      <c r="A5394" s="65"/>
      <c r="B5394" s="65"/>
      <c r="C5394" s="65"/>
      <c r="D5394" s="65"/>
      <c r="E5394" s="65"/>
      <c r="F5394" s="65"/>
      <c r="G5394" s="65"/>
      <c r="H5394" s="65"/>
      <c r="I5394" s="65"/>
      <c r="J5394" s="65"/>
      <c r="K5394" s="66"/>
      <c r="L5394" s="66"/>
      <c r="M5394" s="65"/>
      <c r="N5394" s="65"/>
      <c r="O5394" s="65"/>
      <c r="P5394" s="66"/>
      <c r="Q5394" s="65"/>
      <c r="R5394" s="65"/>
      <c r="S5394" s="76"/>
      <c r="T5394" s="77"/>
      <c r="U5394" s="79"/>
      <c r="V5394" s="81"/>
      <c r="W5394" s="78"/>
      <c r="X5394" s="66"/>
      <c r="Y5394" s="72"/>
    </row>
    <row r="5395">
      <c r="A5395" s="73"/>
      <c r="B5395" s="65"/>
      <c r="C5395" s="72"/>
      <c r="D5395" s="72"/>
      <c r="E5395" s="72"/>
      <c r="F5395" s="65"/>
      <c r="G5395" s="65"/>
      <c r="H5395" s="65"/>
      <c r="I5395" s="65"/>
      <c r="J5395" s="65"/>
      <c r="K5395" s="66"/>
      <c r="L5395" s="66"/>
      <c r="M5395" s="65"/>
      <c r="N5395" s="65"/>
      <c r="O5395" s="65"/>
      <c r="P5395" s="65"/>
      <c r="Q5395" s="65"/>
      <c r="R5395" s="65"/>
      <c r="S5395" s="68"/>
      <c r="T5395" s="68"/>
      <c r="U5395" s="69"/>
      <c r="V5395" s="69"/>
      <c r="W5395" s="69"/>
      <c r="X5395" s="70"/>
      <c r="Y5395" s="65"/>
    </row>
    <row r="5396">
      <c r="A5396" s="65"/>
      <c r="B5396" s="65"/>
      <c r="C5396" s="65"/>
      <c r="D5396" s="65"/>
      <c r="E5396" s="65"/>
      <c r="F5396" s="65"/>
      <c r="G5396" s="65"/>
      <c r="H5396" s="65"/>
      <c r="I5396" s="65"/>
      <c r="J5396" s="65"/>
      <c r="K5396" s="66"/>
      <c r="L5396" s="66"/>
      <c r="M5396" s="65"/>
      <c r="N5396" s="65"/>
      <c r="O5396" s="65"/>
      <c r="P5396" s="66"/>
      <c r="Q5396" s="65"/>
      <c r="R5396" s="65"/>
      <c r="S5396" s="68"/>
      <c r="T5396" s="68"/>
      <c r="U5396" s="69"/>
      <c r="V5396" s="69"/>
      <c r="W5396" s="69"/>
      <c r="X5396" s="70"/>
      <c r="Y5396" s="65"/>
    </row>
    <row r="5397">
      <c r="A5397" s="72"/>
      <c r="B5397" s="65"/>
      <c r="C5397" s="72"/>
      <c r="D5397" s="72"/>
      <c r="E5397" s="72"/>
      <c r="F5397" s="65"/>
      <c r="G5397" s="65"/>
      <c r="H5397" s="65"/>
      <c r="I5397" s="65"/>
      <c r="J5397" s="65"/>
      <c r="K5397" s="66"/>
      <c r="L5397" s="66"/>
      <c r="M5397" s="65"/>
      <c r="N5397" s="65"/>
      <c r="O5397" s="65"/>
      <c r="P5397" s="65"/>
      <c r="Q5397" s="65"/>
      <c r="R5397" s="65"/>
      <c r="S5397" s="68"/>
      <c r="T5397" s="68"/>
      <c r="U5397" s="69"/>
      <c r="V5397" s="69"/>
      <c r="W5397" s="69"/>
      <c r="X5397" s="70"/>
      <c r="Y5397" s="65"/>
    </row>
    <row r="5398">
      <c r="A5398" s="73"/>
      <c r="B5398" s="65"/>
      <c r="C5398" s="72"/>
      <c r="D5398" s="72"/>
      <c r="E5398" s="72"/>
      <c r="F5398" s="65"/>
      <c r="G5398" s="65"/>
      <c r="H5398" s="65"/>
      <c r="I5398" s="65"/>
      <c r="J5398" s="65"/>
      <c r="K5398" s="66"/>
      <c r="L5398" s="66"/>
      <c r="M5398" s="65"/>
      <c r="N5398" s="65"/>
      <c r="O5398" s="65"/>
      <c r="P5398" s="65"/>
      <c r="Q5398" s="65"/>
      <c r="R5398" s="65"/>
      <c r="S5398" s="68"/>
      <c r="T5398" s="68"/>
      <c r="U5398" s="69"/>
      <c r="V5398" s="69"/>
      <c r="W5398" s="69"/>
      <c r="X5398" s="70"/>
      <c r="Y5398" s="65"/>
    </row>
    <row r="5399">
      <c r="A5399" s="72"/>
      <c r="B5399" s="65"/>
      <c r="C5399" s="72"/>
      <c r="D5399" s="72"/>
      <c r="E5399" s="72"/>
      <c r="F5399" s="65"/>
      <c r="G5399" s="65"/>
      <c r="H5399" s="65"/>
      <c r="I5399" s="65"/>
      <c r="J5399" s="65"/>
      <c r="K5399" s="66"/>
      <c r="L5399" s="66"/>
      <c r="M5399" s="65"/>
      <c r="N5399" s="65"/>
      <c r="O5399" s="65"/>
      <c r="P5399" s="65"/>
      <c r="Q5399" s="65"/>
      <c r="R5399" s="65"/>
      <c r="S5399" s="68"/>
      <c r="T5399" s="68"/>
      <c r="U5399" s="69"/>
      <c r="V5399" s="69"/>
      <c r="W5399" s="69"/>
      <c r="X5399" s="70"/>
      <c r="Y5399" s="65"/>
    </row>
    <row r="5400">
      <c r="A5400" s="65"/>
      <c r="B5400" s="65"/>
      <c r="C5400" s="65"/>
      <c r="D5400" s="65"/>
      <c r="E5400" s="65"/>
      <c r="F5400" s="65"/>
      <c r="G5400" s="65"/>
      <c r="H5400" s="65"/>
      <c r="I5400" s="65"/>
      <c r="J5400" s="65"/>
      <c r="K5400" s="66"/>
      <c r="L5400" s="66"/>
      <c r="M5400" s="65"/>
      <c r="N5400" s="65"/>
      <c r="O5400" s="65"/>
      <c r="P5400" s="66"/>
      <c r="Q5400" s="65"/>
      <c r="R5400" s="65"/>
      <c r="S5400" s="68"/>
      <c r="T5400" s="68"/>
      <c r="U5400" s="69"/>
      <c r="V5400" s="69"/>
      <c r="W5400" s="69"/>
      <c r="X5400" s="70"/>
      <c r="Y5400" s="65"/>
    </row>
    <row r="5401">
      <c r="A5401" s="65"/>
      <c r="B5401" s="65"/>
      <c r="C5401" s="65"/>
      <c r="D5401" s="65"/>
      <c r="E5401" s="65"/>
      <c r="F5401" s="65"/>
      <c r="G5401" s="65"/>
      <c r="H5401" s="65"/>
      <c r="I5401" s="65"/>
      <c r="J5401" s="65"/>
      <c r="K5401" s="66"/>
      <c r="L5401" s="66"/>
      <c r="M5401" s="65"/>
      <c r="N5401" s="65"/>
      <c r="O5401" s="65"/>
      <c r="P5401" s="65"/>
      <c r="Q5401" s="65"/>
      <c r="R5401" s="65"/>
      <c r="S5401" s="68"/>
      <c r="T5401" s="68"/>
      <c r="U5401" s="69"/>
      <c r="V5401" s="69"/>
      <c r="W5401" s="69"/>
      <c r="X5401" s="70"/>
      <c r="Y5401" s="65"/>
    </row>
    <row r="5402">
      <c r="A5402" s="73"/>
      <c r="B5402" s="65"/>
      <c r="C5402" s="72"/>
      <c r="D5402" s="72"/>
      <c r="E5402" s="72"/>
      <c r="F5402" s="65"/>
      <c r="G5402" s="65"/>
      <c r="H5402" s="65"/>
      <c r="I5402" s="65"/>
      <c r="J5402" s="65"/>
      <c r="K5402" s="66"/>
      <c r="L5402" s="66"/>
      <c r="M5402" s="65"/>
      <c r="N5402" s="65"/>
      <c r="O5402" s="65"/>
      <c r="P5402" s="66"/>
      <c r="Q5402" s="65"/>
      <c r="R5402" s="65"/>
      <c r="S5402" s="68"/>
      <c r="T5402" s="68"/>
      <c r="U5402" s="69"/>
      <c r="V5402" s="69"/>
      <c r="W5402" s="69"/>
      <c r="X5402" s="70"/>
      <c r="Y5402" s="65"/>
    </row>
    <row r="5403">
      <c r="A5403" s="65"/>
      <c r="B5403" s="65"/>
      <c r="C5403" s="65"/>
      <c r="D5403" s="65"/>
      <c r="E5403" s="65"/>
      <c r="F5403" s="65"/>
      <c r="G5403" s="65"/>
      <c r="H5403" s="65"/>
      <c r="I5403" s="65"/>
      <c r="J5403" s="65"/>
      <c r="K5403" s="66"/>
      <c r="L5403" s="66"/>
      <c r="M5403" s="65"/>
      <c r="N5403" s="65"/>
      <c r="O5403" s="65"/>
      <c r="P5403" s="65"/>
      <c r="Q5403" s="65"/>
      <c r="R5403" s="65"/>
      <c r="S5403" s="68"/>
      <c r="T5403" s="68"/>
      <c r="U5403" s="69"/>
      <c r="V5403" s="69"/>
      <c r="W5403" s="69"/>
      <c r="X5403" s="70"/>
      <c r="Y5403" s="65"/>
    </row>
    <row r="5404">
      <c r="A5404" s="65"/>
      <c r="B5404" s="65"/>
      <c r="C5404" s="65"/>
      <c r="D5404" s="65"/>
      <c r="E5404" s="65"/>
      <c r="F5404" s="65"/>
      <c r="G5404" s="65"/>
      <c r="H5404" s="65"/>
      <c r="I5404" s="65"/>
      <c r="J5404" s="65"/>
      <c r="K5404" s="66"/>
      <c r="L5404" s="66"/>
      <c r="M5404" s="65"/>
      <c r="N5404" s="65"/>
      <c r="O5404" s="65"/>
      <c r="P5404" s="66"/>
      <c r="Q5404" s="65"/>
      <c r="R5404" s="65"/>
      <c r="S5404" s="68"/>
      <c r="T5404" s="68"/>
      <c r="U5404" s="69"/>
      <c r="V5404" s="69"/>
      <c r="W5404" s="69"/>
      <c r="X5404" s="70"/>
      <c r="Y5404" s="65"/>
    </row>
    <row r="5405">
      <c r="A5405" s="65"/>
      <c r="B5405" s="65"/>
      <c r="C5405" s="65"/>
      <c r="D5405" s="65"/>
      <c r="E5405" s="65"/>
      <c r="F5405" s="65"/>
      <c r="G5405" s="65"/>
      <c r="H5405" s="65"/>
      <c r="I5405" s="65"/>
      <c r="J5405" s="65"/>
      <c r="K5405" s="66"/>
      <c r="L5405" s="66"/>
      <c r="M5405" s="65"/>
      <c r="N5405" s="65"/>
      <c r="O5405" s="65"/>
      <c r="P5405" s="66"/>
      <c r="Q5405" s="65"/>
      <c r="R5405" s="65"/>
      <c r="S5405" s="68"/>
      <c r="T5405" s="68"/>
      <c r="U5405" s="69"/>
      <c r="V5405" s="69"/>
      <c r="W5405" s="69"/>
      <c r="X5405" s="70"/>
      <c r="Y5405" s="65"/>
    </row>
    <row r="5406">
      <c r="A5406" s="65"/>
      <c r="B5406" s="65"/>
      <c r="C5406" s="65"/>
      <c r="D5406" s="65"/>
      <c r="E5406" s="65"/>
      <c r="F5406" s="65"/>
      <c r="G5406" s="65"/>
      <c r="H5406" s="65"/>
      <c r="I5406" s="65"/>
      <c r="J5406" s="65"/>
      <c r="K5406" s="66"/>
      <c r="L5406" s="66"/>
      <c r="M5406" s="65"/>
      <c r="N5406" s="65"/>
      <c r="O5406" s="65"/>
      <c r="P5406" s="66"/>
      <c r="Q5406" s="65"/>
      <c r="R5406" s="65"/>
      <c r="S5406" s="68"/>
      <c r="T5406" s="68"/>
      <c r="U5406" s="69"/>
      <c r="V5406" s="69"/>
      <c r="W5406" s="69"/>
      <c r="X5406" s="70"/>
      <c r="Y5406" s="65"/>
    </row>
    <row r="5407">
      <c r="A5407" s="65"/>
      <c r="B5407" s="65"/>
      <c r="C5407" s="65"/>
      <c r="D5407" s="65"/>
      <c r="E5407" s="65"/>
      <c r="F5407" s="65"/>
      <c r="G5407" s="65"/>
      <c r="H5407" s="65"/>
      <c r="I5407" s="65"/>
      <c r="J5407" s="65"/>
      <c r="K5407" s="66"/>
      <c r="L5407" s="66"/>
      <c r="M5407" s="65"/>
      <c r="N5407" s="65"/>
      <c r="O5407" s="65"/>
      <c r="P5407" s="66"/>
      <c r="Q5407" s="65"/>
      <c r="R5407" s="65"/>
      <c r="S5407" s="68"/>
      <c r="T5407" s="68"/>
      <c r="U5407" s="69"/>
      <c r="V5407" s="69"/>
      <c r="W5407" s="69"/>
      <c r="X5407" s="70"/>
      <c r="Y5407" s="65"/>
    </row>
    <row r="5408">
      <c r="A5408" s="65"/>
      <c r="B5408" s="65"/>
      <c r="C5408" s="65"/>
      <c r="D5408" s="65"/>
      <c r="E5408" s="65"/>
      <c r="F5408" s="65"/>
      <c r="G5408" s="65"/>
      <c r="H5408" s="65"/>
      <c r="I5408" s="65"/>
      <c r="J5408" s="65"/>
      <c r="K5408" s="66"/>
      <c r="L5408" s="66"/>
      <c r="M5408" s="65"/>
      <c r="N5408" s="65"/>
      <c r="O5408" s="65"/>
      <c r="P5408" s="65"/>
      <c r="Q5408" s="65"/>
      <c r="R5408" s="65"/>
      <c r="S5408" s="68"/>
      <c r="T5408" s="68"/>
      <c r="U5408" s="69"/>
      <c r="V5408" s="69"/>
      <c r="W5408" s="69"/>
      <c r="X5408" s="70"/>
      <c r="Y5408" s="65"/>
    </row>
    <row r="5409">
      <c r="A5409" s="65"/>
      <c r="B5409" s="65"/>
      <c r="C5409" s="65"/>
      <c r="D5409" s="65"/>
      <c r="E5409" s="65"/>
      <c r="F5409" s="65"/>
      <c r="G5409" s="65"/>
      <c r="H5409" s="65"/>
      <c r="I5409" s="65"/>
      <c r="J5409" s="65"/>
      <c r="K5409" s="66"/>
      <c r="L5409" s="66"/>
      <c r="M5409" s="65"/>
      <c r="N5409" s="65"/>
      <c r="O5409" s="65"/>
      <c r="P5409" s="65"/>
      <c r="Q5409" s="65"/>
      <c r="R5409" s="65"/>
      <c r="S5409" s="68"/>
      <c r="T5409" s="68"/>
      <c r="U5409" s="69"/>
      <c r="V5409" s="69"/>
      <c r="W5409" s="69"/>
      <c r="X5409" s="70"/>
      <c r="Y5409" s="65"/>
    </row>
    <row r="5410">
      <c r="A5410" s="65"/>
      <c r="B5410" s="65"/>
      <c r="C5410" s="65"/>
      <c r="D5410" s="65"/>
      <c r="E5410" s="65"/>
      <c r="F5410" s="65"/>
      <c r="G5410" s="65"/>
      <c r="H5410" s="65"/>
      <c r="I5410" s="65"/>
      <c r="J5410" s="65"/>
      <c r="K5410" s="66"/>
      <c r="L5410" s="66"/>
      <c r="M5410" s="65"/>
      <c r="N5410" s="65"/>
      <c r="O5410" s="65"/>
      <c r="P5410" s="65"/>
      <c r="Q5410" s="65"/>
      <c r="R5410" s="65"/>
      <c r="S5410" s="68"/>
      <c r="T5410" s="68"/>
      <c r="U5410" s="69"/>
      <c r="V5410" s="69"/>
      <c r="W5410" s="69"/>
      <c r="X5410" s="70"/>
      <c r="Y5410" s="65"/>
    </row>
    <row r="5411">
      <c r="A5411" s="65"/>
      <c r="B5411" s="65"/>
      <c r="C5411" s="65"/>
      <c r="D5411" s="65"/>
      <c r="E5411" s="65"/>
      <c r="F5411" s="65"/>
      <c r="G5411" s="65"/>
      <c r="H5411" s="65"/>
      <c r="I5411" s="65"/>
      <c r="J5411" s="65"/>
      <c r="K5411" s="66"/>
      <c r="L5411" s="66"/>
      <c r="M5411" s="65"/>
      <c r="N5411" s="65"/>
      <c r="O5411" s="65"/>
      <c r="P5411" s="66"/>
      <c r="Q5411" s="65"/>
      <c r="R5411" s="65"/>
      <c r="S5411" s="68"/>
      <c r="T5411" s="68"/>
      <c r="U5411" s="69"/>
      <c r="V5411" s="69"/>
      <c r="W5411" s="69"/>
      <c r="X5411" s="66"/>
      <c r="Y5411" s="72"/>
    </row>
    <row r="5412">
      <c r="A5412" s="72"/>
      <c r="B5412" s="65"/>
      <c r="C5412" s="72"/>
      <c r="D5412" s="72"/>
      <c r="E5412" s="72"/>
      <c r="F5412" s="65"/>
      <c r="G5412" s="65"/>
      <c r="H5412" s="65"/>
      <c r="I5412" s="65"/>
      <c r="J5412" s="65"/>
      <c r="K5412" s="66"/>
      <c r="L5412" s="66"/>
      <c r="M5412" s="65"/>
      <c r="N5412" s="65"/>
      <c r="O5412" s="65"/>
      <c r="P5412" s="65"/>
      <c r="Q5412" s="65"/>
      <c r="R5412" s="65"/>
      <c r="S5412" s="68"/>
      <c r="T5412" s="68"/>
      <c r="U5412" s="69"/>
      <c r="V5412" s="69"/>
      <c r="W5412" s="69"/>
      <c r="X5412" s="70"/>
      <c r="Y5412" s="65"/>
    </row>
    <row r="5413">
      <c r="A5413" s="65"/>
      <c r="B5413" s="65"/>
      <c r="C5413" s="65"/>
      <c r="D5413" s="65"/>
      <c r="E5413" s="65"/>
      <c r="F5413" s="65"/>
      <c r="G5413" s="65"/>
      <c r="H5413" s="65"/>
      <c r="I5413" s="65"/>
      <c r="J5413" s="65"/>
      <c r="K5413" s="66"/>
      <c r="L5413" s="66"/>
      <c r="M5413" s="65"/>
      <c r="N5413" s="65"/>
      <c r="O5413" s="65"/>
      <c r="P5413" s="65"/>
      <c r="Q5413" s="65"/>
      <c r="R5413" s="65"/>
      <c r="S5413" s="68"/>
      <c r="T5413" s="68"/>
      <c r="U5413" s="69"/>
      <c r="V5413" s="69"/>
      <c r="W5413" s="69"/>
      <c r="X5413" s="70"/>
      <c r="Y5413" s="65"/>
    </row>
    <row r="5414">
      <c r="A5414" s="65"/>
      <c r="B5414" s="65"/>
      <c r="C5414" s="65"/>
      <c r="D5414" s="65"/>
      <c r="E5414" s="65"/>
      <c r="F5414" s="65"/>
      <c r="G5414" s="65"/>
      <c r="H5414" s="65"/>
      <c r="I5414" s="65"/>
      <c r="J5414" s="65"/>
      <c r="K5414" s="66"/>
      <c r="L5414" s="66"/>
      <c r="M5414" s="65"/>
      <c r="N5414" s="65"/>
      <c r="O5414" s="65"/>
      <c r="P5414" s="65"/>
      <c r="Q5414" s="65"/>
      <c r="R5414" s="65"/>
      <c r="S5414" s="68"/>
      <c r="T5414" s="68"/>
      <c r="U5414" s="69"/>
      <c r="V5414" s="69"/>
      <c r="W5414" s="69"/>
      <c r="X5414" s="70"/>
      <c r="Y5414" s="65"/>
    </row>
    <row r="5415">
      <c r="A5415" s="72"/>
      <c r="B5415" s="65"/>
      <c r="C5415" s="72"/>
      <c r="D5415" s="72"/>
      <c r="E5415" s="72"/>
      <c r="F5415" s="65"/>
      <c r="G5415" s="65"/>
      <c r="H5415" s="65"/>
      <c r="I5415" s="65"/>
      <c r="J5415" s="65"/>
      <c r="K5415" s="66"/>
      <c r="L5415" s="66"/>
      <c r="M5415" s="65"/>
      <c r="N5415" s="65"/>
      <c r="O5415" s="65"/>
      <c r="P5415" s="65"/>
      <c r="Q5415" s="65"/>
      <c r="R5415" s="65"/>
      <c r="S5415" s="68"/>
      <c r="T5415" s="68"/>
      <c r="U5415" s="69"/>
      <c r="V5415" s="69"/>
      <c r="W5415" s="69"/>
      <c r="X5415" s="70"/>
      <c r="Y5415" s="65"/>
    </row>
    <row r="5416">
      <c r="A5416" s="72"/>
      <c r="B5416" s="65"/>
      <c r="C5416" s="72"/>
      <c r="D5416" s="72"/>
      <c r="E5416" s="72"/>
      <c r="F5416" s="65"/>
      <c r="G5416" s="65"/>
      <c r="H5416" s="65"/>
      <c r="I5416" s="65"/>
      <c r="J5416" s="65"/>
      <c r="K5416" s="66"/>
      <c r="L5416" s="66"/>
      <c r="M5416" s="65"/>
      <c r="N5416" s="65"/>
      <c r="O5416" s="65"/>
      <c r="P5416" s="66"/>
      <c r="Q5416" s="65"/>
      <c r="R5416" s="65"/>
      <c r="S5416" s="77"/>
      <c r="T5416" s="77"/>
      <c r="U5416" s="78"/>
      <c r="V5416" s="78"/>
      <c r="W5416" s="78"/>
      <c r="X5416" s="72"/>
      <c r="Y5416" s="72"/>
    </row>
    <row r="5417">
      <c r="A5417" s="65"/>
      <c r="B5417" s="65"/>
      <c r="C5417" s="65"/>
      <c r="D5417" s="65"/>
      <c r="E5417" s="65"/>
      <c r="F5417" s="65"/>
      <c r="G5417" s="65"/>
      <c r="H5417" s="65"/>
      <c r="I5417" s="65"/>
      <c r="J5417" s="65"/>
      <c r="K5417" s="66"/>
      <c r="L5417" s="66"/>
      <c r="M5417" s="65"/>
      <c r="N5417" s="65"/>
      <c r="O5417" s="65"/>
      <c r="P5417" s="65"/>
      <c r="Q5417" s="65"/>
      <c r="R5417" s="65"/>
      <c r="S5417" s="68"/>
      <c r="T5417" s="68"/>
      <c r="U5417" s="69"/>
      <c r="V5417" s="69"/>
      <c r="W5417" s="69"/>
      <c r="X5417" s="70"/>
      <c r="Y5417" s="65"/>
    </row>
    <row r="5418">
      <c r="A5418" s="65"/>
      <c r="B5418" s="65"/>
      <c r="C5418" s="65"/>
      <c r="D5418" s="65"/>
      <c r="E5418" s="65"/>
      <c r="F5418" s="65"/>
      <c r="G5418" s="65"/>
      <c r="H5418" s="65"/>
      <c r="I5418" s="65"/>
      <c r="J5418" s="65"/>
      <c r="K5418" s="66"/>
      <c r="L5418" s="66"/>
      <c r="M5418" s="65"/>
      <c r="N5418" s="65"/>
      <c r="O5418" s="65"/>
      <c r="P5418" s="66"/>
      <c r="Q5418" s="65"/>
      <c r="R5418" s="65"/>
      <c r="S5418" s="68"/>
      <c r="T5418" s="68"/>
      <c r="U5418" s="69"/>
      <c r="V5418" s="69"/>
      <c r="W5418" s="69"/>
      <c r="X5418" s="70"/>
      <c r="Y5418" s="65"/>
    </row>
    <row r="5419">
      <c r="A5419" s="65"/>
      <c r="B5419" s="65"/>
      <c r="C5419" s="65"/>
      <c r="D5419" s="65"/>
      <c r="E5419" s="65"/>
      <c r="F5419" s="65"/>
      <c r="G5419" s="65"/>
      <c r="H5419" s="65"/>
      <c r="I5419" s="65"/>
      <c r="J5419" s="65"/>
      <c r="K5419" s="66"/>
      <c r="L5419" s="66"/>
      <c r="M5419" s="65"/>
      <c r="N5419" s="65"/>
      <c r="O5419" s="65"/>
      <c r="P5419" s="65"/>
      <c r="Q5419" s="65"/>
      <c r="R5419" s="65"/>
      <c r="S5419" s="68"/>
      <c r="T5419" s="68"/>
      <c r="U5419" s="69"/>
      <c r="V5419" s="69"/>
      <c r="W5419" s="69"/>
      <c r="X5419" s="70"/>
      <c r="Y5419" s="65"/>
    </row>
    <row r="5420">
      <c r="A5420" s="65"/>
      <c r="B5420" s="65"/>
      <c r="C5420" s="65"/>
      <c r="D5420" s="65"/>
      <c r="E5420" s="65"/>
      <c r="F5420" s="65"/>
      <c r="G5420" s="65"/>
      <c r="H5420" s="65"/>
      <c r="I5420" s="65"/>
      <c r="J5420" s="65"/>
      <c r="K5420" s="66"/>
      <c r="L5420" s="66"/>
      <c r="M5420" s="65"/>
      <c r="N5420" s="65"/>
      <c r="O5420" s="65"/>
      <c r="P5420" s="65"/>
      <c r="Q5420" s="65"/>
      <c r="R5420" s="65"/>
      <c r="S5420" s="68"/>
      <c r="T5420" s="68"/>
      <c r="U5420" s="69"/>
      <c r="V5420" s="69"/>
      <c r="W5420" s="69"/>
      <c r="X5420" s="70"/>
      <c r="Y5420" s="65"/>
    </row>
    <row r="5421">
      <c r="A5421" s="65"/>
      <c r="B5421" s="65"/>
      <c r="C5421" s="65"/>
      <c r="D5421" s="65"/>
      <c r="E5421" s="65"/>
      <c r="F5421" s="65"/>
      <c r="G5421" s="65"/>
      <c r="H5421" s="65"/>
      <c r="I5421" s="65"/>
      <c r="J5421" s="65"/>
      <c r="K5421" s="66"/>
      <c r="L5421" s="66"/>
      <c r="M5421" s="65"/>
      <c r="N5421" s="65"/>
      <c r="O5421" s="65"/>
      <c r="P5421" s="65"/>
      <c r="Q5421" s="65"/>
      <c r="R5421" s="65"/>
      <c r="S5421" s="68"/>
      <c r="T5421" s="68"/>
      <c r="U5421" s="69"/>
      <c r="V5421" s="69"/>
      <c r="W5421" s="69"/>
      <c r="X5421" s="70"/>
      <c r="Y5421" s="65"/>
    </row>
    <row r="5422">
      <c r="A5422" s="72"/>
      <c r="B5422" s="65"/>
      <c r="C5422" s="72"/>
      <c r="D5422" s="72"/>
      <c r="E5422" s="72"/>
      <c r="F5422" s="65"/>
      <c r="G5422" s="65"/>
      <c r="H5422" s="65"/>
      <c r="I5422" s="65"/>
      <c r="J5422" s="65"/>
      <c r="K5422" s="66"/>
      <c r="L5422" s="66"/>
      <c r="M5422" s="65"/>
      <c r="N5422" s="65"/>
      <c r="O5422" s="65"/>
      <c r="P5422" s="65"/>
      <c r="Q5422" s="65"/>
      <c r="R5422" s="65"/>
      <c r="S5422" s="68"/>
      <c r="T5422" s="68"/>
      <c r="U5422" s="69"/>
      <c r="V5422" s="69"/>
      <c r="W5422" s="69"/>
      <c r="X5422" s="70"/>
      <c r="Y5422" s="65"/>
    </row>
    <row r="5423">
      <c r="A5423" s="72"/>
      <c r="B5423" s="65"/>
      <c r="C5423" s="72"/>
      <c r="D5423" s="72"/>
      <c r="E5423" s="72"/>
      <c r="F5423" s="65"/>
      <c r="G5423" s="65"/>
      <c r="H5423" s="65"/>
      <c r="I5423" s="65"/>
      <c r="J5423" s="65"/>
      <c r="K5423" s="66"/>
      <c r="L5423" s="66"/>
      <c r="M5423" s="65"/>
      <c r="N5423" s="65"/>
      <c r="O5423" s="65"/>
      <c r="P5423" s="66"/>
      <c r="Q5423" s="65"/>
      <c r="R5423" s="65"/>
      <c r="S5423" s="68"/>
      <c r="T5423" s="68"/>
      <c r="U5423" s="69"/>
      <c r="V5423" s="69"/>
      <c r="W5423" s="69"/>
      <c r="X5423" s="70"/>
      <c r="Y5423" s="65"/>
    </row>
    <row r="5424">
      <c r="A5424" s="72"/>
      <c r="B5424" s="65"/>
      <c r="C5424" s="72"/>
      <c r="D5424" s="72"/>
      <c r="E5424" s="72"/>
      <c r="F5424" s="65"/>
      <c r="G5424" s="65"/>
      <c r="H5424" s="65"/>
      <c r="I5424" s="65"/>
      <c r="J5424" s="65"/>
      <c r="K5424" s="66"/>
      <c r="L5424" s="66"/>
      <c r="M5424" s="65"/>
      <c r="N5424" s="65"/>
      <c r="O5424" s="65"/>
      <c r="P5424" s="65"/>
      <c r="Q5424" s="65"/>
      <c r="R5424" s="65"/>
      <c r="S5424" s="68"/>
      <c r="T5424" s="68"/>
      <c r="U5424" s="69"/>
      <c r="V5424" s="69"/>
      <c r="W5424" s="69"/>
      <c r="X5424" s="70"/>
      <c r="Y5424" s="65"/>
    </row>
    <row r="5425">
      <c r="A5425" s="65"/>
      <c r="B5425" s="65"/>
      <c r="C5425" s="65"/>
      <c r="D5425" s="65"/>
      <c r="E5425" s="65"/>
      <c r="F5425" s="65"/>
      <c r="G5425" s="65"/>
      <c r="H5425" s="65"/>
      <c r="I5425" s="65"/>
      <c r="J5425" s="65"/>
      <c r="K5425" s="66"/>
      <c r="L5425" s="66"/>
      <c r="M5425" s="65"/>
      <c r="N5425" s="65"/>
      <c r="O5425" s="65"/>
      <c r="P5425" s="66"/>
      <c r="Q5425" s="65"/>
      <c r="R5425" s="65"/>
      <c r="S5425" s="68"/>
      <c r="T5425" s="68"/>
      <c r="U5425" s="69"/>
      <c r="V5425" s="69"/>
      <c r="W5425" s="69"/>
      <c r="X5425" s="70"/>
      <c r="Y5425" s="65"/>
    </row>
    <row r="5426">
      <c r="A5426" s="65"/>
      <c r="B5426" s="65"/>
      <c r="C5426" s="65"/>
      <c r="D5426" s="65"/>
      <c r="E5426" s="65"/>
      <c r="F5426" s="65"/>
      <c r="G5426" s="65"/>
      <c r="H5426" s="65"/>
      <c r="I5426" s="65"/>
      <c r="J5426" s="65"/>
      <c r="K5426" s="66"/>
      <c r="L5426" s="66"/>
      <c r="M5426" s="65"/>
      <c r="N5426" s="65"/>
      <c r="O5426" s="65"/>
      <c r="P5426" s="65"/>
      <c r="Q5426" s="65"/>
      <c r="R5426" s="65"/>
      <c r="S5426" s="68"/>
      <c r="T5426" s="68"/>
      <c r="U5426" s="69"/>
      <c r="V5426" s="69"/>
      <c r="W5426" s="69"/>
      <c r="X5426" s="70"/>
      <c r="Y5426" s="65"/>
    </row>
    <row r="5427">
      <c r="A5427" s="65"/>
      <c r="B5427" s="65"/>
      <c r="C5427" s="65"/>
      <c r="D5427" s="65"/>
      <c r="E5427" s="65"/>
      <c r="F5427" s="65"/>
      <c r="G5427" s="65"/>
      <c r="H5427" s="65"/>
      <c r="I5427" s="65"/>
      <c r="J5427" s="65"/>
      <c r="K5427" s="66"/>
      <c r="L5427" s="66"/>
      <c r="M5427" s="65"/>
      <c r="N5427" s="65"/>
      <c r="O5427" s="65"/>
      <c r="P5427" s="66"/>
      <c r="Q5427" s="65"/>
      <c r="R5427" s="65"/>
      <c r="S5427" s="68"/>
      <c r="T5427" s="68"/>
      <c r="U5427" s="69"/>
      <c r="V5427" s="69"/>
      <c r="W5427" s="69"/>
      <c r="X5427" s="70"/>
      <c r="Y5427" s="65"/>
    </row>
    <row r="5428">
      <c r="A5428" s="65"/>
      <c r="B5428" s="65"/>
      <c r="C5428" s="65"/>
      <c r="D5428" s="65"/>
      <c r="E5428" s="65"/>
      <c r="F5428" s="65"/>
      <c r="G5428" s="65"/>
      <c r="H5428" s="65"/>
      <c r="I5428" s="65"/>
      <c r="J5428" s="65"/>
      <c r="K5428" s="66"/>
      <c r="L5428" s="66"/>
      <c r="M5428" s="65"/>
      <c r="N5428" s="65"/>
      <c r="O5428" s="65"/>
      <c r="P5428" s="65"/>
      <c r="Q5428" s="65"/>
      <c r="R5428" s="65"/>
      <c r="S5428" s="68"/>
      <c r="T5428" s="68"/>
      <c r="U5428" s="69"/>
      <c r="V5428" s="69"/>
      <c r="W5428" s="69"/>
      <c r="X5428" s="69"/>
      <c r="Y5428" s="65"/>
    </row>
    <row r="5429">
      <c r="A5429" s="65"/>
      <c r="B5429" s="65"/>
      <c r="C5429" s="65"/>
      <c r="D5429" s="65"/>
      <c r="E5429" s="65"/>
      <c r="F5429" s="65"/>
      <c r="G5429" s="65"/>
      <c r="H5429" s="65"/>
      <c r="I5429" s="65"/>
      <c r="J5429" s="65"/>
      <c r="K5429" s="66"/>
      <c r="L5429" s="66"/>
      <c r="M5429" s="65"/>
      <c r="N5429" s="65"/>
      <c r="O5429" s="65"/>
      <c r="P5429" s="66"/>
      <c r="Q5429" s="65"/>
      <c r="R5429" s="65"/>
      <c r="S5429" s="68"/>
      <c r="T5429" s="68"/>
      <c r="U5429" s="69"/>
      <c r="V5429" s="69"/>
      <c r="W5429" s="69"/>
      <c r="X5429" s="69"/>
      <c r="Y5429" s="65"/>
    </row>
    <row r="5430">
      <c r="A5430" s="65"/>
      <c r="B5430" s="65"/>
      <c r="C5430" s="65"/>
      <c r="D5430" s="65"/>
      <c r="E5430" s="65"/>
      <c r="F5430" s="65"/>
      <c r="G5430" s="65"/>
      <c r="H5430" s="65"/>
      <c r="I5430" s="65"/>
      <c r="J5430" s="65"/>
      <c r="K5430" s="66"/>
      <c r="L5430" s="66"/>
      <c r="M5430" s="65"/>
      <c r="N5430" s="65"/>
      <c r="O5430" s="65"/>
      <c r="P5430" s="65"/>
      <c r="Q5430" s="65"/>
      <c r="R5430" s="65"/>
      <c r="S5430" s="68"/>
      <c r="T5430" s="68"/>
      <c r="U5430" s="69"/>
      <c r="V5430" s="69"/>
      <c r="W5430" s="69"/>
      <c r="X5430" s="69"/>
      <c r="Y5430" s="65"/>
    </row>
    <row r="5431">
      <c r="A5431" s="72"/>
      <c r="B5431" s="65"/>
      <c r="C5431" s="72"/>
      <c r="D5431" s="72"/>
      <c r="E5431" s="72"/>
      <c r="F5431" s="65"/>
      <c r="G5431" s="65"/>
      <c r="H5431" s="65"/>
      <c r="I5431" s="65"/>
      <c r="J5431" s="65"/>
      <c r="K5431" s="66"/>
      <c r="L5431" s="66"/>
      <c r="M5431" s="65"/>
      <c r="N5431" s="65"/>
      <c r="O5431" s="65"/>
      <c r="P5431" s="66"/>
      <c r="Q5431" s="65"/>
      <c r="R5431" s="65"/>
      <c r="S5431" s="68"/>
      <c r="T5431" s="68"/>
      <c r="U5431" s="69"/>
      <c r="V5431" s="69"/>
      <c r="W5431" s="69"/>
      <c r="X5431" s="70"/>
      <c r="Y5431" s="65"/>
    </row>
    <row r="5432">
      <c r="A5432" s="65"/>
      <c r="B5432" s="65"/>
      <c r="C5432" s="65"/>
      <c r="D5432" s="65"/>
      <c r="E5432" s="65"/>
      <c r="F5432" s="65"/>
      <c r="G5432" s="65"/>
      <c r="H5432" s="65"/>
      <c r="I5432" s="65"/>
      <c r="J5432" s="65"/>
      <c r="K5432" s="66"/>
      <c r="L5432" s="66"/>
      <c r="M5432" s="65"/>
      <c r="N5432" s="65"/>
      <c r="O5432" s="65"/>
      <c r="P5432" s="66"/>
      <c r="Q5432" s="65"/>
      <c r="R5432" s="65"/>
      <c r="S5432" s="68"/>
      <c r="T5432" s="68"/>
      <c r="U5432" s="69"/>
      <c r="V5432" s="69"/>
      <c r="W5432" s="69"/>
      <c r="X5432" s="70"/>
      <c r="Y5432" s="65"/>
    </row>
    <row r="5433">
      <c r="A5433" s="72"/>
      <c r="B5433" s="65"/>
      <c r="C5433" s="72"/>
      <c r="D5433" s="72"/>
      <c r="E5433" s="72"/>
      <c r="F5433" s="65"/>
      <c r="G5433" s="65"/>
      <c r="H5433" s="65"/>
      <c r="I5433" s="65"/>
      <c r="J5433" s="65"/>
      <c r="K5433" s="66"/>
      <c r="L5433" s="66"/>
      <c r="M5433" s="65"/>
      <c r="N5433" s="65"/>
      <c r="O5433" s="65"/>
      <c r="P5433" s="65"/>
      <c r="Q5433" s="65"/>
      <c r="R5433" s="65"/>
      <c r="S5433" s="68"/>
      <c r="T5433" s="68"/>
      <c r="U5433" s="69"/>
      <c r="V5433" s="69"/>
      <c r="W5433" s="69"/>
      <c r="X5433" s="70"/>
      <c r="Y5433" s="65"/>
    </row>
    <row r="5434">
      <c r="A5434" s="72"/>
      <c r="B5434" s="65"/>
      <c r="C5434" s="72"/>
      <c r="D5434" s="72"/>
      <c r="E5434" s="72"/>
      <c r="F5434" s="65"/>
      <c r="G5434" s="65"/>
      <c r="H5434" s="65"/>
      <c r="I5434" s="65"/>
      <c r="J5434" s="65"/>
      <c r="K5434" s="66"/>
      <c r="L5434" s="66"/>
      <c r="M5434" s="65"/>
      <c r="N5434" s="65"/>
      <c r="O5434" s="65"/>
      <c r="P5434" s="66"/>
      <c r="Q5434" s="65"/>
      <c r="R5434" s="65"/>
      <c r="S5434" s="68"/>
      <c r="T5434" s="68"/>
      <c r="U5434" s="69"/>
      <c r="V5434" s="69"/>
      <c r="W5434" s="69"/>
      <c r="X5434" s="70"/>
      <c r="Y5434" s="65"/>
    </row>
    <row r="5435">
      <c r="A5435" s="65"/>
      <c r="B5435" s="65"/>
      <c r="C5435" s="65"/>
      <c r="D5435" s="65"/>
      <c r="E5435" s="65"/>
      <c r="F5435" s="65"/>
      <c r="G5435" s="65"/>
      <c r="H5435" s="65"/>
      <c r="I5435" s="65"/>
      <c r="J5435" s="65"/>
      <c r="K5435" s="66"/>
      <c r="L5435" s="66"/>
      <c r="M5435" s="65"/>
      <c r="N5435" s="65"/>
      <c r="O5435" s="65"/>
      <c r="P5435" s="65"/>
      <c r="Q5435" s="65"/>
      <c r="R5435" s="65"/>
      <c r="S5435" s="68"/>
      <c r="T5435" s="68"/>
      <c r="U5435" s="69"/>
      <c r="V5435" s="69"/>
      <c r="W5435" s="69"/>
      <c r="X5435" s="70"/>
      <c r="Y5435" s="65"/>
    </row>
    <row r="5436">
      <c r="A5436" s="65"/>
      <c r="B5436" s="65"/>
      <c r="C5436" s="65"/>
      <c r="D5436" s="65"/>
      <c r="E5436" s="65"/>
      <c r="F5436" s="65"/>
      <c r="G5436" s="65"/>
      <c r="H5436" s="65"/>
      <c r="I5436" s="65"/>
      <c r="J5436" s="65"/>
      <c r="K5436" s="66"/>
      <c r="L5436" s="66"/>
      <c r="M5436" s="65"/>
      <c r="N5436" s="65"/>
      <c r="O5436" s="65"/>
      <c r="P5436" s="66"/>
      <c r="Q5436" s="65"/>
      <c r="R5436" s="65"/>
      <c r="S5436" s="68"/>
      <c r="T5436" s="68"/>
      <c r="U5436" s="69"/>
      <c r="V5436" s="69"/>
      <c r="W5436" s="69"/>
      <c r="X5436" s="69"/>
      <c r="Y5436" s="65"/>
    </row>
    <row r="5437">
      <c r="A5437" s="65"/>
      <c r="B5437" s="65"/>
      <c r="C5437" s="65"/>
      <c r="D5437" s="65"/>
      <c r="E5437" s="65"/>
      <c r="F5437" s="65"/>
      <c r="G5437" s="65"/>
      <c r="H5437" s="65"/>
      <c r="I5437" s="65"/>
      <c r="J5437" s="65"/>
      <c r="K5437" s="66"/>
      <c r="L5437" s="66"/>
      <c r="M5437" s="65"/>
      <c r="N5437" s="65"/>
      <c r="O5437" s="65"/>
      <c r="P5437" s="66"/>
      <c r="Q5437" s="65"/>
      <c r="R5437" s="65"/>
      <c r="S5437" s="68"/>
      <c r="T5437" s="68"/>
      <c r="U5437" s="69"/>
      <c r="V5437" s="69"/>
      <c r="W5437" s="69"/>
      <c r="X5437" s="69"/>
      <c r="Y5437" s="65"/>
    </row>
    <row r="5438">
      <c r="A5438" s="65"/>
      <c r="B5438" s="65"/>
      <c r="C5438" s="65"/>
      <c r="D5438" s="65"/>
      <c r="E5438" s="65"/>
      <c r="F5438" s="65"/>
      <c r="G5438" s="65"/>
      <c r="H5438" s="65"/>
      <c r="I5438" s="65"/>
      <c r="J5438" s="65"/>
      <c r="K5438" s="66"/>
      <c r="L5438" s="66"/>
      <c r="M5438" s="65"/>
      <c r="N5438" s="65"/>
      <c r="O5438" s="65"/>
      <c r="P5438" s="66"/>
      <c r="Q5438" s="65"/>
      <c r="R5438" s="65"/>
      <c r="S5438" s="68"/>
      <c r="T5438" s="68"/>
      <c r="U5438" s="69"/>
      <c r="V5438" s="69"/>
      <c r="W5438" s="69"/>
      <c r="X5438" s="70"/>
      <c r="Y5438" s="65"/>
    </row>
    <row r="5439">
      <c r="A5439" s="65"/>
      <c r="B5439" s="65"/>
      <c r="C5439" s="65"/>
      <c r="D5439" s="65"/>
      <c r="E5439" s="65"/>
      <c r="F5439" s="65"/>
      <c r="G5439" s="65"/>
      <c r="H5439" s="65"/>
      <c r="I5439" s="65"/>
      <c r="J5439" s="65"/>
      <c r="K5439" s="66"/>
      <c r="L5439" s="66"/>
      <c r="M5439" s="65"/>
      <c r="N5439" s="65"/>
      <c r="O5439" s="65"/>
      <c r="P5439" s="66"/>
      <c r="Q5439" s="65"/>
      <c r="R5439" s="65"/>
      <c r="S5439" s="68"/>
      <c r="T5439" s="68"/>
      <c r="U5439" s="69"/>
      <c r="V5439" s="69"/>
      <c r="W5439" s="69"/>
      <c r="X5439" s="70"/>
      <c r="Y5439" s="65"/>
    </row>
    <row r="5440">
      <c r="A5440" s="65"/>
      <c r="B5440" s="65"/>
      <c r="C5440" s="65"/>
      <c r="D5440" s="65"/>
      <c r="E5440" s="65"/>
      <c r="F5440" s="65"/>
      <c r="G5440" s="65"/>
      <c r="H5440" s="65"/>
      <c r="I5440" s="65"/>
      <c r="J5440" s="65"/>
      <c r="K5440" s="66"/>
      <c r="L5440" s="66"/>
      <c r="M5440" s="65"/>
      <c r="N5440" s="65"/>
      <c r="O5440" s="65"/>
      <c r="P5440" s="66"/>
      <c r="Q5440" s="65"/>
      <c r="R5440" s="65"/>
      <c r="S5440" s="68"/>
      <c r="T5440" s="68"/>
      <c r="U5440" s="69"/>
      <c r="V5440" s="69"/>
      <c r="W5440" s="69"/>
      <c r="X5440" s="69"/>
      <c r="Y5440" s="65"/>
    </row>
    <row r="5441">
      <c r="A5441" s="65"/>
      <c r="B5441" s="65"/>
      <c r="C5441" s="65"/>
      <c r="D5441" s="65"/>
      <c r="E5441" s="65"/>
      <c r="F5441" s="65"/>
      <c r="G5441" s="65"/>
      <c r="H5441" s="65"/>
      <c r="I5441" s="65"/>
      <c r="J5441" s="65"/>
      <c r="K5441" s="66"/>
      <c r="L5441" s="66"/>
      <c r="M5441" s="65"/>
      <c r="N5441" s="65"/>
      <c r="O5441" s="65"/>
      <c r="P5441" s="65"/>
      <c r="Q5441" s="65"/>
      <c r="R5441" s="65"/>
      <c r="S5441" s="68"/>
      <c r="T5441" s="68"/>
      <c r="U5441" s="69"/>
      <c r="V5441" s="69"/>
      <c r="W5441" s="69"/>
      <c r="X5441" s="70"/>
      <c r="Y5441" s="65"/>
    </row>
    <row r="5442">
      <c r="A5442" s="65"/>
      <c r="B5442" s="65"/>
      <c r="C5442" s="65"/>
      <c r="D5442" s="65"/>
      <c r="E5442" s="65"/>
      <c r="F5442" s="65"/>
      <c r="G5442" s="65"/>
      <c r="H5442" s="65"/>
      <c r="I5442" s="65"/>
      <c r="J5442" s="65"/>
      <c r="K5442" s="66"/>
      <c r="L5442" s="66"/>
      <c r="M5442" s="65"/>
      <c r="N5442" s="65"/>
      <c r="O5442" s="65"/>
      <c r="P5442" s="66"/>
      <c r="Q5442" s="65"/>
      <c r="R5442" s="65"/>
      <c r="S5442" s="76"/>
      <c r="T5442" s="76"/>
      <c r="U5442" s="72"/>
      <c r="V5442" s="72"/>
      <c r="W5442" s="72"/>
      <c r="X5442" s="66"/>
      <c r="Y5442" s="65"/>
    </row>
    <row r="5443">
      <c r="A5443" s="65"/>
      <c r="B5443" s="65"/>
      <c r="C5443" s="65"/>
      <c r="D5443" s="65"/>
      <c r="E5443" s="65"/>
      <c r="F5443" s="65"/>
      <c r="G5443" s="65"/>
      <c r="H5443" s="65"/>
      <c r="I5443" s="65"/>
      <c r="J5443" s="65"/>
      <c r="K5443" s="66"/>
      <c r="L5443" s="66"/>
      <c r="M5443" s="65"/>
      <c r="N5443" s="65"/>
      <c r="O5443" s="65"/>
      <c r="P5443" s="66"/>
      <c r="Q5443" s="65"/>
      <c r="R5443" s="65"/>
      <c r="S5443" s="68"/>
      <c r="T5443" s="68"/>
      <c r="U5443" s="69"/>
      <c r="V5443" s="69"/>
      <c r="W5443" s="69"/>
      <c r="X5443" s="69"/>
      <c r="Y5443" s="65"/>
    </row>
    <row r="5444">
      <c r="A5444" s="65"/>
      <c r="B5444" s="65"/>
      <c r="C5444" s="65"/>
      <c r="D5444" s="65"/>
      <c r="E5444" s="65"/>
      <c r="F5444" s="65"/>
      <c r="G5444" s="65"/>
      <c r="H5444" s="65"/>
      <c r="I5444" s="65"/>
      <c r="J5444" s="65"/>
      <c r="K5444" s="66"/>
      <c r="L5444" s="66"/>
      <c r="M5444" s="65"/>
      <c r="N5444" s="65"/>
      <c r="O5444" s="65"/>
      <c r="P5444" s="66"/>
      <c r="Q5444" s="65"/>
      <c r="R5444" s="65"/>
      <c r="S5444" s="68"/>
      <c r="T5444" s="68"/>
      <c r="U5444" s="69"/>
      <c r="V5444" s="69"/>
      <c r="W5444" s="69"/>
      <c r="X5444" s="69"/>
      <c r="Y5444" s="65"/>
    </row>
    <row r="5445">
      <c r="A5445" s="65"/>
      <c r="B5445" s="65"/>
      <c r="C5445" s="65"/>
      <c r="D5445" s="65"/>
      <c r="E5445" s="65"/>
      <c r="F5445" s="65"/>
      <c r="G5445" s="65"/>
      <c r="H5445" s="65"/>
      <c r="I5445" s="65"/>
      <c r="J5445" s="65"/>
      <c r="K5445" s="66"/>
      <c r="L5445" s="66"/>
      <c r="M5445" s="65"/>
      <c r="N5445" s="65"/>
      <c r="O5445" s="65"/>
      <c r="P5445" s="66"/>
      <c r="Q5445" s="65"/>
      <c r="R5445" s="65"/>
      <c r="S5445" s="68"/>
      <c r="T5445" s="68"/>
      <c r="U5445" s="69"/>
      <c r="V5445" s="69"/>
      <c r="W5445" s="69"/>
      <c r="X5445" s="69"/>
      <c r="Y5445" s="65"/>
    </row>
    <row r="5446">
      <c r="A5446" s="65"/>
      <c r="B5446" s="65"/>
      <c r="C5446" s="65"/>
      <c r="D5446" s="65"/>
      <c r="E5446" s="65"/>
      <c r="F5446" s="65"/>
      <c r="G5446" s="65"/>
      <c r="H5446" s="65"/>
      <c r="I5446" s="65"/>
      <c r="J5446" s="65"/>
      <c r="K5446" s="66"/>
      <c r="L5446" s="66"/>
      <c r="M5446" s="65"/>
      <c r="N5446" s="65"/>
      <c r="O5446" s="65"/>
      <c r="P5446" s="65"/>
      <c r="Q5446" s="65"/>
      <c r="R5446" s="65"/>
      <c r="S5446" s="68"/>
      <c r="T5446" s="68"/>
      <c r="U5446" s="69"/>
      <c r="V5446" s="69"/>
      <c r="W5446" s="69"/>
      <c r="X5446" s="70"/>
      <c r="Y5446" s="65"/>
    </row>
    <row r="5447">
      <c r="A5447" s="65"/>
      <c r="B5447" s="65"/>
      <c r="C5447" s="65"/>
      <c r="D5447" s="65"/>
      <c r="E5447" s="65"/>
      <c r="F5447" s="65"/>
      <c r="G5447" s="65"/>
      <c r="H5447" s="65"/>
      <c r="I5447" s="65"/>
      <c r="J5447" s="65"/>
      <c r="K5447" s="66"/>
      <c r="L5447" s="66"/>
      <c r="M5447" s="65"/>
      <c r="N5447" s="65"/>
      <c r="O5447" s="65"/>
      <c r="P5447" s="66"/>
      <c r="Q5447" s="65"/>
      <c r="R5447" s="65"/>
      <c r="S5447" s="68"/>
      <c r="T5447" s="68"/>
      <c r="U5447" s="69"/>
      <c r="V5447" s="69"/>
      <c r="W5447" s="69"/>
      <c r="X5447" s="69"/>
      <c r="Y5447" s="65"/>
    </row>
    <row r="5448">
      <c r="A5448" s="65"/>
      <c r="B5448" s="65"/>
      <c r="C5448" s="65"/>
      <c r="D5448" s="65"/>
      <c r="E5448" s="65"/>
      <c r="F5448" s="65"/>
      <c r="G5448" s="65"/>
      <c r="H5448" s="65"/>
      <c r="I5448" s="65"/>
      <c r="J5448" s="65"/>
      <c r="K5448" s="66"/>
      <c r="L5448" s="66"/>
      <c r="M5448" s="65"/>
      <c r="N5448" s="65"/>
      <c r="O5448" s="65"/>
      <c r="P5448" s="65"/>
      <c r="Q5448" s="65"/>
      <c r="R5448" s="65"/>
      <c r="S5448" s="68"/>
      <c r="T5448" s="68"/>
      <c r="U5448" s="69"/>
      <c r="V5448" s="69"/>
      <c r="W5448" s="69"/>
      <c r="X5448" s="70"/>
      <c r="Y5448" s="65"/>
    </row>
    <row r="5449">
      <c r="A5449" s="65"/>
      <c r="B5449" s="65"/>
      <c r="C5449" s="65"/>
      <c r="D5449" s="65"/>
      <c r="E5449" s="65"/>
      <c r="F5449" s="65"/>
      <c r="G5449" s="65"/>
      <c r="H5449" s="65"/>
      <c r="I5449" s="65"/>
      <c r="J5449" s="65"/>
      <c r="K5449" s="66"/>
      <c r="L5449" s="66"/>
      <c r="M5449" s="65"/>
      <c r="N5449" s="65"/>
      <c r="O5449" s="65"/>
      <c r="P5449" s="65"/>
      <c r="Q5449" s="65"/>
      <c r="R5449" s="65"/>
      <c r="S5449" s="68"/>
      <c r="T5449" s="68"/>
      <c r="U5449" s="69"/>
      <c r="V5449" s="69"/>
      <c r="W5449" s="69"/>
      <c r="X5449" s="69"/>
      <c r="Y5449" s="65"/>
    </row>
    <row r="5450">
      <c r="A5450" s="65"/>
      <c r="B5450" s="65"/>
      <c r="C5450" s="65"/>
      <c r="D5450" s="65"/>
      <c r="E5450" s="65"/>
      <c r="F5450" s="65"/>
      <c r="G5450" s="65"/>
      <c r="H5450" s="65"/>
      <c r="I5450" s="65"/>
      <c r="J5450" s="65"/>
      <c r="K5450" s="66"/>
      <c r="L5450" s="66"/>
      <c r="M5450" s="65"/>
      <c r="N5450" s="65"/>
      <c r="O5450" s="65"/>
      <c r="P5450" s="65"/>
      <c r="Q5450" s="65"/>
      <c r="R5450" s="65"/>
      <c r="S5450" s="68"/>
      <c r="T5450" s="68"/>
      <c r="U5450" s="69"/>
      <c r="V5450" s="69"/>
      <c r="W5450" s="69"/>
      <c r="X5450" s="69"/>
      <c r="Y5450" s="65"/>
    </row>
    <row r="5451">
      <c r="A5451" s="65"/>
      <c r="B5451" s="65"/>
      <c r="C5451" s="65"/>
      <c r="D5451" s="65"/>
      <c r="E5451" s="65"/>
      <c r="F5451" s="65"/>
      <c r="G5451" s="65"/>
      <c r="H5451" s="65"/>
      <c r="I5451" s="65"/>
      <c r="J5451" s="65"/>
      <c r="K5451" s="66"/>
      <c r="L5451" s="66"/>
      <c r="M5451" s="65"/>
      <c r="N5451" s="65"/>
      <c r="O5451" s="65"/>
      <c r="P5451" s="65"/>
      <c r="Q5451" s="65"/>
      <c r="R5451" s="65"/>
      <c r="S5451" s="68"/>
      <c r="T5451" s="68"/>
      <c r="U5451" s="69"/>
      <c r="V5451" s="69"/>
      <c r="W5451" s="69"/>
      <c r="X5451" s="69"/>
      <c r="Y5451" s="65"/>
    </row>
    <row r="5452">
      <c r="A5452" s="65"/>
      <c r="B5452" s="65"/>
      <c r="C5452" s="65"/>
      <c r="D5452" s="65"/>
      <c r="E5452" s="65"/>
      <c r="F5452" s="65"/>
      <c r="G5452" s="65"/>
      <c r="H5452" s="65"/>
      <c r="I5452" s="65"/>
      <c r="J5452" s="65"/>
      <c r="K5452" s="66"/>
      <c r="L5452" s="66"/>
      <c r="M5452" s="65"/>
      <c r="N5452" s="65"/>
      <c r="O5452" s="65"/>
      <c r="P5452" s="66"/>
      <c r="Q5452" s="65"/>
      <c r="R5452" s="65"/>
      <c r="S5452" s="68"/>
      <c r="T5452" s="68"/>
      <c r="U5452" s="69"/>
      <c r="V5452" s="69"/>
      <c r="W5452" s="69"/>
      <c r="X5452" s="70"/>
      <c r="Y5452" s="65"/>
    </row>
    <row r="5453">
      <c r="A5453" s="65"/>
      <c r="B5453" s="65"/>
      <c r="C5453" s="65"/>
      <c r="D5453" s="65"/>
      <c r="E5453" s="65"/>
      <c r="F5453" s="65"/>
      <c r="G5453" s="65"/>
      <c r="H5453" s="65"/>
      <c r="I5453" s="65"/>
      <c r="J5453" s="65"/>
      <c r="K5453" s="66"/>
      <c r="L5453" s="66"/>
      <c r="M5453" s="65"/>
      <c r="N5453" s="65"/>
      <c r="O5453" s="65"/>
      <c r="P5453" s="65"/>
      <c r="Q5453" s="65"/>
      <c r="R5453" s="65"/>
      <c r="S5453" s="68"/>
      <c r="T5453" s="68"/>
      <c r="U5453" s="69"/>
      <c r="V5453" s="69"/>
      <c r="W5453" s="69"/>
      <c r="X5453" s="70"/>
      <c r="Y5453" s="65"/>
    </row>
    <row r="5454">
      <c r="A5454" s="65"/>
      <c r="B5454" s="65"/>
      <c r="C5454" s="65"/>
      <c r="D5454" s="65"/>
      <c r="E5454" s="65"/>
      <c r="F5454" s="65"/>
      <c r="G5454" s="65"/>
      <c r="H5454" s="65"/>
      <c r="I5454" s="65"/>
      <c r="J5454" s="65"/>
      <c r="K5454" s="66"/>
      <c r="L5454" s="66"/>
      <c r="M5454" s="65"/>
      <c r="N5454" s="65"/>
      <c r="O5454" s="65"/>
      <c r="P5454" s="65"/>
      <c r="Q5454" s="65"/>
      <c r="R5454" s="65"/>
      <c r="S5454" s="68"/>
      <c r="T5454" s="68"/>
      <c r="U5454" s="69"/>
      <c r="V5454" s="69"/>
      <c r="W5454" s="69"/>
      <c r="X5454" s="70"/>
      <c r="Y5454" s="65"/>
    </row>
    <row r="5455">
      <c r="A5455" s="65"/>
      <c r="B5455" s="65"/>
      <c r="C5455" s="65"/>
      <c r="D5455" s="65"/>
      <c r="E5455" s="65"/>
      <c r="F5455" s="65"/>
      <c r="G5455" s="65"/>
      <c r="H5455" s="65"/>
      <c r="I5455" s="65"/>
      <c r="J5455" s="65"/>
      <c r="K5455" s="66"/>
      <c r="L5455" s="66"/>
      <c r="M5455" s="65"/>
      <c r="N5455" s="65"/>
      <c r="O5455" s="65"/>
      <c r="P5455" s="66"/>
      <c r="Q5455" s="65"/>
      <c r="R5455" s="65"/>
      <c r="S5455" s="76"/>
      <c r="T5455" s="76"/>
      <c r="U5455" s="72"/>
      <c r="V5455" s="72"/>
      <c r="W5455" s="72"/>
      <c r="X5455" s="69"/>
      <c r="Y5455" s="72"/>
    </row>
    <row r="5456">
      <c r="A5456" s="72"/>
      <c r="B5456" s="65"/>
      <c r="C5456" s="72"/>
      <c r="D5456" s="72"/>
      <c r="E5456" s="72"/>
      <c r="F5456" s="65"/>
      <c r="G5456" s="65"/>
      <c r="H5456" s="65"/>
      <c r="I5456" s="65"/>
      <c r="J5456" s="65"/>
      <c r="K5456" s="66"/>
      <c r="L5456" s="66"/>
      <c r="M5456" s="65"/>
      <c r="N5456" s="65"/>
      <c r="O5456" s="65"/>
      <c r="P5456" s="66"/>
      <c r="Q5456" s="65"/>
      <c r="R5456" s="65"/>
      <c r="S5456" s="76"/>
      <c r="T5456" s="76"/>
      <c r="U5456" s="72"/>
      <c r="V5456" s="72"/>
      <c r="W5456" s="72"/>
      <c r="X5456" s="72"/>
      <c r="Y5456" s="72"/>
    </row>
    <row r="5457">
      <c r="A5457" s="73"/>
      <c r="B5457" s="65"/>
      <c r="C5457" s="72"/>
      <c r="D5457" s="72"/>
      <c r="E5457" s="72"/>
      <c r="F5457" s="65"/>
      <c r="G5457" s="65"/>
      <c r="H5457" s="65"/>
      <c r="I5457" s="65"/>
      <c r="J5457" s="65"/>
      <c r="K5457" s="66"/>
      <c r="L5457" s="66"/>
      <c r="M5457" s="65"/>
      <c r="N5457" s="65"/>
      <c r="O5457" s="65"/>
      <c r="P5457" s="65"/>
      <c r="Q5457" s="65"/>
      <c r="R5457" s="65"/>
      <c r="S5457" s="68"/>
      <c r="T5457" s="68"/>
      <c r="U5457" s="69"/>
      <c r="V5457" s="69"/>
      <c r="W5457" s="69"/>
      <c r="X5457" s="70"/>
      <c r="Y5457" s="65"/>
    </row>
    <row r="5458">
      <c r="A5458" s="72"/>
      <c r="B5458" s="65"/>
      <c r="C5458" s="72"/>
      <c r="D5458" s="72"/>
      <c r="E5458" s="72"/>
      <c r="F5458" s="65"/>
      <c r="G5458" s="65"/>
      <c r="H5458" s="65"/>
      <c r="I5458" s="65"/>
      <c r="J5458" s="65"/>
      <c r="K5458" s="66"/>
      <c r="L5458" s="66"/>
      <c r="M5458" s="65"/>
      <c r="N5458" s="65"/>
      <c r="O5458" s="65"/>
      <c r="P5458" s="66"/>
      <c r="Q5458" s="65"/>
      <c r="R5458" s="65"/>
      <c r="S5458" s="68"/>
      <c r="T5458" s="68"/>
      <c r="U5458" s="69"/>
      <c r="V5458" s="69"/>
      <c r="W5458" s="69"/>
      <c r="X5458" s="70"/>
      <c r="Y5458" s="65"/>
    </row>
    <row r="5459">
      <c r="A5459" s="72"/>
      <c r="B5459" s="65"/>
      <c r="C5459" s="72"/>
      <c r="D5459" s="72"/>
      <c r="E5459" s="72"/>
      <c r="F5459" s="65"/>
      <c r="G5459" s="65"/>
      <c r="H5459" s="65"/>
      <c r="I5459" s="65"/>
      <c r="J5459" s="65"/>
      <c r="K5459" s="66"/>
      <c r="L5459" s="66"/>
      <c r="M5459" s="65"/>
      <c r="N5459" s="65"/>
      <c r="O5459" s="65"/>
      <c r="P5459" s="66"/>
      <c r="Q5459" s="65"/>
      <c r="R5459" s="65"/>
      <c r="S5459" s="68"/>
      <c r="T5459" s="68"/>
      <c r="U5459" s="69"/>
      <c r="V5459" s="69"/>
      <c r="W5459" s="69"/>
      <c r="X5459" s="70"/>
      <c r="Y5459" s="65"/>
    </row>
    <row r="5460">
      <c r="A5460" s="72"/>
      <c r="B5460" s="65"/>
      <c r="C5460" s="72"/>
      <c r="D5460" s="72"/>
      <c r="E5460" s="72"/>
      <c r="F5460" s="65"/>
      <c r="G5460" s="65"/>
      <c r="H5460" s="65"/>
      <c r="I5460" s="65"/>
      <c r="J5460" s="65"/>
      <c r="K5460" s="66"/>
      <c r="L5460" s="66"/>
      <c r="M5460" s="65"/>
      <c r="N5460" s="65"/>
      <c r="O5460" s="65"/>
      <c r="P5460" s="65"/>
      <c r="Q5460" s="65"/>
      <c r="R5460" s="65"/>
      <c r="S5460" s="68"/>
      <c r="T5460" s="68"/>
      <c r="U5460" s="69"/>
      <c r="V5460" s="69"/>
      <c r="W5460" s="69"/>
      <c r="X5460" s="70"/>
      <c r="Y5460" s="65"/>
    </row>
    <row r="5461">
      <c r="A5461" s="65"/>
      <c r="B5461" s="65"/>
      <c r="C5461" s="65"/>
      <c r="D5461" s="65"/>
      <c r="E5461" s="65"/>
      <c r="F5461" s="65"/>
      <c r="G5461" s="65"/>
      <c r="H5461" s="65"/>
      <c r="I5461" s="65"/>
      <c r="J5461" s="65"/>
      <c r="K5461" s="66"/>
      <c r="L5461" s="66"/>
      <c r="M5461" s="65"/>
      <c r="N5461" s="65"/>
      <c r="O5461" s="65"/>
      <c r="P5461" s="66"/>
      <c r="Q5461" s="65"/>
      <c r="R5461" s="65"/>
      <c r="S5461" s="76"/>
      <c r="T5461" s="76"/>
      <c r="U5461" s="72"/>
      <c r="V5461" s="72"/>
      <c r="W5461" s="72"/>
      <c r="X5461" s="66"/>
      <c r="Y5461" s="72"/>
    </row>
    <row r="5462">
      <c r="A5462" s="65"/>
      <c r="B5462" s="65"/>
      <c r="C5462" s="65"/>
      <c r="D5462" s="65"/>
      <c r="E5462" s="65"/>
      <c r="F5462" s="65"/>
      <c r="G5462" s="65"/>
      <c r="H5462" s="65"/>
      <c r="I5462" s="65"/>
      <c r="J5462" s="65"/>
      <c r="K5462" s="66"/>
      <c r="L5462" s="66"/>
      <c r="M5462" s="65"/>
      <c r="N5462" s="65"/>
      <c r="O5462" s="65"/>
      <c r="P5462" s="65"/>
      <c r="Q5462" s="65"/>
      <c r="R5462" s="65"/>
      <c r="S5462" s="80"/>
      <c r="T5462" s="77"/>
      <c r="U5462" s="79"/>
      <c r="V5462" s="79"/>
      <c r="W5462" s="78"/>
      <c r="X5462" s="69"/>
      <c r="Y5462" s="72"/>
    </row>
    <row r="5463">
      <c r="A5463" s="73"/>
      <c r="B5463" s="65"/>
      <c r="C5463" s="72"/>
      <c r="D5463" s="72"/>
      <c r="E5463" s="72"/>
      <c r="F5463" s="65"/>
      <c r="G5463" s="65"/>
      <c r="H5463" s="65"/>
      <c r="I5463" s="65"/>
      <c r="J5463" s="65"/>
      <c r="K5463" s="66"/>
      <c r="L5463" s="66"/>
      <c r="M5463" s="65"/>
      <c r="N5463" s="65"/>
      <c r="O5463" s="65"/>
      <c r="P5463" s="66"/>
      <c r="Q5463" s="65"/>
      <c r="R5463" s="65"/>
      <c r="S5463" s="68"/>
      <c r="T5463" s="68"/>
      <c r="U5463" s="69"/>
      <c r="V5463" s="69"/>
      <c r="W5463" s="69"/>
      <c r="X5463" s="70"/>
      <c r="Y5463" s="65"/>
    </row>
    <row r="5464">
      <c r="A5464" s="65"/>
      <c r="B5464" s="65"/>
      <c r="C5464" s="65"/>
      <c r="D5464" s="65"/>
      <c r="E5464" s="65"/>
      <c r="F5464" s="65"/>
      <c r="G5464" s="65"/>
      <c r="H5464" s="65"/>
      <c r="I5464" s="65"/>
      <c r="J5464" s="65"/>
      <c r="K5464" s="66"/>
      <c r="L5464" s="66"/>
      <c r="M5464" s="65"/>
      <c r="N5464" s="65"/>
      <c r="O5464" s="65"/>
      <c r="P5464" s="66"/>
      <c r="Q5464" s="65"/>
      <c r="R5464" s="65"/>
      <c r="S5464" s="68"/>
      <c r="T5464" s="68"/>
      <c r="U5464" s="69"/>
      <c r="V5464" s="69"/>
      <c r="W5464" s="69"/>
      <c r="X5464" s="70"/>
      <c r="Y5464" s="65"/>
    </row>
    <row r="5465">
      <c r="A5465" s="72"/>
      <c r="B5465" s="65"/>
      <c r="C5465" s="72"/>
      <c r="D5465" s="72"/>
      <c r="E5465" s="72"/>
      <c r="F5465" s="65"/>
      <c r="G5465" s="65"/>
      <c r="H5465" s="65"/>
      <c r="I5465" s="65"/>
      <c r="J5465" s="65"/>
      <c r="K5465" s="66"/>
      <c r="L5465" s="66"/>
      <c r="M5465" s="65"/>
      <c r="N5465" s="65"/>
      <c r="O5465" s="65"/>
      <c r="P5465" s="66"/>
      <c r="Q5465" s="65"/>
      <c r="R5465" s="65"/>
      <c r="S5465" s="68"/>
      <c r="T5465" s="68"/>
      <c r="U5465" s="69"/>
      <c r="V5465" s="69"/>
      <c r="W5465" s="69"/>
      <c r="X5465" s="70"/>
      <c r="Y5465" s="65"/>
    </row>
    <row r="5466">
      <c r="A5466" s="65"/>
      <c r="B5466" s="65"/>
      <c r="C5466" s="65"/>
      <c r="D5466" s="65"/>
      <c r="E5466" s="65"/>
      <c r="F5466" s="65"/>
      <c r="G5466" s="65"/>
      <c r="H5466" s="65"/>
      <c r="I5466" s="65"/>
      <c r="J5466" s="65"/>
      <c r="K5466" s="66"/>
      <c r="L5466" s="66"/>
      <c r="M5466" s="65"/>
      <c r="N5466" s="65"/>
      <c r="O5466" s="65"/>
      <c r="P5466" s="66"/>
      <c r="Q5466" s="65"/>
      <c r="R5466" s="65"/>
      <c r="S5466" s="68"/>
      <c r="T5466" s="68"/>
      <c r="U5466" s="69"/>
      <c r="V5466" s="69"/>
      <c r="W5466" s="69"/>
      <c r="X5466" s="70"/>
      <c r="Y5466" s="65"/>
    </row>
    <row r="5467">
      <c r="A5467" s="72"/>
      <c r="B5467" s="65"/>
      <c r="C5467" s="72"/>
      <c r="D5467" s="72"/>
      <c r="E5467" s="72"/>
      <c r="F5467" s="65"/>
      <c r="G5467" s="65"/>
      <c r="H5467" s="65"/>
      <c r="I5467" s="65"/>
      <c r="J5467" s="65"/>
      <c r="K5467" s="66"/>
      <c r="L5467" s="66"/>
      <c r="M5467" s="65"/>
      <c r="N5467" s="65"/>
      <c r="O5467" s="65"/>
      <c r="P5467" s="65"/>
      <c r="Q5467" s="65"/>
      <c r="R5467" s="65"/>
      <c r="S5467" s="68"/>
      <c r="T5467" s="68"/>
      <c r="U5467" s="69"/>
      <c r="V5467" s="69"/>
      <c r="W5467" s="69"/>
      <c r="X5467" s="70"/>
      <c r="Y5467" s="65"/>
    </row>
    <row r="5468">
      <c r="A5468" s="73"/>
      <c r="B5468" s="65"/>
      <c r="C5468" s="72"/>
      <c r="D5468" s="72"/>
      <c r="E5468" s="72"/>
      <c r="F5468" s="65"/>
      <c r="G5468" s="65"/>
      <c r="H5468" s="65"/>
      <c r="I5468" s="65"/>
      <c r="J5468" s="65"/>
      <c r="K5468" s="66"/>
      <c r="L5468" s="66"/>
      <c r="M5468" s="65"/>
      <c r="N5468" s="65"/>
      <c r="O5468" s="65"/>
      <c r="P5468" s="65"/>
      <c r="Q5468" s="65"/>
      <c r="R5468" s="65"/>
      <c r="S5468" s="68"/>
      <c r="T5468" s="68"/>
      <c r="U5468" s="69"/>
      <c r="V5468" s="69"/>
      <c r="W5468" s="69"/>
      <c r="X5468" s="70"/>
      <c r="Y5468" s="65"/>
    </row>
    <row r="5469">
      <c r="A5469" s="65"/>
      <c r="B5469" s="65"/>
      <c r="C5469" s="65"/>
      <c r="D5469" s="65"/>
      <c r="E5469" s="65"/>
      <c r="F5469" s="65"/>
      <c r="G5469" s="65"/>
      <c r="H5469" s="65"/>
      <c r="I5469" s="65"/>
      <c r="J5469" s="65"/>
      <c r="K5469" s="66"/>
      <c r="L5469" s="66"/>
      <c r="M5469" s="65"/>
      <c r="N5469" s="65"/>
      <c r="O5469" s="65"/>
      <c r="P5469" s="66"/>
      <c r="Q5469" s="65"/>
      <c r="R5469" s="65"/>
      <c r="S5469" s="68"/>
      <c r="T5469" s="68"/>
      <c r="U5469" s="69"/>
      <c r="V5469" s="69"/>
      <c r="W5469" s="69"/>
      <c r="X5469" s="70"/>
      <c r="Y5469" s="65"/>
    </row>
    <row r="5470">
      <c r="A5470" s="65"/>
      <c r="B5470" s="65"/>
      <c r="C5470" s="65"/>
      <c r="D5470" s="65"/>
      <c r="E5470" s="65"/>
      <c r="F5470" s="65"/>
      <c r="G5470" s="65"/>
      <c r="H5470" s="65"/>
      <c r="I5470" s="65"/>
      <c r="J5470" s="65"/>
      <c r="K5470" s="66"/>
      <c r="L5470" s="66"/>
      <c r="M5470" s="65"/>
      <c r="N5470" s="65"/>
      <c r="O5470" s="65"/>
      <c r="P5470" s="66"/>
      <c r="Q5470" s="65"/>
      <c r="R5470" s="65"/>
      <c r="S5470" s="68"/>
      <c r="T5470" s="68"/>
      <c r="U5470" s="69"/>
      <c r="V5470" s="69"/>
      <c r="W5470" s="69"/>
      <c r="X5470" s="70"/>
      <c r="Y5470" s="65"/>
    </row>
    <row r="5471">
      <c r="A5471" s="65"/>
      <c r="B5471" s="65"/>
      <c r="C5471" s="65"/>
      <c r="D5471" s="65"/>
      <c r="E5471" s="65"/>
      <c r="F5471" s="65"/>
      <c r="G5471" s="65"/>
      <c r="H5471" s="65"/>
      <c r="I5471" s="65"/>
      <c r="J5471" s="65"/>
      <c r="K5471" s="66"/>
      <c r="L5471" s="66"/>
      <c r="M5471" s="65"/>
      <c r="N5471" s="65"/>
      <c r="O5471" s="65"/>
      <c r="P5471" s="65"/>
      <c r="Q5471" s="65"/>
      <c r="R5471" s="65"/>
      <c r="S5471" s="68"/>
      <c r="T5471" s="68"/>
      <c r="U5471" s="69"/>
      <c r="V5471" s="69"/>
      <c r="W5471" s="69"/>
      <c r="X5471" s="70"/>
      <c r="Y5471" s="65"/>
    </row>
    <row r="5472">
      <c r="A5472" s="65"/>
      <c r="B5472" s="65"/>
      <c r="C5472" s="65"/>
      <c r="D5472" s="65"/>
      <c r="E5472" s="65"/>
      <c r="F5472" s="65"/>
      <c r="G5472" s="65"/>
      <c r="H5472" s="65"/>
      <c r="I5472" s="65"/>
      <c r="J5472" s="65"/>
      <c r="K5472" s="66"/>
      <c r="L5472" s="66"/>
      <c r="M5472" s="65"/>
      <c r="N5472" s="65"/>
      <c r="O5472" s="65"/>
      <c r="P5472" s="65"/>
      <c r="Q5472" s="65"/>
      <c r="R5472" s="65"/>
      <c r="S5472" s="68"/>
      <c r="T5472" s="68"/>
      <c r="U5472" s="69"/>
      <c r="V5472" s="69"/>
      <c r="W5472" s="69"/>
      <c r="X5472" s="70"/>
      <c r="Y5472" s="65"/>
    </row>
    <row r="5473">
      <c r="A5473" s="73"/>
      <c r="B5473" s="65"/>
      <c r="C5473" s="72"/>
      <c r="D5473" s="72"/>
      <c r="E5473" s="72"/>
      <c r="F5473" s="65"/>
      <c r="G5473" s="65"/>
      <c r="H5473" s="65"/>
      <c r="I5473" s="65"/>
      <c r="J5473" s="65"/>
      <c r="K5473" s="66"/>
      <c r="L5473" s="66"/>
      <c r="M5473" s="65"/>
      <c r="N5473" s="65"/>
      <c r="O5473" s="65"/>
      <c r="P5473" s="66"/>
      <c r="Q5473" s="65"/>
      <c r="R5473" s="65"/>
      <c r="S5473" s="76"/>
      <c r="T5473" s="77"/>
      <c r="U5473" s="78"/>
      <c r="V5473" s="81"/>
      <c r="W5473" s="78"/>
      <c r="X5473" s="72"/>
      <c r="Y5473" s="72"/>
    </row>
    <row r="5474">
      <c r="A5474" s="65"/>
      <c r="B5474" s="65"/>
      <c r="C5474" s="65"/>
      <c r="D5474" s="65"/>
      <c r="E5474" s="65"/>
      <c r="F5474" s="65"/>
      <c r="G5474" s="65"/>
      <c r="H5474" s="65"/>
      <c r="I5474" s="65"/>
      <c r="J5474" s="65"/>
      <c r="K5474" s="66"/>
      <c r="L5474" s="66"/>
      <c r="M5474" s="65"/>
      <c r="N5474" s="65"/>
      <c r="O5474" s="65"/>
      <c r="P5474" s="66"/>
      <c r="Q5474" s="65"/>
      <c r="R5474" s="65"/>
      <c r="S5474" s="68"/>
      <c r="T5474" s="68"/>
      <c r="U5474" s="69"/>
      <c r="V5474" s="69"/>
      <c r="W5474" s="69"/>
      <c r="X5474" s="70"/>
      <c r="Y5474" s="65"/>
    </row>
    <row r="5475">
      <c r="A5475" s="65"/>
      <c r="B5475" s="65"/>
      <c r="C5475" s="65"/>
      <c r="D5475" s="65"/>
      <c r="E5475" s="65"/>
      <c r="F5475" s="65"/>
      <c r="G5475" s="65"/>
      <c r="H5475" s="65"/>
      <c r="I5475" s="65"/>
      <c r="J5475" s="65"/>
      <c r="K5475" s="66"/>
      <c r="L5475" s="66"/>
      <c r="M5475" s="65"/>
      <c r="N5475" s="65"/>
      <c r="O5475" s="65"/>
      <c r="P5475" s="66"/>
      <c r="Q5475" s="65"/>
      <c r="R5475" s="65"/>
      <c r="S5475" s="68"/>
      <c r="T5475" s="68"/>
      <c r="U5475" s="69"/>
      <c r="V5475" s="69"/>
      <c r="W5475" s="69"/>
      <c r="X5475" s="70"/>
      <c r="Y5475" s="65"/>
    </row>
    <row r="5476">
      <c r="A5476" s="65"/>
      <c r="B5476" s="65"/>
      <c r="C5476" s="65"/>
      <c r="D5476" s="65"/>
      <c r="E5476" s="65"/>
      <c r="F5476" s="65"/>
      <c r="G5476" s="65"/>
      <c r="H5476" s="65"/>
      <c r="I5476" s="65"/>
      <c r="J5476" s="65"/>
      <c r="K5476" s="66"/>
      <c r="L5476" s="66"/>
      <c r="M5476" s="65"/>
      <c r="N5476" s="65"/>
      <c r="O5476" s="65"/>
      <c r="P5476" s="65"/>
      <c r="Q5476" s="65"/>
      <c r="R5476" s="65"/>
      <c r="S5476" s="68"/>
      <c r="T5476" s="68"/>
      <c r="U5476" s="69"/>
      <c r="V5476" s="69"/>
      <c r="W5476" s="69"/>
      <c r="X5476" s="70"/>
      <c r="Y5476" s="65"/>
    </row>
    <row r="5477">
      <c r="A5477" s="72"/>
      <c r="B5477" s="65"/>
      <c r="C5477" s="72"/>
      <c r="D5477" s="72"/>
      <c r="E5477" s="72"/>
      <c r="F5477" s="65"/>
      <c r="G5477" s="65"/>
      <c r="H5477" s="65"/>
      <c r="I5477" s="65"/>
      <c r="J5477" s="65"/>
      <c r="K5477" s="66"/>
      <c r="L5477" s="66"/>
      <c r="M5477" s="65"/>
      <c r="N5477" s="65"/>
      <c r="O5477" s="65"/>
      <c r="P5477" s="65"/>
      <c r="Q5477" s="65"/>
      <c r="R5477" s="65"/>
      <c r="S5477" s="68"/>
      <c r="T5477" s="68"/>
      <c r="U5477" s="69"/>
      <c r="V5477" s="69"/>
      <c r="W5477" s="69"/>
      <c r="X5477" s="70"/>
      <c r="Y5477" s="65"/>
    </row>
    <row r="5478">
      <c r="A5478" s="73"/>
      <c r="B5478" s="65"/>
      <c r="C5478" s="72"/>
      <c r="D5478" s="72"/>
      <c r="E5478" s="72"/>
      <c r="F5478" s="65"/>
      <c r="G5478" s="65"/>
      <c r="H5478" s="65"/>
      <c r="I5478" s="65"/>
      <c r="J5478" s="65"/>
      <c r="K5478" s="66"/>
      <c r="L5478" s="66"/>
      <c r="M5478" s="65"/>
      <c r="N5478" s="65"/>
      <c r="O5478" s="65"/>
      <c r="P5478" s="65"/>
      <c r="Q5478" s="65"/>
      <c r="R5478" s="65"/>
      <c r="S5478" s="68"/>
      <c r="T5478" s="68"/>
      <c r="U5478" s="69"/>
      <c r="V5478" s="69"/>
      <c r="W5478" s="69"/>
      <c r="X5478" s="70"/>
      <c r="Y5478" s="65"/>
    </row>
    <row r="5479">
      <c r="A5479" s="73"/>
      <c r="B5479" s="65"/>
      <c r="C5479" s="72"/>
      <c r="D5479" s="72"/>
      <c r="E5479" s="72"/>
      <c r="F5479" s="65"/>
      <c r="G5479" s="65"/>
      <c r="H5479" s="65"/>
      <c r="I5479" s="65"/>
      <c r="J5479" s="65"/>
      <c r="K5479" s="66"/>
      <c r="L5479" s="66"/>
      <c r="M5479" s="65"/>
      <c r="N5479" s="65"/>
      <c r="O5479" s="65"/>
      <c r="P5479" s="65"/>
      <c r="Q5479" s="65"/>
      <c r="R5479" s="65"/>
      <c r="S5479" s="68"/>
      <c r="T5479" s="68"/>
      <c r="U5479" s="69"/>
      <c r="V5479" s="69"/>
      <c r="W5479" s="69"/>
      <c r="X5479" s="70"/>
      <c r="Y5479" s="65"/>
    </row>
    <row r="5480">
      <c r="A5480" s="65"/>
      <c r="B5480" s="65"/>
      <c r="C5480" s="65"/>
      <c r="D5480" s="65"/>
      <c r="E5480" s="65"/>
      <c r="F5480" s="65"/>
      <c r="G5480" s="65"/>
      <c r="H5480" s="65"/>
      <c r="I5480" s="65"/>
      <c r="J5480" s="65"/>
      <c r="K5480" s="66"/>
      <c r="L5480" s="66"/>
      <c r="M5480" s="65"/>
      <c r="N5480" s="65"/>
      <c r="O5480" s="65"/>
      <c r="P5480" s="65"/>
      <c r="Q5480" s="65"/>
      <c r="R5480" s="65"/>
      <c r="S5480" s="68"/>
      <c r="T5480" s="68"/>
      <c r="U5480" s="69"/>
      <c r="V5480" s="69"/>
      <c r="W5480" s="69"/>
      <c r="X5480" s="70"/>
      <c r="Y5480" s="65"/>
    </row>
    <row r="5481">
      <c r="A5481" s="73"/>
      <c r="B5481" s="65"/>
      <c r="C5481" s="72"/>
      <c r="D5481" s="72"/>
      <c r="E5481" s="72"/>
      <c r="F5481" s="65"/>
      <c r="G5481" s="65"/>
      <c r="H5481" s="65"/>
      <c r="I5481" s="65"/>
      <c r="J5481" s="65"/>
      <c r="K5481" s="66"/>
      <c r="L5481" s="66"/>
      <c r="M5481" s="65"/>
      <c r="N5481" s="65"/>
      <c r="O5481" s="65"/>
      <c r="P5481" s="65"/>
      <c r="Q5481" s="65"/>
      <c r="R5481" s="65"/>
      <c r="S5481" s="68"/>
      <c r="T5481" s="68"/>
      <c r="U5481" s="69"/>
      <c r="V5481" s="69"/>
      <c r="W5481" s="69"/>
      <c r="X5481" s="70"/>
      <c r="Y5481" s="65"/>
    </row>
    <row r="5482">
      <c r="A5482" s="65"/>
      <c r="B5482" s="65"/>
      <c r="C5482" s="65"/>
      <c r="D5482" s="65"/>
      <c r="E5482" s="65"/>
      <c r="F5482" s="65"/>
      <c r="G5482" s="65"/>
      <c r="H5482" s="65"/>
      <c r="I5482" s="65"/>
      <c r="J5482" s="65"/>
      <c r="K5482" s="66"/>
      <c r="L5482" s="66"/>
      <c r="M5482" s="65"/>
      <c r="N5482" s="65"/>
      <c r="O5482" s="65"/>
      <c r="P5482" s="66"/>
      <c r="Q5482" s="65"/>
      <c r="R5482" s="65"/>
      <c r="S5482" s="68"/>
      <c r="T5482" s="68"/>
      <c r="U5482" s="69"/>
      <c r="V5482" s="69"/>
      <c r="W5482" s="69"/>
      <c r="X5482" s="70"/>
      <c r="Y5482" s="65"/>
    </row>
    <row r="5483">
      <c r="A5483" s="73"/>
      <c r="B5483" s="65"/>
      <c r="C5483" s="72"/>
      <c r="D5483" s="72"/>
      <c r="E5483" s="72"/>
      <c r="F5483" s="65"/>
      <c r="G5483" s="65"/>
      <c r="H5483" s="65"/>
      <c r="I5483" s="65"/>
      <c r="J5483" s="65"/>
      <c r="K5483" s="66"/>
      <c r="L5483" s="66"/>
      <c r="M5483" s="65"/>
      <c r="N5483" s="65"/>
      <c r="O5483" s="65"/>
      <c r="P5483" s="65"/>
      <c r="Q5483" s="65"/>
      <c r="R5483" s="65"/>
      <c r="S5483" s="68"/>
      <c r="T5483" s="68"/>
      <c r="U5483" s="69"/>
      <c r="V5483" s="69"/>
      <c r="W5483" s="69"/>
      <c r="X5483" s="70"/>
      <c r="Y5483" s="65"/>
    </row>
    <row r="5484">
      <c r="A5484" s="65"/>
      <c r="B5484" s="65"/>
      <c r="C5484" s="65"/>
      <c r="D5484" s="65"/>
      <c r="E5484" s="65"/>
      <c r="F5484" s="65"/>
      <c r="G5484" s="65"/>
      <c r="H5484" s="65"/>
      <c r="I5484" s="65"/>
      <c r="J5484" s="65"/>
      <c r="K5484" s="66"/>
      <c r="L5484" s="66"/>
      <c r="M5484" s="65"/>
      <c r="N5484" s="65"/>
      <c r="O5484" s="65"/>
      <c r="P5484" s="66"/>
      <c r="Q5484" s="65"/>
      <c r="R5484" s="65"/>
      <c r="S5484" s="68"/>
      <c r="T5484" s="68"/>
      <c r="U5484" s="69"/>
      <c r="V5484" s="69"/>
      <c r="W5484" s="69"/>
      <c r="X5484" s="70"/>
      <c r="Y5484" s="65"/>
    </row>
    <row r="5485">
      <c r="A5485" s="65"/>
      <c r="B5485" s="65"/>
      <c r="C5485" s="65"/>
      <c r="D5485" s="65"/>
      <c r="E5485" s="65"/>
      <c r="F5485" s="65"/>
      <c r="G5485" s="65"/>
      <c r="H5485" s="65"/>
      <c r="I5485" s="65"/>
      <c r="J5485" s="65"/>
      <c r="K5485" s="66"/>
      <c r="L5485" s="66"/>
      <c r="M5485" s="65"/>
      <c r="N5485" s="65"/>
      <c r="O5485" s="65"/>
      <c r="P5485" s="65"/>
      <c r="Q5485" s="65"/>
      <c r="R5485" s="65"/>
      <c r="S5485" s="68"/>
      <c r="T5485" s="68"/>
      <c r="U5485" s="69"/>
      <c r="V5485" s="69"/>
      <c r="W5485" s="69"/>
      <c r="X5485" s="70"/>
      <c r="Y5485" s="65"/>
    </row>
    <row r="5486">
      <c r="A5486" s="65"/>
      <c r="B5486" s="65"/>
      <c r="C5486" s="65"/>
      <c r="D5486" s="65"/>
      <c r="E5486" s="65"/>
      <c r="F5486" s="65"/>
      <c r="G5486" s="65"/>
      <c r="H5486" s="65"/>
      <c r="I5486" s="65"/>
      <c r="J5486" s="65"/>
      <c r="K5486" s="66"/>
      <c r="L5486" s="66"/>
      <c r="M5486" s="65"/>
      <c r="N5486" s="65"/>
      <c r="O5486" s="65"/>
      <c r="P5486" s="66"/>
      <c r="Q5486" s="65"/>
      <c r="R5486" s="65"/>
      <c r="S5486" s="68"/>
      <c r="T5486" s="68"/>
      <c r="U5486" s="69"/>
      <c r="V5486" s="69"/>
      <c r="W5486" s="69"/>
      <c r="X5486" s="70"/>
      <c r="Y5486" s="65"/>
    </row>
    <row r="5487">
      <c r="A5487" s="65"/>
      <c r="B5487" s="65"/>
      <c r="C5487" s="65"/>
      <c r="D5487" s="65"/>
      <c r="E5487" s="65"/>
      <c r="F5487" s="65"/>
      <c r="G5487" s="65"/>
      <c r="H5487" s="65"/>
      <c r="I5487" s="65"/>
      <c r="J5487" s="65"/>
      <c r="K5487" s="66"/>
      <c r="L5487" s="66"/>
      <c r="M5487" s="65"/>
      <c r="N5487" s="65"/>
      <c r="O5487" s="65"/>
      <c r="P5487" s="66"/>
      <c r="Q5487" s="65"/>
      <c r="R5487" s="65"/>
      <c r="S5487" s="68"/>
      <c r="T5487" s="68"/>
      <c r="U5487" s="69"/>
      <c r="V5487" s="69"/>
      <c r="W5487" s="69"/>
      <c r="X5487" s="70"/>
      <c r="Y5487" s="65"/>
    </row>
    <row r="5488">
      <c r="A5488" s="65"/>
      <c r="B5488" s="65"/>
      <c r="C5488" s="65"/>
      <c r="D5488" s="65"/>
      <c r="E5488" s="65"/>
      <c r="F5488" s="65"/>
      <c r="G5488" s="65"/>
      <c r="H5488" s="65"/>
      <c r="I5488" s="65"/>
      <c r="J5488" s="65"/>
      <c r="K5488" s="66"/>
      <c r="L5488" s="66"/>
      <c r="M5488" s="65"/>
      <c r="N5488" s="65"/>
      <c r="O5488" s="65"/>
      <c r="P5488" s="66"/>
      <c r="Q5488" s="65"/>
      <c r="R5488" s="65"/>
      <c r="S5488" s="68"/>
      <c r="T5488" s="68"/>
      <c r="U5488" s="69"/>
      <c r="V5488" s="69"/>
      <c r="W5488" s="69"/>
      <c r="X5488" s="70"/>
      <c r="Y5488" s="65"/>
    </row>
    <row r="5489">
      <c r="A5489" s="65"/>
      <c r="B5489" s="65"/>
      <c r="C5489" s="65"/>
      <c r="D5489" s="65"/>
      <c r="E5489" s="65"/>
      <c r="F5489" s="65"/>
      <c r="G5489" s="65"/>
      <c r="H5489" s="65"/>
      <c r="I5489" s="65"/>
      <c r="J5489" s="65"/>
      <c r="K5489" s="66"/>
      <c r="L5489" s="66"/>
      <c r="M5489" s="65"/>
      <c r="N5489" s="65"/>
      <c r="O5489" s="65"/>
      <c r="P5489" s="66"/>
      <c r="Q5489" s="65"/>
      <c r="R5489" s="65"/>
      <c r="S5489" s="68"/>
      <c r="T5489" s="68"/>
      <c r="U5489" s="69"/>
      <c r="V5489" s="69"/>
      <c r="W5489" s="69"/>
      <c r="X5489" s="70"/>
      <c r="Y5489" s="65"/>
    </row>
    <row r="5490">
      <c r="A5490" s="65"/>
      <c r="B5490" s="65"/>
      <c r="C5490" s="65"/>
      <c r="D5490" s="65"/>
      <c r="E5490" s="65"/>
      <c r="F5490" s="65"/>
      <c r="G5490" s="65"/>
      <c r="H5490" s="65"/>
      <c r="I5490" s="65"/>
      <c r="J5490" s="65"/>
      <c r="K5490" s="66"/>
      <c r="L5490" s="66"/>
      <c r="M5490" s="65"/>
      <c r="N5490" s="65"/>
      <c r="O5490" s="65"/>
      <c r="P5490" s="66"/>
      <c r="Q5490" s="65"/>
      <c r="R5490" s="65"/>
      <c r="S5490" s="68"/>
      <c r="T5490" s="68"/>
      <c r="U5490" s="69"/>
      <c r="V5490" s="69"/>
      <c r="W5490" s="69"/>
      <c r="X5490" s="70"/>
      <c r="Y5490" s="65"/>
    </row>
    <row r="5491">
      <c r="A5491" s="72"/>
      <c r="B5491" s="65"/>
      <c r="C5491" s="72"/>
      <c r="D5491" s="72"/>
      <c r="E5491" s="72"/>
      <c r="F5491" s="65"/>
      <c r="G5491" s="65"/>
      <c r="H5491" s="65"/>
      <c r="I5491" s="65"/>
      <c r="J5491" s="65"/>
      <c r="K5491" s="66"/>
      <c r="L5491" s="66"/>
      <c r="M5491" s="65"/>
      <c r="N5491" s="65"/>
      <c r="O5491" s="65"/>
      <c r="P5491" s="66"/>
      <c r="Q5491" s="65"/>
      <c r="R5491" s="65"/>
      <c r="S5491" s="68"/>
      <c r="T5491" s="68"/>
      <c r="U5491" s="69"/>
      <c r="V5491" s="69"/>
      <c r="W5491" s="69"/>
      <c r="X5491" s="70"/>
      <c r="Y5491" s="65"/>
    </row>
    <row r="5492">
      <c r="A5492" s="72"/>
      <c r="B5492" s="65"/>
      <c r="C5492" s="72"/>
      <c r="D5492" s="72"/>
      <c r="E5492" s="72"/>
      <c r="F5492" s="65"/>
      <c r="G5492" s="65"/>
      <c r="H5492" s="65"/>
      <c r="I5492" s="65"/>
      <c r="J5492" s="65"/>
      <c r="K5492" s="66"/>
      <c r="L5492" s="66"/>
      <c r="M5492" s="65"/>
      <c r="N5492" s="65"/>
      <c r="O5492" s="65"/>
      <c r="P5492" s="66"/>
      <c r="Q5492" s="65"/>
      <c r="R5492" s="65"/>
      <c r="S5492" s="68"/>
      <c r="T5492" s="68"/>
      <c r="U5492" s="69"/>
      <c r="V5492" s="69"/>
      <c r="W5492" s="69"/>
      <c r="X5492" s="70"/>
      <c r="Y5492" s="65"/>
    </row>
    <row r="5493">
      <c r="A5493" s="72"/>
      <c r="B5493" s="65"/>
      <c r="C5493" s="72"/>
      <c r="D5493" s="72"/>
      <c r="E5493" s="72"/>
      <c r="F5493" s="65"/>
      <c r="G5493" s="65"/>
      <c r="H5493" s="65"/>
      <c r="I5493" s="65"/>
      <c r="J5493" s="65"/>
      <c r="K5493" s="66"/>
      <c r="L5493" s="66"/>
      <c r="M5493" s="65"/>
      <c r="N5493" s="65"/>
      <c r="O5493" s="65"/>
      <c r="P5493" s="65"/>
      <c r="Q5493" s="65"/>
      <c r="R5493" s="65"/>
      <c r="S5493" s="68"/>
      <c r="T5493" s="68"/>
      <c r="U5493" s="69"/>
      <c r="V5493" s="69"/>
      <c r="W5493" s="69"/>
      <c r="X5493" s="70"/>
      <c r="Y5493" s="65"/>
    </row>
    <row r="5494">
      <c r="A5494" s="72"/>
      <c r="B5494" s="65"/>
      <c r="C5494" s="72"/>
      <c r="D5494" s="72"/>
      <c r="E5494" s="72"/>
      <c r="F5494" s="65"/>
      <c r="G5494" s="65"/>
      <c r="H5494" s="65"/>
      <c r="I5494" s="65"/>
      <c r="J5494" s="65"/>
      <c r="K5494" s="66"/>
      <c r="L5494" s="66"/>
      <c r="M5494" s="65"/>
      <c r="N5494" s="65"/>
      <c r="O5494" s="65"/>
      <c r="P5494" s="65"/>
      <c r="Q5494" s="65"/>
      <c r="R5494" s="65"/>
      <c r="S5494" s="68"/>
      <c r="T5494" s="68"/>
      <c r="U5494" s="69"/>
      <c r="V5494" s="69"/>
      <c r="W5494" s="69"/>
      <c r="X5494" s="70"/>
      <c r="Y5494" s="65"/>
    </row>
    <row r="5495">
      <c r="A5495" s="65"/>
      <c r="B5495" s="65"/>
      <c r="C5495" s="65"/>
      <c r="D5495" s="65"/>
      <c r="E5495" s="65"/>
      <c r="F5495" s="65"/>
      <c r="G5495" s="65"/>
      <c r="H5495" s="65"/>
      <c r="I5495" s="65"/>
      <c r="J5495" s="65"/>
      <c r="K5495" s="66"/>
      <c r="L5495" s="66"/>
      <c r="M5495" s="65"/>
      <c r="N5495" s="65"/>
      <c r="O5495" s="65"/>
      <c r="P5495" s="65"/>
      <c r="Q5495" s="65"/>
      <c r="R5495" s="65"/>
      <c r="S5495" s="68"/>
      <c r="T5495" s="68"/>
      <c r="U5495" s="69"/>
      <c r="V5495" s="69"/>
      <c r="W5495" s="69"/>
      <c r="X5495" s="70"/>
      <c r="Y5495" s="65"/>
    </row>
    <row r="5496">
      <c r="A5496" s="65"/>
      <c r="B5496" s="65"/>
      <c r="C5496" s="65"/>
      <c r="D5496" s="65"/>
      <c r="E5496" s="65"/>
      <c r="F5496" s="65"/>
      <c r="G5496" s="65"/>
      <c r="H5496" s="65"/>
      <c r="I5496" s="65"/>
      <c r="J5496" s="65"/>
      <c r="K5496" s="66"/>
      <c r="L5496" s="66"/>
      <c r="M5496" s="65"/>
      <c r="N5496" s="65"/>
      <c r="O5496" s="65"/>
      <c r="P5496" s="65"/>
      <c r="Q5496" s="65"/>
      <c r="R5496" s="65"/>
      <c r="S5496" s="80"/>
      <c r="T5496" s="77"/>
      <c r="U5496" s="79"/>
      <c r="V5496" s="79"/>
      <c r="W5496" s="78"/>
      <c r="X5496" s="69"/>
      <c r="Y5496" s="72"/>
    </row>
    <row r="5497">
      <c r="A5497" s="65"/>
      <c r="B5497" s="65"/>
      <c r="C5497" s="65"/>
      <c r="D5497" s="65"/>
      <c r="E5497" s="65"/>
      <c r="F5497" s="65"/>
      <c r="G5497" s="65"/>
      <c r="H5497" s="65"/>
      <c r="I5497" s="65"/>
      <c r="J5497" s="65"/>
      <c r="K5497" s="66"/>
      <c r="L5497" s="66"/>
      <c r="M5497" s="65"/>
      <c r="N5497" s="65"/>
      <c r="O5497" s="65"/>
      <c r="P5497" s="66"/>
      <c r="Q5497" s="65"/>
      <c r="R5497" s="65"/>
      <c r="S5497" s="68"/>
      <c r="T5497" s="68"/>
      <c r="U5497" s="69"/>
      <c r="V5497" s="69"/>
      <c r="W5497" s="69"/>
      <c r="X5497" s="70"/>
      <c r="Y5497" s="65"/>
    </row>
    <row r="5498">
      <c r="A5498" s="65"/>
      <c r="B5498" s="65"/>
      <c r="C5498" s="65"/>
      <c r="D5498" s="65"/>
      <c r="E5498" s="65"/>
      <c r="F5498" s="65"/>
      <c r="G5498" s="65"/>
      <c r="H5498" s="65"/>
      <c r="I5498" s="65"/>
      <c r="J5498" s="65"/>
      <c r="K5498" s="66"/>
      <c r="L5498" s="66"/>
      <c r="M5498" s="65"/>
      <c r="N5498" s="65"/>
      <c r="O5498" s="65"/>
      <c r="P5498" s="66"/>
      <c r="Q5498" s="65"/>
      <c r="R5498" s="65"/>
      <c r="S5498" s="68"/>
      <c r="T5498" s="68"/>
      <c r="U5498" s="69"/>
      <c r="V5498" s="69"/>
      <c r="W5498" s="69"/>
      <c r="X5498" s="70"/>
      <c r="Y5498" s="65"/>
    </row>
    <row r="5499">
      <c r="A5499" s="65"/>
      <c r="B5499" s="65"/>
      <c r="C5499" s="65"/>
      <c r="D5499" s="65"/>
      <c r="E5499" s="65"/>
      <c r="F5499" s="65"/>
      <c r="G5499" s="65"/>
      <c r="H5499" s="65"/>
      <c r="I5499" s="65"/>
      <c r="J5499" s="65"/>
      <c r="K5499" s="66"/>
      <c r="L5499" s="66"/>
      <c r="M5499" s="65"/>
      <c r="N5499" s="65"/>
      <c r="O5499" s="65"/>
      <c r="P5499" s="66"/>
      <c r="Q5499" s="65"/>
      <c r="R5499" s="65"/>
      <c r="S5499" s="68"/>
      <c r="T5499" s="68"/>
      <c r="U5499" s="69"/>
      <c r="V5499" s="69"/>
      <c r="W5499" s="69"/>
      <c r="X5499" s="70"/>
      <c r="Y5499" s="65"/>
    </row>
    <row r="5500">
      <c r="A5500" s="72"/>
      <c r="B5500" s="65"/>
      <c r="C5500" s="72"/>
      <c r="D5500" s="72"/>
      <c r="E5500" s="72"/>
      <c r="F5500" s="65"/>
      <c r="G5500" s="65"/>
      <c r="H5500" s="65"/>
      <c r="I5500" s="65"/>
      <c r="J5500" s="65"/>
      <c r="K5500" s="66"/>
      <c r="L5500" s="66"/>
      <c r="M5500" s="65"/>
      <c r="N5500" s="65"/>
      <c r="O5500" s="65"/>
      <c r="P5500" s="65"/>
      <c r="Q5500" s="65"/>
      <c r="R5500" s="65"/>
      <c r="S5500" s="68"/>
      <c r="T5500" s="68"/>
      <c r="U5500" s="69"/>
      <c r="V5500" s="69"/>
      <c r="W5500" s="69"/>
      <c r="X5500" s="70"/>
      <c r="Y5500" s="65"/>
    </row>
    <row r="5501">
      <c r="A5501" s="73"/>
      <c r="B5501" s="65"/>
      <c r="C5501" s="72"/>
      <c r="D5501" s="72"/>
      <c r="E5501" s="72"/>
      <c r="F5501" s="65"/>
      <c r="G5501" s="65"/>
      <c r="H5501" s="65"/>
      <c r="I5501" s="65"/>
      <c r="J5501" s="65"/>
      <c r="K5501" s="66"/>
      <c r="L5501" s="66"/>
      <c r="M5501" s="65"/>
      <c r="N5501" s="65"/>
      <c r="O5501" s="65"/>
      <c r="P5501" s="66"/>
      <c r="Q5501" s="65"/>
      <c r="R5501" s="65"/>
      <c r="S5501" s="68"/>
      <c r="T5501" s="68"/>
      <c r="U5501" s="69"/>
      <c r="V5501" s="69"/>
      <c r="W5501" s="69"/>
      <c r="X5501" s="70"/>
      <c r="Y5501" s="65"/>
    </row>
    <row r="5502">
      <c r="A5502" s="65"/>
      <c r="B5502" s="65"/>
      <c r="C5502" s="65"/>
      <c r="D5502" s="65"/>
      <c r="E5502" s="65"/>
      <c r="F5502" s="65"/>
      <c r="G5502" s="65"/>
      <c r="H5502" s="65"/>
      <c r="I5502" s="65"/>
      <c r="J5502" s="65"/>
      <c r="K5502" s="66"/>
      <c r="L5502" s="66"/>
      <c r="M5502" s="65"/>
      <c r="N5502" s="65"/>
      <c r="O5502" s="65"/>
      <c r="P5502" s="65"/>
      <c r="Q5502" s="65"/>
      <c r="R5502" s="65"/>
      <c r="S5502" s="68"/>
      <c r="T5502" s="68"/>
      <c r="U5502" s="69"/>
      <c r="V5502" s="69"/>
      <c r="W5502" s="69"/>
      <c r="X5502" s="70"/>
      <c r="Y5502" s="65"/>
    </row>
    <row r="5503">
      <c r="A5503" s="65"/>
      <c r="B5503" s="65"/>
      <c r="C5503" s="65"/>
      <c r="D5503" s="65"/>
      <c r="E5503" s="65"/>
      <c r="F5503" s="65"/>
      <c r="G5503" s="65"/>
      <c r="H5503" s="65"/>
      <c r="I5503" s="65"/>
      <c r="J5503" s="65"/>
      <c r="K5503" s="66"/>
      <c r="L5503" s="66"/>
      <c r="M5503" s="65"/>
      <c r="N5503" s="65"/>
      <c r="O5503" s="65"/>
      <c r="P5503" s="66"/>
      <c r="Q5503" s="65"/>
      <c r="R5503" s="65"/>
      <c r="S5503" s="68"/>
      <c r="T5503" s="68"/>
      <c r="U5503" s="69"/>
      <c r="V5503" s="69"/>
      <c r="W5503" s="69"/>
      <c r="X5503" s="70"/>
      <c r="Y5503" s="65"/>
    </row>
    <row r="5504">
      <c r="A5504" s="65"/>
      <c r="B5504" s="65"/>
      <c r="C5504" s="65"/>
      <c r="D5504" s="65"/>
      <c r="E5504" s="65"/>
      <c r="F5504" s="65"/>
      <c r="G5504" s="65"/>
      <c r="H5504" s="65"/>
      <c r="I5504" s="65"/>
      <c r="J5504" s="65"/>
      <c r="K5504" s="66"/>
      <c r="L5504" s="66"/>
      <c r="M5504" s="65"/>
      <c r="N5504" s="65"/>
      <c r="O5504" s="65"/>
      <c r="P5504" s="66"/>
      <c r="Q5504" s="65"/>
      <c r="R5504" s="65"/>
      <c r="S5504" s="68"/>
      <c r="T5504" s="68"/>
      <c r="U5504" s="69"/>
      <c r="V5504" s="69"/>
      <c r="W5504" s="69"/>
      <c r="X5504" s="70"/>
      <c r="Y5504" s="65"/>
    </row>
    <row r="5505">
      <c r="A5505" s="65"/>
      <c r="B5505" s="65"/>
      <c r="C5505" s="65"/>
      <c r="D5505" s="65"/>
      <c r="E5505" s="65"/>
      <c r="F5505" s="65"/>
      <c r="G5505" s="65"/>
      <c r="H5505" s="65"/>
      <c r="I5505" s="65"/>
      <c r="J5505" s="65"/>
      <c r="K5505" s="66"/>
      <c r="L5505" s="66"/>
      <c r="M5505" s="65"/>
      <c r="N5505" s="65"/>
      <c r="O5505" s="65"/>
      <c r="P5505" s="65"/>
      <c r="Q5505" s="65"/>
      <c r="R5505" s="65"/>
      <c r="S5505" s="76"/>
      <c r="T5505" s="76"/>
      <c r="U5505" s="72"/>
      <c r="V5505" s="72"/>
      <c r="W5505" s="72"/>
      <c r="X5505" s="69"/>
      <c r="Y5505" s="72"/>
    </row>
    <row r="5506">
      <c r="A5506" s="65"/>
      <c r="B5506" s="65"/>
      <c r="C5506" s="65"/>
      <c r="D5506" s="65"/>
      <c r="E5506" s="65"/>
      <c r="F5506" s="65"/>
      <c r="G5506" s="65"/>
      <c r="H5506" s="65"/>
      <c r="I5506" s="65"/>
      <c r="J5506" s="65"/>
      <c r="K5506" s="66"/>
      <c r="L5506" s="66"/>
      <c r="M5506" s="65"/>
      <c r="N5506" s="65"/>
      <c r="O5506" s="65"/>
      <c r="P5506" s="65"/>
      <c r="Q5506" s="65"/>
      <c r="R5506" s="65"/>
      <c r="S5506" s="68"/>
      <c r="T5506" s="68"/>
      <c r="U5506" s="69"/>
      <c r="V5506" s="69"/>
      <c r="W5506" s="69"/>
      <c r="X5506" s="70"/>
      <c r="Y5506" s="65"/>
    </row>
    <row r="5507">
      <c r="A5507" s="65"/>
      <c r="B5507" s="65"/>
      <c r="C5507" s="65"/>
      <c r="D5507" s="65"/>
      <c r="E5507" s="65"/>
      <c r="F5507" s="65"/>
      <c r="G5507" s="65"/>
      <c r="H5507" s="65"/>
      <c r="I5507" s="65"/>
      <c r="J5507" s="65"/>
      <c r="K5507" s="66"/>
      <c r="L5507" s="66"/>
      <c r="M5507" s="65"/>
      <c r="N5507" s="65"/>
      <c r="O5507" s="65"/>
      <c r="P5507" s="65"/>
      <c r="Q5507" s="65"/>
      <c r="R5507" s="65"/>
      <c r="S5507" s="68"/>
      <c r="T5507" s="68"/>
      <c r="U5507" s="69"/>
      <c r="V5507" s="69"/>
      <c r="W5507" s="69"/>
      <c r="X5507" s="69"/>
      <c r="Y5507" s="65"/>
    </row>
    <row r="5508">
      <c r="A5508" s="72"/>
      <c r="B5508" s="65"/>
      <c r="C5508" s="72"/>
      <c r="D5508" s="72"/>
      <c r="E5508" s="72"/>
      <c r="F5508" s="65"/>
      <c r="G5508" s="65"/>
      <c r="H5508" s="65"/>
      <c r="I5508" s="65"/>
      <c r="J5508" s="65"/>
      <c r="K5508" s="66"/>
      <c r="L5508" s="66"/>
      <c r="M5508" s="65"/>
      <c r="N5508" s="65"/>
      <c r="O5508" s="65"/>
      <c r="P5508" s="65"/>
      <c r="Q5508" s="65"/>
      <c r="R5508" s="65"/>
      <c r="S5508" s="68"/>
      <c r="T5508" s="68"/>
      <c r="U5508" s="69"/>
      <c r="V5508" s="69"/>
      <c r="W5508" s="69"/>
      <c r="X5508" s="70"/>
      <c r="Y5508" s="65"/>
    </row>
    <row r="5509">
      <c r="A5509" s="72"/>
      <c r="B5509" s="65"/>
      <c r="C5509" s="72"/>
      <c r="D5509" s="72"/>
      <c r="E5509" s="72"/>
      <c r="F5509" s="65"/>
      <c r="G5509" s="65"/>
      <c r="H5509" s="65"/>
      <c r="I5509" s="65"/>
      <c r="J5509" s="65"/>
      <c r="K5509" s="66"/>
      <c r="L5509" s="66"/>
      <c r="M5509" s="65"/>
      <c r="N5509" s="65"/>
      <c r="O5509" s="65"/>
      <c r="P5509" s="65"/>
      <c r="Q5509" s="65"/>
      <c r="R5509" s="65"/>
      <c r="S5509" s="68"/>
      <c r="T5509" s="68"/>
      <c r="U5509" s="69"/>
      <c r="V5509" s="69"/>
      <c r="W5509" s="69"/>
      <c r="X5509" s="70"/>
      <c r="Y5509" s="65"/>
    </row>
    <row r="5510">
      <c r="A5510" s="65"/>
      <c r="B5510" s="65"/>
      <c r="C5510" s="65"/>
      <c r="D5510" s="65"/>
      <c r="E5510" s="65"/>
      <c r="F5510" s="65"/>
      <c r="G5510" s="65"/>
      <c r="H5510" s="65"/>
      <c r="I5510" s="65"/>
      <c r="J5510" s="65"/>
      <c r="K5510" s="66"/>
      <c r="L5510" s="66"/>
      <c r="M5510" s="65"/>
      <c r="N5510" s="65"/>
      <c r="O5510" s="65"/>
      <c r="P5510" s="66"/>
      <c r="Q5510" s="65"/>
      <c r="R5510" s="65"/>
      <c r="S5510" s="80"/>
      <c r="T5510" s="77"/>
      <c r="U5510" s="79"/>
      <c r="V5510" s="79"/>
      <c r="W5510" s="78"/>
      <c r="X5510" s="66"/>
      <c r="Y5510" s="72"/>
    </row>
    <row r="5511">
      <c r="A5511" s="73"/>
      <c r="B5511" s="65"/>
      <c r="C5511" s="72"/>
      <c r="D5511" s="72"/>
      <c r="E5511" s="72"/>
      <c r="F5511" s="65"/>
      <c r="G5511" s="65"/>
      <c r="H5511" s="65"/>
      <c r="I5511" s="65"/>
      <c r="J5511" s="65"/>
      <c r="K5511" s="66"/>
      <c r="L5511" s="66"/>
      <c r="M5511" s="65"/>
      <c r="N5511" s="65"/>
      <c r="O5511" s="65"/>
      <c r="P5511" s="65"/>
      <c r="Q5511" s="65"/>
      <c r="R5511" s="65"/>
      <c r="S5511" s="68"/>
      <c r="T5511" s="68"/>
      <c r="U5511" s="69"/>
      <c r="V5511" s="69"/>
      <c r="W5511" s="69"/>
      <c r="X5511" s="70"/>
      <c r="Y5511" s="65"/>
    </row>
    <row r="5512">
      <c r="A5512" s="73"/>
      <c r="B5512" s="65"/>
      <c r="C5512" s="72"/>
      <c r="D5512" s="72"/>
      <c r="E5512" s="72"/>
      <c r="F5512" s="65"/>
      <c r="G5512" s="65"/>
      <c r="H5512" s="65"/>
      <c r="I5512" s="65"/>
      <c r="J5512" s="65"/>
      <c r="K5512" s="66"/>
      <c r="L5512" s="66"/>
      <c r="M5512" s="65"/>
      <c r="N5512" s="65"/>
      <c r="O5512" s="65"/>
      <c r="P5512" s="65"/>
      <c r="Q5512" s="65"/>
      <c r="R5512" s="65"/>
      <c r="S5512" s="68"/>
      <c r="T5512" s="68"/>
      <c r="U5512" s="69"/>
      <c r="V5512" s="69"/>
      <c r="W5512" s="69"/>
      <c r="X5512" s="70"/>
      <c r="Y5512" s="65"/>
    </row>
    <row r="5513">
      <c r="A5513" s="65"/>
      <c r="B5513" s="65"/>
      <c r="C5513" s="65"/>
      <c r="D5513" s="65"/>
      <c r="E5513" s="65"/>
      <c r="F5513" s="65"/>
      <c r="G5513" s="65"/>
      <c r="H5513" s="65"/>
      <c r="I5513" s="65"/>
      <c r="J5513" s="65"/>
      <c r="K5513" s="66"/>
      <c r="L5513" s="66"/>
      <c r="M5513" s="65"/>
      <c r="N5513" s="65"/>
      <c r="O5513" s="65"/>
      <c r="P5513" s="66"/>
      <c r="Q5513" s="65"/>
      <c r="R5513" s="65"/>
      <c r="S5513" s="68"/>
      <c r="T5513" s="68"/>
      <c r="U5513" s="69"/>
      <c r="V5513" s="69"/>
      <c r="W5513" s="69"/>
      <c r="X5513" s="70"/>
      <c r="Y5513" s="65"/>
    </row>
    <row r="5514">
      <c r="A5514" s="65"/>
      <c r="B5514" s="65"/>
      <c r="C5514" s="65"/>
      <c r="D5514" s="65"/>
      <c r="E5514" s="65"/>
      <c r="F5514" s="65"/>
      <c r="G5514" s="65"/>
      <c r="H5514" s="65"/>
      <c r="I5514" s="65"/>
      <c r="J5514" s="65"/>
      <c r="K5514" s="66"/>
      <c r="L5514" s="66"/>
      <c r="M5514" s="65"/>
      <c r="N5514" s="65"/>
      <c r="O5514" s="65"/>
      <c r="P5514" s="66"/>
      <c r="Q5514" s="65"/>
      <c r="R5514" s="65"/>
      <c r="S5514" s="68"/>
      <c r="T5514" s="68"/>
      <c r="U5514" s="69"/>
      <c r="V5514" s="69"/>
      <c r="W5514" s="69"/>
      <c r="X5514" s="70"/>
      <c r="Y5514" s="65"/>
    </row>
    <row r="5515">
      <c r="A5515" s="65"/>
      <c r="B5515" s="65"/>
      <c r="C5515" s="65"/>
      <c r="D5515" s="65"/>
      <c r="E5515" s="65"/>
      <c r="F5515" s="65"/>
      <c r="G5515" s="65"/>
      <c r="H5515" s="65"/>
      <c r="I5515" s="65"/>
      <c r="J5515" s="65"/>
      <c r="K5515" s="66"/>
      <c r="L5515" s="66"/>
      <c r="M5515" s="65"/>
      <c r="N5515" s="65"/>
      <c r="O5515" s="65"/>
      <c r="P5515" s="66"/>
      <c r="Q5515" s="65"/>
      <c r="R5515" s="65"/>
      <c r="S5515" s="68"/>
      <c r="T5515" s="68"/>
      <c r="U5515" s="69"/>
      <c r="V5515" s="69"/>
      <c r="W5515" s="69"/>
      <c r="X5515" s="70"/>
      <c r="Y5515" s="65"/>
    </row>
    <row r="5516">
      <c r="A5516" s="65"/>
      <c r="B5516" s="65"/>
      <c r="C5516" s="65"/>
      <c r="D5516" s="65"/>
      <c r="E5516" s="65"/>
      <c r="F5516" s="65"/>
      <c r="G5516" s="65"/>
      <c r="H5516" s="65"/>
      <c r="I5516" s="65"/>
      <c r="J5516" s="65"/>
      <c r="K5516" s="66"/>
      <c r="L5516" s="66"/>
      <c r="M5516" s="65"/>
      <c r="N5516" s="65"/>
      <c r="O5516" s="65"/>
      <c r="P5516" s="65"/>
      <c r="Q5516" s="65"/>
      <c r="R5516" s="65"/>
      <c r="S5516" s="68"/>
      <c r="T5516" s="68"/>
      <c r="U5516" s="69"/>
      <c r="V5516" s="69"/>
      <c r="W5516" s="69"/>
      <c r="X5516" s="70"/>
      <c r="Y5516" s="65"/>
    </row>
    <row r="5517">
      <c r="A5517" s="65"/>
      <c r="B5517" s="65"/>
      <c r="C5517" s="65"/>
      <c r="D5517" s="65"/>
      <c r="E5517" s="65"/>
      <c r="F5517" s="65"/>
      <c r="G5517" s="65"/>
      <c r="H5517" s="65"/>
      <c r="I5517" s="65"/>
      <c r="J5517" s="65"/>
      <c r="K5517" s="66"/>
      <c r="L5517" s="66"/>
      <c r="M5517" s="65"/>
      <c r="N5517" s="65"/>
      <c r="O5517" s="65"/>
      <c r="P5517" s="65"/>
      <c r="Q5517" s="65"/>
      <c r="R5517" s="65"/>
      <c r="S5517" s="68"/>
      <c r="T5517" s="68"/>
      <c r="U5517" s="69"/>
      <c r="V5517" s="69"/>
      <c r="W5517" s="69"/>
      <c r="X5517" s="70"/>
      <c r="Y5517" s="65"/>
    </row>
    <row r="5518">
      <c r="A5518" s="65"/>
      <c r="B5518" s="65"/>
      <c r="C5518" s="65"/>
      <c r="D5518" s="65"/>
      <c r="E5518" s="65"/>
      <c r="F5518" s="65"/>
      <c r="G5518" s="65"/>
      <c r="H5518" s="65"/>
      <c r="I5518" s="65"/>
      <c r="J5518" s="65"/>
      <c r="K5518" s="66"/>
      <c r="L5518" s="66"/>
      <c r="M5518" s="65"/>
      <c r="N5518" s="65"/>
      <c r="O5518" s="65"/>
      <c r="P5518" s="66"/>
      <c r="Q5518" s="65"/>
      <c r="R5518" s="65"/>
      <c r="S5518" s="68"/>
      <c r="T5518" s="68"/>
      <c r="U5518" s="69"/>
      <c r="V5518" s="69"/>
      <c r="W5518" s="69"/>
      <c r="X5518" s="70"/>
      <c r="Y5518" s="65"/>
    </row>
    <row r="5519">
      <c r="A5519" s="65"/>
      <c r="B5519" s="65"/>
      <c r="C5519" s="65"/>
      <c r="D5519" s="65"/>
      <c r="E5519" s="65"/>
      <c r="F5519" s="65"/>
      <c r="G5519" s="65"/>
      <c r="H5519" s="65"/>
      <c r="I5519" s="65"/>
      <c r="J5519" s="65"/>
      <c r="K5519" s="66"/>
      <c r="L5519" s="66"/>
      <c r="M5519" s="65"/>
      <c r="N5519" s="65"/>
      <c r="O5519" s="65"/>
      <c r="P5519" s="66"/>
      <c r="Q5519" s="65"/>
      <c r="R5519" s="65"/>
      <c r="S5519" s="68"/>
      <c r="T5519" s="68"/>
      <c r="U5519" s="69"/>
      <c r="V5519" s="69"/>
      <c r="W5519" s="69"/>
      <c r="X5519" s="70"/>
      <c r="Y5519" s="65"/>
    </row>
    <row r="5520">
      <c r="A5520" s="65"/>
      <c r="B5520" s="65"/>
      <c r="C5520" s="65"/>
      <c r="D5520" s="65"/>
      <c r="E5520" s="65"/>
      <c r="F5520" s="65"/>
      <c r="G5520" s="65"/>
      <c r="H5520" s="65"/>
      <c r="I5520" s="65"/>
      <c r="J5520" s="65"/>
      <c r="K5520" s="66"/>
      <c r="L5520" s="66"/>
      <c r="M5520" s="65"/>
      <c r="N5520" s="65"/>
      <c r="O5520" s="65"/>
      <c r="P5520" s="65"/>
      <c r="Q5520" s="65"/>
      <c r="R5520" s="65"/>
      <c r="S5520" s="68"/>
      <c r="T5520" s="68"/>
      <c r="U5520" s="69"/>
      <c r="V5520" s="69"/>
      <c r="W5520" s="69"/>
      <c r="X5520" s="70"/>
      <c r="Y5520" s="65"/>
    </row>
    <row r="5521">
      <c r="A5521" s="65"/>
      <c r="B5521" s="65"/>
      <c r="C5521" s="65"/>
      <c r="D5521" s="65"/>
      <c r="E5521" s="65"/>
      <c r="F5521" s="65"/>
      <c r="G5521" s="65"/>
      <c r="H5521" s="65"/>
      <c r="I5521" s="65"/>
      <c r="J5521" s="65"/>
      <c r="K5521" s="66"/>
      <c r="L5521" s="66"/>
      <c r="M5521" s="65"/>
      <c r="N5521" s="65"/>
      <c r="O5521" s="65"/>
      <c r="P5521" s="66"/>
      <c r="Q5521" s="65"/>
      <c r="R5521" s="65"/>
      <c r="S5521" s="68"/>
      <c r="T5521" s="68"/>
      <c r="U5521" s="69"/>
      <c r="V5521" s="69"/>
      <c r="W5521" s="69"/>
      <c r="X5521" s="70"/>
      <c r="Y5521" s="65"/>
    </row>
    <row r="5522">
      <c r="A5522" s="72"/>
      <c r="B5522" s="65"/>
      <c r="C5522" s="72"/>
      <c r="D5522" s="72"/>
      <c r="E5522" s="72"/>
      <c r="F5522" s="65"/>
      <c r="G5522" s="65"/>
      <c r="H5522" s="65"/>
      <c r="I5522" s="65"/>
      <c r="J5522" s="65"/>
      <c r="K5522" s="66"/>
      <c r="L5522" s="66"/>
      <c r="M5522" s="65"/>
      <c r="N5522" s="65"/>
      <c r="O5522" s="65"/>
      <c r="P5522" s="66"/>
      <c r="Q5522" s="65"/>
      <c r="R5522" s="65"/>
      <c r="S5522" s="68"/>
      <c r="T5522" s="68"/>
      <c r="U5522" s="69"/>
      <c r="V5522" s="69"/>
      <c r="W5522" s="69"/>
      <c r="X5522" s="70"/>
      <c r="Y5522" s="65"/>
    </row>
    <row r="5523">
      <c r="A5523" s="72"/>
      <c r="B5523" s="65"/>
      <c r="C5523" s="72"/>
      <c r="D5523" s="72"/>
      <c r="E5523" s="72"/>
      <c r="F5523" s="65"/>
      <c r="G5523" s="65"/>
      <c r="H5523" s="65"/>
      <c r="I5523" s="65"/>
      <c r="J5523" s="65"/>
      <c r="K5523" s="66"/>
      <c r="L5523" s="66"/>
      <c r="M5523" s="65"/>
      <c r="N5523" s="65"/>
      <c r="O5523" s="65"/>
      <c r="P5523" s="65"/>
      <c r="Q5523" s="65"/>
      <c r="R5523" s="65"/>
      <c r="S5523" s="68"/>
      <c r="T5523" s="68"/>
      <c r="U5523" s="69"/>
      <c r="V5523" s="69"/>
      <c r="W5523" s="69"/>
      <c r="X5523" s="70"/>
      <c r="Y5523" s="65"/>
    </row>
    <row r="5524">
      <c r="A5524" s="65"/>
      <c r="B5524" s="65"/>
      <c r="C5524" s="65"/>
      <c r="D5524" s="65"/>
      <c r="E5524" s="65"/>
      <c r="F5524" s="65"/>
      <c r="G5524" s="65"/>
      <c r="H5524" s="65"/>
      <c r="I5524" s="65"/>
      <c r="J5524" s="65"/>
      <c r="K5524" s="66"/>
      <c r="L5524" s="66"/>
      <c r="M5524" s="65"/>
      <c r="N5524" s="65"/>
      <c r="O5524" s="65"/>
      <c r="P5524" s="66"/>
      <c r="Q5524" s="65"/>
      <c r="R5524" s="65"/>
      <c r="S5524" s="68"/>
      <c r="T5524" s="68"/>
      <c r="U5524" s="69"/>
      <c r="V5524" s="69"/>
      <c r="W5524" s="69"/>
      <c r="X5524" s="70"/>
      <c r="Y5524" s="65"/>
    </row>
    <row r="5525">
      <c r="A5525" s="73"/>
      <c r="B5525" s="65"/>
      <c r="C5525" s="72"/>
      <c r="D5525" s="72"/>
      <c r="E5525" s="72"/>
      <c r="F5525" s="65"/>
      <c r="G5525" s="65"/>
      <c r="H5525" s="65"/>
      <c r="I5525" s="65"/>
      <c r="J5525" s="65"/>
      <c r="K5525" s="66"/>
      <c r="L5525" s="66"/>
      <c r="M5525" s="65"/>
      <c r="N5525" s="65"/>
      <c r="O5525" s="65"/>
      <c r="P5525" s="65"/>
      <c r="Q5525" s="65"/>
      <c r="R5525" s="65"/>
      <c r="S5525" s="68"/>
      <c r="T5525" s="68"/>
      <c r="U5525" s="69"/>
      <c r="V5525" s="69"/>
      <c r="W5525" s="69"/>
      <c r="X5525" s="70"/>
      <c r="Y5525" s="65"/>
    </row>
    <row r="5526">
      <c r="A5526" s="65"/>
      <c r="B5526" s="65"/>
      <c r="C5526" s="65"/>
      <c r="D5526" s="65"/>
      <c r="E5526" s="65"/>
      <c r="F5526" s="65"/>
      <c r="G5526" s="65"/>
      <c r="H5526" s="65"/>
      <c r="I5526" s="65"/>
      <c r="J5526" s="65"/>
      <c r="K5526" s="66"/>
      <c r="L5526" s="66"/>
      <c r="M5526" s="65"/>
      <c r="N5526" s="65"/>
      <c r="O5526" s="65"/>
      <c r="P5526" s="66"/>
      <c r="Q5526" s="65"/>
      <c r="R5526" s="65"/>
      <c r="S5526" s="68"/>
      <c r="T5526" s="68"/>
      <c r="U5526" s="69"/>
      <c r="V5526" s="69"/>
      <c r="W5526" s="69"/>
      <c r="X5526" s="70"/>
      <c r="Y5526" s="65"/>
    </row>
    <row r="5527">
      <c r="A5527" s="65"/>
      <c r="B5527" s="65"/>
      <c r="C5527" s="65"/>
      <c r="D5527" s="65"/>
      <c r="E5527" s="65"/>
      <c r="F5527" s="65"/>
      <c r="G5527" s="65"/>
      <c r="H5527" s="65"/>
      <c r="I5527" s="65"/>
      <c r="J5527" s="65"/>
      <c r="K5527" s="66"/>
      <c r="L5527" s="66"/>
      <c r="M5527" s="65"/>
      <c r="N5527" s="65"/>
      <c r="O5527" s="65"/>
      <c r="P5527" s="66"/>
      <c r="Q5527" s="65"/>
      <c r="R5527" s="65"/>
      <c r="S5527" s="68"/>
      <c r="T5527" s="68"/>
      <c r="U5527" s="69"/>
      <c r="V5527" s="69"/>
      <c r="W5527" s="69"/>
      <c r="X5527" s="70"/>
      <c r="Y5527" s="65"/>
    </row>
    <row r="5528">
      <c r="A5528" s="72"/>
      <c r="B5528" s="65"/>
      <c r="C5528" s="72"/>
      <c r="D5528" s="72"/>
      <c r="E5528" s="72"/>
      <c r="F5528" s="65"/>
      <c r="G5528" s="65"/>
      <c r="H5528" s="65"/>
      <c r="I5528" s="65"/>
      <c r="J5528" s="65"/>
      <c r="K5528" s="66"/>
      <c r="L5528" s="66"/>
      <c r="M5528" s="65"/>
      <c r="N5528" s="65"/>
      <c r="O5528" s="65"/>
      <c r="P5528" s="66"/>
      <c r="Q5528" s="65"/>
      <c r="R5528" s="65"/>
      <c r="S5528" s="68"/>
      <c r="T5528" s="68"/>
      <c r="U5528" s="69"/>
      <c r="V5528" s="69"/>
      <c r="W5528" s="69"/>
      <c r="X5528" s="70"/>
      <c r="Y5528" s="65"/>
    </row>
    <row r="5529">
      <c r="A5529" s="65"/>
      <c r="B5529" s="65"/>
      <c r="C5529" s="65"/>
      <c r="D5529" s="65"/>
      <c r="E5529" s="65"/>
      <c r="F5529" s="65"/>
      <c r="G5529" s="65"/>
      <c r="H5529" s="65"/>
      <c r="I5529" s="65"/>
      <c r="J5529" s="65"/>
      <c r="K5529" s="66"/>
      <c r="L5529" s="66"/>
      <c r="M5529" s="65"/>
      <c r="N5529" s="65"/>
      <c r="O5529" s="65"/>
      <c r="P5529" s="66"/>
      <c r="Q5529" s="65"/>
      <c r="R5529" s="65"/>
      <c r="S5529" s="68"/>
      <c r="T5529" s="68"/>
      <c r="U5529" s="69"/>
      <c r="V5529" s="69"/>
      <c r="W5529" s="69"/>
      <c r="X5529" s="69"/>
      <c r="Y5529" s="65"/>
    </row>
    <row r="5530">
      <c r="A5530" s="65"/>
      <c r="B5530" s="65"/>
      <c r="C5530" s="65"/>
      <c r="D5530" s="65"/>
      <c r="E5530" s="65"/>
      <c r="F5530" s="65"/>
      <c r="G5530" s="65"/>
      <c r="H5530" s="65"/>
      <c r="I5530" s="65"/>
      <c r="J5530" s="65"/>
      <c r="K5530" s="66"/>
      <c r="L5530" s="66"/>
      <c r="M5530" s="65"/>
      <c r="N5530" s="65"/>
      <c r="O5530" s="65"/>
      <c r="P5530" s="66"/>
      <c r="Q5530" s="65"/>
      <c r="R5530" s="65"/>
      <c r="S5530" s="68"/>
      <c r="T5530" s="68"/>
      <c r="U5530" s="69"/>
      <c r="V5530" s="69"/>
      <c r="W5530" s="69"/>
      <c r="X5530" s="70"/>
      <c r="Y5530" s="65"/>
    </row>
    <row r="5531">
      <c r="A5531" s="65"/>
      <c r="B5531" s="65"/>
      <c r="C5531" s="65"/>
      <c r="D5531" s="65"/>
      <c r="E5531" s="65"/>
      <c r="F5531" s="65"/>
      <c r="G5531" s="65"/>
      <c r="H5531" s="65"/>
      <c r="I5531" s="65"/>
      <c r="J5531" s="65"/>
      <c r="K5531" s="66"/>
      <c r="L5531" s="66"/>
      <c r="M5531" s="65"/>
      <c r="N5531" s="65"/>
      <c r="O5531" s="65"/>
      <c r="P5531" s="66"/>
      <c r="Q5531" s="65"/>
      <c r="R5531" s="65"/>
      <c r="S5531" s="68"/>
      <c r="T5531" s="68"/>
      <c r="U5531" s="69"/>
      <c r="V5531" s="69"/>
      <c r="W5531" s="69"/>
      <c r="X5531" s="70"/>
      <c r="Y5531" s="65"/>
    </row>
    <row r="5532">
      <c r="A5532" s="73"/>
      <c r="B5532" s="65"/>
      <c r="C5532" s="72"/>
      <c r="D5532" s="72"/>
      <c r="E5532" s="72"/>
      <c r="F5532" s="65"/>
      <c r="G5532" s="65"/>
      <c r="H5532" s="65"/>
      <c r="I5532" s="65"/>
      <c r="J5532" s="65"/>
      <c r="K5532" s="66"/>
      <c r="L5532" s="66"/>
      <c r="M5532" s="65"/>
      <c r="N5532" s="65"/>
      <c r="O5532" s="65"/>
      <c r="P5532" s="66"/>
      <c r="Q5532" s="65"/>
      <c r="R5532" s="65"/>
      <c r="S5532" s="77"/>
      <c r="T5532" s="77"/>
      <c r="U5532" s="78"/>
      <c r="V5532" s="78"/>
      <c r="W5532" s="78"/>
      <c r="X5532" s="72"/>
      <c r="Y5532" s="72"/>
    </row>
    <row r="5533">
      <c r="A5533" s="65"/>
      <c r="B5533" s="65"/>
      <c r="C5533" s="65"/>
      <c r="D5533" s="65"/>
      <c r="E5533" s="65"/>
      <c r="F5533" s="65"/>
      <c r="G5533" s="65"/>
      <c r="H5533" s="65"/>
      <c r="I5533" s="65"/>
      <c r="J5533" s="65"/>
      <c r="K5533" s="66"/>
      <c r="L5533" s="66"/>
      <c r="M5533" s="65"/>
      <c r="N5533" s="65"/>
      <c r="O5533" s="65"/>
      <c r="P5533" s="65"/>
      <c r="Q5533" s="65"/>
      <c r="R5533" s="65"/>
      <c r="S5533" s="68"/>
      <c r="T5533" s="68"/>
      <c r="U5533" s="69"/>
      <c r="V5533" s="69"/>
      <c r="W5533" s="69"/>
      <c r="X5533" s="70"/>
      <c r="Y5533" s="65"/>
    </row>
    <row r="5534">
      <c r="A5534" s="72"/>
      <c r="B5534" s="65"/>
      <c r="C5534" s="72"/>
      <c r="D5534" s="72"/>
      <c r="E5534" s="72"/>
      <c r="F5534" s="65"/>
      <c r="G5534" s="65"/>
      <c r="H5534" s="65"/>
      <c r="I5534" s="65"/>
      <c r="J5534" s="65"/>
      <c r="K5534" s="66"/>
      <c r="L5534" s="66"/>
      <c r="M5534" s="65"/>
      <c r="N5534" s="65"/>
      <c r="O5534" s="65"/>
      <c r="P5534" s="65"/>
      <c r="Q5534" s="65"/>
      <c r="R5534" s="65"/>
      <c r="S5534" s="68"/>
      <c r="T5534" s="68"/>
      <c r="U5534" s="69"/>
      <c r="V5534" s="69"/>
      <c r="W5534" s="69"/>
      <c r="X5534" s="70"/>
      <c r="Y5534" s="65"/>
    </row>
    <row r="5535">
      <c r="A5535" s="65"/>
      <c r="B5535" s="65"/>
      <c r="C5535" s="65"/>
      <c r="D5535" s="65"/>
      <c r="E5535" s="65"/>
      <c r="F5535" s="65"/>
      <c r="G5535" s="65"/>
      <c r="H5535" s="65"/>
      <c r="I5535" s="65"/>
      <c r="J5535" s="65"/>
      <c r="K5535" s="66"/>
      <c r="L5535" s="66"/>
      <c r="M5535" s="65"/>
      <c r="N5535" s="65"/>
      <c r="O5535" s="65"/>
      <c r="P5535" s="65"/>
      <c r="Q5535" s="65"/>
      <c r="R5535" s="65"/>
      <c r="S5535" s="68"/>
      <c r="T5535" s="68"/>
      <c r="U5535" s="69"/>
      <c r="V5535" s="69"/>
      <c r="W5535" s="69"/>
      <c r="X5535" s="70"/>
      <c r="Y5535" s="65"/>
    </row>
    <row r="5536">
      <c r="A5536" s="65"/>
      <c r="B5536" s="65"/>
      <c r="C5536" s="65"/>
      <c r="D5536" s="65"/>
      <c r="E5536" s="65"/>
      <c r="F5536" s="65"/>
      <c r="G5536" s="65"/>
      <c r="H5536" s="65"/>
      <c r="I5536" s="65"/>
      <c r="J5536" s="65"/>
      <c r="K5536" s="66"/>
      <c r="L5536" s="66"/>
      <c r="M5536" s="65"/>
      <c r="N5536" s="65"/>
      <c r="O5536" s="65"/>
      <c r="P5536" s="65"/>
      <c r="Q5536" s="65"/>
      <c r="R5536" s="65"/>
      <c r="S5536" s="68"/>
      <c r="T5536" s="68"/>
      <c r="U5536" s="69"/>
      <c r="V5536" s="69"/>
      <c r="W5536" s="69"/>
      <c r="X5536" s="70"/>
      <c r="Y5536" s="65"/>
    </row>
    <row r="5537">
      <c r="A5537" s="73"/>
      <c r="B5537" s="65"/>
      <c r="C5537" s="72"/>
      <c r="D5537" s="72"/>
      <c r="E5537" s="72"/>
      <c r="F5537" s="65"/>
      <c r="G5537" s="65"/>
      <c r="H5537" s="65"/>
      <c r="I5537" s="65"/>
      <c r="J5537" s="65"/>
      <c r="K5537" s="66"/>
      <c r="L5537" s="66"/>
      <c r="M5537" s="65"/>
      <c r="N5537" s="65"/>
      <c r="O5537" s="65"/>
      <c r="P5537" s="65"/>
      <c r="Q5537" s="65"/>
      <c r="R5537" s="65"/>
      <c r="S5537" s="68"/>
      <c r="T5537" s="68"/>
      <c r="U5537" s="69"/>
      <c r="V5537" s="69"/>
      <c r="W5537" s="69"/>
      <c r="X5537" s="70"/>
      <c r="Y5537" s="65"/>
    </row>
    <row r="5538">
      <c r="A5538" s="65"/>
      <c r="B5538" s="65"/>
      <c r="C5538" s="65"/>
      <c r="D5538" s="65"/>
      <c r="E5538" s="65"/>
      <c r="F5538" s="65"/>
      <c r="G5538" s="65"/>
      <c r="H5538" s="65"/>
      <c r="I5538" s="65"/>
      <c r="J5538" s="65"/>
      <c r="K5538" s="66"/>
      <c r="L5538" s="66"/>
      <c r="M5538" s="65"/>
      <c r="N5538" s="65"/>
      <c r="O5538" s="65"/>
      <c r="P5538" s="66"/>
      <c r="Q5538" s="65"/>
      <c r="R5538" s="65"/>
      <c r="S5538" s="68"/>
      <c r="T5538" s="68"/>
      <c r="U5538" s="69"/>
      <c r="V5538" s="69"/>
      <c r="W5538" s="69"/>
      <c r="X5538" s="70"/>
      <c r="Y5538" s="65"/>
    </row>
    <row r="5539">
      <c r="A5539" s="65"/>
      <c r="B5539" s="65"/>
      <c r="C5539" s="65"/>
      <c r="D5539" s="65"/>
      <c r="E5539" s="65"/>
      <c r="F5539" s="65"/>
      <c r="G5539" s="65"/>
      <c r="H5539" s="65"/>
      <c r="I5539" s="65"/>
      <c r="J5539" s="65"/>
      <c r="K5539" s="66"/>
      <c r="L5539" s="66"/>
      <c r="M5539" s="65"/>
      <c r="N5539" s="65"/>
      <c r="O5539" s="65"/>
      <c r="P5539" s="66"/>
      <c r="Q5539" s="65"/>
      <c r="R5539" s="65"/>
      <c r="S5539" s="68"/>
      <c r="T5539" s="68"/>
      <c r="U5539" s="69"/>
      <c r="V5539" s="69"/>
      <c r="W5539" s="69"/>
      <c r="X5539" s="70"/>
      <c r="Y5539" s="65"/>
    </row>
    <row r="5540">
      <c r="A5540" s="65"/>
      <c r="B5540" s="65"/>
      <c r="C5540" s="65"/>
      <c r="D5540" s="65"/>
      <c r="E5540" s="65"/>
      <c r="F5540" s="65"/>
      <c r="G5540" s="65"/>
      <c r="H5540" s="65"/>
      <c r="I5540" s="65"/>
      <c r="J5540" s="65"/>
      <c r="K5540" s="66"/>
      <c r="L5540" s="66"/>
      <c r="M5540" s="65"/>
      <c r="N5540" s="65"/>
      <c r="O5540" s="65"/>
      <c r="P5540" s="65"/>
      <c r="Q5540" s="65"/>
      <c r="R5540" s="65"/>
      <c r="S5540" s="68"/>
      <c r="T5540" s="68"/>
      <c r="U5540" s="69"/>
      <c r="V5540" s="69"/>
      <c r="W5540" s="69"/>
      <c r="X5540" s="70"/>
      <c r="Y5540" s="65"/>
    </row>
    <row r="5541">
      <c r="A5541" s="65"/>
      <c r="B5541" s="65"/>
      <c r="C5541" s="65"/>
      <c r="D5541" s="65"/>
      <c r="E5541" s="65"/>
      <c r="F5541" s="65"/>
      <c r="G5541" s="65"/>
      <c r="H5541" s="65"/>
      <c r="I5541" s="65"/>
      <c r="J5541" s="65"/>
      <c r="K5541" s="66"/>
      <c r="L5541" s="66"/>
      <c r="M5541" s="65"/>
      <c r="N5541" s="65"/>
      <c r="O5541" s="65"/>
      <c r="P5541" s="65"/>
      <c r="Q5541" s="65"/>
      <c r="R5541" s="65"/>
      <c r="S5541" s="68"/>
      <c r="T5541" s="68"/>
      <c r="U5541" s="69"/>
      <c r="V5541" s="69"/>
      <c r="W5541" s="69"/>
      <c r="X5541" s="70"/>
      <c r="Y5541" s="65"/>
    </row>
    <row r="5542">
      <c r="A5542" s="65"/>
      <c r="B5542" s="65"/>
      <c r="C5542" s="65"/>
      <c r="D5542" s="65"/>
      <c r="E5542" s="65"/>
      <c r="F5542" s="65"/>
      <c r="G5542" s="65"/>
      <c r="H5542" s="65"/>
      <c r="I5542" s="65"/>
      <c r="J5542" s="65"/>
      <c r="K5542" s="66"/>
      <c r="L5542" s="66"/>
      <c r="M5542" s="65"/>
      <c r="N5542" s="65"/>
      <c r="O5542" s="65"/>
      <c r="P5542" s="65"/>
      <c r="Q5542" s="65"/>
      <c r="R5542" s="65"/>
      <c r="S5542" s="68"/>
      <c r="T5542" s="68"/>
      <c r="U5542" s="69"/>
      <c r="V5542" s="69"/>
      <c r="W5542" s="69"/>
      <c r="X5542" s="70"/>
      <c r="Y5542" s="65"/>
    </row>
    <row r="5543">
      <c r="A5543" s="73"/>
      <c r="B5543" s="65"/>
      <c r="C5543" s="72"/>
      <c r="D5543" s="72"/>
      <c r="E5543" s="72"/>
      <c r="F5543" s="65"/>
      <c r="G5543" s="65"/>
      <c r="H5543" s="65"/>
      <c r="I5543" s="65"/>
      <c r="J5543" s="65"/>
      <c r="K5543" s="66"/>
      <c r="L5543" s="66"/>
      <c r="M5543" s="65"/>
      <c r="N5543" s="65"/>
      <c r="O5543" s="65"/>
      <c r="P5543" s="66"/>
      <c r="Q5543" s="65"/>
      <c r="R5543" s="65"/>
      <c r="S5543" s="68"/>
      <c r="T5543" s="68"/>
      <c r="U5543" s="69"/>
      <c r="V5543" s="69"/>
      <c r="W5543" s="69"/>
      <c r="X5543" s="70"/>
      <c r="Y5543" s="65"/>
    </row>
    <row r="5544">
      <c r="A5544" s="65"/>
      <c r="B5544" s="65"/>
      <c r="C5544" s="65"/>
      <c r="D5544" s="65"/>
      <c r="E5544" s="65"/>
      <c r="F5544" s="65"/>
      <c r="G5544" s="65"/>
      <c r="H5544" s="65"/>
      <c r="I5544" s="65"/>
      <c r="J5544" s="65"/>
      <c r="K5544" s="66"/>
      <c r="L5544" s="66"/>
      <c r="M5544" s="65"/>
      <c r="N5544" s="65"/>
      <c r="O5544" s="65"/>
      <c r="P5544" s="65"/>
      <c r="Q5544" s="65"/>
      <c r="R5544" s="65"/>
      <c r="S5544" s="68"/>
      <c r="T5544" s="68"/>
      <c r="U5544" s="69"/>
      <c r="V5544" s="69"/>
      <c r="W5544" s="69"/>
      <c r="X5544" s="70"/>
      <c r="Y5544" s="65"/>
    </row>
    <row r="5545">
      <c r="A5545" s="65"/>
      <c r="B5545" s="65"/>
      <c r="C5545" s="65"/>
      <c r="D5545" s="65"/>
      <c r="E5545" s="65"/>
      <c r="F5545" s="65"/>
      <c r="G5545" s="65"/>
      <c r="H5545" s="65"/>
      <c r="I5545" s="65"/>
      <c r="J5545" s="65"/>
      <c r="K5545" s="66"/>
      <c r="L5545" s="66"/>
      <c r="M5545" s="65"/>
      <c r="N5545" s="65"/>
      <c r="O5545" s="65"/>
      <c r="P5545" s="66"/>
      <c r="Q5545" s="65"/>
      <c r="R5545" s="65"/>
      <c r="S5545" s="68"/>
      <c r="T5545" s="68"/>
      <c r="U5545" s="69"/>
      <c r="V5545" s="69"/>
      <c r="W5545" s="69"/>
      <c r="X5545" s="70"/>
      <c r="Y5545" s="65"/>
    </row>
    <row r="5546">
      <c r="A5546" s="65"/>
      <c r="B5546" s="65"/>
      <c r="C5546" s="65"/>
      <c r="D5546" s="65"/>
      <c r="E5546" s="65"/>
      <c r="F5546" s="65"/>
      <c r="G5546" s="65"/>
      <c r="H5546" s="65"/>
      <c r="I5546" s="65"/>
      <c r="J5546" s="65"/>
      <c r="K5546" s="66"/>
      <c r="L5546" s="66"/>
      <c r="M5546" s="65"/>
      <c r="N5546" s="65"/>
      <c r="O5546" s="65"/>
      <c r="P5546" s="66"/>
      <c r="Q5546" s="65"/>
      <c r="R5546" s="65"/>
      <c r="S5546" s="68"/>
      <c r="T5546" s="68"/>
      <c r="U5546" s="69"/>
      <c r="V5546" s="69"/>
      <c r="W5546" s="69"/>
      <c r="X5546" s="70"/>
      <c r="Y5546" s="65"/>
    </row>
    <row r="5547">
      <c r="A5547" s="65"/>
      <c r="B5547" s="65"/>
      <c r="C5547" s="65"/>
      <c r="D5547" s="65"/>
      <c r="E5547" s="65"/>
      <c r="F5547" s="65"/>
      <c r="G5547" s="65"/>
      <c r="H5547" s="65"/>
      <c r="I5547" s="65"/>
      <c r="J5547" s="65"/>
      <c r="K5547" s="66"/>
      <c r="L5547" s="66"/>
      <c r="M5547" s="65"/>
      <c r="N5547" s="65"/>
      <c r="O5547" s="65"/>
      <c r="P5547" s="66"/>
      <c r="Q5547" s="65"/>
      <c r="R5547" s="65"/>
      <c r="S5547" s="68"/>
      <c r="T5547" s="68"/>
      <c r="U5547" s="69"/>
      <c r="V5547" s="69"/>
      <c r="W5547" s="69"/>
      <c r="X5547" s="69"/>
      <c r="Y5547" s="65"/>
    </row>
    <row r="5548">
      <c r="A5548" s="73"/>
      <c r="B5548" s="65"/>
      <c r="C5548" s="72"/>
      <c r="D5548" s="72"/>
      <c r="E5548" s="72"/>
      <c r="F5548" s="65"/>
      <c r="G5548" s="65"/>
      <c r="H5548" s="65"/>
      <c r="I5548" s="65"/>
      <c r="J5548" s="65"/>
      <c r="K5548" s="66"/>
      <c r="L5548" s="66"/>
      <c r="M5548" s="65"/>
      <c r="N5548" s="65"/>
      <c r="O5548" s="65"/>
      <c r="P5548" s="65"/>
      <c r="Q5548" s="65"/>
      <c r="R5548" s="65"/>
      <c r="S5548" s="68"/>
      <c r="T5548" s="68"/>
      <c r="U5548" s="69"/>
      <c r="V5548" s="69"/>
      <c r="W5548" s="69"/>
      <c r="X5548" s="70"/>
      <c r="Y5548" s="65"/>
    </row>
    <row r="5549">
      <c r="A5549" s="65"/>
      <c r="B5549" s="65"/>
      <c r="C5549" s="65"/>
      <c r="D5549" s="65"/>
      <c r="E5549" s="65"/>
      <c r="F5549" s="65"/>
      <c r="G5549" s="65"/>
      <c r="H5549" s="65"/>
      <c r="I5549" s="65"/>
      <c r="J5549" s="65"/>
      <c r="K5549" s="66"/>
      <c r="L5549" s="66"/>
      <c r="M5549" s="65"/>
      <c r="N5549" s="65"/>
      <c r="O5549" s="65"/>
      <c r="P5549" s="66"/>
      <c r="Q5549" s="65"/>
      <c r="R5549" s="65"/>
      <c r="S5549" s="68"/>
      <c r="T5549" s="68"/>
      <c r="U5549" s="69"/>
      <c r="V5549" s="69"/>
      <c r="W5549" s="69"/>
      <c r="X5549" s="70"/>
      <c r="Y5549" s="65"/>
    </row>
    <row r="5550">
      <c r="A5550" s="65"/>
      <c r="B5550" s="65"/>
      <c r="C5550" s="65"/>
      <c r="D5550" s="65"/>
      <c r="E5550" s="65"/>
      <c r="F5550" s="65"/>
      <c r="G5550" s="65"/>
      <c r="H5550" s="65"/>
      <c r="I5550" s="65"/>
      <c r="J5550" s="65"/>
      <c r="K5550" s="66"/>
      <c r="L5550" s="66"/>
      <c r="M5550" s="65"/>
      <c r="N5550" s="65"/>
      <c r="O5550" s="65"/>
      <c r="P5550" s="66"/>
      <c r="Q5550" s="65"/>
      <c r="R5550" s="65"/>
      <c r="S5550" s="68"/>
      <c r="T5550" s="68"/>
      <c r="U5550" s="69"/>
      <c r="V5550" s="69"/>
      <c r="W5550" s="69"/>
      <c r="X5550" s="70"/>
      <c r="Y5550" s="65"/>
    </row>
    <row r="5551">
      <c r="A5551" s="73"/>
      <c r="B5551" s="65"/>
      <c r="C5551" s="72"/>
      <c r="D5551" s="72"/>
      <c r="E5551" s="72"/>
      <c r="F5551" s="65"/>
      <c r="G5551" s="65"/>
      <c r="H5551" s="65"/>
      <c r="I5551" s="65"/>
      <c r="J5551" s="65"/>
      <c r="K5551" s="66"/>
      <c r="L5551" s="66"/>
      <c r="M5551" s="65"/>
      <c r="N5551" s="65"/>
      <c r="O5551" s="65"/>
      <c r="P5551" s="65"/>
      <c r="Q5551" s="65"/>
      <c r="R5551" s="65"/>
      <c r="S5551" s="77"/>
      <c r="T5551" s="77"/>
      <c r="U5551" s="78"/>
      <c r="V5551" s="78"/>
      <c r="W5551" s="78"/>
      <c r="X5551" s="72"/>
      <c r="Y5551" s="72"/>
    </row>
    <row r="5552">
      <c r="A5552" s="65"/>
      <c r="B5552" s="65"/>
      <c r="C5552" s="65"/>
      <c r="D5552" s="65"/>
      <c r="E5552" s="65"/>
      <c r="F5552" s="65"/>
      <c r="G5552" s="65"/>
      <c r="H5552" s="65"/>
      <c r="I5552" s="65"/>
      <c r="J5552" s="65"/>
      <c r="K5552" s="66"/>
      <c r="L5552" s="66"/>
      <c r="M5552" s="65"/>
      <c r="N5552" s="65"/>
      <c r="O5552" s="65"/>
      <c r="P5552" s="65"/>
      <c r="Q5552" s="65"/>
      <c r="R5552" s="65"/>
      <c r="S5552" s="68"/>
      <c r="T5552" s="68"/>
      <c r="U5552" s="69"/>
      <c r="V5552" s="69"/>
      <c r="W5552" s="69"/>
      <c r="X5552" s="69"/>
      <c r="Y5552" s="65"/>
    </row>
    <row r="5553">
      <c r="A5553" s="65"/>
      <c r="B5553" s="65"/>
      <c r="C5553" s="65"/>
      <c r="D5553" s="65"/>
      <c r="E5553" s="65"/>
      <c r="F5553" s="65"/>
      <c r="G5553" s="65"/>
      <c r="H5553" s="65"/>
      <c r="I5553" s="65"/>
      <c r="J5553" s="65"/>
      <c r="K5553" s="66"/>
      <c r="L5553" s="66"/>
      <c r="M5553" s="65"/>
      <c r="N5553" s="65"/>
      <c r="O5553" s="65"/>
      <c r="P5553" s="66"/>
      <c r="Q5553" s="65"/>
      <c r="R5553" s="65"/>
      <c r="S5553" s="68"/>
      <c r="T5553" s="68"/>
      <c r="U5553" s="69"/>
      <c r="V5553" s="69"/>
      <c r="W5553" s="69"/>
      <c r="X5553" s="69"/>
      <c r="Y5553" s="65"/>
    </row>
    <row r="5554">
      <c r="A5554" s="65"/>
      <c r="B5554" s="65"/>
      <c r="C5554" s="65"/>
      <c r="D5554" s="65"/>
      <c r="E5554" s="65"/>
      <c r="F5554" s="65"/>
      <c r="G5554" s="65"/>
      <c r="H5554" s="65"/>
      <c r="I5554" s="65"/>
      <c r="J5554" s="65"/>
      <c r="K5554" s="66"/>
      <c r="L5554" s="66"/>
      <c r="M5554" s="65"/>
      <c r="N5554" s="65"/>
      <c r="O5554" s="65"/>
      <c r="P5554" s="66"/>
      <c r="Q5554" s="65"/>
      <c r="R5554" s="65"/>
      <c r="S5554" s="68"/>
      <c r="T5554" s="68"/>
      <c r="U5554" s="69"/>
      <c r="V5554" s="69"/>
      <c r="W5554" s="69"/>
      <c r="X5554" s="69"/>
      <c r="Y5554" s="65"/>
    </row>
    <row r="5555">
      <c r="A5555" s="65"/>
      <c r="B5555" s="65"/>
      <c r="C5555" s="65"/>
      <c r="D5555" s="65"/>
      <c r="E5555" s="65"/>
      <c r="F5555" s="65"/>
      <c r="G5555" s="65"/>
      <c r="H5555" s="65"/>
      <c r="I5555" s="65"/>
      <c r="J5555" s="65"/>
      <c r="K5555" s="66"/>
      <c r="L5555" s="66"/>
      <c r="M5555" s="65"/>
      <c r="N5555" s="65"/>
      <c r="O5555" s="65"/>
      <c r="P5555" s="66"/>
      <c r="Q5555" s="65"/>
      <c r="R5555" s="65"/>
      <c r="S5555" s="68"/>
      <c r="T5555" s="68"/>
      <c r="U5555" s="69"/>
      <c r="V5555" s="69"/>
      <c r="W5555" s="69"/>
      <c r="X5555" s="69"/>
      <c r="Y5555" s="65"/>
    </row>
    <row r="5556">
      <c r="A5556" s="65"/>
      <c r="B5556" s="65"/>
      <c r="C5556" s="65"/>
      <c r="D5556" s="65"/>
      <c r="E5556" s="65"/>
      <c r="F5556" s="65"/>
      <c r="G5556" s="65"/>
      <c r="H5556" s="65"/>
      <c r="I5556" s="65"/>
      <c r="J5556" s="65"/>
      <c r="K5556" s="66"/>
      <c r="L5556" s="66"/>
      <c r="M5556" s="65"/>
      <c r="N5556" s="65"/>
      <c r="O5556" s="65"/>
      <c r="P5556" s="66"/>
      <c r="Q5556" s="65"/>
      <c r="R5556" s="65"/>
      <c r="S5556" s="68"/>
      <c r="T5556" s="68"/>
      <c r="U5556" s="69"/>
      <c r="V5556" s="69"/>
      <c r="W5556" s="69"/>
      <c r="X5556" s="69"/>
      <c r="Y5556" s="65"/>
    </row>
    <row r="5557">
      <c r="A5557" s="72"/>
      <c r="B5557" s="65"/>
      <c r="C5557" s="72"/>
      <c r="D5557" s="72"/>
      <c r="E5557" s="72"/>
      <c r="F5557" s="65"/>
      <c r="G5557" s="65"/>
      <c r="H5557" s="65"/>
      <c r="I5557" s="65"/>
      <c r="J5557" s="65"/>
      <c r="K5557" s="66"/>
      <c r="L5557" s="66"/>
      <c r="M5557" s="65"/>
      <c r="N5557" s="65"/>
      <c r="O5557" s="65"/>
      <c r="P5557" s="65"/>
      <c r="Q5557" s="65"/>
      <c r="R5557" s="65"/>
      <c r="S5557" s="68"/>
      <c r="T5557" s="68"/>
      <c r="U5557" s="69"/>
      <c r="V5557" s="69"/>
      <c r="W5557" s="69"/>
      <c r="X5557" s="70"/>
      <c r="Y5557" s="65"/>
    </row>
    <row r="5558">
      <c r="A5558" s="72"/>
      <c r="B5558" s="65"/>
      <c r="C5558" s="72"/>
      <c r="D5558" s="72"/>
      <c r="E5558" s="72"/>
      <c r="F5558" s="65"/>
      <c r="G5558" s="65"/>
      <c r="H5558" s="65"/>
      <c r="I5558" s="65"/>
      <c r="J5558" s="65"/>
      <c r="K5558" s="66"/>
      <c r="L5558" s="66"/>
      <c r="M5558" s="65"/>
      <c r="N5558" s="65"/>
      <c r="O5558" s="65"/>
      <c r="P5558" s="66"/>
      <c r="Q5558" s="65"/>
      <c r="R5558" s="65"/>
      <c r="S5558" s="77"/>
      <c r="T5558" s="77"/>
      <c r="U5558" s="78"/>
      <c r="V5558" s="78"/>
      <c r="W5558" s="78"/>
      <c r="X5558" s="72"/>
      <c r="Y5558" s="72"/>
    </row>
    <row r="5559">
      <c r="A5559" s="65"/>
      <c r="B5559" s="65"/>
      <c r="C5559" s="65"/>
      <c r="D5559" s="65"/>
      <c r="E5559" s="65"/>
      <c r="F5559" s="65"/>
      <c r="G5559" s="65"/>
      <c r="H5559" s="65"/>
      <c r="I5559" s="65"/>
      <c r="J5559" s="65"/>
      <c r="K5559" s="66"/>
      <c r="L5559" s="66"/>
      <c r="M5559" s="65"/>
      <c r="N5559" s="65"/>
      <c r="O5559" s="65"/>
      <c r="P5559" s="66"/>
      <c r="Q5559" s="65"/>
      <c r="R5559" s="65"/>
      <c r="S5559" s="68"/>
      <c r="T5559" s="68"/>
      <c r="U5559" s="69"/>
      <c r="V5559" s="69"/>
      <c r="W5559" s="69"/>
      <c r="X5559" s="70"/>
      <c r="Y5559" s="65"/>
    </row>
    <row r="5560">
      <c r="A5560" s="65"/>
      <c r="B5560" s="65"/>
      <c r="C5560" s="65"/>
      <c r="D5560" s="65"/>
      <c r="E5560" s="65"/>
      <c r="F5560" s="65"/>
      <c r="G5560" s="65"/>
      <c r="H5560" s="65"/>
      <c r="I5560" s="65"/>
      <c r="J5560" s="65"/>
      <c r="K5560" s="66"/>
      <c r="L5560" s="66"/>
      <c r="M5560" s="65"/>
      <c r="N5560" s="65"/>
      <c r="O5560" s="65"/>
      <c r="P5560" s="65"/>
      <c r="Q5560" s="65"/>
      <c r="R5560" s="65"/>
      <c r="S5560" s="80"/>
      <c r="T5560" s="77"/>
      <c r="U5560" s="79"/>
      <c r="V5560" s="79"/>
      <c r="W5560" s="78"/>
      <c r="X5560" s="66"/>
      <c r="Y5560" s="72"/>
    </row>
    <row r="5561">
      <c r="A5561" s="65"/>
      <c r="B5561" s="65"/>
      <c r="C5561" s="65"/>
      <c r="D5561" s="65"/>
      <c r="E5561" s="65"/>
      <c r="F5561" s="65"/>
      <c r="G5561" s="65"/>
      <c r="H5561" s="65"/>
      <c r="I5561" s="65"/>
      <c r="J5561" s="65"/>
      <c r="K5561" s="66"/>
      <c r="L5561" s="66"/>
      <c r="M5561" s="65"/>
      <c r="N5561" s="65"/>
      <c r="O5561" s="65"/>
      <c r="P5561" s="65"/>
      <c r="Q5561" s="65"/>
      <c r="R5561" s="65"/>
      <c r="S5561" s="68"/>
      <c r="T5561" s="68"/>
      <c r="U5561" s="69"/>
      <c r="V5561" s="69"/>
      <c r="W5561" s="69"/>
      <c r="X5561" s="70"/>
      <c r="Y5561" s="65"/>
    </row>
    <row r="5562">
      <c r="A5562" s="65"/>
      <c r="B5562" s="65"/>
      <c r="C5562" s="65"/>
      <c r="D5562" s="65"/>
      <c r="E5562" s="65"/>
      <c r="F5562" s="65"/>
      <c r="G5562" s="65"/>
      <c r="H5562" s="65"/>
      <c r="I5562" s="65"/>
      <c r="J5562" s="65"/>
      <c r="K5562" s="66"/>
      <c r="L5562" s="66"/>
      <c r="M5562" s="65"/>
      <c r="N5562" s="65"/>
      <c r="O5562" s="65"/>
      <c r="P5562" s="65"/>
      <c r="Q5562" s="65"/>
      <c r="R5562" s="65"/>
      <c r="S5562" s="80"/>
      <c r="T5562" s="77"/>
      <c r="U5562" s="79"/>
      <c r="V5562" s="79"/>
      <c r="W5562" s="81"/>
      <c r="X5562" s="69"/>
      <c r="Y5562" s="65"/>
    </row>
    <row r="5563">
      <c r="A5563" s="65"/>
      <c r="B5563" s="65"/>
      <c r="C5563" s="65"/>
      <c r="D5563" s="65"/>
      <c r="E5563" s="65"/>
      <c r="F5563" s="65"/>
      <c r="G5563" s="65"/>
      <c r="H5563" s="65"/>
      <c r="I5563" s="65"/>
      <c r="J5563" s="65"/>
      <c r="K5563" s="66"/>
      <c r="L5563" s="66"/>
      <c r="M5563" s="65"/>
      <c r="N5563" s="65"/>
      <c r="O5563" s="65"/>
      <c r="P5563" s="65"/>
      <c r="Q5563" s="65"/>
      <c r="R5563" s="65"/>
      <c r="S5563" s="68"/>
      <c r="T5563" s="68"/>
      <c r="U5563" s="69"/>
      <c r="V5563" s="69"/>
      <c r="W5563" s="69"/>
      <c r="X5563" s="70"/>
      <c r="Y5563" s="65"/>
    </row>
    <row r="5564">
      <c r="A5564" s="65"/>
      <c r="B5564" s="65"/>
      <c r="C5564" s="65"/>
      <c r="D5564" s="65"/>
      <c r="E5564" s="65"/>
      <c r="F5564" s="65"/>
      <c r="G5564" s="65"/>
      <c r="H5564" s="65"/>
      <c r="I5564" s="65"/>
      <c r="J5564" s="65"/>
      <c r="K5564" s="66"/>
      <c r="L5564" s="66"/>
      <c r="M5564" s="65"/>
      <c r="N5564" s="65"/>
      <c r="O5564" s="65"/>
      <c r="P5564" s="65"/>
      <c r="Q5564" s="65"/>
      <c r="R5564" s="65"/>
      <c r="S5564" s="68"/>
      <c r="T5564" s="68"/>
      <c r="U5564" s="69"/>
      <c r="V5564" s="69"/>
      <c r="W5564" s="69"/>
      <c r="X5564" s="70"/>
      <c r="Y5564" s="65"/>
    </row>
    <row r="5565">
      <c r="A5565" s="65"/>
      <c r="B5565" s="65"/>
      <c r="C5565" s="65"/>
      <c r="D5565" s="65"/>
      <c r="E5565" s="65"/>
      <c r="F5565" s="65"/>
      <c r="G5565" s="65"/>
      <c r="H5565" s="65"/>
      <c r="I5565" s="65"/>
      <c r="J5565" s="65"/>
      <c r="K5565" s="66"/>
      <c r="L5565" s="66"/>
      <c r="M5565" s="65"/>
      <c r="N5565" s="65"/>
      <c r="O5565" s="65"/>
      <c r="P5565" s="65"/>
      <c r="Q5565" s="65"/>
      <c r="R5565" s="65"/>
      <c r="S5565" s="68"/>
      <c r="T5565" s="68"/>
      <c r="U5565" s="69"/>
      <c r="V5565" s="69"/>
      <c r="W5565" s="69"/>
      <c r="X5565" s="70"/>
      <c r="Y5565" s="65"/>
    </row>
    <row r="5566">
      <c r="A5566" s="65"/>
      <c r="B5566" s="65"/>
      <c r="C5566" s="65"/>
      <c r="D5566" s="65"/>
      <c r="E5566" s="65"/>
      <c r="F5566" s="65"/>
      <c r="G5566" s="65"/>
      <c r="H5566" s="65"/>
      <c r="I5566" s="65"/>
      <c r="J5566" s="65"/>
      <c r="K5566" s="66"/>
      <c r="L5566" s="66"/>
      <c r="M5566" s="65"/>
      <c r="N5566" s="65"/>
      <c r="O5566" s="65"/>
      <c r="P5566" s="65"/>
      <c r="Q5566" s="65"/>
      <c r="R5566" s="65"/>
      <c r="S5566" s="68"/>
      <c r="T5566" s="68"/>
      <c r="U5566" s="69"/>
      <c r="V5566" s="69"/>
      <c r="W5566" s="69"/>
      <c r="X5566" s="70"/>
      <c r="Y5566" s="65"/>
    </row>
    <row r="5567">
      <c r="A5567" s="65"/>
      <c r="B5567" s="65"/>
      <c r="C5567" s="65"/>
      <c r="D5567" s="65"/>
      <c r="E5567" s="65"/>
      <c r="F5567" s="65"/>
      <c r="G5567" s="65"/>
      <c r="H5567" s="65"/>
      <c r="I5567" s="65"/>
      <c r="J5567" s="65"/>
      <c r="K5567" s="66"/>
      <c r="L5567" s="66"/>
      <c r="M5567" s="65"/>
      <c r="N5567" s="65"/>
      <c r="O5567" s="65"/>
      <c r="P5567" s="66"/>
      <c r="Q5567" s="65"/>
      <c r="R5567" s="65"/>
      <c r="S5567" s="68"/>
      <c r="T5567" s="68"/>
      <c r="U5567" s="69"/>
      <c r="V5567" s="69"/>
      <c r="W5567" s="69"/>
      <c r="X5567" s="69"/>
      <c r="Y5567" s="65"/>
    </row>
    <row r="5568">
      <c r="A5568" s="65"/>
      <c r="B5568" s="65"/>
      <c r="C5568" s="65"/>
      <c r="D5568" s="65"/>
      <c r="E5568" s="65"/>
      <c r="F5568" s="65"/>
      <c r="G5568" s="65"/>
      <c r="H5568" s="65"/>
      <c r="I5568" s="65"/>
      <c r="J5568" s="65"/>
      <c r="K5568" s="66"/>
      <c r="L5568" s="66"/>
      <c r="M5568" s="65"/>
      <c r="N5568" s="65"/>
      <c r="O5568" s="65"/>
      <c r="P5568" s="66"/>
      <c r="Q5568" s="65"/>
      <c r="R5568" s="65"/>
      <c r="S5568" s="68"/>
      <c r="T5568" s="68"/>
      <c r="U5568" s="69"/>
      <c r="V5568" s="69"/>
      <c r="W5568" s="69"/>
      <c r="X5568" s="69"/>
      <c r="Y5568" s="65"/>
    </row>
    <row r="5569">
      <c r="A5569" s="73"/>
      <c r="B5569" s="65"/>
      <c r="C5569" s="72"/>
      <c r="D5569" s="72"/>
      <c r="E5569" s="72"/>
      <c r="F5569" s="65"/>
      <c r="G5569" s="65"/>
      <c r="H5569" s="65"/>
      <c r="I5569" s="65"/>
      <c r="J5569" s="65"/>
      <c r="K5569" s="66"/>
      <c r="L5569" s="66"/>
      <c r="M5569" s="65"/>
      <c r="N5569" s="65"/>
      <c r="O5569" s="65"/>
      <c r="P5569" s="66"/>
      <c r="Q5569" s="65"/>
      <c r="R5569" s="65"/>
      <c r="S5569" s="77"/>
      <c r="T5569" s="77"/>
      <c r="U5569" s="78"/>
      <c r="V5569" s="78"/>
      <c r="W5569" s="81"/>
      <c r="X5569" s="72"/>
      <c r="Y5569" s="72"/>
    </row>
    <row r="5570">
      <c r="A5570" s="65"/>
      <c r="B5570" s="65"/>
      <c r="C5570" s="65"/>
      <c r="D5570" s="65"/>
      <c r="E5570" s="65"/>
      <c r="F5570" s="65"/>
      <c r="G5570" s="65"/>
      <c r="H5570" s="65"/>
      <c r="I5570" s="65"/>
      <c r="J5570" s="65"/>
      <c r="K5570" s="66"/>
      <c r="L5570" s="66"/>
      <c r="M5570" s="65"/>
      <c r="N5570" s="65"/>
      <c r="O5570" s="65"/>
      <c r="P5570" s="65"/>
      <c r="Q5570" s="65"/>
      <c r="R5570" s="65"/>
      <c r="S5570" s="68"/>
      <c r="T5570" s="68"/>
      <c r="U5570" s="69"/>
      <c r="V5570" s="69"/>
      <c r="W5570" s="69"/>
      <c r="X5570" s="69"/>
      <c r="Y5570" s="65"/>
    </row>
    <row r="5571">
      <c r="A5571" s="65"/>
      <c r="B5571" s="65"/>
      <c r="C5571" s="65"/>
      <c r="D5571" s="65"/>
      <c r="E5571" s="65"/>
      <c r="F5571" s="65"/>
      <c r="G5571" s="65"/>
      <c r="H5571" s="65"/>
      <c r="I5571" s="65"/>
      <c r="J5571" s="65"/>
      <c r="K5571" s="66"/>
      <c r="L5571" s="66"/>
      <c r="M5571" s="65"/>
      <c r="N5571" s="65"/>
      <c r="O5571" s="65"/>
      <c r="P5571" s="65"/>
      <c r="Q5571" s="65"/>
      <c r="R5571" s="65"/>
      <c r="S5571" s="68"/>
      <c r="T5571" s="68"/>
      <c r="U5571" s="69"/>
      <c r="V5571" s="69"/>
      <c r="W5571" s="69"/>
      <c r="X5571" s="69"/>
      <c r="Y5571" s="65"/>
    </row>
    <row r="5572">
      <c r="A5572" s="65"/>
      <c r="B5572" s="65"/>
      <c r="C5572" s="65"/>
      <c r="D5572" s="65"/>
      <c r="E5572" s="65"/>
      <c r="F5572" s="65"/>
      <c r="G5572" s="65"/>
      <c r="H5572" s="65"/>
      <c r="I5572" s="65"/>
      <c r="J5572" s="65"/>
      <c r="K5572" s="66"/>
      <c r="L5572" s="66"/>
      <c r="M5572" s="65"/>
      <c r="N5572" s="65"/>
      <c r="O5572" s="65"/>
      <c r="P5572" s="66"/>
      <c r="Q5572" s="65"/>
      <c r="R5572" s="65"/>
      <c r="S5572" s="68"/>
      <c r="T5572" s="68"/>
      <c r="U5572" s="69"/>
      <c r="V5572" s="69"/>
      <c r="W5572" s="69"/>
      <c r="X5572" s="70"/>
      <c r="Y5572" s="65"/>
    </row>
    <row r="5573">
      <c r="A5573" s="65"/>
      <c r="B5573" s="65"/>
      <c r="C5573" s="65"/>
      <c r="D5573" s="65"/>
      <c r="E5573" s="65"/>
      <c r="F5573" s="65"/>
      <c r="G5573" s="65"/>
      <c r="H5573" s="65"/>
      <c r="I5573" s="65"/>
      <c r="J5573" s="65"/>
      <c r="K5573" s="66"/>
      <c r="L5573" s="66"/>
      <c r="M5573" s="65"/>
      <c r="N5573" s="65"/>
      <c r="O5573" s="65"/>
      <c r="P5573" s="66"/>
      <c r="Q5573" s="65"/>
      <c r="R5573" s="65"/>
      <c r="S5573" s="68"/>
      <c r="T5573" s="68"/>
      <c r="U5573" s="69"/>
      <c r="V5573" s="69"/>
      <c r="W5573" s="69"/>
      <c r="X5573" s="70"/>
      <c r="Y5573" s="65"/>
    </row>
    <row r="5574">
      <c r="A5574" s="65"/>
      <c r="B5574" s="65"/>
      <c r="C5574" s="65"/>
      <c r="D5574" s="65"/>
      <c r="E5574" s="65"/>
      <c r="F5574" s="65"/>
      <c r="G5574" s="65"/>
      <c r="H5574" s="65"/>
      <c r="I5574" s="65"/>
      <c r="J5574" s="65"/>
      <c r="K5574" s="66"/>
      <c r="L5574" s="66"/>
      <c r="M5574" s="65"/>
      <c r="N5574" s="65"/>
      <c r="O5574" s="65"/>
      <c r="P5574" s="66"/>
      <c r="Q5574" s="65"/>
      <c r="R5574" s="65"/>
      <c r="S5574" s="68"/>
      <c r="T5574" s="68"/>
      <c r="U5574" s="69"/>
      <c r="V5574" s="69"/>
      <c r="W5574" s="69"/>
      <c r="X5574" s="70"/>
      <c r="Y5574" s="65"/>
    </row>
    <row r="5575">
      <c r="A5575" s="65"/>
      <c r="B5575" s="65"/>
      <c r="C5575" s="65"/>
      <c r="D5575" s="65"/>
      <c r="E5575" s="65"/>
      <c r="F5575" s="65"/>
      <c r="G5575" s="65"/>
      <c r="H5575" s="65"/>
      <c r="I5575" s="65"/>
      <c r="J5575" s="65"/>
      <c r="K5575" s="66"/>
      <c r="L5575" s="66"/>
      <c r="M5575" s="65"/>
      <c r="N5575" s="65"/>
      <c r="O5575" s="65"/>
      <c r="P5575" s="66"/>
      <c r="Q5575" s="65"/>
      <c r="R5575" s="65"/>
      <c r="S5575" s="68"/>
      <c r="T5575" s="68"/>
      <c r="U5575" s="69"/>
      <c r="V5575" s="69"/>
      <c r="W5575" s="69"/>
      <c r="X5575" s="70"/>
      <c r="Y5575" s="65"/>
    </row>
    <row r="5576">
      <c r="A5576" s="65"/>
      <c r="B5576" s="65"/>
      <c r="C5576" s="65"/>
      <c r="D5576" s="65"/>
      <c r="E5576" s="65"/>
      <c r="F5576" s="65"/>
      <c r="G5576" s="65"/>
      <c r="H5576" s="65"/>
      <c r="I5576" s="65"/>
      <c r="J5576" s="65"/>
      <c r="K5576" s="66"/>
      <c r="L5576" s="66"/>
      <c r="M5576" s="65"/>
      <c r="N5576" s="65"/>
      <c r="O5576" s="65"/>
      <c r="P5576" s="66"/>
      <c r="Q5576" s="65"/>
      <c r="R5576" s="65"/>
      <c r="S5576" s="68"/>
      <c r="T5576" s="68"/>
      <c r="U5576" s="69"/>
      <c r="V5576" s="69"/>
      <c r="W5576" s="69"/>
      <c r="X5576" s="70"/>
      <c r="Y5576" s="65"/>
    </row>
    <row r="5577">
      <c r="A5577" s="65"/>
      <c r="B5577" s="65"/>
      <c r="C5577" s="65"/>
      <c r="D5577" s="65"/>
      <c r="E5577" s="65"/>
      <c r="F5577" s="65"/>
      <c r="G5577" s="65"/>
      <c r="H5577" s="65"/>
      <c r="I5577" s="65"/>
      <c r="J5577" s="65"/>
      <c r="K5577" s="66"/>
      <c r="L5577" s="66"/>
      <c r="M5577" s="65"/>
      <c r="N5577" s="65"/>
      <c r="O5577" s="65"/>
      <c r="P5577" s="66"/>
      <c r="Q5577" s="65"/>
      <c r="R5577" s="65"/>
      <c r="S5577" s="68"/>
      <c r="T5577" s="68"/>
      <c r="U5577" s="69"/>
      <c r="V5577" s="69"/>
      <c r="W5577" s="69"/>
      <c r="X5577" s="70"/>
      <c r="Y5577" s="65"/>
    </row>
    <row r="5578">
      <c r="A5578" s="65"/>
      <c r="B5578" s="65"/>
      <c r="C5578" s="65"/>
      <c r="D5578" s="65"/>
      <c r="E5578" s="65"/>
      <c r="F5578" s="65"/>
      <c r="G5578" s="65"/>
      <c r="H5578" s="65"/>
      <c r="I5578" s="65"/>
      <c r="J5578" s="65"/>
      <c r="K5578" s="66"/>
      <c r="L5578" s="66"/>
      <c r="M5578" s="65"/>
      <c r="N5578" s="65"/>
      <c r="O5578" s="65"/>
      <c r="P5578" s="66"/>
      <c r="Q5578" s="65"/>
      <c r="R5578" s="65"/>
      <c r="S5578" s="68"/>
      <c r="T5578" s="68"/>
      <c r="U5578" s="69"/>
      <c r="V5578" s="69"/>
      <c r="W5578" s="69"/>
      <c r="X5578" s="70"/>
      <c r="Y5578" s="65"/>
    </row>
    <row r="5579">
      <c r="A5579" s="65"/>
      <c r="B5579" s="65"/>
      <c r="C5579" s="65"/>
      <c r="D5579" s="65"/>
      <c r="E5579" s="65"/>
      <c r="F5579" s="65"/>
      <c r="G5579" s="65"/>
      <c r="H5579" s="65"/>
      <c r="I5579" s="65"/>
      <c r="J5579" s="65"/>
      <c r="K5579" s="66"/>
      <c r="L5579" s="66"/>
      <c r="M5579" s="65"/>
      <c r="N5579" s="65"/>
      <c r="O5579" s="65"/>
      <c r="P5579" s="66"/>
      <c r="Q5579" s="65"/>
      <c r="R5579" s="65"/>
      <c r="S5579" s="68"/>
      <c r="T5579" s="68"/>
      <c r="U5579" s="69"/>
      <c r="V5579" s="69"/>
      <c r="W5579" s="69"/>
      <c r="X5579" s="70"/>
      <c r="Y5579" s="65"/>
    </row>
    <row r="5580">
      <c r="A5580" s="65"/>
      <c r="B5580" s="65"/>
      <c r="C5580" s="65"/>
      <c r="D5580" s="65"/>
      <c r="E5580" s="65"/>
      <c r="F5580" s="65"/>
      <c r="G5580" s="65"/>
      <c r="H5580" s="65"/>
      <c r="I5580" s="65"/>
      <c r="J5580" s="65"/>
      <c r="K5580" s="66"/>
      <c r="L5580" s="66"/>
      <c r="M5580" s="65"/>
      <c r="N5580" s="65"/>
      <c r="O5580" s="65"/>
      <c r="P5580" s="65"/>
      <c r="Q5580" s="65"/>
      <c r="R5580" s="65"/>
      <c r="S5580" s="68"/>
      <c r="T5580" s="68"/>
      <c r="U5580" s="69"/>
      <c r="V5580" s="69"/>
      <c r="W5580" s="69"/>
      <c r="X5580" s="70"/>
      <c r="Y5580" s="65"/>
    </row>
    <row r="5581">
      <c r="A5581" s="65"/>
      <c r="B5581" s="65"/>
      <c r="C5581" s="65"/>
      <c r="D5581" s="65"/>
      <c r="E5581" s="65"/>
      <c r="F5581" s="65"/>
      <c r="G5581" s="65"/>
      <c r="H5581" s="65"/>
      <c r="I5581" s="65"/>
      <c r="J5581" s="65"/>
      <c r="K5581" s="66"/>
      <c r="L5581" s="66"/>
      <c r="M5581" s="65"/>
      <c r="N5581" s="65"/>
      <c r="O5581" s="65"/>
      <c r="P5581" s="66"/>
      <c r="Q5581" s="65"/>
      <c r="R5581" s="65"/>
      <c r="S5581" s="68"/>
      <c r="T5581" s="68"/>
      <c r="U5581" s="69"/>
      <c r="V5581" s="69"/>
      <c r="W5581" s="69"/>
      <c r="X5581" s="70"/>
      <c r="Y5581" s="65"/>
    </row>
    <row r="5582">
      <c r="A5582" s="65"/>
      <c r="B5582" s="65"/>
      <c r="C5582" s="65"/>
      <c r="D5582" s="65"/>
      <c r="E5582" s="65"/>
      <c r="F5582" s="65"/>
      <c r="G5582" s="65"/>
      <c r="H5582" s="65"/>
      <c r="I5582" s="65"/>
      <c r="J5582" s="65"/>
      <c r="K5582" s="66"/>
      <c r="L5582" s="66"/>
      <c r="M5582" s="65"/>
      <c r="N5582" s="65"/>
      <c r="O5582" s="65"/>
      <c r="P5582" s="66"/>
      <c r="Q5582" s="65"/>
      <c r="R5582" s="65"/>
      <c r="S5582" s="68"/>
      <c r="T5582" s="68"/>
      <c r="U5582" s="69"/>
      <c r="V5582" s="69"/>
      <c r="W5582" s="69"/>
      <c r="X5582" s="69"/>
      <c r="Y5582" s="65"/>
    </row>
    <row r="5583">
      <c r="A5583" s="65"/>
      <c r="B5583" s="65"/>
      <c r="C5583" s="65"/>
      <c r="D5583" s="65"/>
      <c r="E5583" s="65"/>
      <c r="F5583" s="65"/>
      <c r="G5583" s="65"/>
      <c r="H5583" s="65"/>
      <c r="I5583" s="65"/>
      <c r="J5583" s="65"/>
      <c r="K5583" s="66"/>
      <c r="L5583" s="66"/>
      <c r="M5583" s="65"/>
      <c r="N5583" s="65"/>
      <c r="O5583" s="65"/>
      <c r="P5583" s="66"/>
      <c r="Q5583" s="65"/>
      <c r="R5583" s="65"/>
      <c r="S5583" s="68"/>
      <c r="T5583" s="68"/>
      <c r="U5583" s="69"/>
      <c r="V5583" s="69"/>
      <c r="W5583" s="69"/>
      <c r="X5583" s="70"/>
      <c r="Y5583" s="65"/>
    </row>
    <row r="5584">
      <c r="A5584" s="65"/>
      <c r="B5584" s="65"/>
      <c r="C5584" s="65"/>
      <c r="D5584" s="65"/>
      <c r="E5584" s="65"/>
      <c r="F5584" s="65"/>
      <c r="G5584" s="65"/>
      <c r="H5584" s="65"/>
      <c r="I5584" s="65"/>
      <c r="J5584" s="65"/>
      <c r="K5584" s="66"/>
      <c r="L5584" s="66"/>
      <c r="M5584" s="65"/>
      <c r="N5584" s="65"/>
      <c r="O5584" s="65"/>
      <c r="P5584" s="66"/>
      <c r="Q5584" s="65"/>
      <c r="R5584" s="65"/>
      <c r="S5584" s="68"/>
      <c r="T5584" s="68"/>
      <c r="U5584" s="69"/>
      <c r="V5584" s="69"/>
      <c r="W5584" s="69"/>
      <c r="X5584" s="70"/>
      <c r="Y5584" s="65"/>
    </row>
    <row r="5585">
      <c r="A5585" s="73"/>
      <c r="B5585" s="65"/>
      <c r="C5585" s="72"/>
      <c r="D5585" s="72"/>
      <c r="E5585" s="72"/>
      <c r="F5585" s="65"/>
      <c r="G5585" s="65"/>
      <c r="H5585" s="65"/>
      <c r="I5585" s="65"/>
      <c r="J5585" s="65"/>
      <c r="K5585" s="66"/>
      <c r="L5585" s="66"/>
      <c r="M5585" s="65"/>
      <c r="N5585" s="65"/>
      <c r="O5585" s="65"/>
      <c r="P5585" s="66"/>
      <c r="Q5585" s="65"/>
      <c r="R5585" s="65"/>
      <c r="S5585" s="77"/>
      <c r="T5585" s="77"/>
      <c r="U5585" s="78"/>
      <c r="V5585" s="78"/>
      <c r="W5585" s="81"/>
      <c r="X5585" s="72"/>
      <c r="Y5585" s="72"/>
    </row>
    <row r="5586">
      <c r="A5586" s="65"/>
      <c r="B5586" s="65"/>
      <c r="C5586" s="65"/>
      <c r="D5586" s="65"/>
      <c r="E5586" s="65"/>
      <c r="F5586" s="65"/>
      <c r="G5586" s="65"/>
      <c r="H5586" s="65"/>
      <c r="I5586" s="65"/>
      <c r="J5586" s="65"/>
      <c r="K5586" s="66"/>
      <c r="L5586" s="66"/>
      <c r="M5586" s="65"/>
      <c r="N5586" s="65"/>
      <c r="O5586" s="65"/>
      <c r="P5586" s="65"/>
      <c r="Q5586" s="65"/>
      <c r="R5586" s="65"/>
      <c r="S5586" s="68"/>
      <c r="T5586" s="68"/>
      <c r="U5586" s="69"/>
      <c r="V5586" s="69"/>
      <c r="W5586" s="69"/>
      <c r="X5586" s="69"/>
      <c r="Y5586" s="65"/>
    </row>
    <row r="5587">
      <c r="A5587" s="65"/>
      <c r="B5587" s="65"/>
      <c r="C5587" s="65"/>
      <c r="D5587" s="65"/>
      <c r="E5587" s="65"/>
      <c r="F5587" s="65"/>
      <c r="G5587" s="65"/>
      <c r="H5587" s="65"/>
      <c r="I5587" s="65"/>
      <c r="J5587" s="65"/>
      <c r="K5587" s="66"/>
      <c r="L5587" s="66"/>
      <c r="M5587" s="65"/>
      <c r="N5587" s="65"/>
      <c r="O5587" s="65"/>
      <c r="P5587" s="65"/>
      <c r="Q5587" s="65"/>
      <c r="R5587" s="65"/>
      <c r="S5587" s="68"/>
      <c r="T5587" s="68"/>
      <c r="U5587" s="69"/>
      <c r="V5587" s="69"/>
      <c r="W5587" s="69"/>
      <c r="X5587" s="70"/>
      <c r="Y5587" s="65"/>
    </row>
    <row r="5588">
      <c r="A5588" s="65"/>
      <c r="B5588" s="65"/>
      <c r="C5588" s="65"/>
      <c r="D5588" s="65"/>
      <c r="E5588" s="65"/>
      <c r="F5588" s="65"/>
      <c r="G5588" s="65"/>
      <c r="H5588" s="65"/>
      <c r="I5588" s="65"/>
      <c r="J5588" s="65"/>
      <c r="K5588" s="66"/>
      <c r="L5588" s="66"/>
      <c r="M5588" s="65"/>
      <c r="N5588" s="65"/>
      <c r="O5588" s="65"/>
      <c r="P5588" s="65"/>
      <c r="Q5588" s="65"/>
      <c r="R5588" s="65"/>
      <c r="S5588" s="68"/>
      <c r="T5588" s="68"/>
      <c r="U5588" s="69"/>
      <c r="V5588" s="69"/>
      <c r="W5588" s="69"/>
      <c r="X5588" s="70"/>
      <c r="Y5588" s="65"/>
    </row>
    <row r="5589">
      <c r="A5589" s="65"/>
      <c r="B5589" s="65"/>
      <c r="C5589" s="65"/>
      <c r="D5589" s="65"/>
      <c r="E5589" s="65"/>
      <c r="F5589" s="65"/>
      <c r="G5589" s="65"/>
      <c r="H5589" s="65"/>
      <c r="I5589" s="65"/>
      <c r="J5589" s="65"/>
      <c r="K5589" s="66"/>
      <c r="L5589" s="66"/>
      <c r="M5589" s="65"/>
      <c r="N5589" s="65"/>
      <c r="O5589" s="65"/>
      <c r="P5589" s="66"/>
      <c r="Q5589" s="65"/>
      <c r="R5589" s="65"/>
      <c r="S5589" s="68"/>
      <c r="T5589" s="68"/>
      <c r="U5589" s="69"/>
      <c r="V5589" s="69"/>
      <c r="W5589" s="69"/>
      <c r="X5589" s="70"/>
      <c r="Y5589" s="65"/>
    </row>
    <row r="5590">
      <c r="A5590" s="65"/>
      <c r="B5590" s="65"/>
      <c r="C5590" s="65"/>
      <c r="D5590" s="65"/>
      <c r="E5590" s="65"/>
      <c r="F5590" s="65"/>
      <c r="G5590" s="65"/>
      <c r="H5590" s="65"/>
      <c r="I5590" s="65"/>
      <c r="J5590" s="65"/>
      <c r="K5590" s="66"/>
      <c r="L5590" s="66"/>
      <c r="M5590" s="65"/>
      <c r="N5590" s="65"/>
      <c r="O5590" s="65"/>
      <c r="P5590" s="65"/>
      <c r="Q5590" s="65"/>
      <c r="R5590" s="65"/>
      <c r="S5590" s="68"/>
      <c r="T5590" s="68"/>
      <c r="U5590" s="69"/>
      <c r="V5590" s="69"/>
      <c r="W5590" s="69"/>
      <c r="X5590" s="70"/>
      <c r="Y5590" s="65"/>
    </row>
    <row r="5591">
      <c r="A5591" s="65"/>
      <c r="B5591" s="65"/>
      <c r="C5591" s="65"/>
      <c r="D5591" s="65"/>
      <c r="E5591" s="65"/>
      <c r="F5591" s="65"/>
      <c r="G5591" s="65"/>
      <c r="H5591" s="65"/>
      <c r="I5591" s="65"/>
      <c r="J5591" s="65"/>
      <c r="K5591" s="66"/>
      <c r="L5591" s="66"/>
      <c r="M5591" s="65"/>
      <c r="N5591" s="65"/>
      <c r="O5591" s="65"/>
      <c r="P5591" s="65"/>
      <c r="Q5591" s="65"/>
      <c r="R5591" s="65"/>
      <c r="S5591" s="68"/>
      <c r="T5591" s="68"/>
      <c r="U5591" s="69"/>
      <c r="V5591" s="69"/>
      <c r="W5591" s="69"/>
      <c r="X5591" s="70"/>
      <c r="Y5591" s="65"/>
    </row>
    <row r="5592">
      <c r="A5592" s="65"/>
      <c r="B5592" s="65"/>
      <c r="C5592" s="65"/>
      <c r="D5592" s="65"/>
      <c r="E5592" s="65"/>
      <c r="F5592" s="65"/>
      <c r="G5592" s="65"/>
      <c r="H5592" s="65"/>
      <c r="I5592" s="65"/>
      <c r="J5592" s="65"/>
      <c r="K5592" s="66"/>
      <c r="L5592" s="66"/>
      <c r="M5592" s="65"/>
      <c r="N5592" s="65"/>
      <c r="O5592" s="65"/>
      <c r="P5592" s="65"/>
      <c r="Q5592" s="65"/>
      <c r="R5592" s="65"/>
      <c r="S5592" s="68"/>
      <c r="T5592" s="68"/>
      <c r="U5592" s="69"/>
      <c r="V5592" s="69"/>
      <c r="W5592" s="69"/>
      <c r="X5592" s="70"/>
      <c r="Y5592" s="65"/>
    </row>
    <row r="5593">
      <c r="A5593" s="65"/>
      <c r="B5593" s="65"/>
      <c r="C5593" s="65"/>
      <c r="D5593" s="65"/>
      <c r="E5593" s="65"/>
      <c r="F5593" s="65"/>
      <c r="G5593" s="65"/>
      <c r="H5593" s="65"/>
      <c r="I5593" s="65"/>
      <c r="J5593" s="65"/>
      <c r="K5593" s="66"/>
      <c r="L5593" s="66"/>
      <c r="M5593" s="65"/>
      <c r="N5593" s="65"/>
      <c r="O5593" s="65"/>
      <c r="P5593" s="66"/>
      <c r="Q5593" s="65"/>
      <c r="R5593" s="65"/>
      <c r="S5593" s="68"/>
      <c r="T5593" s="68"/>
      <c r="U5593" s="69"/>
      <c r="V5593" s="69"/>
      <c r="W5593" s="69"/>
      <c r="X5593" s="70"/>
      <c r="Y5593" s="65"/>
    </row>
    <row r="5594">
      <c r="A5594" s="65"/>
      <c r="B5594" s="65"/>
      <c r="C5594" s="65"/>
      <c r="D5594" s="65"/>
      <c r="E5594" s="65"/>
      <c r="F5594" s="65"/>
      <c r="G5594" s="65"/>
      <c r="H5594" s="65"/>
      <c r="I5594" s="65"/>
      <c r="J5594" s="65"/>
      <c r="K5594" s="66"/>
      <c r="L5594" s="66"/>
      <c r="M5594" s="65"/>
      <c r="N5594" s="65"/>
      <c r="O5594" s="65"/>
      <c r="P5594" s="65"/>
      <c r="Q5594" s="65"/>
      <c r="R5594" s="65"/>
      <c r="S5594" s="68"/>
      <c r="T5594" s="68"/>
      <c r="U5594" s="69"/>
      <c r="V5594" s="69"/>
      <c r="W5594" s="69"/>
      <c r="X5594" s="69"/>
      <c r="Y5594" s="65"/>
    </row>
    <row r="5595">
      <c r="A5595" s="65"/>
      <c r="B5595" s="65"/>
      <c r="C5595" s="65"/>
      <c r="D5595" s="65"/>
      <c r="E5595" s="65"/>
      <c r="F5595" s="65"/>
      <c r="G5595" s="65"/>
      <c r="H5595" s="65"/>
      <c r="I5595" s="65"/>
      <c r="J5595" s="65"/>
      <c r="K5595" s="66"/>
      <c r="L5595" s="66"/>
      <c r="M5595" s="65"/>
      <c r="N5595" s="65"/>
      <c r="O5595" s="65"/>
      <c r="P5595" s="65"/>
      <c r="Q5595" s="65"/>
      <c r="R5595" s="65"/>
      <c r="S5595" s="68"/>
      <c r="T5595" s="68"/>
      <c r="U5595" s="69"/>
      <c r="V5595" s="69"/>
      <c r="W5595" s="69"/>
      <c r="X5595" s="69"/>
      <c r="Y5595" s="65"/>
    </row>
    <row r="5596">
      <c r="A5596" s="65"/>
      <c r="B5596" s="65"/>
      <c r="C5596" s="65"/>
      <c r="D5596" s="65"/>
      <c r="E5596" s="65"/>
      <c r="F5596" s="65"/>
      <c r="G5596" s="65"/>
      <c r="H5596" s="65"/>
      <c r="I5596" s="65"/>
      <c r="J5596" s="65"/>
      <c r="K5596" s="66"/>
      <c r="L5596" s="66"/>
      <c r="M5596" s="65"/>
      <c r="N5596" s="65"/>
      <c r="O5596" s="65"/>
      <c r="P5596" s="65"/>
      <c r="Q5596" s="65"/>
      <c r="R5596" s="65"/>
      <c r="S5596" s="68"/>
      <c r="T5596" s="68"/>
      <c r="U5596" s="69"/>
      <c r="V5596" s="69"/>
      <c r="W5596" s="69"/>
      <c r="X5596" s="70"/>
      <c r="Y5596" s="65"/>
    </row>
    <row r="5597">
      <c r="A5597" s="65"/>
      <c r="B5597" s="65"/>
      <c r="C5597" s="65"/>
      <c r="D5597" s="65"/>
      <c r="E5597" s="65"/>
      <c r="F5597" s="65"/>
      <c r="G5597" s="65"/>
      <c r="H5597" s="65"/>
      <c r="I5597" s="65"/>
      <c r="J5597" s="65"/>
      <c r="K5597" s="66"/>
      <c r="L5597" s="66"/>
      <c r="M5597" s="65"/>
      <c r="N5597" s="65"/>
      <c r="O5597" s="65"/>
      <c r="P5597" s="65"/>
      <c r="Q5597" s="65"/>
      <c r="R5597" s="65"/>
      <c r="S5597" s="68"/>
      <c r="T5597" s="68"/>
      <c r="U5597" s="69"/>
      <c r="V5597" s="69"/>
      <c r="W5597" s="69"/>
      <c r="X5597" s="69"/>
      <c r="Y5597" s="65"/>
    </row>
    <row r="5598">
      <c r="A5598" s="65"/>
      <c r="B5598" s="65"/>
      <c r="C5598" s="65"/>
      <c r="D5598" s="65"/>
      <c r="E5598" s="65"/>
      <c r="F5598" s="65"/>
      <c r="G5598" s="65"/>
      <c r="H5598" s="65"/>
      <c r="I5598" s="65"/>
      <c r="J5598" s="65"/>
      <c r="K5598" s="66"/>
      <c r="L5598" s="66"/>
      <c r="M5598" s="65"/>
      <c r="N5598" s="65"/>
      <c r="O5598" s="65"/>
      <c r="P5598" s="65"/>
      <c r="Q5598" s="65"/>
      <c r="R5598" s="65"/>
      <c r="S5598" s="68"/>
      <c r="T5598" s="68"/>
      <c r="U5598" s="69"/>
      <c r="V5598" s="69"/>
      <c r="W5598" s="69"/>
      <c r="X5598" s="70"/>
      <c r="Y5598" s="65"/>
    </row>
    <row r="5599">
      <c r="A5599" s="65"/>
      <c r="B5599" s="65"/>
      <c r="C5599" s="65"/>
      <c r="D5599" s="65"/>
      <c r="E5599" s="65"/>
      <c r="F5599" s="65"/>
      <c r="G5599" s="65"/>
      <c r="H5599" s="65"/>
      <c r="I5599" s="65"/>
      <c r="J5599" s="65"/>
      <c r="K5599" s="66"/>
      <c r="L5599" s="66"/>
      <c r="M5599" s="65"/>
      <c r="N5599" s="65"/>
      <c r="O5599" s="65"/>
      <c r="P5599" s="66"/>
      <c r="Q5599" s="65"/>
      <c r="R5599" s="65"/>
      <c r="S5599" s="68"/>
      <c r="T5599" s="68"/>
      <c r="U5599" s="69"/>
      <c r="V5599" s="69"/>
      <c r="W5599" s="69"/>
      <c r="X5599" s="69"/>
      <c r="Y5599" s="65"/>
    </row>
    <row r="5600">
      <c r="A5600" s="65"/>
      <c r="B5600" s="65"/>
      <c r="C5600" s="65"/>
      <c r="D5600" s="65"/>
      <c r="E5600" s="65"/>
      <c r="F5600" s="65"/>
      <c r="G5600" s="65"/>
      <c r="H5600" s="65"/>
      <c r="I5600" s="65"/>
      <c r="J5600" s="65"/>
      <c r="K5600" s="66"/>
      <c r="L5600" s="66"/>
      <c r="M5600" s="65"/>
      <c r="N5600" s="65"/>
      <c r="O5600" s="65"/>
      <c r="P5600" s="65"/>
      <c r="Q5600" s="65"/>
      <c r="R5600" s="65"/>
      <c r="S5600" s="68"/>
      <c r="T5600" s="68"/>
      <c r="U5600" s="69"/>
      <c r="V5600" s="69"/>
      <c r="W5600" s="69"/>
      <c r="X5600" s="70"/>
      <c r="Y5600" s="65"/>
    </row>
    <row r="5601">
      <c r="A5601" s="65"/>
      <c r="B5601" s="65"/>
      <c r="C5601" s="65"/>
      <c r="D5601" s="65"/>
      <c r="E5601" s="65"/>
      <c r="F5601" s="65"/>
      <c r="G5601" s="65"/>
      <c r="H5601" s="65"/>
      <c r="I5601" s="65"/>
      <c r="J5601" s="65"/>
      <c r="K5601" s="66"/>
      <c r="L5601" s="66"/>
      <c r="M5601" s="65"/>
      <c r="N5601" s="65"/>
      <c r="O5601" s="65"/>
      <c r="P5601" s="66"/>
      <c r="Q5601" s="65"/>
      <c r="R5601" s="65"/>
      <c r="S5601" s="68"/>
      <c r="T5601" s="68"/>
      <c r="U5601" s="69"/>
      <c r="V5601" s="69"/>
      <c r="W5601" s="69"/>
      <c r="X5601" s="70"/>
      <c r="Y5601" s="65"/>
    </row>
    <row r="5602">
      <c r="A5602" s="65"/>
      <c r="B5602" s="65"/>
      <c r="C5602" s="65"/>
      <c r="D5602" s="65"/>
      <c r="E5602" s="65"/>
      <c r="F5602" s="65"/>
      <c r="G5602" s="65"/>
      <c r="H5602" s="65"/>
      <c r="I5602" s="65"/>
      <c r="J5602" s="65"/>
      <c r="K5602" s="66"/>
      <c r="L5602" s="66"/>
      <c r="M5602" s="65"/>
      <c r="N5602" s="65"/>
      <c r="O5602" s="65"/>
      <c r="P5602" s="65"/>
      <c r="Q5602" s="65"/>
      <c r="R5602" s="65"/>
      <c r="S5602" s="68"/>
      <c r="T5602" s="68"/>
      <c r="U5602" s="69"/>
      <c r="V5602" s="69"/>
      <c r="W5602" s="69"/>
      <c r="X5602" s="69"/>
      <c r="Y5602" s="65"/>
    </row>
    <row r="5603">
      <c r="A5603" s="65"/>
      <c r="B5603" s="65"/>
      <c r="C5603" s="65"/>
      <c r="D5603" s="65"/>
      <c r="E5603" s="65"/>
      <c r="F5603" s="65"/>
      <c r="G5603" s="65"/>
      <c r="H5603" s="65"/>
      <c r="I5603" s="65"/>
      <c r="J5603" s="65"/>
      <c r="K5603" s="66"/>
      <c r="L5603" s="66"/>
      <c r="M5603" s="65"/>
      <c r="N5603" s="65"/>
      <c r="O5603" s="65"/>
      <c r="P5603" s="65"/>
      <c r="Q5603" s="65"/>
      <c r="R5603" s="65"/>
      <c r="S5603" s="68"/>
      <c r="T5603" s="68"/>
      <c r="U5603" s="69"/>
      <c r="V5603" s="69"/>
      <c r="W5603" s="69"/>
      <c r="X5603" s="69"/>
      <c r="Y5603" s="65"/>
    </row>
    <row r="5604">
      <c r="A5604" s="65"/>
      <c r="B5604" s="65"/>
      <c r="C5604" s="65"/>
      <c r="D5604" s="65"/>
      <c r="E5604" s="65"/>
      <c r="F5604" s="65"/>
      <c r="G5604" s="65"/>
      <c r="H5604" s="65"/>
      <c r="I5604" s="65"/>
      <c r="J5604" s="65"/>
      <c r="K5604" s="66"/>
      <c r="L5604" s="66"/>
      <c r="M5604" s="65"/>
      <c r="N5604" s="65"/>
      <c r="O5604" s="65"/>
      <c r="P5604" s="66"/>
      <c r="Q5604" s="65"/>
      <c r="R5604" s="65"/>
      <c r="S5604" s="68"/>
      <c r="T5604" s="68"/>
      <c r="U5604" s="69"/>
      <c r="V5604" s="69"/>
      <c r="W5604" s="69"/>
      <c r="X5604" s="69"/>
      <c r="Y5604" s="65"/>
    </row>
    <row r="5605">
      <c r="A5605" s="65"/>
      <c r="B5605" s="65"/>
      <c r="C5605" s="65"/>
      <c r="D5605" s="65"/>
      <c r="E5605" s="65"/>
      <c r="F5605" s="65"/>
      <c r="G5605" s="65"/>
      <c r="H5605" s="65"/>
      <c r="I5605" s="65"/>
      <c r="J5605" s="65"/>
      <c r="K5605" s="66"/>
      <c r="L5605" s="66"/>
      <c r="M5605" s="65"/>
      <c r="N5605" s="65"/>
      <c r="O5605" s="65"/>
      <c r="P5605" s="66"/>
      <c r="Q5605" s="65"/>
      <c r="R5605" s="65"/>
      <c r="S5605" s="68"/>
      <c r="T5605" s="68"/>
      <c r="U5605" s="69"/>
      <c r="V5605" s="69"/>
      <c r="W5605" s="69"/>
      <c r="X5605" s="69"/>
      <c r="Y5605" s="65"/>
    </row>
    <row r="5606">
      <c r="A5606" s="65"/>
      <c r="B5606" s="65"/>
      <c r="C5606" s="65"/>
      <c r="D5606" s="65"/>
      <c r="E5606" s="65"/>
      <c r="F5606" s="65"/>
      <c r="G5606" s="65"/>
      <c r="H5606" s="65"/>
      <c r="I5606" s="65"/>
      <c r="J5606" s="65"/>
      <c r="K5606" s="66"/>
      <c r="L5606" s="66"/>
      <c r="M5606" s="65"/>
      <c r="N5606" s="65"/>
      <c r="O5606" s="65"/>
      <c r="P5606" s="65"/>
      <c r="Q5606" s="65"/>
      <c r="R5606" s="65"/>
      <c r="S5606" s="68"/>
      <c r="T5606" s="68"/>
      <c r="U5606" s="69"/>
      <c r="V5606" s="69"/>
      <c r="W5606" s="69"/>
      <c r="X5606" s="69"/>
      <c r="Y5606" s="65"/>
    </row>
    <row r="5607">
      <c r="A5607" s="65"/>
      <c r="B5607" s="65"/>
      <c r="C5607" s="65"/>
      <c r="D5607" s="65"/>
      <c r="E5607" s="65"/>
      <c r="F5607" s="65"/>
      <c r="G5607" s="65"/>
      <c r="H5607" s="65"/>
      <c r="I5607" s="65"/>
      <c r="J5607" s="65"/>
      <c r="K5607" s="66"/>
      <c r="L5607" s="66"/>
      <c r="M5607" s="65"/>
      <c r="N5607" s="65"/>
      <c r="O5607" s="65"/>
      <c r="P5607" s="66"/>
      <c r="Q5607" s="65"/>
      <c r="R5607" s="65"/>
      <c r="S5607" s="68"/>
      <c r="T5607" s="68"/>
      <c r="U5607" s="69"/>
      <c r="V5607" s="69"/>
      <c r="W5607" s="69"/>
      <c r="X5607" s="69"/>
      <c r="Y5607" s="65"/>
    </row>
    <row r="5608">
      <c r="A5608" s="65"/>
      <c r="B5608" s="65"/>
      <c r="C5608" s="65"/>
      <c r="D5608" s="65"/>
      <c r="E5608" s="65"/>
      <c r="F5608" s="65"/>
      <c r="G5608" s="65"/>
      <c r="H5608" s="65"/>
      <c r="I5608" s="65"/>
      <c r="J5608" s="65"/>
      <c r="K5608" s="66"/>
      <c r="L5608" s="66"/>
      <c r="M5608" s="65"/>
      <c r="N5608" s="65"/>
      <c r="O5608" s="65"/>
      <c r="P5608" s="65"/>
      <c r="Q5608" s="65"/>
      <c r="R5608" s="65"/>
      <c r="S5608" s="68"/>
      <c r="T5608" s="68"/>
      <c r="U5608" s="69"/>
      <c r="V5608" s="69"/>
      <c r="W5608" s="69"/>
      <c r="X5608" s="69"/>
      <c r="Y5608" s="65"/>
    </row>
    <row r="5609">
      <c r="A5609" s="65"/>
      <c r="B5609" s="65"/>
      <c r="C5609" s="65"/>
      <c r="D5609" s="65"/>
      <c r="E5609" s="65"/>
      <c r="F5609" s="65"/>
      <c r="G5609" s="65"/>
      <c r="H5609" s="65"/>
      <c r="I5609" s="65"/>
      <c r="J5609" s="65"/>
      <c r="K5609" s="66"/>
      <c r="L5609" s="66"/>
      <c r="M5609" s="65"/>
      <c r="N5609" s="65"/>
      <c r="O5609" s="65"/>
      <c r="P5609" s="65"/>
      <c r="Q5609" s="65"/>
      <c r="R5609" s="65"/>
      <c r="S5609" s="68"/>
      <c r="T5609" s="68"/>
      <c r="U5609" s="69"/>
      <c r="V5609" s="69"/>
      <c r="W5609" s="69"/>
      <c r="X5609" s="69"/>
      <c r="Y5609" s="65"/>
    </row>
    <row r="5610">
      <c r="A5610" s="82"/>
      <c r="B5610" s="82"/>
      <c r="C5610" s="82"/>
      <c r="D5610" s="82"/>
      <c r="E5610" s="82"/>
      <c r="F5610" s="82"/>
      <c r="G5610" s="82"/>
      <c r="H5610" s="82"/>
      <c r="I5610" s="82"/>
      <c r="J5610" s="82"/>
      <c r="K5610" s="83"/>
      <c r="L5610" s="83"/>
      <c r="M5610" s="82"/>
      <c r="N5610" s="82"/>
      <c r="O5610" s="82"/>
      <c r="P5610" s="83"/>
      <c r="Q5610" s="82"/>
      <c r="R5610" s="82"/>
      <c r="S5610" s="68"/>
      <c r="T5610" s="68"/>
      <c r="U5610" s="69"/>
      <c r="V5610" s="69"/>
      <c r="W5610" s="69"/>
      <c r="X5610" s="70"/>
      <c r="Y5610" s="65"/>
      <c r="Z5610" s="84"/>
      <c r="AA5610" s="84"/>
    </row>
    <row r="5611">
      <c r="A5611" s="65"/>
      <c r="B5611" s="65"/>
      <c r="C5611" s="65"/>
      <c r="D5611" s="65"/>
      <c r="E5611" s="65"/>
      <c r="F5611" s="65"/>
      <c r="G5611" s="65"/>
      <c r="H5611" s="65"/>
      <c r="I5611" s="65"/>
      <c r="J5611" s="65"/>
      <c r="K5611" s="66"/>
      <c r="L5611" s="66"/>
      <c r="M5611" s="65"/>
      <c r="N5611" s="65"/>
      <c r="O5611" s="65"/>
      <c r="P5611" s="66"/>
      <c r="Q5611" s="65"/>
      <c r="R5611" s="65"/>
      <c r="S5611" s="68"/>
      <c r="T5611" s="68"/>
      <c r="U5611" s="69"/>
      <c r="V5611" s="69"/>
      <c r="W5611" s="69"/>
      <c r="X5611" s="70"/>
      <c r="Y5611" s="65"/>
    </row>
    <row r="5612">
      <c r="A5612" s="65"/>
      <c r="B5612" s="65"/>
      <c r="C5612" s="65"/>
      <c r="D5612" s="65"/>
      <c r="E5612" s="65"/>
      <c r="F5612" s="65"/>
      <c r="G5612" s="65"/>
      <c r="H5612" s="65"/>
      <c r="I5612" s="65"/>
      <c r="J5612" s="65"/>
      <c r="K5612" s="66"/>
      <c r="L5612" s="66"/>
      <c r="M5612" s="65"/>
      <c r="N5612" s="65"/>
      <c r="O5612" s="65"/>
      <c r="P5612" s="66"/>
      <c r="Q5612" s="65"/>
      <c r="R5612" s="65"/>
      <c r="S5612" s="68"/>
      <c r="T5612" s="68"/>
      <c r="U5612" s="69"/>
      <c r="V5612" s="69"/>
      <c r="W5612" s="69"/>
      <c r="X5612" s="70"/>
      <c r="Y5612" s="65"/>
    </row>
    <row r="5613">
      <c r="A5613" s="65"/>
      <c r="B5613" s="65"/>
      <c r="C5613" s="65"/>
      <c r="D5613" s="65"/>
      <c r="E5613" s="65"/>
      <c r="F5613" s="65"/>
      <c r="G5613" s="65"/>
      <c r="H5613" s="65"/>
      <c r="I5613" s="65"/>
      <c r="J5613" s="65"/>
      <c r="K5613" s="66"/>
      <c r="L5613" s="66"/>
      <c r="M5613" s="65"/>
      <c r="N5613" s="65"/>
      <c r="O5613" s="65"/>
      <c r="P5613" s="65"/>
      <c r="Q5613" s="65"/>
      <c r="R5613" s="65"/>
      <c r="S5613" s="68"/>
      <c r="T5613" s="68"/>
      <c r="U5613" s="69"/>
      <c r="V5613" s="69"/>
      <c r="W5613" s="69"/>
      <c r="X5613" s="69"/>
      <c r="Y5613" s="65"/>
    </row>
    <row r="5614">
      <c r="A5614" s="65"/>
      <c r="B5614" s="65"/>
      <c r="C5614" s="65"/>
      <c r="D5614" s="65"/>
      <c r="E5614" s="65"/>
      <c r="F5614" s="65"/>
      <c r="G5614" s="65"/>
      <c r="H5614" s="65"/>
      <c r="I5614" s="65"/>
      <c r="J5614" s="65"/>
      <c r="K5614" s="66"/>
      <c r="L5614" s="66"/>
      <c r="M5614" s="65"/>
      <c r="N5614" s="65"/>
      <c r="O5614" s="65"/>
      <c r="P5614" s="65"/>
      <c r="Q5614" s="65"/>
      <c r="R5614" s="65"/>
      <c r="S5614" s="68"/>
      <c r="T5614" s="68"/>
      <c r="U5614" s="69"/>
      <c r="V5614" s="69"/>
      <c r="W5614" s="69"/>
      <c r="X5614" s="70"/>
      <c r="Y5614" s="65"/>
    </row>
    <row r="5615">
      <c r="A5615" s="65"/>
      <c r="B5615" s="65"/>
      <c r="C5615" s="65"/>
      <c r="D5615" s="65"/>
      <c r="E5615" s="65"/>
      <c r="F5615" s="65"/>
      <c r="G5615" s="65"/>
      <c r="H5615" s="65"/>
      <c r="I5615" s="65"/>
      <c r="J5615" s="65"/>
      <c r="K5615" s="66"/>
      <c r="L5615" s="66"/>
      <c r="M5615" s="65"/>
      <c r="N5615" s="65"/>
      <c r="O5615" s="65"/>
      <c r="P5615" s="65"/>
      <c r="Q5615" s="65"/>
      <c r="R5615" s="65"/>
      <c r="S5615" s="68"/>
      <c r="T5615" s="68"/>
      <c r="U5615" s="69"/>
      <c r="V5615" s="69"/>
      <c r="W5615" s="69"/>
      <c r="X5615" s="69"/>
      <c r="Y5615" s="65"/>
    </row>
    <row r="5616">
      <c r="A5616" s="65"/>
      <c r="B5616" s="65"/>
      <c r="C5616" s="65"/>
      <c r="D5616" s="65"/>
      <c r="E5616" s="65"/>
      <c r="F5616" s="65"/>
      <c r="G5616" s="65"/>
      <c r="H5616" s="65"/>
      <c r="I5616" s="65"/>
      <c r="J5616" s="65"/>
      <c r="K5616" s="66"/>
      <c r="L5616" s="66"/>
      <c r="M5616" s="65"/>
      <c r="N5616" s="65"/>
      <c r="O5616" s="65"/>
      <c r="P5616" s="66"/>
      <c r="Q5616" s="65"/>
      <c r="R5616" s="65"/>
      <c r="S5616" s="68"/>
      <c r="T5616" s="68"/>
      <c r="U5616" s="69"/>
      <c r="V5616" s="69"/>
      <c r="W5616" s="69"/>
      <c r="X5616" s="70"/>
      <c r="Y5616" s="65"/>
    </row>
    <row r="5617">
      <c r="A5617" s="65"/>
      <c r="B5617" s="65"/>
      <c r="C5617" s="65"/>
      <c r="D5617" s="65"/>
      <c r="E5617" s="65"/>
      <c r="F5617" s="65"/>
      <c r="G5617" s="65"/>
      <c r="H5617" s="65"/>
      <c r="I5617" s="65"/>
      <c r="J5617" s="65"/>
      <c r="K5617" s="66"/>
      <c r="L5617" s="66"/>
      <c r="M5617" s="65"/>
      <c r="N5617" s="65"/>
      <c r="O5617" s="65"/>
      <c r="P5617" s="66"/>
      <c r="Q5617" s="65"/>
      <c r="R5617" s="65"/>
      <c r="S5617" s="68"/>
      <c r="T5617" s="68"/>
      <c r="U5617" s="69"/>
      <c r="V5617" s="69"/>
      <c r="W5617" s="69"/>
      <c r="X5617" s="69"/>
      <c r="Y5617" s="65"/>
    </row>
    <row r="5618">
      <c r="A5618" s="65"/>
      <c r="B5618" s="65"/>
      <c r="C5618" s="65"/>
      <c r="D5618" s="65"/>
      <c r="E5618" s="65"/>
      <c r="F5618" s="65"/>
      <c r="G5618" s="65"/>
      <c r="H5618" s="65"/>
      <c r="I5618" s="65"/>
      <c r="J5618" s="65"/>
      <c r="K5618" s="66"/>
      <c r="L5618" s="66"/>
      <c r="M5618" s="65"/>
      <c r="N5618" s="65"/>
      <c r="O5618" s="65"/>
      <c r="P5618" s="66"/>
      <c r="Q5618" s="65"/>
      <c r="R5618" s="65"/>
      <c r="S5618" s="68"/>
      <c r="T5618" s="68"/>
      <c r="U5618" s="69"/>
      <c r="V5618" s="69"/>
      <c r="W5618" s="69"/>
      <c r="X5618" s="70"/>
      <c r="Y5618" s="65"/>
    </row>
    <row r="5619">
      <c r="A5619" s="65"/>
      <c r="B5619" s="65"/>
      <c r="C5619" s="65"/>
      <c r="D5619" s="65"/>
      <c r="E5619" s="65"/>
      <c r="F5619" s="65"/>
      <c r="G5619" s="65"/>
      <c r="H5619" s="65"/>
      <c r="I5619" s="65"/>
      <c r="J5619" s="65"/>
      <c r="K5619" s="66"/>
      <c r="L5619" s="66"/>
      <c r="M5619" s="65"/>
      <c r="N5619" s="65"/>
      <c r="O5619" s="65"/>
      <c r="P5619" s="66"/>
      <c r="Q5619" s="65"/>
      <c r="R5619" s="65"/>
      <c r="S5619" s="68"/>
      <c r="T5619" s="68"/>
      <c r="U5619" s="69"/>
      <c r="V5619" s="69"/>
      <c r="W5619" s="69"/>
      <c r="X5619" s="70"/>
      <c r="Y5619" s="65"/>
    </row>
    <row r="5620">
      <c r="A5620" s="65"/>
      <c r="B5620" s="65"/>
      <c r="C5620" s="65"/>
      <c r="D5620" s="65"/>
      <c r="E5620" s="65"/>
      <c r="F5620" s="65"/>
      <c r="G5620" s="65"/>
      <c r="H5620" s="65"/>
      <c r="I5620" s="65"/>
      <c r="J5620" s="65"/>
      <c r="K5620" s="66"/>
      <c r="L5620" s="66"/>
      <c r="M5620" s="65"/>
      <c r="N5620" s="65"/>
      <c r="O5620" s="65"/>
      <c r="P5620" s="65"/>
      <c r="Q5620" s="65"/>
      <c r="R5620" s="65"/>
      <c r="S5620" s="68"/>
      <c r="T5620" s="68"/>
      <c r="U5620" s="69"/>
      <c r="V5620" s="69"/>
      <c r="W5620" s="69"/>
      <c r="X5620" s="70"/>
      <c r="Y5620" s="65"/>
    </row>
    <row r="5621">
      <c r="A5621" s="65"/>
      <c r="B5621" s="65"/>
      <c r="C5621" s="65"/>
      <c r="D5621" s="65"/>
      <c r="E5621" s="65"/>
      <c r="F5621" s="65"/>
      <c r="G5621" s="65"/>
      <c r="H5621" s="65"/>
      <c r="I5621" s="65"/>
      <c r="J5621" s="65"/>
      <c r="K5621" s="66"/>
      <c r="L5621" s="66"/>
      <c r="M5621" s="65"/>
      <c r="N5621" s="65"/>
      <c r="O5621" s="65"/>
      <c r="P5621" s="66"/>
      <c r="Q5621" s="65"/>
      <c r="R5621" s="65"/>
      <c r="S5621" s="68"/>
      <c r="T5621" s="68"/>
      <c r="U5621" s="69"/>
      <c r="V5621" s="69"/>
      <c r="W5621" s="69"/>
      <c r="X5621" s="70"/>
      <c r="Y5621" s="65"/>
    </row>
    <row r="5622">
      <c r="A5622" s="65"/>
      <c r="B5622" s="65"/>
      <c r="C5622" s="65"/>
      <c r="D5622" s="65"/>
      <c r="E5622" s="65"/>
      <c r="F5622" s="65"/>
      <c r="G5622" s="65"/>
      <c r="H5622" s="65"/>
      <c r="I5622" s="65"/>
      <c r="J5622" s="65"/>
      <c r="K5622" s="66"/>
      <c r="L5622" s="66"/>
      <c r="M5622" s="65"/>
      <c r="N5622" s="65"/>
      <c r="O5622" s="65"/>
      <c r="P5622" s="66"/>
      <c r="Q5622" s="65"/>
      <c r="R5622" s="65"/>
      <c r="S5622" s="68"/>
      <c r="T5622" s="68"/>
      <c r="U5622" s="69"/>
      <c r="V5622" s="69"/>
      <c r="W5622" s="69"/>
      <c r="X5622" s="69"/>
      <c r="Y5622" s="65"/>
    </row>
    <row r="5623">
      <c r="A5623" s="65"/>
      <c r="B5623" s="65"/>
      <c r="C5623" s="65"/>
      <c r="D5623" s="65"/>
      <c r="E5623" s="65"/>
      <c r="F5623" s="65"/>
      <c r="G5623" s="65"/>
      <c r="H5623" s="65"/>
      <c r="I5623" s="65"/>
      <c r="J5623" s="65"/>
      <c r="K5623" s="66"/>
      <c r="L5623" s="66"/>
      <c r="M5623" s="65"/>
      <c r="N5623" s="65"/>
      <c r="O5623" s="65"/>
      <c r="P5623" s="66"/>
      <c r="Q5623" s="65"/>
      <c r="R5623" s="65"/>
      <c r="S5623" s="68"/>
      <c r="T5623" s="68"/>
      <c r="U5623" s="69"/>
      <c r="V5623" s="69"/>
      <c r="W5623" s="69"/>
      <c r="X5623" s="70"/>
      <c r="Y5623" s="65"/>
    </row>
    <row r="5624">
      <c r="A5624" s="65"/>
      <c r="B5624" s="65"/>
      <c r="C5624" s="65"/>
      <c r="D5624" s="65"/>
      <c r="E5624" s="65"/>
      <c r="F5624" s="65"/>
      <c r="G5624" s="65"/>
      <c r="H5624" s="65"/>
      <c r="I5624" s="65"/>
      <c r="J5624" s="65"/>
      <c r="K5624" s="66"/>
      <c r="L5624" s="66"/>
      <c r="M5624" s="65"/>
      <c r="N5624" s="65"/>
      <c r="O5624" s="65"/>
      <c r="P5624" s="66"/>
      <c r="Q5624" s="65"/>
      <c r="R5624" s="65"/>
      <c r="S5624" s="68"/>
      <c r="T5624" s="68"/>
      <c r="U5624" s="69"/>
      <c r="V5624" s="69"/>
      <c r="W5624" s="69"/>
      <c r="X5624" s="70"/>
      <c r="Y5624" s="65"/>
    </row>
    <row r="5625">
      <c r="A5625" s="65"/>
      <c r="B5625" s="65"/>
      <c r="C5625" s="65"/>
      <c r="D5625" s="65"/>
      <c r="E5625" s="65"/>
      <c r="F5625" s="65"/>
      <c r="G5625" s="65"/>
      <c r="H5625" s="65"/>
      <c r="I5625" s="65"/>
      <c r="J5625" s="65"/>
      <c r="K5625" s="66"/>
      <c r="L5625" s="66"/>
      <c r="M5625" s="65"/>
      <c r="N5625" s="65"/>
      <c r="O5625" s="65"/>
      <c r="P5625" s="65"/>
      <c r="Q5625" s="65"/>
      <c r="R5625" s="65"/>
      <c r="S5625" s="68"/>
      <c r="T5625" s="68"/>
      <c r="U5625" s="69"/>
      <c r="V5625" s="69"/>
      <c r="W5625" s="69"/>
      <c r="X5625" s="70"/>
      <c r="Y5625" s="65"/>
    </row>
    <row r="5626">
      <c r="A5626" s="65"/>
      <c r="B5626" s="65"/>
      <c r="C5626" s="65"/>
      <c r="D5626" s="65"/>
      <c r="E5626" s="65"/>
      <c r="F5626" s="65"/>
      <c r="G5626" s="65"/>
      <c r="H5626" s="65"/>
      <c r="I5626" s="65"/>
      <c r="J5626" s="65"/>
      <c r="K5626" s="66"/>
      <c r="L5626" s="66"/>
      <c r="M5626" s="65"/>
      <c r="N5626" s="65"/>
      <c r="O5626" s="65"/>
      <c r="P5626" s="65"/>
      <c r="Q5626" s="65"/>
      <c r="R5626" s="65"/>
      <c r="S5626" s="68"/>
      <c r="T5626" s="68"/>
      <c r="U5626" s="69"/>
      <c r="V5626" s="69"/>
      <c r="W5626" s="69"/>
      <c r="X5626" s="70"/>
      <c r="Y5626" s="65"/>
    </row>
    <row r="5627">
      <c r="A5627" s="65"/>
      <c r="B5627" s="65"/>
      <c r="C5627" s="65"/>
      <c r="D5627" s="65"/>
      <c r="E5627" s="65"/>
      <c r="F5627" s="65"/>
      <c r="G5627" s="65"/>
      <c r="H5627" s="65"/>
      <c r="I5627" s="65"/>
      <c r="J5627" s="65"/>
      <c r="K5627" s="66"/>
      <c r="L5627" s="66"/>
      <c r="M5627" s="65"/>
      <c r="N5627" s="65"/>
      <c r="O5627" s="65"/>
      <c r="P5627" s="66"/>
      <c r="Q5627" s="65"/>
      <c r="R5627" s="65"/>
      <c r="S5627" s="68"/>
      <c r="T5627" s="68"/>
      <c r="U5627" s="69"/>
      <c r="V5627" s="69"/>
      <c r="W5627" s="69"/>
      <c r="X5627" s="69"/>
      <c r="Y5627" s="65"/>
    </row>
    <row r="5628">
      <c r="A5628" s="65"/>
      <c r="B5628" s="65"/>
      <c r="C5628" s="65"/>
      <c r="D5628" s="65"/>
      <c r="E5628" s="65"/>
      <c r="F5628" s="65"/>
      <c r="G5628" s="65"/>
      <c r="H5628" s="65"/>
      <c r="I5628" s="65"/>
      <c r="J5628" s="65"/>
      <c r="K5628" s="66"/>
      <c r="L5628" s="66"/>
      <c r="M5628" s="65"/>
      <c r="N5628" s="65"/>
      <c r="O5628" s="65"/>
      <c r="P5628" s="66"/>
      <c r="Q5628" s="65"/>
      <c r="R5628" s="65"/>
      <c r="S5628" s="68"/>
      <c r="T5628" s="68"/>
      <c r="U5628" s="69"/>
      <c r="V5628" s="69"/>
      <c r="W5628" s="69"/>
      <c r="X5628" s="70"/>
      <c r="Y5628" s="65"/>
    </row>
    <row r="5629">
      <c r="A5629" s="65"/>
      <c r="B5629" s="65"/>
      <c r="C5629" s="65"/>
      <c r="D5629" s="65"/>
      <c r="E5629" s="65"/>
      <c r="F5629" s="65"/>
      <c r="G5629" s="65"/>
      <c r="H5629" s="65"/>
      <c r="I5629" s="65"/>
      <c r="J5629" s="65"/>
      <c r="K5629" s="66"/>
      <c r="L5629" s="66"/>
      <c r="M5629" s="65"/>
      <c r="N5629" s="65"/>
      <c r="O5629" s="65"/>
      <c r="P5629" s="65"/>
      <c r="Q5629" s="65"/>
      <c r="R5629" s="65"/>
      <c r="S5629" s="68"/>
      <c r="T5629" s="68"/>
      <c r="U5629" s="69"/>
      <c r="V5629" s="69"/>
      <c r="W5629" s="69"/>
      <c r="X5629" s="70"/>
      <c r="Y5629" s="65"/>
    </row>
    <row r="5630">
      <c r="A5630" s="65"/>
      <c r="B5630" s="65"/>
      <c r="C5630" s="65"/>
      <c r="D5630" s="65"/>
      <c r="E5630" s="65"/>
      <c r="F5630" s="65"/>
      <c r="G5630" s="65"/>
      <c r="H5630" s="65"/>
      <c r="I5630" s="65"/>
      <c r="J5630" s="65"/>
      <c r="K5630" s="66"/>
      <c r="L5630" s="66"/>
      <c r="M5630" s="65"/>
      <c r="N5630" s="65"/>
      <c r="O5630" s="65"/>
      <c r="P5630" s="66"/>
      <c r="Q5630" s="65"/>
      <c r="R5630" s="65"/>
      <c r="S5630" s="68"/>
      <c r="T5630" s="68"/>
      <c r="U5630" s="69"/>
      <c r="V5630" s="69"/>
      <c r="W5630" s="69"/>
      <c r="X5630" s="70"/>
      <c r="Y5630" s="65"/>
    </row>
    <row r="5631">
      <c r="A5631" s="65"/>
      <c r="B5631" s="65"/>
      <c r="C5631" s="65"/>
      <c r="D5631" s="65"/>
      <c r="E5631" s="65"/>
      <c r="F5631" s="65"/>
      <c r="G5631" s="65"/>
      <c r="H5631" s="65"/>
      <c r="I5631" s="65"/>
      <c r="J5631" s="65"/>
      <c r="K5631" s="66"/>
      <c r="L5631" s="66"/>
      <c r="M5631" s="65"/>
      <c r="N5631" s="65"/>
      <c r="O5631" s="65"/>
      <c r="P5631" s="65"/>
      <c r="Q5631" s="65"/>
      <c r="R5631" s="65"/>
      <c r="S5631" s="80"/>
      <c r="T5631" s="77"/>
      <c r="U5631" s="79"/>
      <c r="V5631" s="79"/>
      <c r="W5631" s="78"/>
      <c r="X5631" s="69"/>
      <c r="Y5631" s="72"/>
    </row>
    <row r="5632">
      <c r="A5632" s="65"/>
      <c r="B5632" s="65"/>
      <c r="C5632" s="65"/>
      <c r="D5632" s="65"/>
      <c r="E5632" s="65"/>
      <c r="F5632" s="65"/>
      <c r="G5632" s="65"/>
      <c r="H5632" s="65"/>
      <c r="I5632" s="65"/>
      <c r="J5632" s="65"/>
      <c r="K5632" s="66"/>
      <c r="L5632" s="66"/>
      <c r="M5632" s="65"/>
      <c r="N5632" s="65"/>
      <c r="O5632" s="65"/>
      <c r="P5632" s="66"/>
      <c r="Q5632" s="65"/>
      <c r="R5632" s="65"/>
      <c r="S5632" s="80"/>
      <c r="T5632" s="77"/>
      <c r="U5632" s="79"/>
      <c r="V5632" s="79"/>
      <c r="W5632" s="78"/>
      <c r="X5632" s="66"/>
      <c r="Y5632" s="72"/>
    </row>
    <row r="5633">
      <c r="A5633" s="72"/>
      <c r="B5633" s="65"/>
      <c r="C5633" s="72"/>
      <c r="D5633" s="72"/>
      <c r="E5633" s="72"/>
      <c r="F5633" s="65"/>
      <c r="G5633" s="65"/>
      <c r="H5633" s="65"/>
      <c r="I5633" s="65"/>
      <c r="J5633" s="65"/>
      <c r="K5633" s="66"/>
      <c r="L5633" s="66"/>
      <c r="M5633" s="65"/>
      <c r="N5633" s="65"/>
      <c r="O5633" s="65"/>
      <c r="P5633" s="66"/>
      <c r="Q5633" s="65"/>
      <c r="R5633" s="65"/>
      <c r="S5633" s="68"/>
      <c r="T5633" s="68"/>
      <c r="U5633" s="69"/>
      <c r="V5633" s="69"/>
      <c r="W5633" s="69"/>
      <c r="X5633" s="70"/>
      <c r="Y5633" s="65"/>
    </row>
    <row r="5634">
      <c r="A5634" s="65"/>
      <c r="B5634" s="65"/>
      <c r="C5634" s="65"/>
      <c r="D5634" s="65"/>
      <c r="E5634" s="65"/>
      <c r="F5634" s="65"/>
      <c r="G5634" s="65"/>
      <c r="H5634" s="65"/>
      <c r="I5634" s="65"/>
      <c r="J5634" s="65"/>
      <c r="K5634" s="66"/>
      <c r="L5634" s="66"/>
      <c r="M5634" s="65"/>
      <c r="N5634" s="65"/>
      <c r="O5634" s="65"/>
      <c r="P5634" s="66"/>
      <c r="Q5634" s="65"/>
      <c r="R5634" s="65"/>
      <c r="S5634" s="68"/>
      <c r="T5634" s="68"/>
      <c r="U5634" s="69"/>
      <c r="V5634" s="69"/>
      <c r="W5634" s="69"/>
      <c r="X5634" s="70"/>
      <c r="Y5634" s="65"/>
    </row>
    <row r="5635">
      <c r="A5635" s="65"/>
      <c r="B5635" s="65"/>
      <c r="C5635" s="65"/>
      <c r="D5635" s="65"/>
      <c r="E5635" s="65"/>
      <c r="F5635" s="65"/>
      <c r="G5635" s="65"/>
      <c r="H5635" s="65"/>
      <c r="I5635" s="65"/>
      <c r="J5635" s="65"/>
      <c r="K5635" s="66"/>
      <c r="L5635" s="66"/>
      <c r="M5635" s="65"/>
      <c r="N5635" s="65"/>
      <c r="O5635" s="65"/>
      <c r="P5635" s="65"/>
      <c r="Q5635" s="65"/>
      <c r="R5635" s="65"/>
      <c r="S5635" s="68"/>
      <c r="T5635" s="68"/>
      <c r="U5635" s="69"/>
      <c r="V5635" s="69"/>
      <c r="W5635" s="69"/>
      <c r="X5635" s="70"/>
      <c r="Y5635" s="65"/>
    </row>
    <row r="5636">
      <c r="A5636" s="65"/>
      <c r="B5636" s="65"/>
      <c r="C5636" s="65"/>
      <c r="D5636" s="65"/>
      <c r="E5636" s="65"/>
      <c r="F5636" s="65"/>
      <c r="G5636" s="65"/>
      <c r="H5636" s="65"/>
      <c r="I5636" s="65"/>
      <c r="J5636" s="65"/>
      <c r="K5636" s="66"/>
      <c r="L5636" s="66"/>
      <c r="M5636" s="65"/>
      <c r="N5636" s="65"/>
      <c r="O5636" s="65"/>
      <c r="P5636" s="66"/>
      <c r="Q5636" s="65"/>
      <c r="R5636" s="65"/>
      <c r="S5636" s="68"/>
      <c r="T5636" s="68"/>
      <c r="U5636" s="69"/>
      <c r="V5636" s="69"/>
      <c r="W5636" s="69"/>
      <c r="X5636" s="70"/>
      <c r="Y5636" s="65"/>
    </row>
    <row r="5637">
      <c r="A5637" s="73"/>
      <c r="B5637" s="65"/>
      <c r="C5637" s="72"/>
      <c r="D5637" s="72"/>
      <c r="E5637" s="72"/>
      <c r="F5637" s="65"/>
      <c r="G5637" s="65"/>
      <c r="H5637" s="65"/>
      <c r="I5637" s="65"/>
      <c r="J5637" s="65"/>
      <c r="K5637" s="66"/>
      <c r="L5637" s="66"/>
      <c r="M5637" s="65"/>
      <c r="N5637" s="65"/>
      <c r="O5637" s="65"/>
      <c r="P5637" s="66"/>
      <c r="Q5637" s="65"/>
      <c r="R5637" s="65"/>
      <c r="S5637" s="68"/>
      <c r="T5637" s="68"/>
      <c r="U5637" s="69"/>
      <c r="V5637" s="69"/>
      <c r="W5637" s="69"/>
      <c r="X5637" s="70"/>
      <c r="Y5637" s="65"/>
    </row>
    <row r="5638">
      <c r="A5638" s="65"/>
      <c r="B5638" s="65"/>
      <c r="C5638" s="65"/>
      <c r="D5638" s="65"/>
      <c r="E5638" s="65"/>
      <c r="F5638" s="65"/>
      <c r="G5638" s="65"/>
      <c r="H5638" s="65"/>
      <c r="I5638" s="65"/>
      <c r="J5638" s="65"/>
      <c r="K5638" s="66"/>
      <c r="L5638" s="66"/>
      <c r="M5638" s="65"/>
      <c r="N5638" s="65"/>
      <c r="O5638" s="65"/>
      <c r="P5638" s="65"/>
      <c r="Q5638" s="65"/>
      <c r="R5638" s="65"/>
      <c r="S5638" s="68"/>
      <c r="T5638" s="68"/>
      <c r="U5638" s="69"/>
      <c r="V5638" s="69"/>
      <c r="W5638" s="69"/>
      <c r="X5638" s="70"/>
      <c r="Y5638" s="65"/>
    </row>
    <row r="5639">
      <c r="A5639" s="65"/>
      <c r="B5639" s="65"/>
      <c r="C5639" s="65"/>
      <c r="D5639" s="65"/>
      <c r="E5639" s="65"/>
      <c r="F5639" s="65"/>
      <c r="G5639" s="65"/>
      <c r="H5639" s="65"/>
      <c r="I5639" s="65"/>
      <c r="J5639" s="65"/>
      <c r="K5639" s="66"/>
      <c r="L5639" s="66"/>
      <c r="M5639" s="65"/>
      <c r="N5639" s="65"/>
      <c r="O5639" s="65"/>
      <c r="P5639" s="66"/>
      <c r="Q5639" s="65"/>
      <c r="R5639" s="65"/>
      <c r="S5639" s="68"/>
      <c r="T5639" s="68"/>
      <c r="U5639" s="69"/>
      <c r="V5639" s="69"/>
      <c r="W5639" s="69"/>
      <c r="X5639" s="70"/>
      <c r="Y5639" s="65"/>
    </row>
    <row r="5640">
      <c r="A5640" s="65"/>
      <c r="B5640" s="65"/>
      <c r="C5640" s="65"/>
      <c r="D5640" s="65"/>
      <c r="E5640" s="65"/>
      <c r="F5640" s="65"/>
      <c r="G5640" s="65"/>
      <c r="H5640" s="65"/>
      <c r="I5640" s="65"/>
      <c r="J5640" s="65"/>
      <c r="K5640" s="66"/>
      <c r="L5640" s="66"/>
      <c r="M5640" s="65"/>
      <c r="N5640" s="65"/>
      <c r="O5640" s="65"/>
      <c r="P5640" s="66"/>
      <c r="Q5640" s="65"/>
      <c r="R5640" s="65"/>
      <c r="S5640" s="68"/>
      <c r="T5640" s="68"/>
      <c r="U5640" s="69"/>
      <c r="V5640" s="69"/>
      <c r="W5640" s="69"/>
      <c r="X5640" s="70"/>
      <c r="Y5640" s="65"/>
    </row>
    <row r="5641">
      <c r="A5641" s="65"/>
      <c r="B5641" s="65"/>
      <c r="C5641" s="65"/>
      <c r="D5641" s="65"/>
      <c r="E5641" s="65"/>
      <c r="F5641" s="65"/>
      <c r="G5641" s="65"/>
      <c r="H5641" s="65"/>
      <c r="I5641" s="65"/>
      <c r="J5641" s="65"/>
      <c r="K5641" s="66"/>
      <c r="L5641" s="66"/>
      <c r="M5641" s="65"/>
      <c r="N5641" s="65"/>
      <c r="O5641" s="65"/>
      <c r="P5641" s="66"/>
      <c r="Q5641" s="65"/>
      <c r="R5641" s="65"/>
      <c r="S5641" s="68"/>
      <c r="T5641" s="68"/>
      <c r="U5641" s="69"/>
      <c r="V5641" s="69"/>
      <c r="W5641" s="69"/>
      <c r="X5641" s="70"/>
      <c r="Y5641" s="65"/>
    </row>
    <row r="5642">
      <c r="A5642" s="65"/>
      <c r="B5642" s="65"/>
      <c r="C5642" s="65"/>
      <c r="D5642" s="65"/>
      <c r="E5642" s="65"/>
      <c r="F5642" s="65"/>
      <c r="G5642" s="65"/>
      <c r="H5642" s="65"/>
      <c r="I5642" s="65"/>
      <c r="J5642" s="65"/>
      <c r="K5642" s="66"/>
      <c r="L5642" s="66"/>
      <c r="M5642" s="65"/>
      <c r="N5642" s="65"/>
      <c r="O5642" s="65"/>
      <c r="P5642" s="65"/>
      <c r="Q5642" s="65"/>
      <c r="R5642" s="65"/>
      <c r="S5642" s="68"/>
      <c r="T5642" s="68"/>
      <c r="U5642" s="69"/>
      <c r="V5642" s="69"/>
      <c r="W5642" s="69"/>
      <c r="X5642" s="70"/>
      <c r="Y5642" s="65"/>
    </row>
    <row r="5643">
      <c r="A5643" s="65"/>
      <c r="B5643" s="65"/>
      <c r="C5643" s="65"/>
      <c r="D5643" s="65"/>
      <c r="E5643" s="65"/>
      <c r="F5643" s="65"/>
      <c r="G5643" s="65"/>
      <c r="H5643" s="65"/>
      <c r="I5643" s="65"/>
      <c r="J5643" s="65"/>
      <c r="K5643" s="66"/>
      <c r="L5643" s="66"/>
      <c r="M5643" s="65"/>
      <c r="N5643" s="65"/>
      <c r="O5643" s="65"/>
      <c r="P5643" s="65"/>
      <c r="Q5643" s="65"/>
      <c r="R5643" s="65"/>
      <c r="S5643" s="68"/>
      <c r="T5643" s="68"/>
      <c r="U5643" s="69"/>
      <c r="V5643" s="69"/>
      <c r="W5643" s="69"/>
      <c r="X5643" s="70"/>
      <c r="Y5643" s="65"/>
    </row>
    <row r="5644">
      <c r="A5644" s="65"/>
      <c r="B5644" s="65"/>
      <c r="C5644" s="65"/>
      <c r="D5644" s="65"/>
      <c r="E5644" s="65"/>
      <c r="F5644" s="65"/>
      <c r="G5644" s="65"/>
      <c r="H5644" s="65"/>
      <c r="I5644" s="65"/>
      <c r="J5644" s="65"/>
      <c r="K5644" s="66"/>
      <c r="L5644" s="66"/>
      <c r="M5644" s="65"/>
      <c r="N5644" s="65"/>
      <c r="O5644" s="65"/>
      <c r="P5644" s="66"/>
      <c r="Q5644" s="65"/>
      <c r="R5644" s="65"/>
      <c r="S5644" s="68"/>
      <c r="T5644" s="68"/>
      <c r="U5644" s="69"/>
      <c r="V5644" s="69"/>
      <c r="W5644" s="69"/>
      <c r="X5644" s="70"/>
      <c r="Y5644" s="65"/>
    </row>
    <row r="5645">
      <c r="A5645" s="65"/>
      <c r="B5645" s="65"/>
      <c r="C5645" s="65"/>
      <c r="D5645" s="65"/>
      <c r="E5645" s="65"/>
      <c r="F5645" s="65"/>
      <c r="G5645" s="65"/>
      <c r="H5645" s="65"/>
      <c r="I5645" s="65"/>
      <c r="J5645" s="65"/>
      <c r="K5645" s="66"/>
      <c r="L5645" s="66"/>
      <c r="M5645" s="65"/>
      <c r="N5645" s="65"/>
      <c r="O5645" s="65"/>
      <c r="P5645" s="66"/>
      <c r="Q5645" s="65"/>
      <c r="R5645" s="65"/>
      <c r="S5645" s="68"/>
      <c r="T5645" s="68"/>
      <c r="U5645" s="69"/>
      <c r="V5645" s="69"/>
      <c r="W5645" s="69"/>
      <c r="X5645" s="70"/>
      <c r="Y5645" s="65"/>
    </row>
    <row r="5646">
      <c r="A5646" s="65"/>
      <c r="B5646" s="65"/>
      <c r="C5646" s="65"/>
      <c r="D5646" s="65"/>
      <c r="E5646" s="65"/>
      <c r="F5646" s="65"/>
      <c r="G5646" s="65"/>
      <c r="H5646" s="65"/>
      <c r="I5646" s="65"/>
      <c r="J5646" s="65"/>
      <c r="K5646" s="66"/>
      <c r="L5646" s="66"/>
      <c r="M5646" s="65"/>
      <c r="N5646" s="65"/>
      <c r="O5646" s="65"/>
      <c r="P5646" s="66"/>
      <c r="Q5646" s="65"/>
      <c r="R5646" s="65"/>
      <c r="S5646" s="68"/>
      <c r="T5646" s="68"/>
      <c r="U5646" s="69"/>
      <c r="V5646" s="69"/>
      <c r="W5646" s="69"/>
      <c r="X5646" s="70"/>
      <c r="Y5646" s="65"/>
    </row>
    <row r="5647">
      <c r="A5647" s="65"/>
      <c r="B5647" s="65"/>
      <c r="C5647" s="65"/>
      <c r="D5647" s="65"/>
      <c r="E5647" s="65"/>
      <c r="F5647" s="65"/>
      <c r="G5647" s="65"/>
      <c r="H5647" s="65"/>
      <c r="I5647" s="65"/>
      <c r="J5647" s="65"/>
      <c r="K5647" s="66"/>
      <c r="L5647" s="66"/>
      <c r="M5647" s="65"/>
      <c r="N5647" s="65"/>
      <c r="O5647" s="65"/>
      <c r="P5647" s="66"/>
      <c r="Q5647" s="65"/>
      <c r="R5647" s="65"/>
      <c r="S5647" s="68"/>
      <c r="T5647" s="68"/>
      <c r="U5647" s="69"/>
      <c r="V5647" s="69"/>
      <c r="W5647" s="69"/>
      <c r="X5647" s="70"/>
      <c r="Y5647" s="65"/>
    </row>
    <row r="5648">
      <c r="A5648" s="65"/>
      <c r="B5648" s="65"/>
      <c r="C5648" s="65"/>
      <c r="D5648" s="65"/>
      <c r="E5648" s="65"/>
      <c r="F5648" s="65"/>
      <c r="G5648" s="65"/>
      <c r="H5648" s="65"/>
      <c r="I5648" s="65"/>
      <c r="J5648" s="65"/>
      <c r="K5648" s="66"/>
      <c r="L5648" s="66"/>
      <c r="M5648" s="65"/>
      <c r="N5648" s="65"/>
      <c r="O5648" s="65"/>
      <c r="P5648" s="66"/>
      <c r="Q5648" s="65"/>
      <c r="R5648" s="65"/>
      <c r="S5648" s="68"/>
      <c r="T5648" s="68"/>
      <c r="U5648" s="69"/>
      <c r="V5648" s="69"/>
      <c r="W5648" s="69"/>
      <c r="X5648" s="70"/>
      <c r="Y5648" s="65"/>
    </row>
    <row r="5649">
      <c r="A5649" s="65"/>
      <c r="B5649" s="65"/>
      <c r="C5649" s="65"/>
      <c r="D5649" s="65"/>
      <c r="E5649" s="65"/>
      <c r="F5649" s="65"/>
      <c r="G5649" s="65"/>
      <c r="H5649" s="65"/>
      <c r="I5649" s="65"/>
      <c r="J5649" s="65"/>
      <c r="K5649" s="66"/>
      <c r="L5649" s="66"/>
      <c r="M5649" s="65"/>
      <c r="N5649" s="65"/>
      <c r="O5649" s="65"/>
      <c r="P5649" s="65"/>
      <c r="Q5649" s="65"/>
      <c r="R5649" s="65"/>
      <c r="S5649" s="68"/>
      <c r="T5649" s="68"/>
      <c r="U5649" s="69"/>
      <c r="V5649" s="69"/>
      <c r="W5649" s="69"/>
      <c r="X5649" s="69"/>
      <c r="Y5649" s="65"/>
    </row>
    <row r="5650">
      <c r="A5650" s="65"/>
      <c r="B5650" s="65"/>
      <c r="C5650" s="65"/>
      <c r="D5650" s="65"/>
      <c r="E5650" s="65"/>
      <c r="F5650" s="65"/>
      <c r="G5650" s="65"/>
      <c r="H5650" s="65"/>
      <c r="I5650" s="65"/>
      <c r="J5650" s="65"/>
      <c r="K5650" s="66"/>
      <c r="L5650" s="66"/>
      <c r="M5650" s="65"/>
      <c r="N5650" s="65"/>
      <c r="O5650" s="65"/>
      <c r="P5650" s="66"/>
      <c r="Q5650" s="65"/>
      <c r="R5650" s="65"/>
      <c r="S5650" s="68"/>
      <c r="T5650" s="68"/>
      <c r="U5650" s="69"/>
      <c r="V5650" s="69"/>
      <c r="W5650" s="69"/>
      <c r="X5650" s="70"/>
      <c r="Y5650" s="65"/>
    </row>
    <row r="5651">
      <c r="A5651" s="73"/>
      <c r="B5651" s="65"/>
      <c r="C5651" s="72"/>
      <c r="D5651" s="72"/>
      <c r="E5651" s="72"/>
      <c r="F5651" s="65"/>
      <c r="G5651" s="65"/>
      <c r="H5651" s="65"/>
      <c r="I5651" s="65"/>
      <c r="J5651" s="65"/>
      <c r="K5651" s="66"/>
      <c r="L5651" s="66"/>
      <c r="M5651" s="65"/>
      <c r="N5651" s="65"/>
      <c r="O5651" s="65"/>
      <c r="P5651" s="65"/>
      <c r="Q5651" s="65"/>
      <c r="R5651" s="65"/>
      <c r="S5651" s="68"/>
      <c r="T5651" s="68"/>
      <c r="U5651" s="69"/>
      <c r="V5651" s="69"/>
      <c r="W5651" s="69"/>
      <c r="X5651" s="70"/>
      <c r="Y5651" s="65"/>
    </row>
    <row r="5652">
      <c r="A5652" s="65"/>
      <c r="B5652" s="65"/>
      <c r="C5652" s="65"/>
      <c r="D5652" s="65"/>
      <c r="E5652" s="65"/>
      <c r="F5652" s="65"/>
      <c r="G5652" s="65"/>
      <c r="H5652" s="65"/>
      <c r="I5652" s="65"/>
      <c r="J5652" s="65"/>
      <c r="K5652" s="66"/>
      <c r="L5652" s="66"/>
      <c r="M5652" s="65"/>
      <c r="N5652" s="65"/>
      <c r="O5652" s="65"/>
      <c r="P5652" s="65"/>
      <c r="Q5652" s="65"/>
      <c r="R5652" s="65"/>
      <c r="S5652" s="68"/>
      <c r="T5652" s="68"/>
      <c r="U5652" s="69"/>
      <c r="V5652" s="69"/>
      <c r="W5652" s="69"/>
      <c r="X5652" s="69"/>
      <c r="Y5652" s="65"/>
    </row>
    <row r="5653">
      <c r="A5653" s="73"/>
      <c r="B5653" s="65"/>
      <c r="C5653" s="72"/>
      <c r="D5653" s="72"/>
      <c r="E5653" s="72"/>
      <c r="F5653" s="65"/>
      <c r="G5653" s="65"/>
      <c r="H5653" s="65"/>
      <c r="I5653" s="65"/>
      <c r="J5653" s="65"/>
      <c r="K5653" s="66"/>
      <c r="L5653" s="66"/>
      <c r="M5653" s="65"/>
      <c r="N5653" s="65"/>
      <c r="O5653" s="65"/>
      <c r="P5653" s="65"/>
      <c r="Q5653" s="65"/>
      <c r="R5653" s="65"/>
      <c r="S5653" s="68"/>
      <c r="T5653" s="68"/>
      <c r="U5653" s="69"/>
      <c r="V5653" s="69"/>
      <c r="W5653" s="69"/>
      <c r="X5653" s="70"/>
      <c r="Y5653" s="65"/>
    </row>
    <row r="5654">
      <c r="A5654" s="65"/>
      <c r="B5654" s="65"/>
      <c r="C5654" s="65"/>
      <c r="D5654" s="65"/>
      <c r="E5654" s="65"/>
      <c r="F5654" s="65"/>
      <c r="G5654" s="65"/>
      <c r="H5654" s="65"/>
      <c r="I5654" s="65"/>
      <c r="J5654" s="65"/>
      <c r="K5654" s="66"/>
      <c r="L5654" s="66"/>
      <c r="M5654" s="65"/>
      <c r="N5654" s="65"/>
      <c r="O5654" s="65"/>
      <c r="P5654" s="66"/>
      <c r="Q5654" s="65"/>
      <c r="R5654" s="65"/>
      <c r="S5654" s="68"/>
      <c r="T5654" s="68"/>
      <c r="U5654" s="69"/>
      <c r="V5654" s="69"/>
      <c r="W5654" s="69"/>
      <c r="X5654" s="70"/>
      <c r="Y5654" s="65"/>
    </row>
    <row r="5655">
      <c r="A5655" s="72"/>
      <c r="B5655" s="65"/>
      <c r="C5655" s="72"/>
      <c r="D5655" s="72"/>
      <c r="E5655" s="72"/>
      <c r="F5655" s="65"/>
      <c r="G5655" s="65"/>
      <c r="H5655" s="65"/>
      <c r="I5655" s="65"/>
      <c r="J5655" s="65"/>
      <c r="K5655" s="66"/>
      <c r="L5655" s="66"/>
      <c r="M5655" s="65"/>
      <c r="N5655" s="65"/>
      <c r="O5655" s="65"/>
      <c r="P5655" s="65"/>
      <c r="Q5655" s="65"/>
      <c r="R5655" s="65"/>
      <c r="S5655" s="68"/>
      <c r="T5655" s="68"/>
      <c r="U5655" s="69"/>
      <c r="V5655" s="69"/>
      <c r="W5655" s="69"/>
      <c r="X5655" s="70"/>
      <c r="Y5655" s="65"/>
    </row>
    <row r="5656">
      <c r="A5656" s="65"/>
      <c r="B5656" s="65"/>
      <c r="C5656" s="65"/>
      <c r="D5656" s="65"/>
      <c r="E5656" s="65"/>
      <c r="F5656" s="65"/>
      <c r="G5656" s="65"/>
      <c r="H5656" s="65"/>
      <c r="I5656" s="65"/>
      <c r="J5656" s="65"/>
      <c r="K5656" s="66"/>
      <c r="L5656" s="66"/>
      <c r="M5656" s="65"/>
      <c r="N5656" s="65"/>
      <c r="O5656" s="65"/>
      <c r="P5656" s="65"/>
      <c r="Q5656" s="65"/>
      <c r="R5656" s="65"/>
      <c r="S5656" s="68"/>
      <c r="T5656" s="68"/>
      <c r="U5656" s="69"/>
      <c r="V5656" s="69"/>
      <c r="W5656" s="69"/>
      <c r="X5656" s="70"/>
      <c r="Y5656" s="65"/>
    </row>
    <row r="5657">
      <c r="A5657" s="65"/>
      <c r="B5657" s="65"/>
      <c r="C5657" s="65"/>
      <c r="D5657" s="65"/>
      <c r="E5657" s="65"/>
      <c r="F5657" s="65"/>
      <c r="G5657" s="65"/>
      <c r="H5657" s="65"/>
      <c r="I5657" s="65"/>
      <c r="J5657" s="65"/>
      <c r="K5657" s="66"/>
      <c r="L5657" s="66"/>
      <c r="M5657" s="65"/>
      <c r="N5657" s="65"/>
      <c r="O5657" s="65"/>
      <c r="P5657" s="66"/>
      <c r="Q5657" s="65"/>
      <c r="R5657" s="65"/>
      <c r="S5657" s="68"/>
      <c r="T5657" s="68"/>
      <c r="U5657" s="69"/>
      <c r="V5657" s="69"/>
      <c r="W5657" s="69"/>
      <c r="X5657" s="69"/>
      <c r="Y5657" s="65"/>
    </row>
    <row r="5658">
      <c r="A5658" s="65"/>
      <c r="B5658" s="65"/>
      <c r="C5658" s="65"/>
      <c r="D5658" s="65"/>
      <c r="E5658" s="65"/>
      <c r="F5658" s="65"/>
      <c r="G5658" s="65"/>
      <c r="H5658" s="65"/>
      <c r="I5658" s="65"/>
      <c r="J5658" s="65"/>
      <c r="K5658" s="66"/>
      <c r="L5658" s="66"/>
      <c r="M5658" s="65"/>
      <c r="N5658" s="65"/>
      <c r="O5658" s="65"/>
      <c r="P5658" s="66"/>
      <c r="Q5658" s="65"/>
      <c r="R5658" s="65"/>
      <c r="S5658" s="68"/>
      <c r="T5658" s="68"/>
      <c r="U5658" s="69"/>
      <c r="V5658" s="69"/>
      <c r="W5658" s="69"/>
      <c r="X5658" s="69"/>
      <c r="Y5658" s="65"/>
    </row>
    <row r="5659">
      <c r="A5659" s="65"/>
      <c r="B5659" s="65"/>
      <c r="C5659" s="65"/>
      <c r="D5659" s="65"/>
      <c r="E5659" s="65"/>
      <c r="F5659" s="65"/>
      <c r="G5659" s="65"/>
      <c r="H5659" s="65"/>
      <c r="I5659" s="65"/>
      <c r="J5659" s="65"/>
      <c r="K5659" s="66"/>
      <c r="L5659" s="66"/>
      <c r="M5659" s="65"/>
      <c r="N5659" s="65"/>
      <c r="O5659" s="65"/>
      <c r="P5659" s="66"/>
      <c r="Q5659" s="65"/>
      <c r="R5659" s="65"/>
      <c r="S5659" s="68"/>
      <c r="T5659" s="68"/>
      <c r="U5659" s="69"/>
      <c r="V5659" s="69"/>
      <c r="W5659" s="69"/>
      <c r="X5659" s="70"/>
      <c r="Y5659" s="65"/>
    </row>
    <row r="5660">
      <c r="A5660" s="65"/>
      <c r="B5660" s="65"/>
      <c r="C5660" s="65"/>
      <c r="D5660" s="65"/>
      <c r="E5660" s="65"/>
      <c r="F5660" s="65"/>
      <c r="G5660" s="65"/>
      <c r="H5660" s="65"/>
      <c r="I5660" s="65"/>
      <c r="J5660" s="65"/>
      <c r="K5660" s="66"/>
      <c r="L5660" s="66"/>
      <c r="M5660" s="65"/>
      <c r="N5660" s="65"/>
      <c r="O5660" s="65"/>
      <c r="P5660" s="65"/>
      <c r="Q5660" s="65"/>
      <c r="R5660" s="65"/>
      <c r="S5660" s="68"/>
      <c r="T5660" s="68"/>
      <c r="U5660" s="69"/>
      <c r="V5660" s="69"/>
      <c r="W5660" s="69"/>
      <c r="X5660" s="70"/>
      <c r="Y5660" s="65"/>
    </row>
    <row r="5661">
      <c r="A5661" s="72"/>
      <c r="B5661" s="65"/>
      <c r="C5661" s="72"/>
      <c r="D5661" s="72"/>
      <c r="E5661" s="72"/>
      <c r="F5661" s="65"/>
      <c r="G5661" s="65"/>
      <c r="H5661" s="65"/>
      <c r="I5661" s="65"/>
      <c r="J5661" s="65"/>
      <c r="K5661" s="66"/>
      <c r="L5661" s="66"/>
      <c r="M5661" s="65"/>
      <c r="N5661" s="65"/>
      <c r="O5661" s="65"/>
      <c r="P5661" s="66"/>
      <c r="Q5661" s="65"/>
      <c r="R5661" s="65"/>
      <c r="S5661" s="68"/>
      <c r="T5661" s="68"/>
      <c r="U5661" s="69"/>
      <c r="V5661" s="69"/>
      <c r="W5661" s="69"/>
      <c r="X5661" s="70"/>
      <c r="Y5661" s="65"/>
    </row>
    <row r="5662">
      <c r="A5662" s="72"/>
      <c r="B5662" s="65"/>
      <c r="C5662" s="72"/>
      <c r="D5662" s="72"/>
      <c r="E5662" s="72"/>
      <c r="F5662" s="65"/>
      <c r="G5662" s="65"/>
      <c r="H5662" s="65"/>
      <c r="I5662" s="65"/>
      <c r="J5662" s="65"/>
      <c r="K5662" s="66"/>
      <c r="L5662" s="66"/>
      <c r="M5662" s="65"/>
      <c r="N5662" s="65"/>
      <c r="O5662" s="65"/>
      <c r="P5662" s="66"/>
      <c r="Q5662" s="65"/>
      <c r="R5662" s="65"/>
      <c r="S5662" s="68"/>
      <c r="T5662" s="68"/>
      <c r="U5662" s="69"/>
      <c r="V5662" s="69"/>
      <c r="W5662" s="69"/>
      <c r="X5662" s="70"/>
      <c r="Y5662" s="65"/>
    </row>
    <row r="5663">
      <c r="A5663" s="65"/>
      <c r="B5663" s="65"/>
      <c r="C5663" s="65"/>
      <c r="D5663" s="65"/>
      <c r="E5663" s="65"/>
      <c r="F5663" s="65"/>
      <c r="G5663" s="65"/>
      <c r="H5663" s="65"/>
      <c r="I5663" s="65"/>
      <c r="J5663" s="65"/>
      <c r="K5663" s="66"/>
      <c r="L5663" s="66"/>
      <c r="M5663" s="65"/>
      <c r="N5663" s="65"/>
      <c r="O5663" s="65"/>
      <c r="P5663" s="66"/>
      <c r="Q5663" s="65"/>
      <c r="R5663" s="65"/>
      <c r="S5663" s="68"/>
      <c r="T5663" s="68"/>
      <c r="U5663" s="69"/>
      <c r="V5663" s="69"/>
      <c r="W5663" s="69"/>
      <c r="X5663" s="70"/>
      <c r="Y5663" s="65"/>
    </row>
    <row r="5664">
      <c r="A5664" s="65"/>
      <c r="B5664" s="65"/>
      <c r="C5664" s="65"/>
      <c r="D5664" s="65"/>
      <c r="E5664" s="65"/>
      <c r="F5664" s="65"/>
      <c r="G5664" s="65"/>
      <c r="H5664" s="65"/>
      <c r="I5664" s="65"/>
      <c r="J5664" s="65"/>
      <c r="K5664" s="66"/>
      <c r="L5664" s="66"/>
      <c r="M5664" s="65"/>
      <c r="N5664" s="65"/>
      <c r="O5664" s="65"/>
      <c r="P5664" s="66"/>
      <c r="Q5664" s="65"/>
      <c r="R5664" s="65"/>
      <c r="S5664" s="68"/>
      <c r="T5664" s="68"/>
      <c r="U5664" s="69"/>
      <c r="V5664" s="69"/>
      <c r="W5664" s="69"/>
      <c r="X5664" s="70"/>
      <c r="Y5664" s="65"/>
    </row>
    <row r="5665">
      <c r="A5665" s="65"/>
      <c r="B5665" s="65"/>
      <c r="C5665" s="65"/>
      <c r="D5665" s="65"/>
      <c r="E5665" s="65"/>
      <c r="F5665" s="65"/>
      <c r="G5665" s="65"/>
      <c r="H5665" s="65"/>
      <c r="I5665" s="65"/>
      <c r="J5665" s="65"/>
      <c r="K5665" s="66"/>
      <c r="L5665" s="66"/>
      <c r="M5665" s="65"/>
      <c r="N5665" s="65"/>
      <c r="O5665" s="65"/>
      <c r="P5665" s="65"/>
      <c r="Q5665" s="65"/>
      <c r="R5665" s="65"/>
      <c r="S5665" s="80"/>
      <c r="T5665" s="77"/>
      <c r="U5665" s="79"/>
      <c r="V5665" s="79"/>
      <c r="W5665" s="78"/>
      <c r="X5665" s="66"/>
      <c r="Y5665" s="72"/>
    </row>
    <row r="5666">
      <c r="A5666" s="65"/>
      <c r="B5666" s="65"/>
      <c r="C5666" s="65"/>
      <c r="D5666" s="65"/>
      <c r="E5666" s="65"/>
      <c r="F5666" s="65"/>
      <c r="G5666" s="65"/>
      <c r="H5666" s="65"/>
      <c r="I5666" s="65"/>
      <c r="J5666" s="65"/>
      <c r="K5666" s="66"/>
      <c r="L5666" s="66"/>
      <c r="M5666" s="65"/>
      <c r="N5666" s="65"/>
      <c r="O5666" s="65"/>
      <c r="P5666" s="65"/>
      <c r="Q5666" s="65"/>
      <c r="R5666" s="65"/>
      <c r="S5666" s="68"/>
      <c r="T5666" s="68"/>
      <c r="U5666" s="69"/>
      <c r="V5666" s="69"/>
      <c r="W5666" s="69"/>
      <c r="X5666" s="70"/>
      <c r="Y5666" s="65"/>
    </row>
    <row r="5667">
      <c r="A5667" s="65"/>
      <c r="B5667" s="65"/>
      <c r="C5667" s="65"/>
      <c r="D5667" s="65"/>
      <c r="E5667" s="65"/>
      <c r="F5667" s="65"/>
      <c r="G5667" s="65"/>
      <c r="H5667" s="65"/>
      <c r="I5667" s="65"/>
      <c r="J5667" s="65"/>
      <c r="K5667" s="66"/>
      <c r="L5667" s="66"/>
      <c r="M5667" s="65"/>
      <c r="N5667" s="65"/>
      <c r="O5667" s="65"/>
      <c r="P5667" s="66"/>
      <c r="Q5667" s="65"/>
      <c r="R5667" s="65"/>
      <c r="S5667" s="68"/>
      <c r="T5667" s="68"/>
      <c r="U5667" s="69"/>
      <c r="V5667" s="69"/>
      <c r="W5667" s="69"/>
      <c r="X5667" s="70"/>
      <c r="Y5667" s="65"/>
    </row>
    <row r="5668">
      <c r="A5668" s="73"/>
      <c r="B5668" s="65"/>
      <c r="C5668" s="72"/>
      <c r="D5668" s="72"/>
      <c r="E5668" s="72"/>
      <c r="F5668" s="65"/>
      <c r="G5668" s="65"/>
      <c r="H5668" s="65"/>
      <c r="I5668" s="65"/>
      <c r="J5668" s="65"/>
      <c r="K5668" s="66"/>
      <c r="L5668" s="66"/>
      <c r="M5668" s="65"/>
      <c r="N5668" s="65"/>
      <c r="O5668" s="65"/>
      <c r="P5668" s="65"/>
      <c r="Q5668" s="65"/>
      <c r="R5668" s="65"/>
      <c r="S5668" s="68"/>
      <c r="T5668" s="68"/>
      <c r="U5668" s="69"/>
      <c r="V5668" s="69"/>
      <c r="W5668" s="69"/>
      <c r="X5668" s="70"/>
      <c r="Y5668" s="65"/>
    </row>
    <row r="5669">
      <c r="A5669" s="65"/>
      <c r="B5669" s="65"/>
      <c r="C5669" s="65"/>
      <c r="D5669" s="65"/>
      <c r="E5669" s="65"/>
      <c r="F5669" s="65"/>
      <c r="G5669" s="65"/>
      <c r="H5669" s="65"/>
      <c r="I5669" s="65"/>
      <c r="J5669" s="65"/>
      <c r="K5669" s="66"/>
      <c r="L5669" s="66"/>
      <c r="M5669" s="65"/>
      <c r="N5669" s="65"/>
      <c r="O5669" s="65"/>
      <c r="P5669" s="66"/>
      <c r="Q5669" s="65"/>
      <c r="R5669" s="65"/>
      <c r="S5669" s="68"/>
      <c r="T5669" s="68"/>
      <c r="U5669" s="69"/>
      <c r="V5669" s="69"/>
      <c r="W5669" s="69"/>
      <c r="X5669" s="70"/>
      <c r="Y5669" s="65"/>
    </row>
    <row r="5670">
      <c r="A5670" s="73"/>
      <c r="B5670" s="65"/>
      <c r="C5670" s="72"/>
      <c r="D5670" s="72"/>
      <c r="E5670" s="72"/>
      <c r="F5670" s="65"/>
      <c r="G5670" s="65"/>
      <c r="H5670" s="65"/>
      <c r="I5670" s="65"/>
      <c r="J5670" s="65"/>
      <c r="K5670" s="66"/>
      <c r="L5670" s="66"/>
      <c r="M5670" s="65"/>
      <c r="N5670" s="65"/>
      <c r="O5670" s="65"/>
      <c r="P5670" s="66"/>
      <c r="Q5670" s="65"/>
      <c r="R5670" s="65"/>
      <c r="S5670" s="68"/>
      <c r="T5670" s="68"/>
      <c r="U5670" s="69"/>
      <c r="V5670" s="69"/>
      <c r="W5670" s="69"/>
      <c r="X5670" s="70"/>
      <c r="Y5670" s="65"/>
    </row>
    <row r="5671">
      <c r="A5671" s="65"/>
      <c r="B5671" s="65"/>
      <c r="C5671" s="65"/>
      <c r="D5671" s="65"/>
      <c r="E5671" s="65"/>
      <c r="F5671" s="65"/>
      <c r="G5671" s="65"/>
      <c r="H5671" s="65"/>
      <c r="I5671" s="65"/>
      <c r="J5671" s="65"/>
      <c r="K5671" s="66"/>
      <c r="L5671" s="66"/>
      <c r="M5671" s="65"/>
      <c r="N5671" s="65"/>
      <c r="O5671" s="65"/>
      <c r="P5671" s="65"/>
      <c r="Q5671" s="65"/>
      <c r="R5671" s="65"/>
      <c r="S5671" s="68"/>
      <c r="T5671" s="68"/>
      <c r="U5671" s="69"/>
      <c r="V5671" s="69"/>
      <c r="W5671" s="69"/>
      <c r="X5671" s="70"/>
      <c r="Y5671" s="65"/>
    </row>
    <row r="5672">
      <c r="A5672" s="72"/>
      <c r="B5672" s="65"/>
      <c r="C5672" s="72"/>
      <c r="D5672" s="72"/>
      <c r="E5672" s="72"/>
      <c r="F5672" s="65"/>
      <c r="G5672" s="65"/>
      <c r="H5672" s="65"/>
      <c r="I5672" s="65"/>
      <c r="J5672" s="65"/>
      <c r="K5672" s="66"/>
      <c r="L5672" s="66"/>
      <c r="M5672" s="65"/>
      <c r="N5672" s="65"/>
      <c r="O5672" s="65"/>
      <c r="P5672" s="65"/>
      <c r="Q5672" s="65"/>
      <c r="R5672" s="65"/>
      <c r="S5672" s="68"/>
      <c r="T5672" s="68"/>
      <c r="U5672" s="69"/>
      <c r="V5672" s="69"/>
      <c r="W5672" s="69"/>
      <c r="X5672" s="70"/>
      <c r="Y5672" s="65"/>
    </row>
    <row r="5673">
      <c r="A5673" s="65"/>
      <c r="B5673" s="65"/>
      <c r="C5673" s="65"/>
      <c r="D5673" s="65"/>
      <c r="E5673" s="65"/>
      <c r="F5673" s="65"/>
      <c r="G5673" s="65"/>
      <c r="H5673" s="65"/>
      <c r="I5673" s="65"/>
      <c r="J5673" s="65"/>
      <c r="K5673" s="66"/>
      <c r="L5673" s="66"/>
      <c r="M5673" s="65"/>
      <c r="N5673" s="65"/>
      <c r="O5673" s="65"/>
      <c r="P5673" s="66"/>
      <c r="Q5673" s="65"/>
      <c r="R5673" s="65"/>
      <c r="S5673" s="68"/>
      <c r="T5673" s="68"/>
      <c r="U5673" s="69"/>
      <c r="V5673" s="69"/>
      <c r="W5673" s="69"/>
      <c r="X5673" s="70"/>
      <c r="Y5673" s="65"/>
    </row>
    <row r="5674">
      <c r="A5674" s="65"/>
      <c r="B5674" s="65"/>
      <c r="C5674" s="65"/>
      <c r="D5674" s="65"/>
      <c r="E5674" s="65"/>
      <c r="F5674" s="65"/>
      <c r="G5674" s="65"/>
      <c r="H5674" s="65"/>
      <c r="I5674" s="65"/>
      <c r="J5674" s="65"/>
      <c r="K5674" s="66"/>
      <c r="L5674" s="66"/>
      <c r="M5674" s="65"/>
      <c r="N5674" s="65"/>
      <c r="O5674" s="65"/>
      <c r="P5674" s="66"/>
      <c r="Q5674" s="65"/>
      <c r="R5674" s="65"/>
      <c r="S5674" s="68"/>
      <c r="T5674" s="68"/>
      <c r="U5674" s="69"/>
      <c r="V5674" s="69"/>
      <c r="W5674" s="69"/>
      <c r="X5674" s="70"/>
      <c r="Y5674" s="65"/>
    </row>
    <row r="5675">
      <c r="A5675" s="65"/>
      <c r="B5675" s="65"/>
      <c r="C5675" s="65"/>
      <c r="D5675" s="65"/>
      <c r="E5675" s="65"/>
      <c r="F5675" s="65"/>
      <c r="G5675" s="65"/>
      <c r="H5675" s="65"/>
      <c r="I5675" s="65"/>
      <c r="J5675" s="65"/>
      <c r="K5675" s="66"/>
      <c r="L5675" s="66"/>
      <c r="M5675" s="65"/>
      <c r="N5675" s="65"/>
      <c r="O5675" s="65"/>
      <c r="P5675" s="65"/>
      <c r="Q5675" s="65"/>
      <c r="R5675" s="65"/>
      <c r="S5675" s="68"/>
      <c r="T5675" s="68"/>
      <c r="U5675" s="69"/>
      <c r="V5675" s="69"/>
      <c r="W5675" s="69"/>
      <c r="X5675" s="70"/>
      <c r="Y5675" s="65"/>
    </row>
    <row r="5676">
      <c r="A5676" s="73"/>
      <c r="B5676" s="65"/>
      <c r="C5676" s="72"/>
      <c r="D5676" s="72"/>
      <c r="E5676" s="72"/>
      <c r="F5676" s="65"/>
      <c r="G5676" s="65"/>
      <c r="H5676" s="65"/>
      <c r="I5676" s="65"/>
      <c r="J5676" s="65"/>
      <c r="K5676" s="66"/>
      <c r="L5676" s="66"/>
      <c r="M5676" s="65"/>
      <c r="N5676" s="65"/>
      <c r="O5676" s="65"/>
      <c r="P5676" s="65"/>
      <c r="Q5676" s="65"/>
      <c r="R5676" s="65"/>
      <c r="S5676" s="68"/>
      <c r="T5676" s="68"/>
      <c r="U5676" s="69"/>
      <c r="V5676" s="69"/>
      <c r="W5676" s="69"/>
      <c r="X5676" s="70"/>
      <c r="Y5676" s="65"/>
    </row>
    <row r="5677">
      <c r="A5677" s="72"/>
      <c r="B5677" s="65"/>
      <c r="C5677" s="72"/>
      <c r="D5677" s="72"/>
      <c r="E5677" s="72"/>
      <c r="F5677" s="65"/>
      <c r="G5677" s="65"/>
      <c r="H5677" s="65"/>
      <c r="I5677" s="65"/>
      <c r="J5677" s="65"/>
      <c r="K5677" s="66"/>
      <c r="L5677" s="66"/>
      <c r="M5677" s="65"/>
      <c r="N5677" s="65"/>
      <c r="O5677" s="65"/>
      <c r="P5677" s="65"/>
      <c r="Q5677" s="65"/>
      <c r="R5677" s="65"/>
      <c r="S5677" s="68"/>
      <c r="T5677" s="68"/>
      <c r="U5677" s="69"/>
      <c r="V5677" s="69"/>
      <c r="W5677" s="69"/>
      <c r="X5677" s="70"/>
      <c r="Y5677" s="65"/>
    </row>
    <row r="5678">
      <c r="A5678" s="65"/>
      <c r="B5678" s="65"/>
      <c r="C5678" s="65"/>
      <c r="D5678" s="65"/>
      <c r="E5678" s="65"/>
      <c r="F5678" s="65"/>
      <c r="G5678" s="65"/>
      <c r="H5678" s="65"/>
      <c r="I5678" s="65"/>
      <c r="J5678" s="65"/>
      <c r="K5678" s="66"/>
      <c r="L5678" s="66"/>
      <c r="M5678" s="65"/>
      <c r="N5678" s="65"/>
      <c r="O5678" s="65"/>
      <c r="P5678" s="66"/>
      <c r="Q5678" s="65"/>
      <c r="R5678" s="65"/>
      <c r="S5678" s="68"/>
      <c r="T5678" s="68"/>
      <c r="U5678" s="69"/>
      <c r="V5678" s="69"/>
      <c r="W5678" s="69"/>
      <c r="X5678" s="70"/>
      <c r="Y5678" s="65"/>
    </row>
    <row r="5679">
      <c r="A5679" s="65"/>
      <c r="B5679" s="65"/>
      <c r="C5679" s="65"/>
      <c r="D5679" s="65"/>
      <c r="E5679" s="65"/>
      <c r="F5679" s="65"/>
      <c r="G5679" s="65"/>
      <c r="H5679" s="65"/>
      <c r="I5679" s="65"/>
      <c r="J5679" s="65"/>
      <c r="K5679" s="66"/>
      <c r="L5679" s="66"/>
      <c r="M5679" s="65"/>
      <c r="N5679" s="65"/>
      <c r="O5679" s="65"/>
      <c r="P5679" s="66"/>
      <c r="Q5679" s="65"/>
      <c r="R5679" s="65"/>
      <c r="S5679" s="68"/>
      <c r="T5679" s="68"/>
      <c r="U5679" s="69"/>
      <c r="V5679" s="69"/>
      <c r="W5679" s="69"/>
      <c r="X5679" s="70"/>
      <c r="Y5679" s="65"/>
    </row>
    <row r="5680">
      <c r="A5680" s="65"/>
      <c r="B5680" s="65"/>
      <c r="C5680" s="65"/>
      <c r="D5680" s="65"/>
      <c r="E5680" s="65"/>
      <c r="F5680" s="65"/>
      <c r="G5680" s="65"/>
      <c r="H5680" s="65"/>
      <c r="I5680" s="65"/>
      <c r="J5680" s="65"/>
      <c r="K5680" s="66"/>
      <c r="L5680" s="66"/>
      <c r="M5680" s="65"/>
      <c r="N5680" s="65"/>
      <c r="O5680" s="65"/>
      <c r="P5680" s="66"/>
      <c r="Q5680" s="65"/>
      <c r="R5680" s="65"/>
      <c r="S5680" s="68"/>
      <c r="T5680" s="68"/>
      <c r="U5680" s="69"/>
      <c r="V5680" s="69"/>
      <c r="W5680" s="69"/>
      <c r="X5680" s="70"/>
      <c r="Y5680" s="65"/>
    </row>
    <row r="5681">
      <c r="A5681" s="73"/>
      <c r="B5681" s="65"/>
      <c r="C5681" s="72"/>
      <c r="D5681" s="72"/>
      <c r="E5681" s="72"/>
      <c r="F5681" s="65"/>
      <c r="G5681" s="65"/>
      <c r="H5681" s="65"/>
      <c r="I5681" s="65"/>
      <c r="J5681" s="65"/>
      <c r="K5681" s="66"/>
      <c r="L5681" s="66"/>
      <c r="M5681" s="65"/>
      <c r="N5681" s="65"/>
      <c r="O5681" s="65"/>
      <c r="P5681" s="65"/>
      <c r="Q5681" s="65"/>
      <c r="R5681" s="65"/>
      <c r="S5681" s="68"/>
      <c r="T5681" s="68"/>
      <c r="U5681" s="69"/>
      <c r="V5681" s="69"/>
      <c r="W5681" s="69"/>
      <c r="X5681" s="70"/>
      <c r="Y5681" s="65"/>
    </row>
    <row r="5682">
      <c r="A5682" s="72"/>
      <c r="B5682" s="65"/>
      <c r="C5682" s="72"/>
      <c r="D5682" s="72"/>
      <c r="E5682" s="72"/>
      <c r="F5682" s="65"/>
      <c r="G5682" s="65"/>
      <c r="H5682" s="65"/>
      <c r="I5682" s="65"/>
      <c r="J5682" s="65"/>
      <c r="K5682" s="66"/>
      <c r="L5682" s="66"/>
      <c r="M5682" s="65"/>
      <c r="N5682" s="65"/>
      <c r="O5682" s="65"/>
      <c r="P5682" s="65"/>
      <c r="Q5682" s="65"/>
      <c r="R5682" s="65"/>
      <c r="S5682" s="68"/>
      <c r="T5682" s="68"/>
      <c r="U5682" s="69"/>
      <c r="V5682" s="69"/>
      <c r="W5682" s="69"/>
      <c r="X5682" s="70"/>
      <c r="Y5682" s="65"/>
    </row>
    <row r="5683">
      <c r="A5683" s="72"/>
      <c r="B5683" s="65"/>
      <c r="C5683" s="72"/>
      <c r="D5683" s="72"/>
      <c r="E5683" s="72"/>
      <c r="F5683" s="65"/>
      <c r="G5683" s="65"/>
      <c r="H5683" s="65"/>
      <c r="I5683" s="65"/>
      <c r="J5683" s="65"/>
      <c r="K5683" s="66"/>
      <c r="L5683" s="66"/>
      <c r="M5683" s="65"/>
      <c r="N5683" s="65"/>
      <c r="O5683" s="65"/>
      <c r="P5683" s="66"/>
      <c r="Q5683" s="65"/>
      <c r="R5683" s="65"/>
      <c r="S5683" s="68"/>
      <c r="T5683" s="68"/>
      <c r="U5683" s="69"/>
      <c r="V5683" s="69"/>
      <c r="W5683" s="69"/>
      <c r="X5683" s="70"/>
      <c r="Y5683" s="65"/>
    </row>
    <row r="5684">
      <c r="A5684" s="65"/>
      <c r="B5684" s="65"/>
      <c r="C5684" s="65"/>
      <c r="D5684" s="65"/>
      <c r="E5684" s="65"/>
      <c r="F5684" s="65"/>
      <c r="G5684" s="65"/>
      <c r="H5684" s="65"/>
      <c r="I5684" s="65"/>
      <c r="J5684" s="65"/>
      <c r="K5684" s="66"/>
      <c r="L5684" s="66"/>
      <c r="M5684" s="65"/>
      <c r="N5684" s="65"/>
      <c r="O5684" s="65"/>
      <c r="P5684" s="65"/>
      <c r="Q5684" s="65"/>
      <c r="R5684" s="65"/>
      <c r="S5684" s="68"/>
      <c r="T5684" s="68"/>
      <c r="U5684" s="69"/>
      <c r="V5684" s="69"/>
      <c r="W5684" s="69"/>
      <c r="X5684" s="70"/>
      <c r="Y5684" s="65"/>
    </row>
    <row r="5685">
      <c r="A5685" s="65"/>
      <c r="B5685" s="65"/>
      <c r="C5685" s="65"/>
      <c r="D5685" s="65"/>
      <c r="E5685" s="65"/>
      <c r="F5685" s="65"/>
      <c r="G5685" s="65"/>
      <c r="H5685" s="65"/>
      <c r="I5685" s="65"/>
      <c r="J5685" s="65"/>
      <c r="K5685" s="66"/>
      <c r="L5685" s="66"/>
      <c r="M5685" s="65"/>
      <c r="N5685" s="65"/>
      <c r="O5685" s="65"/>
      <c r="P5685" s="66"/>
      <c r="Q5685" s="65"/>
      <c r="R5685" s="65"/>
      <c r="S5685" s="68"/>
      <c r="T5685" s="68"/>
      <c r="U5685" s="69"/>
      <c r="V5685" s="69"/>
      <c r="W5685" s="69"/>
      <c r="X5685" s="70"/>
      <c r="Y5685" s="65"/>
    </row>
    <row r="5686">
      <c r="A5686" s="65"/>
      <c r="B5686" s="65"/>
      <c r="C5686" s="65"/>
      <c r="D5686" s="65"/>
      <c r="E5686" s="65"/>
      <c r="F5686" s="65"/>
      <c r="G5686" s="65"/>
      <c r="H5686" s="65"/>
      <c r="I5686" s="65"/>
      <c r="J5686" s="65"/>
      <c r="K5686" s="66"/>
      <c r="L5686" s="66"/>
      <c r="M5686" s="65"/>
      <c r="N5686" s="65"/>
      <c r="O5686" s="65"/>
      <c r="P5686" s="66"/>
      <c r="Q5686" s="65"/>
      <c r="R5686" s="65"/>
      <c r="S5686" s="68"/>
      <c r="T5686" s="68"/>
      <c r="U5686" s="69"/>
      <c r="V5686" s="69"/>
      <c r="W5686" s="69"/>
      <c r="X5686" s="70"/>
      <c r="Y5686" s="65"/>
    </row>
    <row r="5687">
      <c r="A5687" s="65"/>
      <c r="B5687" s="65"/>
      <c r="C5687" s="65"/>
      <c r="D5687" s="65"/>
      <c r="E5687" s="65"/>
      <c r="F5687" s="65"/>
      <c r="G5687" s="65"/>
      <c r="H5687" s="65"/>
      <c r="I5687" s="65"/>
      <c r="J5687" s="65"/>
      <c r="K5687" s="66"/>
      <c r="L5687" s="66"/>
      <c r="M5687" s="65"/>
      <c r="N5687" s="65"/>
      <c r="O5687" s="65"/>
      <c r="P5687" s="66"/>
      <c r="Q5687" s="65"/>
      <c r="R5687" s="65"/>
      <c r="S5687" s="68"/>
      <c r="T5687" s="68"/>
      <c r="U5687" s="69"/>
      <c r="V5687" s="69"/>
      <c r="W5687" s="69"/>
      <c r="X5687" s="70"/>
      <c r="Y5687" s="65"/>
    </row>
    <row r="5688">
      <c r="A5688" s="65"/>
      <c r="B5688" s="65"/>
      <c r="C5688" s="65"/>
      <c r="D5688" s="65"/>
      <c r="E5688" s="65"/>
      <c r="F5688" s="65"/>
      <c r="G5688" s="65"/>
      <c r="H5688" s="65"/>
      <c r="I5688" s="65"/>
      <c r="J5688" s="65"/>
      <c r="K5688" s="66"/>
      <c r="L5688" s="66"/>
      <c r="M5688" s="65"/>
      <c r="N5688" s="65"/>
      <c r="O5688" s="65"/>
      <c r="P5688" s="66"/>
      <c r="Q5688" s="65"/>
      <c r="R5688" s="65"/>
      <c r="S5688" s="68"/>
      <c r="T5688" s="68"/>
      <c r="U5688" s="69"/>
      <c r="V5688" s="69"/>
      <c r="W5688" s="69"/>
      <c r="X5688" s="70"/>
      <c r="Y5688" s="65"/>
    </row>
    <row r="5689">
      <c r="A5689" s="65"/>
      <c r="B5689" s="65"/>
      <c r="C5689" s="65"/>
      <c r="D5689" s="65"/>
      <c r="E5689" s="65"/>
      <c r="F5689" s="65"/>
      <c r="G5689" s="65"/>
      <c r="H5689" s="65"/>
      <c r="I5689" s="65"/>
      <c r="J5689" s="65"/>
      <c r="K5689" s="66"/>
      <c r="L5689" s="66"/>
      <c r="M5689" s="65"/>
      <c r="N5689" s="65"/>
      <c r="O5689" s="65"/>
      <c r="P5689" s="66"/>
      <c r="Q5689" s="65"/>
      <c r="R5689" s="65"/>
      <c r="S5689" s="68"/>
      <c r="T5689" s="68"/>
      <c r="U5689" s="69"/>
      <c r="V5689" s="69"/>
      <c r="W5689" s="69"/>
      <c r="X5689" s="70"/>
      <c r="Y5689" s="65"/>
    </row>
    <row r="5690">
      <c r="A5690" s="65"/>
      <c r="B5690" s="65"/>
      <c r="C5690" s="65"/>
      <c r="D5690" s="65"/>
      <c r="E5690" s="65"/>
      <c r="F5690" s="65"/>
      <c r="G5690" s="65"/>
      <c r="H5690" s="65"/>
      <c r="I5690" s="65"/>
      <c r="J5690" s="65"/>
      <c r="K5690" s="66"/>
      <c r="L5690" s="66"/>
      <c r="M5690" s="65"/>
      <c r="N5690" s="65"/>
      <c r="O5690" s="65"/>
      <c r="P5690" s="66"/>
      <c r="Q5690" s="65"/>
      <c r="R5690" s="65"/>
      <c r="S5690" s="68"/>
      <c r="T5690" s="68"/>
      <c r="U5690" s="69"/>
      <c r="V5690" s="69"/>
      <c r="W5690" s="69"/>
      <c r="X5690" s="70"/>
      <c r="Y5690" s="65"/>
    </row>
    <row r="5691">
      <c r="A5691" s="65"/>
      <c r="B5691" s="65"/>
      <c r="C5691" s="65"/>
      <c r="D5691" s="65"/>
      <c r="E5691" s="65"/>
      <c r="F5691" s="65"/>
      <c r="G5691" s="65"/>
      <c r="H5691" s="65"/>
      <c r="I5691" s="65"/>
      <c r="J5691" s="65"/>
      <c r="K5691" s="66"/>
      <c r="L5691" s="66"/>
      <c r="M5691" s="65"/>
      <c r="N5691" s="65"/>
      <c r="O5691" s="65"/>
      <c r="P5691" s="66"/>
      <c r="Q5691" s="65"/>
      <c r="R5691" s="65"/>
      <c r="S5691" s="68"/>
      <c r="T5691" s="68"/>
      <c r="U5691" s="69"/>
      <c r="V5691" s="69"/>
      <c r="W5691" s="69"/>
      <c r="X5691" s="70"/>
      <c r="Y5691" s="65"/>
    </row>
    <row r="5692">
      <c r="A5692" s="65"/>
      <c r="B5692" s="65"/>
      <c r="C5692" s="65"/>
      <c r="D5692" s="65"/>
      <c r="E5692" s="65"/>
      <c r="F5692" s="65"/>
      <c r="G5692" s="65"/>
      <c r="H5692" s="65"/>
      <c r="I5692" s="65"/>
      <c r="J5692" s="65"/>
      <c r="K5692" s="66"/>
      <c r="L5692" s="66"/>
      <c r="M5692" s="65"/>
      <c r="N5692" s="65"/>
      <c r="O5692" s="65"/>
      <c r="P5692" s="65"/>
      <c r="Q5692" s="65"/>
      <c r="R5692" s="65"/>
      <c r="S5692" s="68"/>
      <c r="T5692" s="68"/>
      <c r="U5692" s="69"/>
      <c r="V5692" s="69"/>
      <c r="W5692" s="69"/>
      <c r="X5692" s="70"/>
      <c r="Y5692" s="65"/>
    </row>
    <row r="5693">
      <c r="A5693" s="72"/>
      <c r="B5693" s="65"/>
      <c r="C5693" s="72"/>
      <c r="D5693" s="72"/>
      <c r="E5693" s="72"/>
      <c r="F5693" s="65"/>
      <c r="G5693" s="65"/>
      <c r="H5693" s="65"/>
      <c r="I5693" s="65"/>
      <c r="J5693" s="65"/>
      <c r="K5693" s="66"/>
      <c r="L5693" s="66"/>
      <c r="M5693" s="65"/>
      <c r="N5693" s="65"/>
      <c r="O5693" s="65"/>
      <c r="P5693" s="66"/>
      <c r="Q5693" s="65"/>
      <c r="R5693" s="65"/>
      <c r="S5693" s="68"/>
      <c r="T5693" s="68"/>
      <c r="U5693" s="69"/>
      <c r="V5693" s="69"/>
      <c r="W5693" s="69"/>
      <c r="X5693" s="70"/>
      <c r="Y5693" s="65"/>
    </row>
    <row r="5694">
      <c r="A5694" s="65"/>
      <c r="B5694" s="65"/>
      <c r="C5694" s="65"/>
      <c r="D5694" s="65"/>
      <c r="E5694" s="65"/>
      <c r="F5694" s="65"/>
      <c r="G5694" s="65"/>
      <c r="H5694" s="65"/>
      <c r="I5694" s="65"/>
      <c r="J5694" s="65"/>
      <c r="K5694" s="66"/>
      <c r="L5694" s="66"/>
      <c r="M5694" s="65"/>
      <c r="N5694" s="65"/>
      <c r="O5694" s="65"/>
      <c r="P5694" s="66"/>
      <c r="Q5694" s="65"/>
      <c r="R5694" s="65"/>
      <c r="S5694" s="68"/>
      <c r="T5694" s="68"/>
      <c r="U5694" s="69"/>
      <c r="V5694" s="69"/>
      <c r="W5694" s="69"/>
      <c r="X5694" s="70"/>
      <c r="Y5694" s="65"/>
    </row>
    <row r="5695">
      <c r="A5695" s="65"/>
      <c r="B5695" s="65"/>
      <c r="C5695" s="65"/>
      <c r="D5695" s="65"/>
      <c r="E5695" s="65"/>
      <c r="F5695" s="65"/>
      <c r="G5695" s="65"/>
      <c r="H5695" s="65"/>
      <c r="I5695" s="65"/>
      <c r="J5695" s="65"/>
      <c r="K5695" s="66"/>
      <c r="L5695" s="66"/>
      <c r="M5695" s="65"/>
      <c r="N5695" s="65"/>
      <c r="O5695" s="65"/>
      <c r="P5695" s="66"/>
      <c r="Q5695" s="65"/>
      <c r="R5695" s="65"/>
      <c r="S5695" s="68"/>
      <c r="T5695" s="68"/>
      <c r="U5695" s="69"/>
      <c r="V5695" s="69"/>
      <c r="W5695" s="69"/>
      <c r="X5695" s="70"/>
      <c r="Y5695" s="65"/>
    </row>
    <row r="5696">
      <c r="A5696" s="72"/>
      <c r="B5696" s="65"/>
      <c r="C5696" s="72"/>
      <c r="D5696" s="72"/>
      <c r="E5696" s="72"/>
      <c r="F5696" s="65"/>
      <c r="G5696" s="65"/>
      <c r="H5696" s="65"/>
      <c r="I5696" s="65"/>
      <c r="J5696" s="65"/>
      <c r="K5696" s="66"/>
      <c r="L5696" s="66"/>
      <c r="M5696" s="65"/>
      <c r="N5696" s="65"/>
      <c r="O5696" s="65"/>
      <c r="P5696" s="66"/>
      <c r="Q5696" s="65"/>
      <c r="R5696" s="65"/>
      <c r="S5696" s="68"/>
      <c r="T5696" s="68"/>
      <c r="U5696" s="69"/>
      <c r="V5696" s="69"/>
      <c r="W5696" s="69"/>
      <c r="X5696" s="70"/>
      <c r="Y5696" s="65"/>
    </row>
    <row r="5697">
      <c r="A5697" s="65"/>
      <c r="B5697" s="65"/>
      <c r="C5697" s="65"/>
      <c r="D5697" s="65"/>
      <c r="E5697" s="65"/>
      <c r="F5697" s="65"/>
      <c r="G5697" s="65"/>
      <c r="H5697" s="65"/>
      <c r="I5697" s="65"/>
      <c r="J5697" s="65"/>
      <c r="K5697" s="66"/>
      <c r="L5697" s="66"/>
      <c r="M5697" s="65"/>
      <c r="N5697" s="65"/>
      <c r="O5697" s="65"/>
      <c r="P5697" s="66"/>
      <c r="Q5697" s="65"/>
      <c r="R5697" s="65"/>
      <c r="S5697" s="68"/>
      <c r="T5697" s="68"/>
      <c r="U5697" s="69"/>
      <c r="V5697" s="69"/>
      <c r="W5697" s="69"/>
      <c r="X5697" s="70"/>
      <c r="Y5697" s="65"/>
    </row>
    <row r="5698">
      <c r="A5698" s="65"/>
      <c r="B5698" s="65"/>
      <c r="C5698" s="65"/>
      <c r="D5698" s="65"/>
      <c r="E5698" s="65"/>
      <c r="F5698" s="65"/>
      <c r="G5698" s="65"/>
      <c r="H5698" s="65"/>
      <c r="I5698" s="65"/>
      <c r="J5698" s="65"/>
      <c r="K5698" s="66"/>
      <c r="L5698" s="66"/>
      <c r="M5698" s="65"/>
      <c r="N5698" s="65"/>
      <c r="O5698" s="65"/>
      <c r="P5698" s="65"/>
      <c r="Q5698" s="65"/>
      <c r="R5698" s="65"/>
      <c r="S5698" s="68"/>
      <c r="T5698" s="68"/>
      <c r="U5698" s="69"/>
      <c r="V5698" s="69"/>
      <c r="W5698" s="69"/>
      <c r="X5698" s="70"/>
      <c r="Y5698" s="65"/>
    </row>
    <row r="5699">
      <c r="A5699" s="65"/>
      <c r="B5699" s="65"/>
      <c r="C5699" s="65"/>
      <c r="D5699" s="65"/>
      <c r="E5699" s="65"/>
      <c r="F5699" s="65"/>
      <c r="G5699" s="65"/>
      <c r="H5699" s="65"/>
      <c r="I5699" s="65"/>
      <c r="J5699" s="65"/>
      <c r="K5699" s="66"/>
      <c r="L5699" s="66"/>
      <c r="M5699" s="65"/>
      <c r="N5699" s="65"/>
      <c r="O5699" s="65"/>
      <c r="P5699" s="65"/>
      <c r="Q5699" s="65"/>
      <c r="R5699" s="65"/>
      <c r="S5699" s="68"/>
      <c r="T5699" s="68"/>
      <c r="U5699" s="69"/>
      <c r="V5699" s="69"/>
      <c r="W5699" s="69"/>
      <c r="X5699" s="70"/>
      <c r="Y5699" s="65"/>
    </row>
    <row r="5700">
      <c r="A5700" s="65"/>
      <c r="B5700" s="65"/>
      <c r="C5700" s="65"/>
      <c r="D5700" s="65"/>
      <c r="E5700" s="65"/>
      <c r="F5700" s="65"/>
      <c r="G5700" s="65"/>
      <c r="H5700" s="65"/>
      <c r="I5700" s="65"/>
      <c r="J5700" s="65"/>
      <c r="K5700" s="66"/>
      <c r="L5700" s="66"/>
      <c r="M5700" s="65"/>
      <c r="N5700" s="65"/>
      <c r="O5700" s="65"/>
      <c r="P5700" s="66"/>
      <c r="Q5700" s="65"/>
      <c r="R5700" s="65"/>
      <c r="S5700" s="68"/>
      <c r="T5700" s="68"/>
      <c r="U5700" s="69"/>
      <c r="V5700" s="69"/>
      <c r="W5700" s="69"/>
      <c r="X5700" s="70"/>
      <c r="Y5700" s="65"/>
    </row>
    <row r="5701">
      <c r="A5701" s="65"/>
      <c r="B5701" s="65"/>
      <c r="C5701" s="65"/>
      <c r="D5701" s="65"/>
      <c r="E5701" s="65"/>
      <c r="F5701" s="65"/>
      <c r="G5701" s="65"/>
      <c r="H5701" s="65"/>
      <c r="I5701" s="65"/>
      <c r="J5701" s="65"/>
      <c r="K5701" s="66"/>
      <c r="L5701" s="66"/>
      <c r="M5701" s="65"/>
      <c r="N5701" s="65"/>
      <c r="O5701" s="65"/>
      <c r="P5701" s="66"/>
      <c r="Q5701" s="65"/>
      <c r="R5701" s="65"/>
      <c r="S5701" s="68"/>
      <c r="T5701" s="68"/>
      <c r="U5701" s="69"/>
      <c r="V5701" s="69"/>
      <c r="W5701" s="69"/>
      <c r="X5701" s="70"/>
      <c r="Y5701" s="65"/>
    </row>
    <row r="5702">
      <c r="A5702" s="65"/>
      <c r="B5702" s="65"/>
      <c r="C5702" s="65"/>
      <c r="D5702" s="65"/>
      <c r="E5702" s="65"/>
      <c r="F5702" s="65"/>
      <c r="G5702" s="65"/>
      <c r="H5702" s="65"/>
      <c r="I5702" s="65"/>
      <c r="J5702" s="65"/>
      <c r="K5702" s="66"/>
      <c r="L5702" s="66"/>
      <c r="M5702" s="65"/>
      <c r="N5702" s="65"/>
      <c r="O5702" s="65"/>
      <c r="P5702" s="66"/>
      <c r="Q5702" s="65"/>
      <c r="R5702" s="65"/>
      <c r="S5702" s="68"/>
      <c r="T5702" s="68"/>
      <c r="U5702" s="69"/>
      <c r="V5702" s="69"/>
      <c r="W5702" s="69"/>
      <c r="X5702" s="69"/>
      <c r="Y5702" s="65"/>
    </row>
    <row r="5703">
      <c r="A5703" s="65"/>
      <c r="B5703" s="65"/>
      <c r="C5703" s="65"/>
      <c r="D5703" s="65"/>
      <c r="E5703" s="65"/>
      <c r="F5703" s="65"/>
      <c r="G5703" s="65"/>
      <c r="H5703" s="65"/>
      <c r="I5703" s="65"/>
      <c r="J5703" s="65"/>
      <c r="K5703" s="66"/>
      <c r="L5703" s="66"/>
      <c r="M5703" s="65"/>
      <c r="N5703" s="65"/>
      <c r="O5703" s="65"/>
      <c r="P5703" s="66"/>
      <c r="Q5703" s="65"/>
      <c r="R5703" s="65"/>
      <c r="S5703" s="68"/>
      <c r="T5703" s="68"/>
      <c r="U5703" s="69"/>
      <c r="V5703" s="69"/>
      <c r="W5703" s="69"/>
      <c r="X5703" s="70"/>
      <c r="Y5703" s="65"/>
    </row>
    <row r="5704">
      <c r="A5704" s="65"/>
      <c r="B5704" s="65"/>
      <c r="C5704" s="65"/>
      <c r="D5704" s="65"/>
      <c r="E5704" s="65"/>
      <c r="F5704" s="65"/>
      <c r="G5704" s="65"/>
      <c r="H5704" s="65"/>
      <c r="I5704" s="65"/>
      <c r="J5704" s="65"/>
      <c r="K5704" s="66"/>
      <c r="L5704" s="66"/>
      <c r="M5704" s="65"/>
      <c r="N5704" s="65"/>
      <c r="O5704" s="65"/>
      <c r="P5704" s="66"/>
      <c r="Q5704" s="65"/>
      <c r="R5704" s="65"/>
      <c r="S5704" s="68"/>
      <c r="T5704" s="68"/>
      <c r="U5704" s="69"/>
      <c r="V5704" s="69"/>
      <c r="W5704" s="69"/>
      <c r="X5704" s="70"/>
      <c r="Y5704" s="65"/>
    </row>
    <row r="5705">
      <c r="A5705" s="65"/>
      <c r="B5705" s="65"/>
      <c r="C5705" s="65"/>
      <c r="D5705" s="65"/>
      <c r="E5705" s="65"/>
      <c r="F5705" s="65"/>
      <c r="G5705" s="65"/>
      <c r="H5705" s="65"/>
      <c r="I5705" s="65"/>
      <c r="J5705" s="65"/>
      <c r="K5705" s="66"/>
      <c r="L5705" s="66"/>
      <c r="M5705" s="65"/>
      <c r="N5705" s="65"/>
      <c r="O5705" s="65"/>
      <c r="P5705" s="65"/>
      <c r="Q5705" s="65"/>
      <c r="R5705" s="65"/>
      <c r="S5705" s="68"/>
      <c r="T5705" s="68"/>
      <c r="U5705" s="69"/>
      <c r="V5705" s="69"/>
      <c r="W5705" s="69"/>
      <c r="X5705" s="70"/>
      <c r="Y5705" s="65"/>
    </row>
    <row r="5706">
      <c r="A5706" s="72"/>
      <c r="B5706" s="65"/>
      <c r="C5706" s="72"/>
      <c r="D5706" s="72"/>
      <c r="E5706" s="72"/>
      <c r="F5706" s="65"/>
      <c r="G5706" s="65"/>
      <c r="H5706" s="65"/>
      <c r="I5706" s="65"/>
      <c r="J5706" s="65"/>
      <c r="K5706" s="66"/>
      <c r="L5706" s="66"/>
      <c r="M5706" s="65"/>
      <c r="N5706" s="65"/>
      <c r="O5706" s="65"/>
      <c r="P5706" s="66"/>
      <c r="Q5706" s="65"/>
      <c r="R5706" s="65"/>
      <c r="S5706" s="68"/>
      <c r="T5706" s="68"/>
      <c r="U5706" s="69"/>
      <c r="V5706" s="69"/>
      <c r="W5706" s="69"/>
      <c r="X5706" s="70"/>
      <c r="Y5706" s="65"/>
    </row>
    <row r="5707">
      <c r="A5707" s="65"/>
      <c r="B5707" s="65"/>
      <c r="C5707" s="65"/>
      <c r="D5707" s="65"/>
      <c r="E5707" s="65"/>
      <c r="F5707" s="65"/>
      <c r="G5707" s="65"/>
      <c r="H5707" s="65"/>
      <c r="I5707" s="65"/>
      <c r="J5707" s="65"/>
      <c r="K5707" s="66"/>
      <c r="L5707" s="66"/>
      <c r="M5707" s="65"/>
      <c r="N5707" s="65"/>
      <c r="O5707" s="65"/>
      <c r="P5707" s="66"/>
      <c r="Q5707" s="65"/>
      <c r="R5707" s="65"/>
      <c r="S5707" s="68"/>
      <c r="T5707" s="68"/>
      <c r="U5707" s="69"/>
      <c r="V5707" s="69"/>
      <c r="W5707" s="69"/>
      <c r="X5707" s="70"/>
      <c r="Y5707" s="65"/>
    </row>
    <row r="5708">
      <c r="A5708" s="65"/>
      <c r="B5708" s="65"/>
      <c r="C5708" s="65"/>
      <c r="D5708" s="65"/>
      <c r="E5708" s="65"/>
      <c r="F5708" s="65"/>
      <c r="G5708" s="65"/>
      <c r="H5708" s="65"/>
      <c r="I5708" s="65"/>
      <c r="J5708" s="65"/>
      <c r="K5708" s="66"/>
      <c r="L5708" s="66"/>
      <c r="M5708" s="65"/>
      <c r="N5708" s="65"/>
      <c r="O5708" s="65"/>
      <c r="P5708" s="66"/>
      <c r="Q5708" s="65"/>
      <c r="R5708" s="65"/>
      <c r="S5708" s="68"/>
      <c r="T5708" s="68"/>
      <c r="U5708" s="69"/>
      <c r="V5708" s="69"/>
      <c r="W5708" s="69"/>
      <c r="X5708" s="70"/>
      <c r="Y5708" s="65"/>
    </row>
    <row r="5709">
      <c r="A5709" s="65"/>
      <c r="B5709" s="65"/>
      <c r="C5709" s="65"/>
      <c r="D5709" s="65"/>
      <c r="E5709" s="65"/>
      <c r="F5709" s="65"/>
      <c r="G5709" s="65"/>
      <c r="H5709" s="65"/>
      <c r="I5709" s="65"/>
      <c r="J5709" s="65"/>
      <c r="K5709" s="66"/>
      <c r="L5709" s="66"/>
      <c r="M5709" s="65"/>
      <c r="N5709" s="65"/>
      <c r="O5709" s="65"/>
      <c r="P5709" s="65"/>
      <c r="Q5709" s="65"/>
      <c r="R5709" s="65"/>
      <c r="S5709" s="68"/>
      <c r="T5709" s="68"/>
      <c r="U5709" s="69"/>
      <c r="V5709" s="69"/>
      <c r="W5709" s="69"/>
      <c r="X5709" s="70"/>
      <c r="Y5709" s="65"/>
    </row>
    <row r="5710">
      <c r="A5710" s="65"/>
      <c r="B5710" s="65"/>
      <c r="C5710" s="65"/>
      <c r="D5710" s="65"/>
      <c r="E5710" s="65"/>
      <c r="F5710" s="65"/>
      <c r="G5710" s="65"/>
      <c r="H5710" s="65"/>
      <c r="I5710" s="65"/>
      <c r="J5710" s="65"/>
      <c r="K5710" s="66"/>
      <c r="L5710" s="66"/>
      <c r="M5710" s="65"/>
      <c r="N5710" s="65"/>
      <c r="O5710" s="65"/>
      <c r="P5710" s="66"/>
      <c r="Q5710" s="65"/>
      <c r="R5710" s="65"/>
      <c r="S5710" s="68"/>
      <c r="T5710" s="68"/>
      <c r="U5710" s="69"/>
      <c r="V5710" s="69"/>
      <c r="W5710" s="69"/>
      <c r="X5710" s="70"/>
      <c r="Y5710" s="65"/>
    </row>
    <row r="5711">
      <c r="A5711" s="65"/>
      <c r="B5711" s="65"/>
      <c r="C5711" s="65"/>
      <c r="D5711" s="65"/>
      <c r="E5711" s="65"/>
      <c r="F5711" s="65"/>
      <c r="G5711" s="65"/>
      <c r="H5711" s="65"/>
      <c r="I5711" s="65"/>
      <c r="J5711" s="65"/>
      <c r="K5711" s="66"/>
      <c r="L5711" s="66"/>
      <c r="M5711" s="65"/>
      <c r="N5711" s="65"/>
      <c r="O5711" s="65"/>
      <c r="P5711" s="66"/>
      <c r="Q5711" s="65"/>
      <c r="R5711" s="65"/>
      <c r="S5711" s="68"/>
      <c r="T5711" s="68"/>
      <c r="U5711" s="69"/>
      <c r="V5711" s="69"/>
      <c r="W5711" s="69"/>
      <c r="X5711" s="70"/>
      <c r="Y5711" s="65"/>
    </row>
    <row r="5712">
      <c r="A5712" s="65"/>
      <c r="B5712" s="65"/>
      <c r="C5712" s="65"/>
      <c r="D5712" s="65"/>
      <c r="E5712" s="65"/>
      <c r="F5712" s="65"/>
      <c r="G5712" s="65"/>
      <c r="H5712" s="65"/>
      <c r="I5712" s="65"/>
      <c r="J5712" s="65"/>
      <c r="K5712" s="66"/>
      <c r="L5712" s="66"/>
      <c r="M5712" s="65"/>
      <c r="N5712" s="65"/>
      <c r="O5712" s="65"/>
      <c r="P5712" s="66"/>
      <c r="Q5712" s="65"/>
      <c r="R5712" s="65"/>
      <c r="S5712" s="68"/>
      <c r="T5712" s="68"/>
      <c r="U5712" s="69"/>
      <c r="V5712" s="69"/>
      <c r="W5712" s="69"/>
      <c r="X5712" s="70"/>
      <c r="Y5712" s="65"/>
    </row>
    <row r="5713">
      <c r="A5713" s="65"/>
      <c r="B5713" s="65"/>
      <c r="C5713" s="65"/>
      <c r="D5713" s="65"/>
      <c r="E5713" s="65"/>
      <c r="F5713" s="65"/>
      <c r="G5713" s="65"/>
      <c r="H5713" s="65"/>
      <c r="I5713" s="65"/>
      <c r="J5713" s="65"/>
      <c r="K5713" s="66"/>
      <c r="L5713" s="66"/>
      <c r="M5713" s="65"/>
      <c r="N5713" s="65"/>
      <c r="O5713" s="65"/>
      <c r="P5713" s="66"/>
      <c r="Q5713" s="65"/>
      <c r="R5713" s="65"/>
      <c r="S5713" s="68"/>
      <c r="T5713" s="68"/>
      <c r="U5713" s="69"/>
      <c r="V5713" s="69"/>
      <c r="W5713" s="69"/>
      <c r="X5713" s="70"/>
      <c r="Y5713" s="65"/>
    </row>
    <row r="5714">
      <c r="A5714" s="65"/>
      <c r="B5714" s="65"/>
      <c r="C5714" s="65"/>
      <c r="D5714" s="65"/>
      <c r="E5714" s="65"/>
      <c r="F5714" s="65"/>
      <c r="G5714" s="65"/>
      <c r="H5714" s="65"/>
      <c r="I5714" s="65"/>
      <c r="J5714" s="65"/>
      <c r="K5714" s="66"/>
      <c r="L5714" s="66"/>
      <c r="M5714" s="65"/>
      <c r="N5714" s="65"/>
      <c r="O5714" s="65"/>
      <c r="P5714" s="65"/>
      <c r="Q5714" s="65"/>
      <c r="R5714" s="65"/>
      <c r="S5714" s="68"/>
      <c r="T5714" s="68"/>
      <c r="U5714" s="69"/>
      <c r="V5714" s="69"/>
      <c r="W5714" s="69"/>
      <c r="X5714" s="70"/>
      <c r="Y5714" s="65"/>
    </row>
    <row r="5715">
      <c r="A5715" s="65"/>
      <c r="B5715" s="65"/>
      <c r="C5715" s="65"/>
      <c r="D5715" s="65"/>
      <c r="E5715" s="65"/>
      <c r="F5715" s="65"/>
      <c r="G5715" s="65"/>
      <c r="H5715" s="65"/>
      <c r="I5715" s="65"/>
      <c r="J5715" s="65"/>
      <c r="K5715" s="66"/>
      <c r="L5715" s="66"/>
      <c r="M5715" s="65"/>
      <c r="N5715" s="65"/>
      <c r="O5715" s="65"/>
      <c r="P5715" s="65"/>
      <c r="Q5715" s="65"/>
      <c r="R5715" s="65"/>
      <c r="S5715" s="68"/>
      <c r="T5715" s="68"/>
      <c r="U5715" s="69"/>
      <c r="V5715" s="69"/>
      <c r="W5715" s="69"/>
      <c r="X5715" s="70"/>
      <c r="Y5715" s="65"/>
    </row>
    <row r="5716">
      <c r="A5716" s="72"/>
      <c r="B5716" s="65"/>
      <c r="C5716" s="72"/>
      <c r="D5716" s="72"/>
      <c r="E5716" s="72"/>
      <c r="F5716" s="65"/>
      <c r="G5716" s="65"/>
      <c r="H5716" s="65"/>
      <c r="I5716" s="65"/>
      <c r="J5716" s="65"/>
      <c r="K5716" s="66"/>
      <c r="L5716" s="66"/>
      <c r="M5716" s="65"/>
      <c r="N5716" s="65"/>
      <c r="O5716" s="65"/>
      <c r="P5716" s="65"/>
      <c r="Q5716" s="65"/>
      <c r="R5716" s="65"/>
      <c r="S5716" s="68"/>
      <c r="T5716" s="68"/>
      <c r="U5716" s="69"/>
      <c r="V5716" s="69"/>
      <c r="W5716" s="69"/>
      <c r="X5716" s="70"/>
      <c r="Y5716" s="65"/>
    </row>
    <row r="5717">
      <c r="A5717" s="72"/>
      <c r="B5717" s="65"/>
      <c r="C5717" s="72"/>
      <c r="D5717" s="72"/>
      <c r="E5717" s="72"/>
      <c r="F5717" s="65"/>
      <c r="G5717" s="65"/>
      <c r="H5717" s="65"/>
      <c r="I5717" s="65"/>
      <c r="J5717" s="65"/>
      <c r="K5717" s="66"/>
      <c r="L5717" s="66"/>
      <c r="M5717" s="65"/>
      <c r="N5717" s="65"/>
      <c r="O5717" s="65"/>
      <c r="P5717" s="65"/>
      <c r="Q5717" s="65"/>
      <c r="R5717" s="65"/>
      <c r="S5717" s="68"/>
      <c r="T5717" s="68"/>
      <c r="U5717" s="69"/>
      <c r="V5717" s="69"/>
      <c r="W5717" s="69"/>
      <c r="X5717" s="70"/>
      <c r="Y5717" s="65"/>
    </row>
    <row r="5718">
      <c r="A5718" s="65"/>
      <c r="B5718" s="65"/>
      <c r="C5718" s="65"/>
      <c r="D5718" s="65"/>
      <c r="E5718" s="65"/>
      <c r="F5718" s="65"/>
      <c r="G5718" s="65"/>
      <c r="H5718" s="65"/>
      <c r="I5718" s="65"/>
      <c r="J5718" s="65"/>
      <c r="K5718" s="66"/>
      <c r="L5718" s="66"/>
      <c r="M5718" s="65"/>
      <c r="N5718" s="65"/>
      <c r="O5718" s="65"/>
      <c r="P5718" s="66"/>
      <c r="Q5718" s="65"/>
      <c r="R5718" s="65"/>
      <c r="S5718" s="68"/>
      <c r="T5718" s="68"/>
      <c r="U5718" s="69"/>
      <c r="V5718" s="69"/>
      <c r="W5718" s="69"/>
      <c r="X5718" s="70"/>
      <c r="Y5718" s="65"/>
    </row>
    <row r="5719">
      <c r="A5719" s="65"/>
      <c r="B5719" s="65"/>
      <c r="C5719" s="65"/>
      <c r="D5719" s="65"/>
      <c r="E5719" s="65"/>
      <c r="F5719" s="65"/>
      <c r="G5719" s="65"/>
      <c r="H5719" s="65"/>
      <c r="I5719" s="65"/>
      <c r="J5719" s="65"/>
      <c r="K5719" s="66"/>
      <c r="L5719" s="66"/>
      <c r="M5719" s="65"/>
      <c r="N5719" s="65"/>
      <c r="O5719" s="65"/>
      <c r="P5719" s="65"/>
      <c r="Q5719" s="65"/>
      <c r="R5719" s="65"/>
      <c r="S5719" s="68"/>
      <c r="T5719" s="68"/>
      <c r="U5719" s="69"/>
      <c r="V5719" s="69"/>
      <c r="W5719" s="69"/>
      <c r="X5719" s="70"/>
      <c r="Y5719" s="65"/>
    </row>
    <row r="5720">
      <c r="A5720" s="73"/>
      <c r="B5720" s="65"/>
      <c r="C5720" s="72"/>
      <c r="D5720" s="72"/>
      <c r="E5720" s="72"/>
      <c r="F5720" s="65"/>
      <c r="G5720" s="65"/>
      <c r="H5720" s="65"/>
      <c r="I5720" s="65"/>
      <c r="J5720" s="65"/>
      <c r="K5720" s="66"/>
      <c r="L5720" s="66"/>
      <c r="M5720" s="65"/>
      <c r="N5720" s="65"/>
      <c r="O5720" s="65"/>
      <c r="P5720" s="65"/>
      <c r="Q5720" s="65"/>
      <c r="R5720" s="65"/>
      <c r="S5720" s="68"/>
      <c r="T5720" s="68"/>
      <c r="U5720" s="69"/>
      <c r="V5720" s="69"/>
      <c r="W5720" s="69"/>
      <c r="X5720" s="70"/>
      <c r="Y5720" s="65"/>
    </row>
    <row r="5721">
      <c r="A5721" s="65"/>
      <c r="B5721" s="65"/>
      <c r="C5721" s="65"/>
      <c r="D5721" s="65"/>
      <c r="E5721" s="65"/>
      <c r="F5721" s="65"/>
      <c r="G5721" s="65"/>
      <c r="H5721" s="65"/>
      <c r="I5721" s="65"/>
      <c r="J5721" s="65"/>
      <c r="K5721" s="66"/>
      <c r="L5721" s="66"/>
      <c r="M5721" s="65"/>
      <c r="N5721" s="65"/>
      <c r="O5721" s="65"/>
      <c r="P5721" s="66"/>
      <c r="Q5721" s="65"/>
      <c r="R5721" s="65"/>
      <c r="S5721" s="68"/>
      <c r="T5721" s="68"/>
      <c r="U5721" s="69"/>
      <c r="V5721" s="69"/>
      <c r="W5721" s="69"/>
      <c r="X5721" s="70"/>
      <c r="Y5721" s="65"/>
    </row>
    <row r="5722">
      <c r="A5722" s="65"/>
      <c r="B5722" s="65"/>
      <c r="C5722" s="65"/>
      <c r="D5722" s="65"/>
      <c r="E5722" s="65"/>
      <c r="F5722" s="65"/>
      <c r="G5722" s="65"/>
      <c r="H5722" s="65"/>
      <c r="I5722" s="65"/>
      <c r="J5722" s="65"/>
      <c r="K5722" s="66"/>
      <c r="L5722" s="66"/>
      <c r="M5722" s="65"/>
      <c r="N5722" s="65"/>
      <c r="O5722" s="65"/>
      <c r="P5722" s="66"/>
      <c r="Q5722" s="65"/>
      <c r="R5722" s="65"/>
      <c r="S5722" s="68"/>
      <c r="T5722" s="68"/>
      <c r="U5722" s="69"/>
      <c r="V5722" s="69"/>
      <c r="W5722" s="69"/>
      <c r="X5722" s="70"/>
      <c r="Y5722" s="65"/>
    </row>
    <row r="5723">
      <c r="A5723" s="65"/>
      <c r="B5723" s="65"/>
      <c r="C5723" s="65"/>
      <c r="D5723" s="65"/>
      <c r="E5723" s="65"/>
      <c r="F5723" s="65"/>
      <c r="G5723" s="65"/>
      <c r="H5723" s="65"/>
      <c r="I5723" s="65"/>
      <c r="J5723" s="65"/>
      <c r="K5723" s="66"/>
      <c r="L5723" s="66"/>
      <c r="M5723" s="65"/>
      <c r="N5723" s="65"/>
      <c r="O5723" s="65"/>
      <c r="P5723" s="66"/>
      <c r="Q5723" s="65"/>
      <c r="R5723" s="65"/>
      <c r="S5723" s="68"/>
      <c r="T5723" s="68"/>
      <c r="U5723" s="69"/>
      <c r="V5723" s="69"/>
      <c r="W5723" s="69"/>
      <c r="X5723" s="70"/>
      <c r="Y5723" s="65"/>
    </row>
    <row r="5724">
      <c r="A5724" s="72"/>
      <c r="B5724" s="65"/>
      <c r="C5724" s="72"/>
      <c r="D5724" s="72"/>
      <c r="E5724" s="72"/>
      <c r="F5724" s="65"/>
      <c r="G5724" s="65"/>
      <c r="H5724" s="65"/>
      <c r="I5724" s="65"/>
      <c r="J5724" s="65"/>
      <c r="K5724" s="66"/>
      <c r="L5724" s="66"/>
      <c r="M5724" s="65"/>
      <c r="N5724" s="65"/>
      <c r="O5724" s="65"/>
      <c r="P5724" s="66"/>
      <c r="Q5724" s="65"/>
      <c r="R5724" s="65"/>
      <c r="S5724" s="68"/>
      <c r="T5724" s="68"/>
      <c r="U5724" s="69"/>
      <c r="V5724" s="69"/>
      <c r="W5724" s="69"/>
      <c r="X5724" s="70"/>
      <c r="Y5724" s="65"/>
    </row>
    <row r="5725">
      <c r="A5725" s="73"/>
      <c r="B5725" s="65"/>
      <c r="C5725" s="72"/>
      <c r="D5725" s="72"/>
      <c r="E5725" s="72"/>
      <c r="F5725" s="65"/>
      <c r="G5725" s="65"/>
      <c r="H5725" s="65"/>
      <c r="I5725" s="65"/>
      <c r="J5725" s="65"/>
      <c r="K5725" s="66"/>
      <c r="L5725" s="66"/>
      <c r="M5725" s="65"/>
      <c r="N5725" s="65"/>
      <c r="O5725" s="65"/>
      <c r="P5725" s="65"/>
      <c r="Q5725" s="65"/>
      <c r="R5725" s="65"/>
      <c r="S5725" s="68"/>
      <c r="T5725" s="68"/>
      <c r="U5725" s="69"/>
      <c r="V5725" s="69"/>
      <c r="W5725" s="69"/>
      <c r="X5725" s="70"/>
      <c r="Y5725" s="65"/>
    </row>
    <row r="5726">
      <c r="A5726" s="72"/>
      <c r="B5726" s="65"/>
      <c r="C5726" s="72"/>
      <c r="D5726" s="72"/>
      <c r="E5726" s="72"/>
      <c r="F5726" s="65"/>
      <c r="G5726" s="65"/>
      <c r="H5726" s="65"/>
      <c r="I5726" s="65"/>
      <c r="J5726" s="65"/>
      <c r="K5726" s="66"/>
      <c r="L5726" s="66"/>
      <c r="M5726" s="65"/>
      <c r="N5726" s="65"/>
      <c r="O5726" s="65"/>
      <c r="P5726" s="65"/>
      <c r="Q5726" s="65"/>
      <c r="R5726" s="65"/>
      <c r="S5726" s="68"/>
      <c r="T5726" s="68"/>
      <c r="U5726" s="69"/>
      <c r="V5726" s="69"/>
      <c r="W5726" s="69"/>
      <c r="X5726" s="70"/>
      <c r="Y5726" s="65"/>
    </row>
    <row r="5727">
      <c r="A5727" s="72"/>
      <c r="B5727" s="65"/>
      <c r="C5727" s="72"/>
      <c r="D5727" s="72"/>
      <c r="E5727" s="72"/>
      <c r="F5727" s="65"/>
      <c r="G5727" s="65"/>
      <c r="H5727" s="65"/>
      <c r="I5727" s="65"/>
      <c r="J5727" s="65"/>
      <c r="K5727" s="66"/>
      <c r="L5727" s="66"/>
      <c r="M5727" s="65"/>
      <c r="N5727" s="65"/>
      <c r="O5727" s="65"/>
      <c r="P5727" s="65"/>
      <c r="Q5727" s="65"/>
      <c r="R5727" s="65"/>
      <c r="S5727" s="68"/>
      <c r="T5727" s="68"/>
      <c r="U5727" s="69"/>
      <c r="V5727" s="69"/>
      <c r="W5727" s="69"/>
      <c r="X5727" s="70"/>
      <c r="Y5727" s="65"/>
    </row>
    <row r="5728">
      <c r="A5728" s="65"/>
      <c r="B5728" s="65"/>
      <c r="C5728" s="65"/>
      <c r="D5728" s="65"/>
      <c r="E5728" s="65"/>
      <c r="F5728" s="65"/>
      <c r="G5728" s="65"/>
      <c r="H5728" s="65"/>
      <c r="I5728" s="65"/>
      <c r="J5728" s="65"/>
      <c r="K5728" s="66"/>
      <c r="L5728" s="66"/>
      <c r="M5728" s="65"/>
      <c r="N5728" s="65"/>
      <c r="O5728" s="65"/>
      <c r="P5728" s="66"/>
      <c r="Q5728" s="65"/>
      <c r="R5728" s="65"/>
      <c r="S5728" s="68"/>
      <c r="T5728" s="68"/>
      <c r="U5728" s="69"/>
      <c r="V5728" s="69"/>
      <c r="W5728" s="69"/>
      <c r="X5728" s="70"/>
      <c r="Y5728" s="65"/>
    </row>
    <row r="5729">
      <c r="A5729" s="65"/>
      <c r="B5729" s="65"/>
      <c r="C5729" s="65"/>
      <c r="D5729" s="65"/>
      <c r="E5729" s="65"/>
      <c r="F5729" s="65"/>
      <c r="G5729" s="65"/>
      <c r="H5729" s="65"/>
      <c r="I5729" s="65"/>
      <c r="J5729" s="65"/>
      <c r="K5729" s="66"/>
      <c r="L5729" s="66"/>
      <c r="M5729" s="65"/>
      <c r="N5729" s="65"/>
      <c r="O5729" s="65"/>
      <c r="P5729" s="65"/>
      <c r="Q5729" s="65"/>
      <c r="R5729" s="65"/>
      <c r="S5729" s="68"/>
      <c r="T5729" s="68"/>
      <c r="U5729" s="69"/>
      <c r="V5729" s="69"/>
      <c r="W5729" s="69"/>
      <c r="X5729" s="70"/>
      <c r="Y5729" s="65"/>
    </row>
    <row r="5730">
      <c r="A5730" s="73"/>
      <c r="B5730" s="65"/>
      <c r="C5730" s="72"/>
      <c r="D5730" s="72"/>
      <c r="E5730" s="72"/>
      <c r="F5730" s="65"/>
      <c r="G5730" s="65"/>
      <c r="H5730" s="65"/>
      <c r="I5730" s="65"/>
      <c r="J5730" s="65"/>
      <c r="K5730" s="66"/>
      <c r="L5730" s="66"/>
      <c r="M5730" s="65"/>
      <c r="N5730" s="65"/>
      <c r="O5730" s="65"/>
      <c r="P5730" s="65"/>
      <c r="Q5730" s="65"/>
      <c r="R5730" s="65"/>
      <c r="S5730" s="68"/>
      <c r="T5730" s="68"/>
      <c r="U5730" s="69"/>
      <c r="V5730" s="69"/>
      <c r="W5730" s="69"/>
      <c r="X5730" s="70"/>
      <c r="Y5730" s="65"/>
    </row>
    <row r="5731">
      <c r="A5731" s="65"/>
      <c r="B5731" s="65"/>
      <c r="C5731" s="65"/>
      <c r="D5731" s="65"/>
      <c r="E5731" s="65"/>
      <c r="F5731" s="65"/>
      <c r="G5731" s="65"/>
      <c r="H5731" s="65"/>
      <c r="I5731" s="65"/>
      <c r="J5731" s="65"/>
      <c r="K5731" s="66"/>
      <c r="L5731" s="66"/>
      <c r="M5731" s="65"/>
      <c r="N5731" s="65"/>
      <c r="O5731" s="65"/>
      <c r="P5731" s="66"/>
      <c r="Q5731" s="65"/>
      <c r="R5731" s="65"/>
      <c r="S5731" s="68"/>
      <c r="T5731" s="68"/>
      <c r="U5731" s="69"/>
      <c r="V5731" s="69"/>
      <c r="W5731" s="69"/>
      <c r="X5731" s="70"/>
      <c r="Y5731" s="65"/>
    </row>
    <row r="5732">
      <c r="A5732" s="72"/>
      <c r="B5732" s="65"/>
      <c r="C5732" s="72"/>
      <c r="D5732" s="72"/>
      <c r="E5732" s="72"/>
      <c r="F5732" s="65"/>
      <c r="G5732" s="65"/>
      <c r="H5732" s="65"/>
      <c r="I5732" s="65"/>
      <c r="J5732" s="65"/>
      <c r="K5732" s="66"/>
      <c r="L5732" s="66"/>
      <c r="M5732" s="65"/>
      <c r="N5732" s="65"/>
      <c r="O5732" s="65"/>
      <c r="P5732" s="66"/>
      <c r="Q5732" s="65"/>
      <c r="R5732" s="65"/>
      <c r="S5732" s="76"/>
      <c r="T5732" s="77"/>
      <c r="U5732" s="79"/>
      <c r="V5732" s="81"/>
      <c r="W5732" s="78"/>
      <c r="X5732" s="72"/>
      <c r="Y5732" s="72"/>
    </row>
    <row r="5733">
      <c r="A5733" s="65"/>
      <c r="B5733" s="65"/>
      <c r="C5733" s="65"/>
      <c r="D5733" s="65"/>
      <c r="E5733" s="65"/>
      <c r="F5733" s="65"/>
      <c r="G5733" s="65"/>
      <c r="H5733" s="65"/>
      <c r="I5733" s="65"/>
      <c r="J5733" s="65"/>
      <c r="K5733" s="66"/>
      <c r="L5733" s="66"/>
      <c r="M5733" s="65"/>
      <c r="N5733" s="65"/>
      <c r="O5733" s="65"/>
      <c r="P5733" s="66"/>
      <c r="Q5733" s="65"/>
      <c r="R5733" s="65"/>
      <c r="S5733" s="68"/>
      <c r="T5733" s="68"/>
      <c r="U5733" s="69"/>
      <c r="V5733" s="69"/>
      <c r="W5733" s="69"/>
      <c r="X5733" s="70"/>
      <c r="Y5733" s="65"/>
    </row>
    <row r="5734">
      <c r="A5734" s="72"/>
      <c r="B5734" s="65"/>
      <c r="C5734" s="72"/>
      <c r="D5734" s="72"/>
      <c r="E5734" s="72"/>
      <c r="F5734" s="65"/>
      <c r="G5734" s="65"/>
      <c r="H5734" s="65"/>
      <c r="I5734" s="65"/>
      <c r="J5734" s="65"/>
      <c r="K5734" s="66"/>
      <c r="L5734" s="66"/>
      <c r="M5734" s="65"/>
      <c r="N5734" s="65"/>
      <c r="O5734" s="65"/>
      <c r="P5734" s="66"/>
      <c r="Q5734" s="65"/>
      <c r="R5734" s="65"/>
      <c r="S5734" s="68"/>
      <c r="T5734" s="68"/>
      <c r="U5734" s="69"/>
      <c r="V5734" s="69"/>
      <c r="W5734" s="69"/>
      <c r="X5734" s="70"/>
      <c r="Y5734" s="65"/>
    </row>
    <row r="5735">
      <c r="A5735" s="72"/>
      <c r="B5735" s="65"/>
      <c r="C5735" s="72"/>
      <c r="D5735" s="72"/>
      <c r="E5735" s="72"/>
      <c r="F5735" s="65"/>
      <c r="G5735" s="65"/>
      <c r="H5735" s="65"/>
      <c r="I5735" s="65"/>
      <c r="J5735" s="65"/>
      <c r="K5735" s="66"/>
      <c r="L5735" s="66"/>
      <c r="M5735" s="65"/>
      <c r="N5735" s="65"/>
      <c r="O5735" s="65"/>
      <c r="P5735" s="65"/>
      <c r="Q5735" s="65"/>
      <c r="R5735" s="65"/>
      <c r="S5735" s="68"/>
      <c r="T5735" s="68"/>
      <c r="U5735" s="69"/>
      <c r="V5735" s="69"/>
      <c r="W5735" s="69"/>
      <c r="X5735" s="70"/>
      <c r="Y5735" s="65"/>
    </row>
    <row r="5736">
      <c r="A5736" s="65"/>
      <c r="B5736" s="65"/>
      <c r="C5736" s="65"/>
      <c r="D5736" s="65"/>
      <c r="E5736" s="65"/>
      <c r="F5736" s="65"/>
      <c r="G5736" s="65"/>
      <c r="H5736" s="65"/>
      <c r="I5736" s="65"/>
      <c r="J5736" s="65"/>
      <c r="K5736" s="66"/>
      <c r="L5736" s="66"/>
      <c r="M5736" s="65"/>
      <c r="N5736" s="65"/>
      <c r="O5736" s="65"/>
      <c r="P5736" s="65"/>
      <c r="Q5736" s="65"/>
      <c r="R5736" s="65"/>
      <c r="S5736" s="68"/>
      <c r="T5736" s="68"/>
      <c r="U5736" s="69"/>
      <c r="V5736" s="69"/>
      <c r="W5736" s="69"/>
      <c r="X5736" s="70"/>
      <c r="Y5736" s="65"/>
    </row>
    <row r="5737">
      <c r="A5737" s="72"/>
      <c r="B5737" s="65"/>
      <c r="C5737" s="72"/>
      <c r="D5737" s="72"/>
      <c r="E5737" s="72"/>
      <c r="F5737" s="65"/>
      <c r="G5737" s="65"/>
      <c r="H5737" s="65"/>
      <c r="I5737" s="65"/>
      <c r="J5737" s="65"/>
      <c r="K5737" s="66"/>
      <c r="L5737" s="66"/>
      <c r="M5737" s="65"/>
      <c r="N5737" s="65"/>
      <c r="O5737" s="65"/>
      <c r="P5737" s="65"/>
      <c r="Q5737" s="65"/>
      <c r="R5737" s="65"/>
      <c r="S5737" s="68"/>
      <c r="T5737" s="68"/>
      <c r="U5737" s="69"/>
      <c r="V5737" s="69"/>
      <c r="W5737" s="69"/>
      <c r="X5737" s="70"/>
      <c r="Y5737" s="65"/>
    </row>
    <row r="5738">
      <c r="A5738" s="65"/>
      <c r="B5738" s="65"/>
      <c r="C5738" s="65"/>
      <c r="D5738" s="65"/>
      <c r="E5738" s="65"/>
      <c r="F5738" s="65"/>
      <c r="G5738" s="65"/>
      <c r="H5738" s="65"/>
      <c r="I5738" s="65"/>
      <c r="J5738" s="65"/>
      <c r="K5738" s="66"/>
      <c r="L5738" s="66"/>
      <c r="M5738" s="65"/>
      <c r="N5738" s="65"/>
      <c r="O5738" s="65"/>
      <c r="P5738" s="66"/>
      <c r="Q5738" s="65"/>
      <c r="R5738" s="65"/>
      <c r="S5738" s="68"/>
      <c r="T5738" s="68"/>
      <c r="U5738" s="69"/>
      <c r="V5738" s="69"/>
      <c r="W5738" s="69"/>
      <c r="X5738" s="70"/>
      <c r="Y5738" s="65"/>
    </row>
    <row r="5739">
      <c r="A5739" s="65"/>
      <c r="B5739" s="65"/>
      <c r="C5739" s="65"/>
      <c r="D5739" s="65"/>
      <c r="E5739" s="65"/>
      <c r="F5739" s="65"/>
      <c r="G5739" s="65"/>
      <c r="H5739" s="65"/>
      <c r="I5739" s="65"/>
      <c r="J5739" s="65"/>
      <c r="K5739" s="66"/>
      <c r="L5739" s="66"/>
      <c r="M5739" s="65"/>
      <c r="N5739" s="65"/>
      <c r="O5739" s="65"/>
      <c r="P5739" s="65"/>
      <c r="Q5739" s="65"/>
      <c r="R5739" s="65"/>
      <c r="S5739" s="68"/>
      <c r="T5739" s="68"/>
      <c r="U5739" s="69"/>
      <c r="V5739" s="69"/>
      <c r="W5739" s="69"/>
      <c r="X5739" s="70"/>
      <c r="Y5739" s="65"/>
    </row>
    <row r="5740">
      <c r="A5740" s="72"/>
      <c r="B5740" s="65"/>
      <c r="C5740" s="72"/>
      <c r="D5740" s="72"/>
      <c r="E5740" s="72"/>
      <c r="F5740" s="65"/>
      <c r="G5740" s="65"/>
      <c r="H5740" s="65"/>
      <c r="I5740" s="65"/>
      <c r="J5740" s="65"/>
      <c r="K5740" s="66"/>
      <c r="L5740" s="66"/>
      <c r="M5740" s="65"/>
      <c r="N5740" s="65"/>
      <c r="O5740" s="65"/>
      <c r="P5740" s="66"/>
      <c r="Q5740" s="65"/>
      <c r="R5740" s="65"/>
      <c r="S5740" s="68"/>
      <c r="T5740" s="68"/>
      <c r="U5740" s="69"/>
      <c r="V5740" s="69"/>
      <c r="W5740" s="69"/>
      <c r="X5740" s="70"/>
      <c r="Y5740" s="65"/>
    </row>
    <row r="5741">
      <c r="A5741" s="65"/>
      <c r="B5741" s="65"/>
      <c r="C5741" s="65"/>
      <c r="D5741" s="65"/>
      <c r="E5741" s="65"/>
      <c r="F5741" s="65"/>
      <c r="G5741" s="65"/>
      <c r="H5741" s="65"/>
      <c r="I5741" s="65"/>
      <c r="J5741" s="65"/>
      <c r="K5741" s="66"/>
      <c r="L5741" s="66"/>
      <c r="M5741" s="65"/>
      <c r="N5741" s="65"/>
      <c r="O5741" s="65"/>
      <c r="P5741" s="66"/>
      <c r="Q5741" s="65"/>
      <c r="R5741" s="65"/>
      <c r="S5741" s="68"/>
      <c r="T5741" s="68"/>
      <c r="U5741" s="69"/>
      <c r="V5741" s="69"/>
      <c r="W5741" s="69"/>
      <c r="X5741" s="70"/>
      <c r="Y5741" s="65"/>
    </row>
    <row r="5742">
      <c r="A5742" s="65"/>
      <c r="B5742" s="65"/>
      <c r="C5742" s="65"/>
      <c r="D5742" s="65"/>
      <c r="E5742" s="65"/>
      <c r="F5742" s="65"/>
      <c r="G5742" s="65"/>
      <c r="H5742" s="65"/>
      <c r="I5742" s="65"/>
      <c r="J5742" s="65"/>
      <c r="K5742" s="66"/>
      <c r="L5742" s="66"/>
      <c r="M5742" s="65"/>
      <c r="N5742" s="65"/>
      <c r="O5742" s="65"/>
      <c r="P5742" s="66"/>
      <c r="Q5742" s="65"/>
      <c r="R5742" s="65"/>
      <c r="S5742" s="68"/>
      <c r="T5742" s="68"/>
      <c r="U5742" s="69"/>
      <c r="V5742" s="69"/>
      <c r="W5742" s="69"/>
      <c r="X5742" s="70"/>
      <c r="Y5742" s="65"/>
    </row>
    <row r="5743">
      <c r="A5743" s="65"/>
      <c r="B5743" s="65"/>
      <c r="C5743" s="65"/>
      <c r="D5743" s="65"/>
      <c r="E5743" s="65"/>
      <c r="F5743" s="65"/>
      <c r="G5743" s="65"/>
      <c r="H5743" s="65"/>
      <c r="I5743" s="65"/>
      <c r="J5743" s="65"/>
      <c r="K5743" s="66"/>
      <c r="L5743" s="66"/>
      <c r="M5743" s="65"/>
      <c r="N5743" s="65"/>
      <c r="O5743" s="65"/>
      <c r="P5743" s="66"/>
      <c r="Q5743" s="65"/>
      <c r="R5743" s="65"/>
      <c r="S5743" s="68"/>
      <c r="T5743" s="68"/>
      <c r="U5743" s="69"/>
      <c r="V5743" s="69"/>
      <c r="W5743" s="69"/>
      <c r="X5743" s="70"/>
      <c r="Y5743" s="65"/>
    </row>
    <row r="5744">
      <c r="A5744" s="72"/>
      <c r="B5744" s="65"/>
      <c r="C5744" s="72"/>
      <c r="D5744" s="72"/>
      <c r="E5744" s="72"/>
      <c r="F5744" s="65"/>
      <c r="G5744" s="65"/>
      <c r="H5744" s="65"/>
      <c r="I5744" s="65"/>
      <c r="J5744" s="65"/>
      <c r="K5744" s="66"/>
      <c r="L5744" s="66"/>
      <c r="M5744" s="65"/>
      <c r="N5744" s="65"/>
      <c r="O5744" s="65"/>
      <c r="P5744" s="65"/>
      <c r="Q5744" s="65"/>
      <c r="R5744" s="65"/>
      <c r="S5744" s="68"/>
      <c r="T5744" s="68"/>
      <c r="U5744" s="69"/>
      <c r="V5744" s="69"/>
      <c r="W5744" s="69"/>
      <c r="X5744" s="70"/>
      <c r="Y5744" s="65"/>
    </row>
    <row r="5745">
      <c r="A5745" s="65"/>
      <c r="B5745" s="65"/>
      <c r="C5745" s="65"/>
      <c r="D5745" s="65"/>
      <c r="E5745" s="65"/>
      <c r="F5745" s="65"/>
      <c r="G5745" s="65"/>
      <c r="H5745" s="65"/>
      <c r="I5745" s="65"/>
      <c r="J5745" s="65"/>
      <c r="K5745" s="66"/>
      <c r="L5745" s="66"/>
      <c r="M5745" s="65"/>
      <c r="N5745" s="65"/>
      <c r="O5745" s="65"/>
      <c r="P5745" s="66"/>
      <c r="Q5745" s="65"/>
      <c r="R5745" s="65"/>
      <c r="S5745" s="68"/>
      <c r="T5745" s="68"/>
      <c r="U5745" s="69"/>
      <c r="V5745" s="69"/>
      <c r="W5745" s="69"/>
      <c r="X5745" s="70"/>
      <c r="Y5745" s="65"/>
    </row>
    <row r="5746">
      <c r="A5746" s="65"/>
      <c r="B5746" s="65"/>
      <c r="C5746" s="65"/>
      <c r="D5746" s="65"/>
      <c r="E5746" s="65"/>
      <c r="F5746" s="65"/>
      <c r="G5746" s="65"/>
      <c r="H5746" s="65"/>
      <c r="I5746" s="65"/>
      <c r="J5746" s="65"/>
      <c r="K5746" s="66"/>
      <c r="L5746" s="66"/>
      <c r="M5746" s="65"/>
      <c r="N5746" s="65"/>
      <c r="O5746" s="65"/>
      <c r="P5746" s="66"/>
      <c r="Q5746" s="65"/>
      <c r="R5746" s="65"/>
      <c r="S5746" s="68"/>
      <c r="T5746" s="68"/>
      <c r="U5746" s="69"/>
      <c r="V5746" s="69"/>
      <c r="W5746" s="69"/>
      <c r="X5746" s="70"/>
      <c r="Y5746" s="65"/>
    </row>
    <row r="5747">
      <c r="A5747" s="65"/>
      <c r="B5747" s="65"/>
      <c r="C5747" s="65"/>
      <c r="D5747" s="65"/>
      <c r="E5747" s="65"/>
      <c r="F5747" s="65"/>
      <c r="G5747" s="65"/>
      <c r="H5747" s="65"/>
      <c r="I5747" s="65"/>
      <c r="J5747" s="65"/>
      <c r="K5747" s="66"/>
      <c r="L5747" s="66"/>
      <c r="M5747" s="65"/>
      <c r="N5747" s="65"/>
      <c r="O5747" s="65"/>
      <c r="P5747" s="66"/>
      <c r="Q5747" s="65"/>
      <c r="R5747" s="65"/>
      <c r="S5747" s="68"/>
      <c r="T5747" s="68"/>
      <c r="U5747" s="69"/>
      <c r="V5747" s="69"/>
      <c r="W5747" s="69"/>
      <c r="X5747" s="70"/>
      <c r="Y5747" s="65"/>
    </row>
    <row r="5748">
      <c r="A5748" s="65"/>
      <c r="B5748" s="65"/>
      <c r="C5748" s="65"/>
      <c r="D5748" s="65"/>
      <c r="E5748" s="65"/>
      <c r="F5748" s="65"/>
      <c r="G5748" s="65"/>
      <c r="H5748" s="65"/>
      <c r="I5748" s="65"/>
      <c r="J5748" s="65"/>
      <c r="K5748" s="66"/>
      <c r="L5748" s="66"/>
      <c r="M5748" s="65"/>
      <c r="N5748" s="65"/>
      <c r="O5748" s="65"/>
      <c r="P5748" s="66"/>
      <c r="Q5748" s="65"/>
      <c r="R5748" s="65"/>
      <c r="S5748" s="68"/>
      <c r="T5748" s="68"/>
      <c r="U5748" s="69"/>
      <c r="V5748" s="69"/>
      <c r="W5748" s="69"/>
      <c r="X5748" s="70"/>
      <c r="Y5748" s="65"/>
    </row>
    <row r="5749">
      <c r="A5749" s="73"/>
      <c r="B5749" s="65"/>
      <c r="C5749" s="72"/>
      <c r="D5749" s="72"/>
      <c r="E5749" s="72"/>
      <c r="F5749" s="65"/>
      <c r="G5749" s="65"/>
      <c r="H5749" s="65"/>
      <c r="I5749" s="65"/>
      <c r="J5749" s="65"/>
      <c r="K5749" s="66"/>
      <c r="L5749" s="66"/>
      <c r="M5749" s="65"/>
      <c r="N5749" s="65"/>
      <c r="O5749" s="65"/>
      <c r="P5749" s="65"/>
      <c r="Q5749" s="65"/>
      <c r="R5749" s="65"/>
      <c r="S5749" s="68"/>
      <c r="T5749" s="68"/>
      <c r="U5749" s="69"/>
      <c r="V5749" s="69"/>
      <c r="W5749" s="69"/>
      <c r="X5749" s="70"/>
      <c r="Y5749" s="65"/>
    </row>
    <row r="5750">
      <c r="A5750" s="65"/>
      <c r="B5750" s="65"/>
      <c r="C5750" s="65"/>
      <c r="D5750" s="65"/>
      <c r="E5750" s="65"/>
      <c r="F5750" s="65"/>
      <c r="G5750" s="65"/>
      <c r="H5750" s="65"/>
      <c r="I5750" s="65"/>
      <c r="J5750" s="65"/>
      <c r="K5750" s="66"/>
      <c r="L5750" s="66"/>
      <c r="M5750" s="65"/>
      <c r="N5750" s="65"/>
      <c r="O5750" s="65"/>
      <c r="P5750" s="66"/>
      <c r="Q5750" s="65"/>
      <c r="R5750" s="65"/>
      <c r="S5750" s="68"/>
      <c r="T5750" s="68"/>
      <c r="U5750" s="69"/>
      <c r="V5750" s="69"/>
      <c r="W5750" s="69"/>
      <c r="X5750" s="70"/>
      <c r="Y5750" s="65"/>
    </row>
    <row r="5751">
      <c r="A5751" s="65"/>
      <c r="B5751" s="65"/>
      <c r="C5751" s="65"/>
      <c r="D5751" s="65"/>
      <c r="E5751" s="65"/>
      <c r="F5751" s="65"/>
      <c r="G5751" s="65"/>
      <c r="H5751" s="65"/>
      <c r="I5751" s="65"/>
      <c r="J5751" s="65"/>
      <c r="K5751" s="66"/>
      <c r="L5751" s="66"/>
      <c r="M5751" s="65"/>
      <c r="N5751" s="65"/>
      <c r="O5751" s="65"/>
      <c r="P5751" s="66"/>
      <c r="Q5751" s="65"/>
      <c r="R5751" s="65"/>
      <c r="S5751" s="68"/>
      <c r="T5751" s="68"/>
      <c r="U5751" s="69"/>
      <c r="V5751" s="69"/>
      <c r="W5751" s="69"/>
      <c r="X5751" s="70"/>
      <c r="Y5751" s="65"/>
    </row>
    <row r="5752">
      <c r="A5752" s="65"/>
      <c r="B5752" s="65"/>
      <c r="C5752" s="65"/>
      <c r="D5752" s="65"/>
      <c r="E5752" s="65"/>
      <c r="F5752" s="65"/>
      <c r="G5752" s="65"/>
      <c r="H5752" s="65"/>
      <c r="I5752" s="65"/>
      <c r="J5752" s="65"/>
      <c r="K5752" s="66"/>
      <c r="L5752" s="66"/>
      <c r="M5752" s="65"/>
      <c r="N5752" s="65"/>
      <c r="O5752" s="65"/>
      <c r="P5752" s="66"/>
      <c r="Q5752" s="65"/>
      <c r="R5752" s="65"/>
      <c r="S5752" s="68"/>
      <c r="T5752" s="68"/>
      <c r="U5752" s="69"/>
      <c r="V5752" s="69"/>
      <c r="W5752" s="69"/>
      <c r="X5752" s="70"/>
      <c r="Y5752" s="65"/>
    </row>
    <row r="5753">
      <c r="A5753" s="65"/>
      <c r="B5753" s="65"/>
      <c r="C5753" s="65"/>
      <c r="D5753" s="65"/>
      <c r="E5753" s="65"/>
      <c r="F5753" s="65"/>
      <c r="G5753" s="65"/>
      <c r="H5753" s="65"/>
      <c r="I5753" s="65"/>
      <c r="J5753" s="65"/>
      <c r="K5753" s="66"/>
      <c r="L5753" s="66"/>
      <c r="M5753" s="65"/>
      <c r="N5753" s="65"/>
      <c r="O5753" s="65"/>
      <c r="P5753" s="66"/>
      <c r="Q5753" s="65"/>
      <c r="R5753" s="65"/>
      <c r="S5753" s="68"/>
      <c r="T5753" s="68"/>
      <c r="U5753" s="69"/>
      <c r="V5753" s="69"/>
      <c r="W5753" s="69"/>
      <c r="X5753" s="70"/>
      <c r="Y5753" s="65"/>
    </row>
    <row r="5754">
      <c r="A5754" s="72"/>
      <c r="B5754" s="65"/>
      <c r="C5754" s="72"/>
      <c r="D5754" s="72"/>
      <c r="E5754" s="72"/>
      <c r="F5754" s="65"/>
      <c r="G5754" s="65"/>
      <c r="H5754" s="65"/>
      <c r="I5754" s="65"/>
      <c r="J5754" s="65"/>
      <c r="K5754" s="66"/>
      <c r="L5754" s="66"/>
      <c r="M5754" s="65"/>
      <c r="N5754" s="65"/>
      <c r="O5754" s="65"/>
      <c r="P5754" s="66"/>
      <c r="Q5754" s="65"/>
      <c r="R5754" s="65"/>
      <c r="S5754" s="68"/>
      <c r="T5754" s="68"/>
      <c r="U5754" s="69"/>
      <c r="V5754" s="69"/>
      <c r="W5754" s="69"/>
      <c r="X5754" s="70"/>
      <c r="Y5754" s="65"/>
    </row>
    <row r="5755">
      <c r="A5755" s="65"/>
      <c r="B5755" s="65"/>
      <c r="C5755" s="65"/>
      <c r="D5755" s="65"/>
      <c r="E5755" s="65"/>
      <c r="F5755" s="65"/>
      <c r="G5755" s="65"/>
      <c r="H5755" s="65"/>
      <c r="I5755" s="65"/>
      <c r="J5755" s="65"/>
      <c r="K5755" s="66"/>
      <c r="L5755" s="66"/>
      <c r="M5755" s="65"/>
      <c r="N5755" s="65"/>
      <c r="O5755" s="65"/>
      <c r="P5755" s="65"/>
      <c r="Q5755" s="65"/>
      <c r="R5755" s="65"/>
      <c r="S5755" s="68"/>
      <c r="T5755" s="68"/>
      <c r="U5755" s="69"/>
      <c r="V5755" s="69"/>
      <c r="W5755" s="69"/>
      <c r="X5755" s="70"/>
      <c r="Y5755" s="65"/>
    </row>
    <row r="5756">
      <c r="A5756" s="65"/>
      <c r="B5756" s="65"/>
      <c r="C5756" s="65"/>
      <c r="D5756" s="65"/>
      <c r="E5756" s="65"/>
      <c r="F5756" s="65"/>
      <c r="G5756" s="65"/>
      <c r="H5756" s="65"/>
      <c r="I5756" s="65"/>
      <c r="J5756" s="65"/>
      <c r="K5756" s="66"/>
      <c r="L5756" s="66"/>
      <c r="M5756" s="65"/>
      <c r="N5756" s="65"/>
      <c r="O5756" s="65"/>
      <c r="P5756" s="65"/>
      <c r="Q5756" s="65"/>
      <c r="R5756" s="65"/>
      <c r="S5756" s="68"/>
      <c r="T5756" s="68"/>
      <c r="U5756" s="69"/>
      <c r="V5756" s="69"/>
      <c r="W5756" s="69"/>
      <c r="X5756" s="70"/>
      <c r="Y5756" s="65"/>
    </row>
    <row r="5757">
      <c r="A5757" s="72"/>
      <c r="B5757" s="65"/>
      <c r="C5757" s="72"/>
      <c r="D5757" s="72"/>
      <c r="E5757" s="72"/>
      <c r="F5757" s="65"/>
      <c r="G5757" s="65"/>
      <c r="H5757" s="65"/>
      <c r="I5757" s="65"/>
      <c r="J5757" s="65"/>
      <c r="K5757" s="66"/>
      <c r="L5757" s="66"/>
      <c r="M5757" s="65"/>
      <c r="N5757" s="65"/>
      <c r="O5757" s="65"/>
      <c r="P5757" s="65"/>
      <c r="Q5757" s="65"/>
      <c r="R5757" s="65"/>
      <c r="S5757" s="77"/>
      <c r="T5757" s="77"/>
      <c r="U5757" s="78"/>
      <c r="V5757" s="78"/>
      <c r="W5757" s="78"/>
      <c r="X5757" s="72"/>
      <c r="Y5757" s="72"/>
    </row>
    <row r="5758">
      <c r="A5758" s="65"/>
      <c r="B5758" s="65"/>
      <c r="C5758" s="65"/>
      <c r="D5758" s="65"/>
      <c r="E5758" s="65"/>
      <c r="F5758" s="65"/>
      <c r="G5758" s="65"/>
      <c r="H5758" s="65"/>
      <c r="I5758" s="65"/>
      <c r="J5758" s="65"/>
      <c r="K5758" s="66"/>
      <c r="L5758" s="66"/>
      <c r="M5758" s="65"/>
      <c r="N5758" s="65"/>
      <c r="O5758" s="65"/>
      <c r="P5758" s="65"/>
      <c r="Q5758" s="65"/>
      <c r="R5758" s="65"/>
      <c r="S5758" s="68"/>
      <c r="T5758" s="68"/>
      <c r="U5758" s="69"/>
      <c r="V5758" s="69"/>
      <c r="W5758" s="69"/>
      <c r="X5758" s="70"/>
      <c r="Y5758" s="65"/>
    </row>
    <row r="5759">
      <c r="A5759" s="65"/>
      <c r="B5759" s="65"/>
      <c r="C5759" s="65"/>
      <c r="D5759" s="65"/>
      <c r="E5759" s="65"/>
      <c r="F5759" s="65"/>
      <c r="G5759" s="65"/>
      <c r="H5759" s="65"/>
      <c r="I5759" s="65"/>
      <c r="J5759" s="65"/>
      <c r="K5759" s="66"/>
      <c r="L5759" s="66"/>
      <c r="M5759" s="65"/>
      <c r="N5759" s="65"/>
      <c r="O5759" s="65"/>
      <c r="P5759" s="66"/>
      <c r="Q5759" s="65"/>
      <c r="R5759" s="65"/>
      <c r="S5759" s="68"/>
      <c r="T5759" s="68"/>
      <c r="U5759" s="69"/>
      <c r="V5759" s="69"/>
      <c r="W5759" s="69"/>
      <c r="X5759" s="70"/>
      <c r="Y5759" s="65"/>
    </row>
    <row r="5760">
      <c r="A5760" s="72"/>
      <c r="B5760" s="65"/>
      <c r="C5760" s="72"/>
      <c r="D5760" s="72"/>
      <c r="E5760" s="72"/>
      <c r="F5760" s="65"/>
      <c r="G5760" s="65"/>
      <c r="H5760" s="65"/>
      <c r="I5760" s="65"/>
      <c r="J5760" s="65"/>
      <c r="K5760" s="66"/>
      <c r="L5760" s="66"/>
      <c r="M5760" s="65"/>
      <c r="N5760" s="65"/>
      <c r="O5760" s="65"/>
      <c r="P5760" s="66"/>
      <c r="Q5760" s="65"/>
      <c r="R5760" s="65"/>
      <c r="S5760" s="68"/>
      <c r="T5760" s="68"/>
      <c r="U5760" s="69"/>
      <c r="V5760" s="69"/>
      <c r="W5760" s="69"/>
      <c r="X5760" s="70"/>
      <c r="Y5760" s="65"/>
    </row>
    <row r="5761">
      <c r="A5761" s="72"/>
      <c r="B5761" s="65"/>
      <c r="C5761" s="72"/>
      <c r="D5761" s="72"/>
      <c r="E5761" s="72"/>
      <c r="F5761" s="65"/>
      <c r="G5761" s="65"/>
      <c r="H5761" s="65"/>
      <c r="I5761" s="65"/>
      <c r="J5761" s="65"/>
      <c r="K5761" s="66"/>
      <c r="L5761" s="66"/>
      <c r="M5761" s="65"/>
      <c r="N5761" s="65"/>
      <c r="O5761" s="65"/>
      <c r="P5761" s="66"/>
      <c r="Q5761" s="65"/>
      <c r="R5761" s="65"/>
      <c r="S5761" s="68"/>
      <c r="T5761" s="68"/>
      <c r="U5761" s="69"/>
      <c r="V5761" s="69"/>
      <c r="W5761" s="69"/>
      <c r="X5761" s="70"/>
      <c r="Y5761" s="65"/>
    </row>
    <row r="5762">
      <c r="A5762" s="72"/>
      <c r="B5762" s="65"/>
      <c r="C5762" s="72"/>
      <c r="D5762" s="72"/>
      <c r="E5762" s="72"/>
      <c r="F5762" s="65"/>
      <c r="G5762" s="65"/>
      <c r="H5762" s="65"/>
      <c r="I5762" s="65"/>
      <c r="J5762" s="65"/>
      <c r="K5762" s="66"/>
      <c r="L5762" s="66"/>
      <c r="M5762" s="65"/>
      <c r="N5762" s="65"/>
      <c r="O5762" s="65"/>
      <c r="P5762" s="66"/>
      <c r="Q5762" s="65"/>
      <c r="R5762" s="65"/>
      <c r="S5762" s="68"/>
      <c r="T5762" s="68"/>
      <c r="U5762" s="69"/>
      <c r="V5762" s="69"/>
      <c r="W5762" s="69"/>
      <c r="X5762" s="70"/>
      <c r="Y5762" s="65"/>
    </row>
    <row r="5763">
      <c r="A5763" s="73"/>
      <c r="B5763" s="65"/>
      <c r="C5763" s="72"/>
      <c r="D5763" s="72"/>
      <c r="E5763" s="72"/>
      <c r="F5763" s="65"/>
      <c r="G5763" s="65"/>
      <c r="H5763" s="65"/>
      <c r="I5763" s="65"/>
      <c r="J5763" s="65"/>
      <c r="K5763" s="66"/>
      <c r="L5763" s="66"/>
      <c r="M5763" s="65"/>
      <c r="N5763" s="65"/>
      <c r="O5763" s="65"/>
      <c r="P5763" s="65"/>
      <c r="Q5763" s="65"/>
      <c r="R5763" s="65"/>
      <c r="S5763" s="68"/>
      <c r="T5763" s="68"/>
      <c r="U5763" s="69"/>
      <c r="V5763" s="69"/>
      <c r="W5763" s="69"/>
      <c r="X5763" s="70"/>
      <c r="Y5763" s="65"/>
    </row>
    <row r="5764">
      <c r="A5764" s="65"/>
      <c r="B5764" s="65"/>
      <c r="C5764" s="65"/>
      <c r="D5764" s="65"/>
      <c r="E5764" s="65"/>
      <c r="F5764" s="65"/>
      <c r="G5764" s="65"/>
      <c r="H5764" s="65"/>
      <c r="I5764" s="65"/>
      <c r="J5764" s="65"/>
      <c r="K5764" s="66"/>
      <c r="L5764" s="66"/>
      <c r="M5764" s="65"/>
      <c r="N5764" s="65"/>
      <c r="O5764" s="65"/>
      <c r="P5764" s="66"/>
      <c r="Q5764" s="65"/>
      <c r="R5764" s="65"/>
      <c r="S5764" s="68"/>
      <c r="T5764" s="68"/>
      <c r="U5764" s="69"/>
      <c r="V5764" s="69"/>
      <c r="W5764" s="69"/>
      <c r="X5764" s="70"/>
      <c r="Y5764" s="65"/>
    </row>
    <row r="5765">
      <c r="A5765" s="65"/>
      <c r="B5765" s="65"/>
      <c r="C5765" s="65"/>
      <c r="D5765" s="65"/>
      <c r="E5765" s="65"/>
      <c r="F5765" s="65"/>
      <c r="G5765" s="65"/>
      <c r="H5765" s="65"/>
      <c r="I5765" s="65"/>
      <c r="J5765" s="65"/>
      <c r="K5765" s="66"/>
      <c r="L5765" s="66"/>
      <c r="M5765" s="65"/>
      <c r="N5765" s="65"/>
      <c r="O5765" s="65"/>
      <c r="P5765" s="66"/>
      <c r="Q5765" s="65"/>
      <c r="R5765" s="65"/>
      <c r="S5765" s="68"/>
      <c r="T5765" s="68"/>
      <c r="U5765" s="69"/>
      <c r="V5765" s="69"/>
      <c r="W5765" s="69"/>
      <c r="X5765" s="70"/>
      <c r="Y5765" s="65"/>
    </row>
    <row r="5766">
      <c r="A5766" s="72"/>
      <c r="B5766" s="65"/>
      <c r="C5766" s="72"/>
      <c r="D5766" s="72"/>
      <c r="E5766" s="72"/>
      <c r="F5766" s="65"/>
      <c r="G5766" s="65"/>
      <c r="H5766" s="65"/>
      <c r="I5766" s="65"/>
      <c r="J5766" s="65"/>
      <c r="K5766" s="66"/>
      <c r="L5766" s="66"/>
      <c r="M5766" s="65"/>
      <c r="N5766" s="65"/>
      <c r="O5766" s="65"/>
      <c r="P5766" s="66"/>
      <c r="Q5766" s="65"/>
      <c r="R5766" s="65"/>
      <c r="S5766" s="68"/>
      <c r="T5766" s="68"/>
      <c r="U5766" s="69"/>
      <c r="V5766" s="69"/>
      <c r="W5766" s="69"/>
      <c r="X5766" s="70"/>
      <c r="Y5766" s="65"/>
    </row>
    <row r="5767">
      <c r="A5767" s="65"/>
      <c r="B5767" s="65"/>
      <c r="C5767" s="65"/>
      <c r="D5767" s="65"/>
      <c r="E5767" s="65"/>
      <c r="F5767" s="65"/>
      <c r="G5767" s="65"/>
      <c r="H5767" s="65"/>
      <c r="I5767" s="65"/>
      <c r="J5767" s="65"/>
      <c r="K5767" s="66"/>
      <c r="L5767" s="66"/>
      <c r="M5767" s="65"/>
      <c r="N5767" s="65"/>
      <c r="O5767" s="65"/>
      <c r="P5767" s="66"/>
      <c r="Q5767" s="65"/>
      <c r="R5767" s="65"/>
      <c r="S5767" s="68"/>
      <c r="T5767" s="68"/>
      <c r="U5767" s="69"/>
      <c r="V5767" s="69"/>
      <c r="W5767" s="69"/>
      <c r="X5767" s="70"/>
      <c r="Y5767" s="65"/>
    </row>
    <row r="5768">
      <c r="A5768" s="65"/>
      <c r="B5768" s="65"/>
      <c r="C5768" s="65"/>
      <c r="D5768" s="65"/>
      <c r="E5768" s="65"/>
      <c r="F5768" s="65"/>
      <c r="G5768" s="65"/>
      <c r="H5768" s="65"/>
      <c r="I5768" s="65"/>
      <c r="J5768" s="65"/>
      <c r="K5768" s="66"/>
      <c r="L5768" s="66"/>
      <c r="M5768" s="65"/>
      <c r="N5768" s="65"/>
      <c r="O5768" s="65"/>
      <c r="P5768" s="66"/>
      <c r="Q5768" s="65"/>
      <c r="R5768" s="65"/>
      <c r="S5768" s="68"/>
      <c r="T5768" s="68"/>
      <c r="U5768" s="69"/>
      <c r="V5768" s="69"/>
      <c r="W5768" s="69"/>
      <c r="X5768" s="70"/>
      <c r="Y5768" s="65"/>
    </row>
    <row r="5769">
      <c r="A5769" s="73"/>
      <c r="B5769" s="65"/>
      <c r="C5769" s="72"/>
      <c r="D5769" s="72"/>
      <c r="E5769" s="72"/>
      <c r="F5769" s="65"/>
      <c r="G5769" s="65"/>
      <c r="H5769" s="65"/>
      <c r="I5769" s="65"/>
      <c r="J5769" s="65"/>
      <c r="K5769" s="66"/>
      <c r="L5769" s="66"/>
      <c r="M5769" s="65"/>
      <c r="N5769" s="65"/>
      <c r="O5769" s="65"/>
      <c r="P5769" s="65"/>
      <c r="Q5769" s="65"/>
      <c r="R5769" s="65"/>
      <c r="S5769" s="68"/>
      <c r="T5769" s="68"/>
      <c r="U5769" s="69"/>
      <c r="V5769" s="69"/>
      <c r="W5769" s="69"/>
      <c r="X5769" s="70"/>
      <c r="Y5769" s="65"/>
    </row>
    <row r="5770">
      <c r="A5770" s="72"/>
      <c r="B5770" s="65"/>
      <c r="C5770" s="72"/>
      <c r="D5770" s="72"/>
      <c r="E5770" s="72"/>
      <c r="F5770" s="65"/>
      <c r="G5770" s="65"/>
      <c r="H5770" s="65"/>
      <c r="I5770" s="65"/>
      <c r="J5770" s="65"/>
      <c r="K5770" s="66"/>
      <c r="L5770" s="66"/>
      <c r="M5770" s="65"/>
      <c r="N5770" s="65"/>
      <c r="O5770" s="65"/>
      <c r="P5770" s="65"/>
      <c r="Q5770" s="65"/>
      <c r="R5770" s="65"/>
      <c r="S5770" s="68"/>
      <c r="T5770" s="68"/>
      <c r="U5770" s="69"/>
      <c r="V5770" s="69"/>
      <c r="W5770" s="69"/>
      <c r="X5770" s="70"/>
      <c r="Y5770" s="65"/>
    </row>
    <row r="5771">
      <c r="A5771" s="72"/>
      <c r="B5771" s="65"/>
      <c r="C5771" s="72"/>
      <c r="D5771" s="72"/>
      <c r="E5771" s="72"/>
      <c r="F5771" s="65"/>
      <c r="G5771" s="65"/>
      <c r="H5771" s="65"/>
      <c r="I5771" s="65"/>
      <c r="J5771" s="65"/>
      <c r="K5771" s="66"/>
      <c r="L5771" s="66"/>
      <c r="M5771" s="65"/>
      <c r="N5771" s="65"/>
      <c r="O5771" s="65"/>
      <c r="P5771" s="65"/>
      <c r="Q5771" s="65"/>
      <c r="R5771" s="65"/>
      <c r="S5771" s="68"/>
      <c r="T5771" s="68"/>
      <c r="U5771" s="69"/>
      <c r="V5771" s="69"/>
      <c r="W5771" s="69"/>
      <c r="X5771" s="70"/>
      <c r="Y5771" s="65"/>
    </row>
    <row r="5772">
      <c r="A5772" s="65"/>
      <c r="B5772" s="65"/>
      <c r="C5772" s="65"/>
      <c r="D5772" s="65"/>
      <c r="E5772" s="65"/>
      <c r="F5772" s="65"/>
      <c r="G5772" s="65"/>
      <c r="H5772" s="65"/>
      <c r="I5772" s="65"/>
      <c r="J5772" s="65"/>
      <c r="K5772" s="66"/>
      <c r="L5772" s="66"/>
      <c r="M5772" s="65"/>
      <c r="N5772" s="65"/>
      <c r="O5772" s="65"/>
      <c r="P5772" s="65"/>
      <c r="Q5772" s="65"/>
      <c r="R5772" s="65"/>
      <c r="S5772" s="68"/>
      <c r="T5772" s="68"/>
      <c r="U5772" s="69"/>
      <c r="V5772" s="69"/>
      <c r="W5772" s="69"/>
      <c r="X5772" s="70"/>
      <c r="Y5772" s="65"/>
    </row>
    <row r="5773">
      <c r="A5773" s="65"/>
      <c r="B5773" s="65"/>
      <c r="C5773" s="65"/>
      <c r="D5773" s="65"/>
      <c r="E5773" s="65"/>
      <c r="F5773" s="65"/>
      <c r="G5773" s="65"/>
      <c r="H5773" s="65"/>
      <c r="I5773" s="65"/>
      <c r="J5773" s="65"/>
      <c r="K5773" s="66"/>
      <c r="L5773" s="66"/>
      <c r="M5773" s="65"/>
      <c r="N5773" s="65"/>
      <c r="O5773" s="65"/>
      <c r="P5773" s="65"/>
      <c r="Q5773" s="65"/>
      <c r="R5773" s="65"/>
      <c r="S5773" s="68"/>
      <c r="T5773" s="68"/>
      <c r="U5773" s="69"/>
      <c r="V5773" s="69"/>
      <c r="W5773" s="69"/>
      <c r="X5773" s="70"/>
      <c r="Y5773" s="65"/>
    </row>
    <row r="5774">
      <c r="A5774" s="65"/>
      <c r="B5774" s="65"/>
      <c r="C5774" s="65"/>
      <c r="D5774" s="65"/>
      <c r="E5774" s="65"/>
      <c r="F5774" s="65"/>
      <c r="G5774" s="65"/>
      <c r="H5774" s="65"/>
      <c r="I5774" s="65"/>
      <c r="J5774" s="65"/>
      <c r="K5774" s="66"/>
      <c r="L5774" s="66"/>
      <c r="M5774" s="65"/>
      <c r="N5774" s="65"/>
      <c r="O5774" s="65"/>
      <c r="P5774" s="65"/>
      <c r="Q5774" s="65"/>
      <c r="R5774" s="65"/>
      <c r="S5774" s="68"/>
      <c r="T5774" s="68"/>
      <c r="U5774" s="69"/>
      <c r="V5774" s="69"/>
      <c r="W5774" s="69"/>
      <c r="X5774" s="70"/>
      <c r="Y5774" s="65"/>
    </row>
    <row r="5775">
      <c r="A5775" s="65"/>
      <c r="B5775" s="65"/>
      <c r="C5775" s="65"/>
      <c r="D5775" s="65"/>
      <c r="E5775" s="65"/>
      <c r="F5775" s="65"/>
      <c r="G5775" s="65"/>
      <c r="H5775" s="65"/>
      <c r="I5775" s="65"/>
      <c r="J5775" s="65"/>
      <c r="K5775" s="66"/>
      <c r="L5775" s="66"/>
      <c r="M5775" s="65"/>
      <c r="N5775" s="65"/>
      <c r="O5775" s="65"/>
      <c r="P5775" s="65"/>
      <c r="Q5775" s="65"/>
      <c r="R5775" s="65"/>
      <c r="S5775" s="68"/>
      <c r="T5775" s="68"/>
      <c r="U5775" s="69"/>
      <c r="V5775" s="69"/>
      <c r="W5775" s="69"/>
      <c r="X5775" s="70"/>
      <c r="Y5775" s="65"/>
    </row>
    <row r="5776">
      <c r="A5776" s="72"/>
      <c r="B5776" s="65"/>
      <c r="C5776" s="72"/>
      <c r="D5776" s="72"/>
      <c r="E5776" s="72"/>
      <c r="F5776" s="65"/>
      <c r="G5776" s="65"/>
      <c r="H5776" s="65"/>
      <c r="I5776" s="65"/>
      <c r="J5776" s="65"/>
      <c r="K5776" s="66"/>
      <c r="L5776" s="66"/>
      <c r="M5776" s="65"/>
      <c r="N5776" s="65"/>
      <c r="O5776" s="65"/>
      <c r="P5776" s="66"/>
      <c r="Q5776" s="65"/>
      <c r="R5776" s="65"/>
      <c r="S5776" s="68"/>
      <c r="T5776" s="68"/>
      <c r="U5776" s="69"/>
      <c r="V5776" s="69"/>
      <c r="W5776" s="69"/>
      <c r="X5776" s="70"/>
      <c r="Y5776" s="65"/>
    </row>
    <row r="5777">
      <c r="A5777" s="65"/>
      <c r="B5777" s="65"/>
      <c r="C5777" s="65"/>
      <c r="D5777" s="65"/>
      <c r="E5777" s="65"/>
      <c r="F5777" s="65"/>
      <c r="G5777" s="65"/>
      <c r="H5777" s="65"/>
      <c r="I5777" s="65"/>
      <c r="J5777" s="65"/>
      <c r="K5777" s="66"/>
      <c r="L5777" s="66"/>
      <c r="M5777" s="65"/>
      <c r="N5777" s="65"/>
      <c r="O5777" s="65"/>
      <c r="P5777" s="65"/>
      <c r="Q5777" s="65"/>
      <c r="R5777" s="65"/>
      <c r="S5777" s="68"/>
      <c r="T5777" s="68"/>
      <c r="U5777" s="69"/>
      <c r="V5777" s="69"/>
      <c r="W5777" s="69"/>
      <c r="X5777" s="70"/>
      <c r="Y5777" s="65"/>
    </row>
    <row r="5778">
      <c r="A5778" s="65"/>
      <c r="B5778" s="65"/>
      <c r="C5778" s="65"/>
      <c r="D5778" s="65"/>
      <c r="E5778" s="65"/>
      <c r="F5778" s="65"/>
      <c r="G5778" s="65"/>
      <c r="H5778" s="65"/>
      <c r="I5778" s="65"/>
      <c r="J5778" s="65"/>
      <c r="K5778" s="66"/>
      <c r="L5778" s="66"/>
      <c r="M5778" s="65"/>
      <c r="N5778" s="65"/>
      <c r="O5778" s="65"/>
      <c r="P5778" s="65"/>
      <c r="Q5778" s="65"/>
      <c r="R5778" s="65"/>
      <c r="S5778" s="68"/>
      <c r="T5778" s="68"/>
      <c r="U5778" s="69"/>
      <c r="V5778" s="69"/>
      <c r="W5778" s="69"/>
      <c r="X5778" s="70"/>
      <c r="Y5778" s="65"/>
    </row>
    <row r="5779">
      <c r="A5779" s="65"/>
      <c r="B5779" s="65"/>
      <c r="C5779" s="65"/>
      <c r="D5779" s="65"/>
      <c r="E5779" s="65"/>
      <c r="F5779" s="65"/>
      <c r="G5779" s="65"/>
      <c r="H5779" s="65"/>
      <c r="I5779" s="65"/>
      <c r="J5779" s="65"/>
      <c r="K5779" s="66"/>
      <c r="L5779" s="66"/>
      <c r="M5779" s="65"/>
      <c r="N5779" s="65"/>
      <c r="O5779" s="65"/>
      <c r="P5779" s="65"/>
      <c r="Q5779" s="65"/>
      <c r="R5779" s="65"/>
      <c r="S5779" s="68"/>
      <c r="T5779" s="68"/>
      <c r="U5779" s="69"/>
      <c r="V5779" s="69"/>
      <c r="W5779" s="69"/>
      <c r="X5779" s="70"/>
      <c r="Y5779" s="65"/>
    </row>
    <row r="5780">
      <c r="A5780" s="72"/>
      <c r="B5780" s="65"/>
      <c r="C5780" s="72"/>
      <c r="D5780" s="72"/>
      <c r="E5780" s="72"/>
      <c r="F5780" s="65"/>
      <c r="G5780" s="65"/>
      <c r="H5780" s="65"/>
      <c r="I5780" s="65"/>
      <c r="J5780" s="65"/>
      <c r="K5780" s="66"/>
      <c r="L5780" s="66"/>
      <c r="M5780" s="65"/>
      <c r="N5780" s="65"/>
      <c r="O5780" s="65"/>
      <c r="P5780" s="65"/>
      <c r="Q5780" s="65"/>
      <c r="R5780" s="65"/>
      <c r="S5780" s="68"/>
      <c r="T5780" s="68"/>
      <c r="U5780" s="69"/>
      <c r="V5780" s="69"/>
      <c r="W5780" s="69"/>
      <c r="X5780" s="70"/>
      <c r="Y5780" s="65"/>
    </row>
    <row r="5781">
      <c r="A5781" s="72"/>
      <c r="B5781" s="65"/>
      <c r="C5781" s="72"/>
      <c r="D5781" s="72"/>
      <c r="E5781" s="72"/>
      <c r="F5781" s="65"/>
      <c r="G5781" s="65"/>
      <c r="H5781" s="65"/>
      <c r="I5781" s="65"/>
      <c r="J5781" s="65"/>
      <c r="K5781" s="66"/>
      <c r="L5781" s="66"/>
      <c r="M5781" s="65"/>
      <c r="N5781" s="65"/>
      <c r="O5781" s="65"/>
      <c r="P5781" s="65"/>
      <c r="Q5781" s="65"/>
      <c r="R5781" s="65"/>
      <c r="S5781" s="68"/>
      <c r="T5781" s="68"/>
      <c r="U5781" s="69"/>
      <c r="V5781" s="69"/>
      <c r="W5781" s="69"/>
      <c r="X5781" s="70"/>
      <c r="Y5781" s="65"/>
    </row>
    <row r="5782">
      <c r="A5782" s="65"/>
      <c r="B5782" s="65"/>
      <c r="C5782" s="65"/>
      <c r="D5782" s="65"/>
      <c r="E5782" s="65"/>
      <c r="F5782" s="65"/>
      <c r="G5782" s="65"/>
      <c r="H5782" s="65"/>
      <c r="I5782" s="65"/>
      <c r="J5782" s="65"/>
      <c r="K5782" s="66"/>
      <c r="L5782" s="66"/>
      <c r="M5782" s="65"/>
      <c r="N5782" s="65"/>
      <c r="O5782" s="65"/>
      <c r="P5782" s="65"/>
      <c r="Q5782" s="65"/>
      <c r="R5782" s="65"/>
      <c r="S5782" s="68"/>
      <c r="T5782" s="68"/>
      <c r="U5782" s="69"/>
      <c r="V5782" s="69"/>
      <c r="W5782" s="69"/>
      <c r="X5782" s="70"/>
      <c r="Y5782" s="65"/>
    </row>
    <row r="5783">
      <c r="A5783" s="65"/>
      <c r="B5783" s="65"/>
      <c r="C5783" s="65"/>
      <c r="D5783" s="65"/>
      <c r="E5783" s="65"/>
      <c r="F5783" s="65"/>
      <c r="G5783" s="65"/>
      <c r="H5783" s="65"/>
      <c r="I5783" s="65"/>
      <c r="J5783" s="65"/>
      <c r="K5783" s="66"/>
      <c r="L5783" s="66"/>
      <c r="M5783" s="65"/>
      <c r="N5783" s="65"/>
      <c r="O5783" s="65"/>
      <c r="P5783" s="65"/>
      <c r="Q5783" s="65"/>
      <c r="R5783" s="65"/>
      <c r="S5783" s="68"/>
      <c r="T5783" s="68"/>
      <c r="U5783" s="69"/>
      <c r="V5783" s="69"/>
      <c r="W5783" s="69"/>
      <c r="X5783" s="70"/>
      <c r="Y5783" s="65"/>
    </row>
    <row r="5784">
      <c r="A5784" s="65"/>
      <c r="B5784" s="65"/>
      <c r="C5784" s="65"/>
      <c r="D5784" s="65"/>
      <c r="E5784" s="65"/>
      <c r="F5784" s="65"/>
      <c r="G5784" s="65"/>
      <c r="H5784" s="65"/>
      <c r="I5784" s="65"/>
      <c r="J5784" s="65"/>
      <c r="K5784" s="66"/>
      <c r="L5784" s="66"/>
      <c r="M5784" s="65"/>
      <c r="N5784" s="65"/>
      <c r="O5784" s="65"/>
      <c r="P5784" s="65"/>
      <c r="Q5784" s="65"/>
      <c r="R5784" s="65"/>
      <c r="S5784" s="68"/>
      <c r="T5784" s="68"/>
      <c r="U5784" s="69"/>
      <c r="V5784" s="69"/>
      <c r="W5784" s="69"/>
      <c r="X5784" s="70"/>
      <c r="Y5784" s="65"/>
    </row>
    <row r="5785">
      <c r="A5785" s="65"/>
      <c r="B5785" s="65"/>
      <c r="C5785" s="65"/>
      <c r="D5785" s="65"/>
      <c r="E5785" s="65"/>
      <c r="F5785" s="65"/>
      <c r="G5785" s="65"/>
      <c r="H5785" s="65"/>
      <c r="I5785" s="65"/>
      <c r="J5785" s="65"/>
      <c r="K5785" s="66"/>
      <c r="L5785" s="66"/>
      <c r="M5785" s="65"/>
      <c r="N5785" s="65"/>
      <c r="O5785" s="65"/>
      <c r="P5785" s="65"/>
      <c r="Q5785" s="65"/>
      <c r="R5785" s="65"/>
      <c r="S5785" s="68"/>
      <c r="T5785" s="68"/>
      <c r="U5785" s="69"/>
      <c r="V5785" s="69"/>
      <c r="W5785" s="69"/>
      <c r="X5785" s="70"/>
      <c r="Y5785" s="65"/>
    </row>
    <row r="5786">
      <c r="A5786" s="73"/>
      <c r="B5786" s="65"/>
      <c r="C5786" s="72"/>
      <c r="D5786" s="72"/>
      <c r="E5786" s="72"/>
      <c r="F5786" s="65"/>
      <c r="G5786" s="65"/>
      <c r="H5786" s="65"/>
      <c r="I5786" s="65"/>
      <c r="J5786" s="65"/>
      <c r="K5786" s="66"/>
      <c r="L5786" s="66"/>
      <c r="M5786" s="65"/>
      <c r="N5786" s="65"/>
      <c r="O5786" s="65"/>
      <c r="P5786" s="66"/>
      <c r="Q5786" s="65"/>
      <c r="R5786" s="65"/>
      <c r="S5786" s="68"/>
      <c r="T5786" s="68"/>
      <c r="U5786" s="69"/>
      <c r="V5786" s="69"/>
      <c r="W5786" s="69"/>
      <c r="X5786" s="70"/>
      <c r="Y5786" s="65"/>
    </row>
    <row r="5787">
      <c r="A5787" s="73"/>
      <c r="B5787" s="65"/>
      <c r="C5787" s="72"/>
      <c r="D5787" s="72"/>
      <c r="E5787" s="72"/>
      <c r="F5787" s="65"/>
      <c r="G5787" s="65"/>
      <c r="H5787" s="65"/>
      <c r="I5787" s="65"/>
      <c r="J5787" s="65"/>
      <c r="K5787" s="66"/>
      <c r="L5787" s="66"/>
      <c r="M5787" s="65"/>
      <c r="N5787" s="65"/>
      <c r="O5787" s="65"/>
      <c r="P5787" s="66"/>
      <c r="Q5787" s="65"/>
      <c r="R5787" s="65"/>
      <c r="S5787" s="68"/>
      <c r="T5787" s="68"/>
      <c r="U5787" s="69"/>
      <c r="V5787" s="69"/>
      <c r="W5787" s="69"/>
      <c r="X5787" s="70"/>
      <c r="Y5787" s="65"/>
    </row>
    <row r="5788">
      <c r="A5788" s="73"/>
      <c r="B5788" s="65"/>
      <c r="C5788" s="72"/>
      <c r="D5788" s="72"/>
      <c r="E5788" s="72"/>
      <c r="F5788" s="65"/>
      <c r="G5788" s="65"/>
      <c r="H5788" s="65"/>
      <c r="I5788" s="65"/>
      <c r="J5788" s="65"/>
      <c r="K5788" s="66"/>
      <c r="L5788" s="66"/>
      <c r="M5788" s="65"/>
      <c r="N5788" s="65"/>
      <c r="O5788" s="65"/>
      <c r="P5788" s="65"/>
      <c r="Q5788" s="65"/>
      <c r="R5788" s="65"/>
      <c r="S5788" s="76"/>
      <c r="T5788" s="76"/>
      <c r="U5788" s="72"/>
      <c r="V5788" s="72"/>
      <c r="W5788" s="72"/>
      <c r="X5788" s="72"/>
      <c r="Y5788" s="72"/>
    </row>
    <row r="5789">
      <c r="A5789" s="65"/>
      <c r="B5789" s="65"/>
      <c r="C5789" s="65"/>
      <c r="D5789" s="65"/>
      <c r="E5789" s="65"/>
      <c r="F5789" s="65"/>
      <c r="G5789" s="65"/>
      <c r="H5789" s="65"/>
      <c r="I5789" s="65"/>
      <c r="J5789" s="65"/>
      <c r="K5789" s="66"/>
      <c r="L5789" s="66"/>
      <c r="M5789" s="65"/>
      <c r="N5789" s="65"/>
      <c r="O5789" s="65"/>
      <c r="P5789" s="65"/>
      <c r="Q5789" s="65"/>
      <c r="R5789" s="65"/>
      <c r="S5789" s="86"/>
      <c r="T5789" s="86"/>
      <c r="U5789" s="87"/>
      <c r="V5789" s="87"/>
      <c r="W5789" s="87"/>
      <c r="X5789" s="70"/>
      <c r="Y5789" s="72"/>
    </row>
    <row r="5790">
      <c r="A5790" s="65"/>
      <c r="B5790" s="65"/>
      <c r="C5790" s="65"/>
      <c r="D5790" s="65"/>
      <c r="E5790" s="65"/>
      <c r="F5790" s="65"/>
      <c r="G5790" s="65"/>
      <c r="H5790" s="65"/>
      <c r="I5790" s="65"/>
      <c r="J5790" s="65"/>
      <c r="K5790" s="66"/>
      <c r="L5790" s="66"/>
      <c r="M5790" s="65"/>
      <c r="N5790" s="65"/>
      <c r="O5790" s="65"/>
      <c r="P5790" s="65"/>
      <c r="Q5790" s="65"/>
      <c r="R5790" s="65"/>
      <c r="S5790" s="86"/>
      <c r="T5790" s="86"/>
      <c r="U5790" s="87"/>
      <c r="V5790" s="87"/>
      <c r="W5790" s="87"/>
      <c r="X5790" s="70"/>
      <c r="Y5790" s="72"/>
    </row>
    <row r="5791">
      <c r="A5791" s="65"/>
      <c r="B5791" s="65"/>
      <c r="C5791" s="65"/>
      <c r="D5791" s="65"/>
      <c r="E5791" s="65"/>
      <c r="F5791" s="65"/>
      <c r="G5791" s="65"/>
      <c r="H5791" s="65"/>
      <c r="I5791" s="65"/>
      <c r="J5791" s="65"/>
      <c r="K5791" s="66"/>
      <c r="L5791" s="66"/>
      <c r="M5791" s="65"/>
      <c r="N5791" s="65"/>
      <c r="O5791" s="65"/>
      <c r="P5791" s="66"/>
      <c r="Q5791" s="65"/>
      <c r="R5791" s="65"/>
      <c r="S5791" s="86"/>
      <c r="T5791" s="68"/>
      <c r="U5791" s="87"/>
      <c r="V5791" s="87"/>
      <c r="W5791" s="69"/>
      <c r="X5791" s="69"/>
      <c r="Y5791" s="65"/>
    </row>
    <row r="5792">
      <c r="A5792" s="65"/>
      <c r="B5792" s="65"/>
      <c r="C5792" s="65"/>
      <c r="D5792" s="65"/>
      <c r="E5792" s="65"/>
      <c r="F5792" s="65"/>
      <c r="G5792" s="65"/>
      <c r="H5792" s="65"/>
      <c r="I5792" s="65"/>
      <c r="J5792" s="65"/>
      <c r="K5792" s="66"/>
      <c r="L5792" s="66"/>
      <c r="M5792" s="65"/>
      <c r="N5792" s="65"/>
      <c r="O5792" s="65"/>
      <c r="P5792" s="66"/>
      <c r="Q5792" s="65"/>
      <c r="R5792" s="65"/>
      <c r="S5792" s="86"/>
      <c r="T5792" s="68"/>
      <c r="U5792" s="87"/>
      <c r="V5792" s="87"/>
      <c r="W5792" s="69"/>
      <c r="X5792" s="66"/>
      <c r="Y5792" s="65"/>
    </row>
    <row r="5793">
      <c r="A5793" s="65"/>
      <c r="B5793" s="65"/>
      <c r="C5793" s="65"/>
      <c r="D5793" s="65"/>
      <c r="E5793" s="65"/>
      <c r="F5793" s="65"/>
      <c r="G5793" s="65"/>
      <c r="H5793" s="65"/>
      <c r="I5793" s="65"/>
      <c r="J5793" s="65"/>
      <c r="K5793" s="66"/>
      <c r="L5793" s="66"/>
      <c r="M5793" s="65"/>
      <c r="N5793" s="65"/>
      <c r="O5793" s="65"/>
      <c r="P5793" s="66"/>
      <c r="Q5793" s="65"/>
      <c r="R5793" s="65"/>
      <c r="S5793" s="86"/>
      <c r="T5793" s="68"/>
      <c r="U5793" s="87"/>
      <c r="V5793" s="87"/>
      <c r="W5793" s="69"/>
      <c r="X5793" s="66"/>
      <c r="Y5793" s="65"/>
    </row>
    <row r="5794">
      <c r="A5794" s="65"/>
      <c r="B5794" s="65"/>
      <c r="C5794" s="65"/>
      <c r="D5794" s="65"/>
      <c r="E5794" s="65"/>
      <c r="F5794" s="65"/>
      <c r="G5794" s="65"/>
      <c r="H5794" s="65"/>
      <c r="I5794" s="65"/>
      <c r="J5794" s="65"/>
      <c r="K5794" s="66"/>
      <c r="L5794" s="66"/>
      <c r="M5794" s="65"/>
      <c r="N5794" s="65"/>
      <c r="O5794" s="65"/>
      <c r="P5794" s="66"/>
      <c r="Q5794" s="65"/>
      <c r="R5794" s="65"/>
      <c r="S5794" s="86"/>
      <c r="T5794" s="68"/>
      <c r="U5794" s="87"/>
      <c r="V5794" s="87"/>
      <c r="W5794" s="69"/>
      <c r="X5794" s="66"/>
      <c r="Y5794" s="65"/>
    </row>
    <row r="5795">
      <c r="A5795" s="65"/>
      <c r="B5795" s="65"/>
      <c r="C5795" s="65"/>
      <c r="D5795" s="65"/>
      <c r="E5795" s="65"/>
      <c r="F5795" s="65"/>
      <c r="G5795" s="65"/>
      <c r="H5795" s="65"/>
      <c r="I5795" s="65"/>
      <c r="J5795" s="65"/>
      <c r="K5795" s="66"/>
      <c r="L5795" s="66"/>
      <c r="M5795" s="66"/>
      <c r="N5795" s="65"/>
      <c r="O5795" s="65"/>
      <c r="P5795" s="65"/>
      <c r="Q5795" s="65"/>
      <c r="R5795" s="65"/>
      <c r="S5795" s="65"/>
      <c r="T5795" s="66"/>
      <c r="U5795" s="66"/>
      <c r="V5795" s="66"/>
      <c r="W5795" s="66"/>
      <c r="X5795" s="66"/>
      <c r="Y5795" s="65"/>
    </row>
    <row r="5796">
      <c r="A5796" s="65"/>
      <c r="B5796" s="65"/>
      <c r="C5796" s="65"/>
      <c r="D5796" s="65"/>
      <c r="E5796" s="65"/>
      <c r="F5796" s="65"/>
      <c r="G5796" s="65"/>
      <c r="H5796" s="65"/>
      <c r="I5796" s="65"/>
      <c r="J5796" s="65"/>
      <c r="K5796" s="66"/>
      <c r="L5796" s="66"/>
      <c r="M5796" s="65"/>
      <c r="N5796" s="65"/>
      <c r="O5796" s="65"/>
      <c r="P5796" s="66"/>
      <c r="Q5796" s="65"/>
      <c r="R5796" s="65"/>
      <c r="S5796" s="66"/>
      <c r="T5796" s="66"/>
      <c r="U5796" s="66"/>
      <c r="V5796" s="66"/>
      <c r="W5796" s="66"/>
      <c r="X5796" s="66"/>
      <c r="Y5796" s="65"/>
    </row>
    <row r="5797">
      <c r="A5797" s="65"/>
      <c r="B5797" s="65"/>
      <c r="C5797" s="65"/>
      <c r="D5797" s="65"/>
      <c r="E5797" s="65"/>
      <c r="F5797" s="65"/>
      <c r="G5797" s="65"/>
      <c r="H5797" s="65"/>
      <c r="I5797" s="65"/>
      <c r="J5797" s="65"/>
      <c r="K5797" s="66"/>
      <c r="L5797" s="66"/>
      <c r="M5797" s="65"/>
      <c r="N5797" s="65"/>
      <c r="O5797" s="65"/>
      <c r="P5797" s="65"/>
      <c r="Q5797" s="65"/>
      <c r="R5797" s="65"/>
      <c r="S5797" s="66"/>
      <c r="T5797" s="66"/>
      <c r="U5797" s="66"/>
      <c r="V5797" s="66"/>
      <c r="W5797" s="66"/>
      <c r="X5797" s="66"/>
      <c r="Y5797" s="65"/>
    </row>
    <row r="5798">
      <c r="A5798" s="65"/>
      <c r="B5798" s="65"/>
      <c r="C5798" s="65"/>
      <c r="D5798" s="65"/>
      <c r="E5798" s="65"/>
      <c r="F5798" s="65"/>
      <c r="G5798" s="65"/>
      <c r="H5798" s="65"/>
      <c r="I5798" s="65"/>
      <c r="J5798" s="65"/>
      <c r="K5798" s="66"/>
      <c r="L5798" s="66"/>
      <c r="M5798" s="65"/>
      <c r="N5798" s="65"/>
      <c r="O5798" s="65"/>
      <c r="P5798" s="65"/>
      <c r="Q5798" s="65"/>
      <c r="R5798" s="65"/>
      <c r="S5798" s="86"/>
      <c r="T5798" s="86"/>
      <c r="U5798" s="87"/>
      <c r="V5798" s="87"/>
      <c r="W5798" s="87"/>
      <c r="X5798" s="66"/>
      <c r="Y5798" s="65"/>
    </row>
    <row r="5799">
      <c r="A5799" s="65"/>
      <c r="B5799" s="65"/>
      <c r="C5799" s="65"/>
      <c r="D5799" s="65"/>
      <c r="E5799" s="65"/>
      <c r="F5799" s="65"/>
      <c r="G5799" s="65"/>
      <c r="H5799" s="65"/>
      <c r="I5799" s="65"/>
      <c r="J5799" s="65"/>
      <c r="K5799" s="66"/>
      <c r="L5799" s="66"/>
      <c r="M5799" s="65"/>
      <c r="N5799" s="65"/>
      <c r="O5799" s="65"/>
      <c r="P5799" s="65"/>
      <c r="Q5799" s="65"/>
      <c r="R5799" s="65"/>
      <c r="S5799" s="66"/>
      <c r="T5799" s="66"/>
      <c r="U5799" s="66"/>
      <c r="V5799" s="66"/>
      <c r="W5799" s="66"/>
      <c r="X5799" s="66"/>
      <c r="Y5799" s="65"/>
    </row>
    <row r="5800">
      <c r="A5800" s="65"/>
      <c r="B5800" s="65"/>
      <c r="C5800" s="65"/>
      <c r="D5800" s="65"/>
      <c r="E5800" s="65"/>
      <c r="F5800" s="65"/>
      <c r="G5800" s="65"/>
      <c r="H5800" s="65"/>
      <c r="I5800" s="65"/>
      <c r="J5800" s="65"/>
      <c r="K5800" s="66"/>
      <c r="L5800" s="66"/>
      <c r="M5800" s="65"/>
      <c r="N5800" s="65"/>
      <c r="O5800" s="65"/>
      <c r="P5800" s="66"/>
      <c r="Q5800" s="65"/>
      <c r="R5800" s="65"/>
      <c r="S5800" s="66"/>
      <c r="T5800" s="66"/>
      <c r="U5800" s="66"/>
      <c r="V5800" s="66"/>
      <c r="W5800" s="66"/>
      <c r="X5800" s="66"/>
      <c r="Y5800" s="65"/>
    </row>
    <row r="5801">
      <c r="A5801" s="65"/>
      <c r="B5801" s="65"/>
      <c r="C5801" s="65"/>
      <c r="D5801" s="65"/>
      <c r="E5801" s="65"/>
      <c r="F5801" s="65"/>
      <c r="G5801" s="65"/>
      <c r="H5801" s="65"/>
      <c r="I5801" s="65"/>
      <c r="J5801" s="65"/>
      <c r="K5801" s="66"/>
      <c r="L5801" s="66"/>
      <c r="M5801" s="65"/>
      <c r="N5801" s="65"/>
      <c r="O5801" s="65"/>
      <c r="P5801" s="66"/>
      <c r="Q5801" s="65"/>
      <c r="R5801" s="65"/>
      <c r="S5801" s="66"/>
      <c r="T5801" s="66"/>
      <c r="U5801" s="66"/>
      <c r="V5801" s="66"/>
      <c r="W5801" s="66"/>
      <c r="X5801" s="66"/>
      <c r="Y5801" s="65"/>
    </row>
    <row r="5802">
      <c r="A5802" s="65"/>
      <c r="B5802" s="65"/>
      <c r="C5802" s="65"/>
      <c r="D5802" s="65"/>
      <c r="E5802" s="65"/>
      <c r="F5802" s="65"/>
      <c r="G5802" s="65"/>
      <c r="H5802" s="65"/>
      <c r="I5802" s="65"/>
      <c r="J5802" s="65"/>
      <c r="K5802" s="66"/>
      <c r="L5802" s="66"/>
      <c r="M5802" s="65"/>
      <c r="N5802" s="65"/>
      <c r="O5802" s="65"/>
      <c r="P5802" s="65"/>
      <c r="Q5802" s="65"/>
      <c r="R5802" s="65"/>
      <c r="S5802" s="86"/>
      <c r="T5802" s="68"/>
      <c r="U5802" s="87"/>
      <c r="V5802" s="87"/>
      <c r="W5802" s="87"/>
      <c r="X5802" s="69"/>
      <c r="Y5802" s="65"/>
    </row>
    <row r="5803">
      <c r="A5803" s="65"/>
      <c r="B5803" s="65"/>
      <c r="C5803" s="65"/>
      <c r="D5803" s="65"/>
      <c r="E5803" s="65"/>
      <c r="F5803" s="65"/>
      <c r="G5803" s="65"/>
      <c r="H5803" s="65"/>
      <c r="I5803" s="65"/>
      <c r="J5803" s="65"/>
      <c r="K5803" s="66"/>
      <c r="L5803" s="66"/>
      <c r="M5803" s="65"/>
      <c r="N5803" s="65"/>
      <c r="O5803" s="65"/>
      <c r="P5803" s="66"/>
      <c r="Q5803" s="65"/>
      <c r="R5803" s="65"/>
      <c r="S5803" s="86"/>
      <c r="T5803" s="86"/>
      <c r="U5803" s="87"/>
      <c r="V5803" s="87"/>
      <c r="W5803" s="87"/>
      <c r="X5803" s="66"/>
      <c r="Y5803" s="65"/>
    </row>
    <row r="5804">
      <c r="A5804" s="65"/>
      <c r="B5804" s="65"/>
      <c r="C5804" s="65"/>
      <c r="D5804" s="65"/>
      <c r="E5804" s="65"/>
      <c r="F5804" s="65"/>
      <c r="G5804" s="65"/>
      <c r="H5804" s="65"/>
      <c r="I5804" s="65"/>
      <c r="J5804" s="65"/>
      <c r="K5804" s="66"/>
      <c r="L5804" s="66"/>
      <c r="M5804" s="65"/>
      <c r="N5804" s="65"/>
      <c r="O5804" s="65"/>
      <c r="P5804" s="66"/>
      <c r="Q5804" s="65"/>
      <c r="R5804" s="65"/>
      <c r="S5804" s="66"/>
      <c r="T5804" s="66"/>
      <c r="U5804" s="66"/>
      <c r="V5804" s="66"/>
      <c r="W5804" s="66"/>
      <c r="X5804" s="66"/>
      <c r="Y5804" s="65"/>
    </row>
    <row r="5805">
      <c r="A5805" s="65"/>
      <c r="B5805" s="65"/>
      <c r="C5805" s="65"/>
      <c r="D5805" s="65"/>
      <c r="E5805" s="65"/>
      <c r="F5805" s="65"/>
      <c r="G5805" s="65"/>
      <c r="H5805" s="65"/>
      <c r="I5805" s="65"/>
      <c r="J5805" s="65"/>
      <c r="K5805" s="66"/>
      <c r="L5805" s="66"/>
      <c r="M5805" s="65"/>
      <c r="N5805" s="65"/>
      <c r="O5805" s="65"/>
      <c r="P5805" s="65"/>
      <c r="Q5805" s="65"/>
      <c r="R5805" s="65"/>
      <c r="S5805" s="68"/>
      <c r="T5805" s="86"/>
      <c r="U5805" s="87"/>
      <c r="V5805" s="87"/>
      <c r="W5805" s="87"/>
      <c r="X5805" s="66"/>
      <c r="Y5805" s="65"/>
    </row>
    <row r="5806">
      <c r="A5806" s="65"/>
      <c r="B5806" s="65"/>
      <c r="C5806" s="65"/>
      <c r="D5806" s="65"/>
      <c r="E5806" s="65"/>
      <c r="F5806" s="65"/>
      <c r="G5806" s="65"/>
      <c r="H5806" s="65"/>
      <c r="I5806" s="65"/>
      <c r="J5806" s="65"/>
      <c r="K5806" s="66"/>
      <c r="L5806" s="66"/>
      <c r="M5806" s="65"/>
      <c r="N5806" s="65"/>
      <c r="O5806" s="65"/>
      <c r="P5806" s="65"/>
      <c r="Q5806" s="65"/>
      <c r="R5806" s="65"/>
      <c r="S5806" s="68"/>
      <c r="T5806" s="86"/>
      <c r="U5806" s="87"/>
      <c r="V5806" s="87"/>
      <c r="W5806" s="87"/>
      <c r="X5806" s="66"/>
      <c r="Y5806" s="65"/>
    </row>
    <row r="5807">
      <c r="A5807" s="65"/>
      <c r="B5807" s="65"/>
      <c r="C5807" s="65"/>
      <c r="D5807" s="65"/>
      <c r="E5807" s="65"/>
      <c r="F5807" s="65"/>
      <c r="G5807" s="65"/>
      <c r="H5807" s="65"/>
      <c r="I5807" s="65"/>
      <c r="J5807" s="65"/>
      <c r="K5807" s="66"/>
      <c r="L5807" s="66"/>
      <c r="M5807" s="65"/>
      <c r="N5807" s="65"/>
      <c r="O5807" s="65"/>
      <c r="P5807" s="65"/>
      <c r="Q5807" s="65"/>
      <c r="R5807" s="65"/>
      <c r="S5807" s="68"/>
      <c r="T5807" s="68"/>
      <c r="U5807" s="87"/>
      <c r="V5807" s="69"/>
      <c r="W5807" s="87"/>
      <c r="X5807" s="69"/>
      <c r="Y5807" s="65"/>
    </row>
    <row r="5808">
      <c r="A5808" s="65"/>
      <c r="B5808" s="65"/>
      <c r="C5808" s="65"/>
      <c r="D5808" s="65"/>
      <c r="E5808" s="65"/>
      <c r="F5808" s="65"/>
      <c r="G5808" s="65"/>
      <c r="H5808" s="65"/>
      <c r="I5808" s="65"/>
      <c r="J5808" s="65"/>
      <c r="K5808" s="66"/>
      <c r="L5808" s="66"/>
      <c r="M5808" s="65"/>
      <c r="N5808" s="65"/>
      <c r="O5808" s="65"/>
      <c r="P5808" s="65"/>
      <c r="Q5808" s="65"/>
      <c r="R5808" s="65"/>
      <c r="S5808" s="68"/>
      <c r="T5808" s="68"/>
      <c r="U5808" s="87"/>
      <c r="V5808" s="69"/>
      <c r="W5808" s="87"/>
      <c r="X5808" s="69"/>
      <c r="Y5808" s="65"/>
    </row>
    <row r="5809">
      <c r="A5809" s="65"/>
      <c r="B5809" s="65"/>
      <c r="C5809" s="65"/>
      <c r="D5809" s="65"/>
      <c r="E5809" s="65"/>
      <c r="F5809" s="65"/>
      <c r="G5809" s="65"/>
      <c r="H5809" s="65"/>
      <c r="I5809" s="65"/>
      <c r="J5809" s="65"/>
      <c r="K5809" s="66"/>
      <c r="L5809" s="66"/>
      <c r="M5809" s="65"/>
      <c r="N5809" s="65"/>
      <c r="O5809" s="65"/>
      <c r="P5809" s="65"/>
      <c r="Q5809" s="65"/>
      <c r="R5809" s="65"/>
      <c r="S5809" s="66"/>
      <c r="T5809" s="66"/>
      <c r="U5809" s="66"/>
      <c r="V5809" s="66"/>
      <c r="W5809" s="66"/>
      <c r="X5809" s="66"/>
      <c r="Y5809" s="65"/>
    </row>
    <row r="5810">
      <c r="A5810" s="65"/>
      <c r="B5810" s="65"/>
      <c r="C5810" s="65"/>
      <c r="D5810" s="65"/>
      <c r="E5810" s="65"/>
      <c r="F5810" s="65"/>
      <c r="G5810" s="65"/>
      <c r="H5810" s="65"/>
      <c r="I5810" s="65"/>
      <c r="J5810" s="65"/>
      <c r="K5810" s="66"/>
      <c r="L5810" s="66"/>
      <c r="M5810" s="65"/>
      <c r="N5810" s="65"/>
      <c r="O5810" s="65"/>
      <c r="P5810" s="66"/>
      <c r="Q5810" s="65"/>
      <c r="R5810" s="65"/>
      <c r="S5810" s="86"/>
      <c r="T5810" s="86"/>
      <c r="U5810" s="87"/>
      <c r="V5810" s="87"/>
      <c r="W5810" s="87"/>
      <c r="X5810" s="66"/>
      <c r="Y5810" s="65"/>
    </row>
    <row r="5811">
      <c r="A5811" s="65"/>
      <c r="B5811" s="65"/>
      <c r="C5811" s="65"/>
      <c r="D5811" s="65"/>
      <c r="E5811" s="65"/>
      <c r="F5811" s="65"/>
      <c r="G5811" s="65"/>
      <c r="H5811" s="65"/>
      <c r="I5811" s="65"/>
      <c r="J5811" s="65"/>
      <c r="K5811" s="66"/>
      <c r="L5811" s="66"/>
      <c r="M5811" s="65"/>
      <c r="N5811" s="65"/>
      <c r="O5811" s="65"/>
      <c r="P5811" s="66"/>
      <c r="Q5811" s="65"/>
      <c r="R5811" s="65"/>
      <c r="S5811" s="68"/>
      <c r="T5811" s="68"/>
      <c r="U5811" s="87"/>
      <c r="V5811" s="69"/>
      <c r="W5811" s="87"/>
      <c r="X5811" s="69"/>
      <c r="Y5811" s="65"/>
    </row>
    <row r="5812">
      <c r="A5812" s="65"/>
      <c r="B5812" s="65"/>
      <c r="C5812" s="65"/>
      <c r="D5812" s="65"/>
      <c r="E5812" s="65"/>
      <c r="F5812" s="65"/>
      <c r="G5812" s="65"/>
      <c r="H5812" s="65"/>
      <c r="I5812" s="65"/>
      <c r="J5812" s="65"/>
      <c r="K5812" s="66"/>
      <c r="L5812" s="66"/>
      <c r="M5812" s="65"/>
      <c r="N5812" s="65"/>
      <c r="O5812" s="65"/>
      <c r="P5812" s="66"/>
      <c r="Q5812" s="65"/>
      <c r="R5812" s="65"/>
      <c r="S5812" s="86"/>
      <c r="T5812" s="68"/>
      <c r="U5812" s="87"/>
      <c r="V5812" s="87"/>
      <c r="W5812" s="87"/>
      <c r="X5812" s="69"/>
      <c r="Y5812" s="65"/>
    </row>
    <row r="5813">
      <c r="A5813" s="65"/>
      <c r="B5813" s="65"/>
      <c r="C5813" s="65"/>
      <c r="D5813" s="65"/>
      <c r="E5813" s="65"/>
      <c r="F5813" s="65"/>
      <c r="G5813" s="65"/>
      <c r="H5813" s="65"/>
      <c r="I5813" s="65"/>
      <c r="J5813" s="65"/>
      <c r="K5813" s="66"/>
      <c r="L5813" s="66"/>
      <c r="M5813" s="65"/>
      <c r="N5813" s="65"/>
      <c r="O5813" s="65"/>
      <c r="P5813" s="65"/>
      <c r="Q5813" s="65"/>
      <c r="R5813" s="65"/>
      <c r="S5813" s="66"/>
      <c r="T5813" s="66"/>
      <c r="U5813" s="66"/>
      <c r="V5813" s="66"/>
      <c r="W5813" s="66"/>
      <c r="X5813" s="66"/>
      <c r="Y5813" s="65"/>
    </row>
    <row r="5814">
      <c r="A5814" s="65"/>
      <c r="B5814" s="65"/>
      <c r="C5814" s="65"/>
      <c r="D5814" s="65"/>
      <c r="E5814" s="65"/>
      <c r="F5814" s="65"/>
      <c r="G5814" s="65"/>
      <c r="H5814" s="65"/>
      <c r="I5814" s="65"/>
      <c r="J5814" s="65"/>
      <c r="K5814" s="66"/>
      <c r="L5814" s="66"/>
      <c r="M5814" s="65"/>
      <c r="N5814" s="65"/>
      <c r="O5814" s="65"/>
      <c r="P5814" s="66"/>
      <c r="Q5814" s="65"/>
      <c r="R5814" s="65"/>
      <c r="S5814" s="86"/>
      <c r="T5814" s="86"/>
      <c r="U5814" s="87"/>
      <c r="V5814" s="87"/>
      <c r="W5814" s="87"/>
      <c r="X5814" s="66"/>
      <c r="Y5814" s="65"/>
    </row>
    <row r="5815">
      <c r="A5815" s="65"/>
      <c r="B5815" s="65"/>
      <c r="C5815" s="65"/>
      <c r="D5815" s="65"/>
      <c r="E5815" s="65"/>
      <c r="F5815" s="65"/>
      <c r="G5815" s="65"/>
      <c r="H5815" s="65"/>
      <c r="I5815" s="65"/>
      <c r="J5815" s="65"/>
      <c r="K5815" s="66"/>
      <c r="L5815" s="66"/>
      <c r="M5815" s="65"/>
      <c r="N5815" s="65"/>
      <c r="O5815" s="65"/>
      <c r="P5815" s="65"/>
      <c r="Q5815" s="65"/>
      <c r="R5815" s="65"/>
      <c r="S5815" s="86"/>
      <c r="T5815" s="68"/>
      <c r="U5815" s="87"/>
      <c r="V5815" s="87"/>
      <c r="W5815" s="87"/>
      <c r="X5815" s="69"/>
      <c r="Y5815" s="65"/>
    </row>
    <row r="5816">
      <c r="A5816" s="65"/>
      <c r="B5816" s="65"/>
      <c r="C5816" s="65"/>
      <c r="D5816" s="65"/>
      <c r="E5816" s="65"/>
      <c r="F5816" s="65"/>
      <c r="G5816" s="65"/>
      <c r="H5816" s="65"/>
      <c r="I5816" s="65"/>
      <c r="J5816" s="65"/>
      <c r="K5816" s="66"/>
      <c r="L5816" s="66"/>
      <c r="M5816" s="65"/>
      <c r="N5816" s="65"/>
      <c r="O5816" s="65"/>
      <c r="P5816" s="66"/>
      <c r="Q5816" s="65"/>
      <c r="R5816" s="65"/>
      <c r="S5816" s="66"/>
      <c r="T5816" s="66"/>
      <c r="U5816" s="66"/>
      <c r="V5816" s="66"/>
      <c r="W5816" s="66"/>
      <c r="X5816" s="66"/>
      <c r="Y5816" s="65"/>
    </row>
    <row r="5817">
      <c r="A5817" s="65"/>
      <c r="B5817" s="65"/>
      <c r="C5817" s="65"/>
      <c r="D5817" s="65"/>
      <c r="E5817" s="65"/>
      <c r="F5817" s="65"/>
      <c r="G5817" s="65"/>
      <c r="H5817" s="65"/>
      <c r="I5817" s="65"/>
      <c r="J5817" s="65"/>
      <c r="K5817" s="66"/>
      <c r="L5817" s="66"/>
      <c r="M5817" s="65"/>
      <c r="N5817" s="65"/>
      <c r="O5817" s="65"/>
      <c r="P5817" s="66"/>
      <c r="Q5817" s="65"/>
      <c r="R5817" s="65"/>
      <c r="S5817" s="68"/>
      <c r="T5817" s="68"/>
      <c r="U5817" s="87"/>
      <c r="V5817" s="69"/>
      <c r="W5817" s="87"/>
      <c r="X5817" s="69"/>
      <c r="Y5817" s="65"/>
    </row>
    <row r="5818">
      <c r="A5818" s="65"/>
      <c r="B5818" s="65"/>
      <c r="C5818" s="65"/>
      <c r="D5818" s="65"/>
      <c r="E5818" s="65"/>
      <c r="F5818" s="65"/>
      <c r="G5818" s="65"/>
      <c r="H5818" s="65"/>
      <c r="I5818" s="65"/>
      <c r="J5818" s="65"/>
      <c r="K5818" s="66"/>
      <c r="L5818" s="66"/>
      <c r="M5818" s="65"/>
      <c r="N5818" s="65"/>
      <c r="O5818" s="65"/>
      <c r="P5818" s="66"/>
      <c r="Q5818" s="65"/>
      <c r="R5818" s="65"/>
      <c r="S5818" s="66"/>
      <c r="T5818" s="66"/>
      <c r="U5818" s="66"/>
      <c r="V5818" s="66"/>
      <c r="W5818" s="66"/>
      <c r="X5818" s="66"/>
      <c r="Y5818" s="65"/>
    </row>
    <row r="5819">
      <c r="A5819" s="65"/>
      <c r="B5819" s="65"/>
      <c r="C5819" s="65"/>
      <c r="D5819" s="65"/>
      <c r="E5819" s="65"/>
      <c r="F5819" s="65"/>
      <c r="G5819" s="65"/>
      <c r="H5819" s="65"/>
      <c r="I5819" s="65"/>
      <c r="J5819" s="65"/>
      <c r="K5819" s="66"/>
      <c r="L5819" s="66"/>
      <c r="M5819" s="65"/>
      <c r="N5819" s="65"/>
      <c r="O5819" s="65"/>
      <c r="P5819" s="65"/>
      <c r="Q5819" s="65"/>
      <c r="R5819" s="65"/>
      <c r="S5819" s="66"/>
      <c r="T5819" s="66"/>
      <c r="U5819" s="66"/>
      <c r="V5819" s="66"/>
      <c r="W5819" s="66"/>
      <c r="X5819" s="66"/>
      <c r="Y5819" s="65"/>
    </row>
    <row r="5820">
      <c r="A5820" s="65"/>
      <c r="B5820" s="65"/>
      <c r="C5820" s="65"/>
      <c r="D5820" s="65"/>
      <c r="E5820" s="65"/>
      <c r="F5820" s="65"/>
      <c r="G5820" s="65"/>
      <c r="H5820" s="65"/>
      <c r="I5820" s="65"/>
      <c r="J5820" s="65"/>
      <c r="K5820" s="66"/>
      <c r="L5820" s="66"/>
      <c r="M5820" s="65"/>
      <c r="N5820" s="65"/>
      <c r="O5820" s="65"/>
      <c r="P5820" s="66"/>
      <c r="Q5820" s="65"/>
      <c r="R5820" s="65"/>
      <c r="S5820" s="68"/>
      <c r="T5820" s="68"/>
      <c r="U5820" s="87"/>
      <c r="V5820" s="69"/>
      <c r="W5820" s="87"/>
      <c r="X5820" s="69"/>
      <c r="Y5820" s="65"/>
    </row>
    <row r="5821">
      <c r="A5821" s="65"/>
      <c r="B5821" s="65"/>
      <c r="C5821" s="65"/>
      <c r="D5821" s="65"/>
      <c r="E5821" s="65"/>
      <c r="F5821" s="65"/>
      <c r="G5821" s="65"/>
      <c r="H5821" s="65"/>
      <c r="I5821" s="65"/>
      <c r="J5821" s="65"/>
      <c r="K5821" s="66"/>
      <c r="L5821" s="66"/>
      <c r="M5821" s="65"/>
      <c r="N5821" s="65"/>
      <c r="O5821" s="65"/>
      <c r="P5821" s="66"/>
      <c r="Q5821" s="65"/>
      <c r="R5821" s="65"/>
      <c r="S5821" s="66"/>
      <c r="T5821" s="66"/>
      <c r="U5821" s="66"/>
      <c r="V5821" s="66"/>
      <c r="W5821" s="66"/>
      <c r="X5821" s="66"/>
      <c r="Y5821" s="65"/>
    </row>
    <row r="5822">
      <c r="A5822" s="65"/>
      <c r="B5822" s="65"/>
      <c r="C5822" s="65"/>
      <c r="D5822" s="65"/>
      <c r="E5822" s="65"/>
      <c r="F5822" s="65"/>
      <c r="G5822" s="65"/>
      <c r="H5822" s="65"/>
      <c r="I5822" s="65"/>
      <c r="J5822" s="65"/>
      <c r="K5822" s="66"/>
      <c r="L5822" s="66"/>
      <c r="M5822" s="65"/>
      <c r="N5822" s="65"/>
      <c r="O5822" s="65"/>
      <c r="P5822" s="65"/>
      <c r="Q5822" s="65"/>
      <c r="R5822" s="65"/>
      <c r="S5822" s="66"/>
      <c r="T5822" s="66"/>
      <c r="U5822" s="66"/>
      <c r="V5822" s="66"/>
      <c r="W5822" s="66"/>
      <c r="X5822" s="66"/>
      <c r="Y5822" s="65"/>
    </row>
    <row r="5823">
      <c r="A5823" s="65"/>
      <c r="B5823" s="65"/>
      <c r="C5823" s="65"/>
      <c r="D5823" s="65"/>
      <c r="E5823" s="65"/>
      <c r="F5823" s="65"/>
      <c r="G5823" s="65"/>
      <c r="H5823" s="65"/>
      <c r="I5823" s="65"/>
      <c r="J5823" s="65"/>
      <c r="K5823" s="66"/>
      <c r="L5823" s="66"/>
      <c r="M5823" s="65"/>
      <c r="N5823" s="65"/>
      <c r="O5823" s="65"/>
      <c r="P5823" s="66"/>
      <c r="Q5823" s="65"/>
      <c r="R5823" s="65"/>
      <c r="S5823" s="66"/>
      <c r="T5823" s="66"/>
      <c r="U5823" s="66"/>
      <c r="V5823" s="66"/>
      <c r="W5823" s="66"/>
      <c r="X5823" s="66"/>
      <c r="Y5823" s="65"/>
    </row>
    <row r="5824">
      <c r="A5824" s="65"/>
      <c r="B5824" s="65"/>
      <c r="C5824" s="65"/>
      <c r="D5824" s="65"/>
      <c r="E5824" s="65"/>
      <c r="F5824" s="65"/>
      <c r="G5824" s="65"/>
      <c r="H5824" s="65"/>
      <c r="I5824" s="65"/>
      <c r="J5824" s="65"/>
      <c r="K5824" s="66"/>
      <c r="L5824" s="66"/>
      <c r="M5824" s="65"/>
      <c r="N5824" s="65"/>
      <c r="O5824" s="65"/>
      <c r="P5824" s="65"/>
      <c r="Q5824" s="65"/>
      <c r="R5824" s="65"/>
      <c r="S5824" s="68"/>
      <c r="T5824" s="86"/>
      <c r="U5824" s="87"/>
      <c r="V5824" s="87"/>
      <c r="W5824" s="87"/>
      <c r="X5824" s="66"/>
      <c r="Y5824" s="65"/>
    </row>
    <row r="5825">
      <c r="A5825" s="65"/>
      <c r="B5825" s="65"/>
      <c r="C5825" s="65"/>
      <c r="D5825" s="65"/>
      <c r="E5825" s="65"/>
      <c r="F5825" s="65"/>
      <c r="G5825" s="65"/>
      <c r="H5825" s="65"/>
      <c r="I5825" s="65"/>
      <c r="J5825" s="65"/>
      <c r="K5825" s="66"/>
      <c r="L5825" s="66"/>
      <c r="M5825" s="65"/>
      <c r="N5825" s="65"/>
      <c r="O5825" s="65"/>
      <c r="P5825" s="66"/>
      <c r="Q5825" s="65"/>
      <c r="R5825" s="65"/>
      <c r="S5825" s="66"/>
      <c r="T5825" s="66"/>
      <c r="U5825" s="66"/>
      <c r="V5825" s="66"/>
      <c r="W5825" s="66"/>
      <c r="X5825" s="66"/>
      <c r="Y5825" s="65"/>
    </row>
    <row r="5826">
      <c r="A5826" s="65"/>
      <c r="B5826" s="65"/>
      <c r="C5826" s="65"/>
      <c r="D5826" s="65"/>
      <c r="E5826" s="65"/>
      <c r="F5826" s="65"/>
      <c r="G5826" s="65"/>
      <c r="H5826" s="65"/>
      <c r="I5826" s="65"/>
      <c r="J5826" s="65"/>
      <c r="K5826" s="66"/>
      <c r="L5826" s="66"/>
      <c r="M5826" s="65"/>
      <c r="N5826" s="65"/>
      <c r="O5826" s="65"/>
      <c r="P5826" s="65"/>
      <c r="Q5826" s="65"/>
      <c r="R5826" s="65"/>
      <c r="S5826" s="86"/>
      <c r="T5826" s="68"/>
      <c r="U5826" s="87"/>
      <c r="V5826" s="87"/>
      <c r="W5826" s="87"/>
      <c r="X5826" s="69"/>
      <c r="Y5826" s="65"/>
    </row>
    <row r="5827">
      <c r="A5827" s="65"/>
      <c r="B5827" s="65"/>
      <c r="C5827" s="65"/>
      <c r="D5827" s="65"/>
      <c r="E5827" s="65"/>
      <c r="F5827" s="65"/>
      <c r="G5827" s="65"/>
      <c r="H5827" s="65"/>
      <c r="I5827" s="65"/>
      <c r="J5827" s="65"/>
      <c r="K5827" s="66"/>
      <c r="L5827" s="66"/>
      <c r="M5827" s="65"/>
      <c r="N5827" s="65"/>
      <c r="O5827" s="65"/>
      <c r="P5827" s="66"/>
      <c r="Q5827" s="65"/>
      <c r="R5827" s="65"/>
      <c r="S5827" s="66"/>
      <c r="T5827" s="66"/>
      <c r="U5827" s="66"/>
      <c r="V5827" s="66"/>
      <c r="W5827" s="66"/>
      <c r="X5827" s="66"/>
      <c r="Y5827" s="65"/>
    </row>
    <row r="5828">
      <c r="A5828" s="65"/>
      <c r="B5828" s="65"/>
      <c r="C5828" s="65"/>
      <c r="D5828" s="65"/>
      <c r="E5828" s="65"/>
      <c r="F5828" s="65"/>
      <c r="G5828" s="65"/>
      <c r="H5828" s="65"/>
      <c r="I5828" s="65"/>
      <c r="J5828" s="65"/>
      <c r="K5828" s="66"/>
      <c r="L5828" s="66"/>
      <c r="M5828" s="65"/>
      <c r="N5828" s="65"/>
      <c r="O5828" s="65"/>
      <c r="P5828" s="65"/>
      <c r="Q5828" s="65"/>
      <c r="R5828" s="65"/>
      <c r="S5828" s="86"/>
      <c r="T5828" s="68"/>
      <c r="U5828" s="87"/>
      <c r="V5828" s="87"/>
      <c r="W5828" s="87"/>
      <c r="X5828" s="69"/>
      <c r="Y5828" s="65"/>
    </row>
    <row r="5829">
      <c r="A5829" s="65"/>
      <c r="B5829" s="65"/>
      <c r="C5829" s="65"/>
      <c r="D5829" s="65"/>
      <c r="E5829" s="65"/>
      <c r="F5829" s="65"/>
      <c r="G5829" s="65"/>
      <c r="H5829" s="65"/>
      <c r="I5829" s="65"/>
      <c r="J5829" s="65"/>
      <c r="K5829" s="66"/>
      <c r="L5829" s="66"/>
      <c r="M5829" s="65"/>
      <c r="N5829" s="65"/>
      <c r="O5829" s="65"/>
      <c r="P5829" s="66"/>
      <c r="Q5829" s="65"/>
      <c r="R5829" s="65"/>
      <c r="S5829" s="86"/>
      <c r="T5829" s="68"/>
      <c r="U5829" s="87"/>
      <c r="V5829" s="87"/>
      <c r="W5829" s="87"/>
      <c r="X5829" s="69"/>
      <c r="Y5829" s="65"/>
    </row>
    <row r="5830">
      <c r="A5830" s="65"/>
      <c r="B5830" s="65"/>
      <c r="C5830" s="65"/>
      <c r="D5830" s="65"/>
      <c r="E5830" s="65"/>
      <c r="F5830" s="65"/>
      <c r="G5830" s="65"/>
      <c r="H5830" s="65"/>
      <c r="I5830" s="65"/>
      <c r="J5830" s="65"/>
      <c r="K5830" s="66"/>
      <c r="L5830" s="66"/>
      <c r="M5830" s="65"/>
      <c r="N5830" s="65"/>
      <c r="O5830" s="65"/>
      <c r="P5830" s="66"/>
      <c r="Q5830" s="65"/>
      <c r="R5830" s="65"/>
      <c r="S5830" s="66"/>
      <c r="T5830" s="66"/>
      <c r="U5830" s="66"/>
      <c r="V5830" s="66"/>
      <c r="W5830" s="66"/>
      <c r="X5830" s="66"/>
      <c r="Y5830" s="65"/>
    </row>
    <row r="5831">
      <c r="A5831" s="65"/>
      <c r="B5831" s="65"/>
      <c r="C5831" s="65"/>
      <c r="D5831" s="65"/>
      <c r="E5831" s="65"/>
      <c r="F5831" s="65"/>
      <c r="G5831" s="65"/>
      <c r="H5831" s="65"/>
      <c r="I5831" s="65"/>
      <c r="J5831" s="65"/>
      <c r="K5831" s="66"/>
      <c r="L5831" s="66"/>
      <c r="M5831" s="65"/>
      <c r="N5831" s="65"/>
      <c r="O5831" s="65"/>
      <c r="P5831" s="66"/>
      <c r="Q5831" s="65"/>
      <c r="R5831" s="65"/>
      <c r="S5831" s="66"/>
      <c r="T5831" s="66"/>
      <c r="U5831" s="66"/>
      <c r="V5831" s="66"/>
      <c r="W5831" s="66"/>
      <c r="X5831" s="66"/>
      <c r="Y5831" s="65"/>
    </row>
    <row r="5832">
      <c r="A5832" s="65"/>
      <c r="B5832" s="65"/>
      <c r="C5832" s="65"/>
      <c r="D5832" s="65"/>
      <c r="E5832" s="65"/>
      <c r="F5832" s="65"/>
      <c r="G5832" s="65"/>
      <c r="H5832" s="65"/>
      <c r="I5832" s="65"/>
      <c r="J5832" s="65"/>
      <c r="K5832" s="66"/>
      <c r="L5832" s="66"/>
      <c r="M5832" s="65"/>
      <c r="N5832" s="65"/>
      <c r="O5832" s="65"/>
      <c r="P5832" s="65"/>
      <c r="Q5832" s="65"/>
      <c r="R5832" s="65"/>
      <c r="S5832" s="66"/>
      <c r="T5832" s="66"/>
      <c r="U5832" s="66"/>
      <c r="V5832" s="66"/>
      <c r="W5832" s="66"/>
      <c r="X5832" s="66"/>
      <c r="Y5832" s="65"/>
    </row>
    <row r="5833">
      <c r="A5833" s="65"/>
      <c r="B5833" s="65"/>
      <c r="C5833" s="65"/>
      <c r="D5833" s="65"/>
      <c r="E5833" s="65"/>
      <c r="F5833" s="65"/>
      <c r="G5833" s="65"/>
      <c r="H5833" s="65"/>
      <c r="I5833" s="65"/>
      <c r="J5833" s="65"/>
      <c r="K5833" s="66"/>
      <c r="L5833" s="66"/>
      <c r="M5833" s="65"/>
      <c r="N5833" s="65"/>
      <c r="O5833" s="65"/>
      <c r="P5833" s="66"/>
      <c r="Q5833" s="65"/>
      <c r="R5833" s="65"/>
      <c r="S5833" s="66"/>
      <c r="T5833" s="66"/>
      <c r="U5833" s="66"/>
      <c r="V5833" s="66"/>
      <c r="W5833" s="66"/>
      <c r="X5833" s="66"/>
      <c r="Y5833" s="65"/>
    </row>
    <row r="5834">
      <c r="A5834" s="65"/>
      <c r="B5834" s="65"/>
      <c r="C5834" s="65"/>
      <c r="D5834" s="65"/>
      <c r="E5834" s="65"/>
      <c r="F5834" s="65"/>
      <c r="G5834" s="65"/>
      <c r="H5834" s="65"/>
      <c r="I5834" s="65"/>
      <c r="J5834" s="65"/>
      <c r="K5834" s="66"/>
      <c r="L5834" s="66"/>
      <c r="M5834" s="65"/>
      <c r="N5834" s="65"/>
      <c r="O5834" s="65"/>
      <c r="P5834" s="66"/>
      <c r="Q5834" s="65"/>
      <c r="R5834" s="65"/>
      <c r="S5834" s="66"/>
      <c r="T5834" s="66"/>
      <c r="U5834" s="66"/>
      <c r="V5834" s="66"/>
      <c r="W5834" s="66"/>
      <c r="X5834" s="66"/>
      <c r="Y5834" s="65"/>
    </row>
    <row r="5835">
      <c r="A5835" s="65"/>
      <c r="B5835" s="65"/>
      <c r="C5835" s="65"/>
      <c r="D5835" s="65"/>
      <c r="E5835" s="65"/>
      <c r="F5835" s="65"/>
      <c r="G5835" s="65"/>
      <c r="H5835" s="65"/>
      <c r="I5835" s="65"/>
      <c r="J5835" s="65"/>
      <c r="K5835" s="66"/>
      <c r="L5835" s="66"/>
      <c r="M5835" s="65"/>
      <c r="N5835" s="65"/>
      <c r="O5835" s="65"/>
      <c r="P5835" s="66"/>
      <c r="Q5835" s="65"/>
      <c r="R5835" s="65"/>
      <c r="S5835" s="86"/>
      <c r="T5835" s="74"/>
      <c r="U5835" s="87"/>
      <c r="V5835" s="87"/>
      <c r="W5835" s="87"/>
      <c r="X5835" s="69"/>
      <c r="Y5835" s="65"/>
    </row>
    <row r="5836">
      <c r="A5836" s="65"/>
      <c r="B5836" s="65"/>
      <c r="C5836" s="65"/>
      <c r="D5836" s="65"/>
      <c r="E5836" s="65"/>
      <c r="F5836" s="65"/>
      <c r="G5836" s="65"/>
      <c r="H5836" s="65"/>
      <c r="I5836" s="65"/>
      <c r="J5836" s="65"/>
      <c r="K5836" s="66"/>
      <c r="L5836" s="66"/>
      <c r="M5836" s="65"/>
      <c r="N5836" s="65"/>
      <c r="O5836" s="65"/>
      <c r="P5836" s="66"/>
      <c r="Q5836" s="65"/>
      <c r="R5836" s="65"/>
      <c r="S5836" s="66"/>
      <c r="T5836" s="66"/>
      <c r="U5836" s="66"/>
      <c r="V5836" s="66"/>
      <c r="W5836" s="66"/>
      <c r="X5836" s="66"/>
      <c r="Y5836" s="65"/>
    </row>
    <row r="5837">
      <c r="A5837" s="65"/>
      <c r="B5837" s="65"/>
      <c r="C5837" s="65"/>
      <c r="D5837" s="65"/>
      <c r="E5837" s="65"/>
      <c r="F5837" s="65"/>
      <c r="G5837" s="65"/>
      <c r="H5837" s="65"/>
      <c r="I5837" s="65"/>
      <c r="J5837" s="65"/>
      <c r="K5837" s="66"/>
      <c r="L5837" s="66"/>
      <c r="M5837" s="65"/>
      <c r="N5837" s="65"/>
      <c r="O5837" s="65"/>
      <c r="P5837" s="66"/>
      <c r="Q5837" s="65"/>
      <c r="R5837" s="65"/>
      <c r="S5837" s="68"/>
      <c r="T5837" s="86"/>
      <c r="U5837" s="87"/>
      <c r="V5837" s="87"/>
      <c r="W5837" s="87"/>
      <c r="X5837" s="66"/>
      <c r="Y5837" s="65"/>
    </row>
    <row r="5838">
      <c r="A5838" s="65"/>
      <c r="B5838" s="65"/>
      <c r="C5838" s="65"/>
      <c r="D5838" s="65"/>
      <c r="E5838" s="65"/>
      <c r="F5838" s="65"/>
      <c r="G5838" s="65"/>
      <c r="H5838" s="65"/>
      <c r="I5838" s="65"/>
      <c r="J5838" s="65"/>
      <c r="K5838" s="66"/>
      <c r="L5838" s="66"/>
      <c r="M5838" s="65"/>
      <c r="N5838" s="65"/>
      <c r="O5838" s="65"/>
      <c r="P5838" s="65"/>
      <c r="Q5838" s="65"/>
      <c r="R5838" s="65"/>
      <c r="S5838" s="68"/>
      <c r="T5838" s="86"/>
      <c r="U5838" s="87"/>
      <c r="V5838" s="87"/>
      <c r="W5838" s="87"/>
      <c r="X5838" s="66"/>
      <c r="Y5838" s="65"/>
    </row>
    <row r="5839">
      <c r="A5839" s="65"/>
      <c r="B5839" s="65"/>
      <c r="C5839" s="65"/>
      <c r="D5839" s="65"/>
      <c r="E5839" s="65"/>
      <c r="F5839" s="65"/>
      <c r="G5839" s="65"/>
      <c r="H5839" s="65"/>
      <c r="I5839" s="65"/>
      <c r="J5839" s="65"/>
      <c r="K5839" s="66"/>
      <c r="L5839" s="66"/>
      <c r="M5839" s="65"/>
      <c r="N5839" s="65"/>
      <c r="O5839" s="65"/>
      <c r="P5839" s="65"/>
      <c r="Q5839" s="65"/>
      <c r="R5839" s="65"/>
      <c r="S5839" s="66"/>
      <c r="T5839" s="66"/>
      <c r="U5839" s="66"/>
      <c r="V5839" s="66"/>
      <c r="W5839" s="66"/>
      <c r="X5839" s="66"/>
      <c r="Y5839" s="65"/>
    </row>
    <row r="5840">
      <c r="A5840" s="65"/>
      <c r="B5840" s="65"/>
      <c r="C5840" s="65"/>
      <c r="D5840" s="65"/>
      <c r="E5840" s="65"/>
      <c r="F5840" s="65"/>
      <c r="G5840" s="65"/>
      <c r="H5840" s="65"/>
      <c r="I5840" s="65"/>
      <c r="J5840" s="65"/>
      <c r="K5840" s="66"/>
      <c r="L5840" s="66"/>
      <c r="M5840" s="65"/>
      <c r="N5840" s="65"/>
      <c r="O5840" s="65"/>
      <c r="P5840" s="65"/>
      <c r="Q5840" s="65"/>
      <c r="R5840" s="65"/>
      <c r="S5840" s="66"/>
      <c r="T5840" s="66"/>
      <c r="U5840" s="66"/>
      <c r="V5840" s="66"/>
      <c r="W5840" s="66"/>
      <c r="X5840" s="66"/>
      <c r="Y5840" s="65"/>
    </row>
    <row r="5841">
      <c r="A5841" s="65"/>
      <c r="B5841" s="65"/>
      <c r="C5841" s="65"/>
      <c r="D5841" s="65"/>
      <c r="E5841" s="65"/>
      <c r="F5841" s="65"/>
      <c r="G5841" s="65"/>
      <c r="H5841" s="65"/>
      <c r="I5841" s="65"/>
      <c r="J5841" s="65"/>
      <c r="K5841" s="66"/>
      <c r="L5841" s="66"/>
      <c r="M5841" s="65"/>
      <c r="N5841" s="65"/>
      <c r="O5841" s="65"/>
      <c r="P5841" s="66"/>
      <c r="Q5841" s="65"/>
      <c r="R5841" s="65"/>
      <c r="S5841" s="66"/>
      <c r="T5841" s="66"/>
      <c r="U5841" s="66"/>
      <c r="V5841" s="66"/>
      <c r="W5841" s="66"/>
      <c r="X5841" s="66"/>
      <c r="Y5841" s="65"/>
    </row>
    <row r="5842">
      <c r="A5842" s="65"/>
      <c r="B5842" s="65"/>
      <c r="C5842" s="65"/>
      <c r="D5842" s="65"/>
      <c r="E5842" s="65"/>
      <c r="F5842" s="65"/>
      <c r="G5842" s="65"/>
      <c r="H5842" s="65"/>
      <c r="I5842" s="65"/>
      <c r="J5842" s="65"/>
      <c r="K5842" s="66"/>
      <c r="L5842" s="66"/>
      <c r="M5842" s="65"/>
      <c r="N5842" s="65"/>
      <c r="O5842" s="65"/>
      <c r="P5842" s="66"/>
      <c r="Q5842" s="65"/>
      <c r="R5842" s="65"/>
      <c r="S5842" s="68"/>
      <c r="T5842" s="68"/>
      <c r="U5842" s="87"/>
      <c r="V5842" s="69"/>
      <c r="W5842" s="87"/>
      <c r="X5842" s="69"/>
      <c r="Y5842" s="65"/>
    </row>
    <row r="5843">
      <c r="A5843" s="65"/>
      <c r="B5843" s="65"/>
      <c r="C5843" s="65"/>
      <c r="D5843" s="65"/>
      <c r="E5843" s="65"/>
      <c r="F5843" s="65"/>
      <c r="G5843" s="65"/>
      <c r="H5843" s="65"/>
      <c r="I5843" s="65"/>
      <c r="J5843" s="65"/>
      <c r="K5843" s="66"/>
      <c r="L5843" s="66"/>
      <c r="M5843" s="66"/>
      <c r="N5843" s="65"/>
      <c r="O5843" s="65"/>
      <c r="P5843" s="65"/>
      <c r="Q5843" s="65"/>
      <c r="R5843" s="65"/>
      <c r="S5843" s="65"/>
      <c r="T5843" s="66"/>
      <c r="U5843" s="66"/>
      <c r="V5843" s="66"/>
      <c r="W5843" s="66"/>
      <c r="X5843" s="66"/>
      <c r="Y5843" s="65"/>
    </row>
    <row r="5844">
      <c r="A5844" s="65"/>
      <c r="B5844" s="65"/>
      <c r="C5844" s="65"/>
      <c r="D5844" s="65"/>
      <c r="E5844" s="65"/>
      <c r="F5844" s="65"/>
      <c r="G5844" s="65"/>
      <c r="H5844" s="65"/>
      <c r="I5844" s="65"/>
      <c r="J5844" s="65"/>
      <c r="K5844" s="66"/>
      <c r="L5844" s="66"/>
      <c r="M5844" s="65"/>
      <c r="N5844" s="65"/>
      <c r="O5844" s="65"/>
      <c r="P5844" s="66"/>
      <c r="Q5844" s="65"/>
      <c r="R5844" s="65"/>
      <c r="S5844" s="86"/>
      <c r="T5844" s="68"/>
      <c r="U5844" s="87"/>
      <c r="V5844" s="87"/>
      <c r="W5844" s="87"/>
      <c r="X5844" s="69"/>
      <c r="Y5844" s="65"/>
    </row>
    <row r="5845">
      <c r="A5845" s="65"/>
      <c r="B5845" s="65"/>
      <c r="C5845" s="65"/>
      <c r="D5845" s="65"/>
      <c r="E5845" s="65"/>
      <c r="F5845" s="65"/>
      <c r="G5845" s="65"/>
      <c r="H5845" s="65"/>
      <c r="I5845" s="65"/>
      <c r="J5845" s="65"/>
      <c r="K5845" s="66"/>
      <c r="L5845" s="66"/>
      <c r="M5845" s="65"/>
      <c r="N5845" s="65"/>
      <c r="O5845" s="65"/>
      <c r="P5845" s="66"/>
      <c r="Q5845" s="65"/>
      <c r="R5845" s="65"/>
      <c r="S5845" s="66"/>
      <c r="T5845" s="66"/>
      <c r="U5845" s="66"/>
      <c r="V5845" s="66"/>
      <c r="W5845" s="66"/>
      <c r="X5845" s="66"/>
      <c r="Y5845" s="65"/>
    </row>
    <row r="5846">
      <c r="A5846" s="65"/>
      <c r="B5846" s="65"/>
      <c r="C5846" s="65"/>
      <c r="D5846" s="65"/>
      <c r="E5846" s="65"/>
      <c r="F5846" s="65"/>
      <c r="G5846" s="65"/>
      <c r="H5846" s="65"/>
      <c r="I5846" s="65"/>
      <c r="J5846" s="65"/>
      <c r="K5846" s="66"/>
      <c r="L5846" s="66"/>
      <c r="M5846" s="65"/>
      <c r="N5846" s="65"/>
      <c r="O5846" s="65"/>
      <c r="P5846" s="66"/>
      <c r="Q5846" s="65"/>
      <c r="R5846" s="65"/>
      <c r="S5846" s="66"/>
      <c r="T5846" s="66"/>
      <c r="U5846" s="66"/>
      <c r="V5846" s="66"/>
      <c r="W5846" s="66"/>
      <c r="X5846" s="66"/>
      <c r="Y5846" s="65"/>
    </row>
    <row r="5847">
      <c r="A5847" s="65"/>
      <c r="B5847" s="65"/>
      <c r="C5847" s="65"/>
      <c r="D5847" s="65"/>
      <c r="E5847" s="65"/>
      <c r="F5847" s="65"/>
      <c r="G5847" s="65"/>
      <c r="H5847" s="65"/>
      <c r="I5847" s="65"/>
      <c r="J5847" s="65"/>
      <c r="K5847" s="66"/>
      <c r="L5847" s="66"/>
      <c r="M5847" s="65"/>
      <c r="N5847" s="65"/>
      <c r="O5847" s="65"/>
      <c r="P5847" s="66"/>
      <c r="Q5847" s="65"/>
      <c r="R5847" s="65"/>
      <c r="S5847" s="66"/>
      <c r="T5847" s="66"/>
      <c r="U5847" s="66"/>
      <c r="V5847" s="66"/>
      <c r="W5847" s="66"/>
      <c r="X5847" s="66"/>
      <c r="Y5847" s="65"/>
    </row>
    <row r="5848">
      <c r="A5848" s="65"/>
      <c r="B5848" s="65"/>
      <c r="C5848" s="65"/>
      <c r="D5848" s="65"/>
      <c r="E5848" s="65"/>
      <c r="F5848" s="65"/>
      <c r="G5848" s="65"/>
      <c r="H5848" s="65"/>
      <c r="I5848" s="65"/>
      <c r="J5848" s="65"/>
      <c r="K5848" s="66"/>
      <c r="L5848" s="66"/>
      <c r="M5848" s="65"/>
      <c r="N5848" s="65"/>
      <c r="O5848" s="65"/>
      <c r="P5848" s="66"/>
      <c r="Q5848" s="65"/>
      <c r="R5848" s="65"/>
      <c r="S5848" s="66"/>
      <c r="T5848" s="66"/>
      <c r="U5848" s="66"/>
      <c r="V5848" s="66"/>
      <c r="W5848" s="66"/>
      <c r="X5848" s="66"/>
      <c r="Y5848" s="65"/>
    </row>
    <row r="5849">
      <c r="A5849" s="65"/>
      <c r="B5849" s="65"/>
      <c r="C5849" s="65"/>
      <c r="D5849" s="65"/>
      <c r="E5849" s="65"/>
      <c r="F5849" s="65"/>
      <c r="G5849" s="65"/>
      <c r="H5849" s="65"/>
      <c r="I5849" s="65"/>
      <c r="J5849" s="65"/>
      <c r="K5849" s="66"/>
      <c r="L5849" s="66"/>
      <c r="M5849" s="65"/>
      <c r="N5849" s="65"/>
      <c r="O5849" s="65"/>
      <c r="P5849" s="66"/>
      <c r="Q5849" s="65"/>
      <c r="R5849" s="65"/>
      <c r="S5849" s="66"/>
      <c r="T5849" s="66"/>
      <c r="U5849" s="66"/>
      <c r="V5849" s="66"/>
      <c r="W5849" s="66"/>
      <c r="X5849" s="66"/>
      <c r="Y5849" s="65"/>
    </row>
    <row r="5850">
      <c r="A5850" s="65"/>
      <c r="B5850" s="65"/>
      <c r="C5850" s="65"/>
      <c r="D5850" s="65"/>
      <c r="E5850" s="65"/>
      <c r="F5850" s="65"/>
      <c r="G5850" s="65"/>
      <c r="H5850" s="65"/>
      <c r="I5850" s="65"/>
      <c r="J5850" s="65"/>
      <c r="K5850" s="66"/>
      <c r="L5850" s="66"/>
      <c r="M5850" s="65"/>
      <c r="N5850" s="65"/>
      <c r="O5850" s="65"/>
      <c r="P5850" s="66"/>
      <c r="Q5850" s="65"/>
      <c r="R5850" s="65"/>
      <c r="S5850" s="66"/>
      <c r="T5850" s="66"/>
      <c r="U5850" s="66"/>
      <c r="V5850" s="66"/>
      <c r="W5850" s="66"/>
      <c r="X5850" s="66"/>
      <c r="Y5850" s="65"/>
    </row>
    <row r="5851">
      <c r="A5851" s="65"/>
      <c r="B5851" s="65"/>
      <c r="C5851" s="65"/>
      <c r="D5851" s="65"/>
      <c r="E5851" s="65"/>
      <c r="F5851" s="65"/>
      <c r="G5851" s="65"/>
      <c r="H5851" s="65"/>
      <c r="I5851" s="65"/>
      <c r="J5851" s="65"/>
      <c r="K5851" s="66"/>
      <c r="L5851" s="66"/>
      <c r="M5851" s="65"/>
      <c r="N5851" s="65"/>
      <c r="O5851" s="65"/>
      <c r="P5851" s="66"/>
      <c r="Q5851" s="65"/>
      <c r="R5851" s="65"/>
      <c r="S5851" s="66"/>
      <c r="T5851" s="66"/>
      <c r="U5851" s="66"/>
      <c r="V5851" s="66"/>
      <c r="W5851" s="66"/>
      <c r="X5851" s="66"/>
      <c r="Y5851" s="65"/>
    </row>
    <row r="5852">
      <c r="A5852" s="65"/>
      <c r="B5852" s="65"/>
      <c r="C5852" s="65"/>
      <c r="D5852" s="65"/>
      <c r="E5852" s="65"/>
      <c r="F5852" s="65"/>
      <c r="G5852" s="65"/>
      <c r="H5852" s="65"/>
      <c r="I5852" s="65"/>
      <c r="J5852" s="65"/>
      <c r="K5852" s="66"/>
      <c r="L5852" s="66"/>
      <c r="M5852" s="65"/>
      <c r="N5852" s="65"/>
      <c r="O5852" s="65"/>
      <c r="P5852" s="66"/>
      <c r="Q5852" s="65"/>
      <c r="R5852" s="65"/>
      <c r="S5852" s="86"/>
      <c r="T5852" s="68"/>
      <c r="U5852" s="87"/>
      <c r="V5852" s="87"/>
      <c r="W5852" s="87"/>
      <c r="X5852" s="69"/>
      <c r="Y5852" s="65"/>
    </row>
    <row r="5853">
      <c r="A5853" s="65"/>
      <c r="B5853" s="65"/>
      <c r="C5853" s="65"/>
      <c r="D5853" s="65"/>
      <c r="E5853" s="65"/>
      <c r="F5853" s="65"/>
      <c r="G5853" s="65"/>
      <c r="H5853" s="65"/>
      <c r="I5853" s="65"/>
      <c r="J5853" s="65"/>
      <c r="K5853" s="66"/>
      <c r="L5853" s="66"/>
      <c r="M5853" s="65"/>
      <c r="N5853" s="65"/>
      <c r="O5853" s="65"/>
      <c r="P5853" s="65"/>
      <c r="Q5853" s="65"/>
      <c r="R5853" s="65"/>
      <c r="S5853" s="86"/>
      <c r="T5853" s="86"/>
      <c r="U5853" s="87"/>
      <c r="V5853" s="87"/>
      <c r="W5853" s="87"/>
      <c r="X5853" s="66"/>
      <c r="Y5853" s="65"/>
    </row>
    <row r="5854">
      <c r="A5854" s="65"/>
      <c r="B5854" s="65"/>
      <c r="C5854" s="65"/>
      <c r="D5854" s="65"/>
      <c r="E5854" s="65"/>
      <c r="F5854" s="65"/>
      <c r="G5854" s="65"/>
      <c r="H5854" s="65"/>
      <c r="I5854" s="65"/>
      <c r="J5854" s="65"/>
      <c r="K5854" s="66"/>
      <c r="L5854" s="66"/>
      <c r="M5854" s="65"/>
      <c r="N5854" s="65"/>
      <c r="O5854" s="65"/>
      <c r="P5854" s="66"/>
      <c r="Q5854" s="65"/>
      <c r="R5854" s="65"/>
      <c r="S5854" s="66"/>
      <c r="T5854" s="66"/>
      <c r="U5854" s="66"/>
      <c r="V5854" s="66"/>
      <c r="W5854" s="66"/>
      <c r="X5854" s="66"/>
      <c r="Y5854" s="65"/>
    </row>
    <row r="5855">
      <c r="A5855" s="65"/>
      <c r="B5855" s="65"/>
      <c r="C5855" s="65"/>
      <c r="D5855" s="65"/>
      <c r="E5855" s="65"/>
      <c r="F5855" s="65"/>
      <c r="G5855" s="65"/>
      <c r="H5855" s="65"/>
      <c r="I5855" s="65"/>
      <c r="J5855" s="65"/>
      <c r="K5855" s="66"/>
      <c r="L5855" s="66"/>
      <c r="M5855" s="65"/>
      <c r="N5855" s="65"/>
      <c r="O5855" s="65"/>
      <c r="P5855" s="66"/>
      <c r="Q5855" s="65"/>
      <c r="R5855" s="65"/>
      <c r="S5855" s="86"/>
      <c r="T5855" s="68"/>
      <c r="U5855" s="87"/>
      <c r="V5855" s="87"/>
      <c r="W5855" s="87"/>
      <c r="X5855" s="69"/>
      <c r="Y5855" s="65"/>
    </row>
    <row r="5856">
      <c r="A5856" s="65"/>
      <c r="B5856" s="65"/>
      <c r="C5856" s="65"/>
      <c r="D5856" s="65"/>
      <c r="E5856" s="65"/>
      <c r="F5856" s="65"/>
      <c r="G5856" s="65"/>
      <c r="H5856" s="65"/>
      <c r="I5856" s="65"/>
      <c r="J5856" s="65"/>
      <c r="K5856" s="66"/>
      <c r="L5856" s="66"/>
      <c r="M5856" s="65"/>
      <c r="N5856" s="65"/>
      <c r="O5856" s="65"/>
      <c r="P5856" s="66"/>
      <c r="Q5856" s="65"/>
      <c r="R5856" s="65"/>
      <c r="S5856" s="68"/>
      <c r="T5856" s="68"/>
      <c r="U5856" s="87"/>
      <c r="V5856" s="69"/>
      <c r="W5856" s="87"/>
      <c r="X5856" s="69"/>
      <c r="Y5856" s="65"/>
    </row>
    <row r="5857">
      <c r="A5857" s="65"/>
      <c r="B5857" s="65"/>
      <c r="C5857" s="65"/>
      <c r="D5857" s="65"/>
      <c r="E5857" s="65"/>
      <c r="F5857" s="65"/>
      <c r="G5857" s="65"/>
      <c r="H5857" s="65"/>
      <c r="I5857" s="65"/>
      <c r="J5857" s="65"/>
      <c r="K5857" s="66"/>
      <c r="L5857" s="66"/>
      <c r="M5857" s="65"/>
      <c r="N5857" s="65"/>
      <c r="O5857" s="65"/>
      <c r="P5857" s="66"/>
      <c r="Q5857" s="65"/>
      <c r="R5857" s="65"/>
      <c r="S5857" s="86"/>
      <c r="T5857" s="86"/>
      <c r="U5857" s="87"/>
      <c r="V5857" s="87"/>
      <c r="W5857" s="87"/>
      <c r="X5857" s="66"/>
      <c r="Y5857" s="65"/>
    </row>
    <row r="5858">
      <c r="A5858" s="65"/>
      <c r="B5858" s="65"/>
      <c r="C5858" s="65"/>
      <c r="D5858" s="65"/>
      <c r="E5858" s="65"/>
      <c r="F5858" s="65"/>
      <c r="G5858" s="65"/>
      <c r="H5858" s="65"/>
      <c r="I5858" s="65"/>
      <c r="J5858" s="65"/>
      <c r="K5858" s="66"/>
      <c r="L5858" s="66"/>
      <c r="M5858" s="66"/>
      <c r="N5858" s="65"/>
      <c r="O5858" s="65"/>
      <c r="P5858" s="65"/>
      <c r="Q5858" s="65"/>
      <c r="R5858" s="65"/>
      <c r="S5858" s="65"/>
      <c r="T5858" s="66"/>
      <c r="U5858" s="66"/>
      <c r="V5858" s="66"/>
      <c r="W5858" s="66"/>
      <c r="X5858" s="66"/>
      <c r="Y5858" s="65"/>
    </row>
    <row r="5859">
      <c r="A5859" s="65"/>
      <c r="B5859" s="65"/>
      <c r="C5859" s="65"/>
      <c r="D5859" s="65"/>
      <c r="E5859" s="65"/>
      <c r="F5859" s="65"/>
      <c r="G5859" s="65"/>
      <c r="H5859" s="65"/>
      <c r="I5859" s="65"/>
      <c r="J5859" s="65"/>
      <c r="K5859" s="66"/>
      <c r="L5859" s="66"/>
      <c r="M5859" s="65"/>
      <c r="N5859" s="65"/>
      <c r="O5859" s="65"/>
      <c r="P5859" s="66"/>
      <c r="Q5859" s="65"/>
      <c r="R5859" s="65"/>
      <c r="S5859" s="66"/>
      <c r="T5859" s="66"/>
      <c r="U5859" s="66"/>
      <c r="V5859" s="66"/>
      <c r="W5859" s="66"/>
      <c r="X5859" s="66"/>
      <c r="Y5859" s="65"/>
    </row>
    <row r="5860">
      <c r="A5860" s="65"/>
      <c r="B5860" s="65"/>
      <c r="C5860" s="65"/>
      <c r="D5860" s="65"/>
      <c r="E5860" s="65"/>
      <c r="F5860" s="65"/>
      <c r="G5860" s="65"/>
      <c r="H5860" s="65"/>
      <c r="I5860" s="65"/>
      <c r="J5860" s="65"/>
      <c r="K5860" s="66"/>
      <c r="L5860" s="66"/>
      <c r="M5860" s="65"/>
      <c r="N5860" s="65"/>
      <c r="O5860" s="65"/>
      <c r="P5860" s="66"/>
      <c r="Q5860" s="65"/>
      <c r="R5860" s="65"/>
      <c r="S5860" s="66"/>
      <c r="T5860" s="66"/>
      <c r="U5860" s="66"/>
      <c r="V5860" s="66"/>
      <c r="W5860" s="66"/>
      <c r="X5860" s="66"/>
      <c r="Y5860" s="65"/>
    </row>
    <row r="5861">
      <c r="A5861" s="65"/>
      <c r="B5861" s="65"/>
      <c r="C5861" s="65"/>
      <c r="D5861" s="65"/>
      <c r="E5861" s="65"/>
      <c r="F5861" s="65"/>
      <c r="G5861" s="65"/>
      <c r="H5861" s="65"/>
      <c r="I5861" s="65"/>
      <c r="J5861" s="65"/>
      <c r="K5861" s="66"/>
      <c r="L5861" s="66"/>
      <c r="M5861" s="65"/>
      <c r="N5861" s="65"/>
      <c r="O5861" s="65"/>
      <c r="P5861" s="65"/>
      <c r="Q5861" s="65"/>
      <c r="R5861" s="65"/>
      <c r="S5861" s="66"/>
      <c r="T5861" s="66"/>
      <c r="U5861" s="66"/>
      <c r="V5861" s="66"/>
      <c r="W5861" s="66"/>
      <c r="X5861" s="66"/>
      <c r="Y5861" s="65"/>
    </row>
    <row r="5862">
      <c r="A5862" s="65"/>
      <c r="B5862" s="65"/>
      <c r="C5862" s="65"/>
      <c r="D5862" s="65"/>
      <c r="E5862" s="65"/>
      <c r="F5862" s="65"/>
      <c r="G5862" s="65"/>
      <c r="H5862" s="65"/>
      <c r="I5862" s="65"/>
      <c r="J5862" s="65"/>
      <c r="K5862" s="66"/>
      <c r="L5862" s="66"/>
      <c r="M5862" s="65"/>
      <c r="N5862" s="65"/>
      <c r="O5862" s="65"/>
      <c r="P5862" s="66"/>
      <c r="Q5862" s="65"/>
      <c r="R5862" s="65"/>
      <c r="S5862" s="68"/>
      <c r="T5862" s="68"/>
      <c r="U5862" s="87"/>
      <c r="V5862" s="69"/>
      <c r="W5862" s="69"/>
      <c r="X5862" s="69"/>
      <c r="Y5862" s="65"/>
    </row>
    <row r="5863">
      <c r="A5863" s="65"/>
      <c r="B5863" s="65"/>
      <c r="C5863" s="65"/>
      <c r="D5863" s="65"/>
      <c r="E5863" s="65"/>
      <c r="F5863" s="65"/>
      <c r="G5863" s="65"/>
      <c r="H5863" s="65"/>
      <c r="I5863" s="65"/>
      <c r="J5863" s="65"/>
      <c r="K5863" s="66"/>
      <c r="L5863" s="66"/>
      <c r="M5863" s="65"/>
      <c r="N5863" s="65"/>
      <c r="O5863" s="65"/>
      <c r="P5863" s="66"/>
      <c r="Q5863" s="65"/>
      <c r="R5863" s="65"/>
      <c r="S5863" s="86"/>
      <c r="T5863" s="86"/>
      <c r="U5863" s="87"/>
      <c r="V5863" s="87"/>
      <c r="W5863" s="87"/>
      <c r="X5863" s="66"/>
      <c r="Y5863" s="65"/>
    </row>
    <row r="5864">
      <c r="A5864" s="65"/>
      <c r="B5864" s="65"/>
      <c r="C5864" s="65"/>
      <c r="D5864" s="65"/>
      <c r="E5864" s="65"/>
      <c r="F5864" s="65"/>
      <c r="G5864" s="65"/>
      <c r="H5864" s="65"/>
      <c r="I5864" s="65"/>
      <c r="J5864" s="65"/>
      <c r="K5864" s="66"/>
      <c r="L5864" s="66"/>
      <c r="M5864" s="65"/>
      <c r="N5864" s="65"/>
      <c r="O5864" s="65"/>
      <c r="P5864" s="65"/>
      <c r="Q5864" s="65"/>
      <c r="R5864" s="65"/>
      <c r="S5864" s="66"/>
      <c r="T5864" s="66"/>
      <c r="U5864" s="66"/>
      <c r="V5864" s="66"/>
      <c r="W5864" s="66"/>
      <c r="X5864" s="66"/>
      <c r="Y5864" s="65"/>
    </row>
    <row r="5865">
      <c r="A5865" s="65"/>
      <c r="B5865" s="65"/>
      <c r="C5865" s="65"/>
      <c r="D5865" s="65"/>
      <c r="E5865" s="65"/>
      <c r="F5865" s="65"/>
      <c r="G5865" s="65"/>
      <c r="H5865" s="65"/>
      <c r="I5865" s="65"/>
      <c r="J5865" s="65"/>
      <c r="K5865" s="66"/>
      <c r="L5865" s="66"/>
      <c r="M5865" s="65"/>
      <c r="N5865" s="65"/>
      <c r="O5865" s="65"/>
      <c r="P5865" s="66"/>
      <c r="Q5865" s="65"/>
      <c r="R5865" s="65"/>
      <c r="S5865" s="66"/>
      <c r="T5865" s="66"/>
      <c r="U5865" s="66"/>
      <c r="V5865" s="66"/>
      <c r="W5865" s="66"/>
      <c r="X5865" s="66"/>
      <c r="Y5865" s="65"/>
    </row>
    <row r="5866">
      <c r="A5866" s="65"/>
      <c r="B5866" s="65"/>
      <c r="C5866" s="65"/>
      <c r="D5866" s="65"/>
      <c r="E5866" s="65"/>
      <c r="F5866" s="65"/>
      <c r="G5866" s="65"/>
      <c r="H5866" s="65"/>
      <c r="I5866" s="65"/>
      <c r="J5866" s="65"/>
      <c r="K5866" s="66"/>
      <c r="L5866" s="66"/>
      <c r="M5866" s="65"/>
      <c r="N5866" s="65"/>
      <c r="O5866" s="65"/>
      <c r="P5866" s="65"/>
      <c r="Q5866" s="65"/>
      <c r="R5866" s="65"/>
      <c r="S5866" s="66"/>
      <c r="T5866" s="66"/>
      <c r="U5866" s="66"/>
      <c r="V5866" s="66"/>
      <c r="W5866" s="66"/>
      <c r="X5866" s="66"/>
      <c r="Y5866" s="65"/>
    </row>
    <row r="5867">
      <c r="A5867" s="65"/>
      <c r="B5867" s="65"/>
      <c r="C5867" s="65"/>
      <c r="D5867" s="65"/>
      <c r="E5867" s="65"/>
      <c r="F5867" s="65"/>
      <c r="G5867" s="65"/>
      <c r="H5867" s="65"/>
      <c r="I5867" s="65"/>
      <c r="J5867" s="65"/>
      <c r="K5867" s="66"/>
      <c r="L5867" s="66"/>
      <c r="M5867" s="65"/>
      <c r="N5867" s="65"/>
      <c r="O5867" s="65"/>
      <c r="P5867" s="66"/>
      <c r="Q5867" s="65"/>
      <c r="R5867" s="65"/>
      <c r="S5867" s="86"/>
      <c r="T5867" s="68"/>
      <c r="U5867" s="87"/>
      <c r="V5867" s="87"/>
      <c r="W5867" s="87"/>
      <c r="X5867" s="69"/>
      <c r="Y5867" s="65"/>
    </row>
    <row r="5868">
      <c r="A5868" s="65"/>
      <c r="B5868" s="65"/>
      <c r="C5868" s="65"/>
      <c r="D5868" s="65"/>
      <c r="E5868" s="65"/>
      <c r="F5868" s="65"/>
      <c r="G5868" s="65"/>
      <c r="H5868" s="65"/>
      <c r="I5868" s="65"/>
      <c r="J5868" s="65"/>
      <c r="K5868" s="66"/>
      <c r="L5868" s="66"/>
      <c r="M5868" s="65"/>
      <c r="N5868" s="65"/>
      <c r="O5868" s="65"/>
      <c r="P5868" s="65"/>
      <c r="Q5868" s="65"/>
      <c r="R5868" s="65"/>
      <c r="S5868" s="86"/>
      <c r="T5868" s="86"/>
      <c r="U5868" s="87"/>
      <c r="V5868" s="87"/>
      <c r="W5868" s="87"/>
      <c r="X5868" s="66"/>
      <c r="Y5868" s="65"/>
    </row>
    <row r="5869">
      <c r="A5869" s="65"/>
      <c r="B5869" s="65"/>
      <c r="C5869" s="65"/>
      <c r="D5869" s="65"/>
      <c r="E5869" s="65"/>
      <c r="F5869" s="65"/>
      <c r="G5869" s="65"/>
      <c r="H5869" s="65"/>
      <c r="I5869" s="65"/>
      <c r="J5869" s="65"/>
      <c r="K5869" s="66"/>
      <c r="L5869" s="66"/>
      <c r="M5869" s="65"/>
      <c r="N5869" s="65"/>
      <c r="O5869" s="65"/>
      <c r="P5869" s="66"/>
      <c r="Q5869" s="65"/>
      <c r="R5869" s="65"/>
      <c r="S5869" s="86"/>
      <c r="T5869" s="68"/>
      <c r="U5869" s="87"/>
      <c r="V5869" s="87"/>
      <c r="W5869" s="87"/>
      <c r="X5869" s="69"/>
      <c r="Y5869" s="65"/>
    </row>
    <row r="5870">
      <c r="A5870" s="65"/>
      <c r="B5870" s="65"/>
      <c r="C5870" s="65"/>
      <c r="D5870" s="65"/>
      <c r="E5870" s="65"/>
      <c r="F5870" s="65"/>
      <c r="G5870" s="65"/>
      <c r="H5870" s="65"/>
      <c r="I5870" s="65"/>
      <c r="J5870" s="65"/>
      <c r="K5870" s="66"/>
      <c r="L5870" s="66"/>
      <c r="M5870" s="65"/>
      <c r="N5870" s="65"/>
      <c r="O5870" s="65"/>
      <c r="P5870" s="66"/>
      <c r="Q5870" s="65"/>
      <c r="R5870" s="65"/>
      <c r="S5870" s="86"/>
      <c r="T5870" s="68"/>
      <c r="U5870" s="87"/>
      <c r="V5870" s="87"/>
      <c r="W5870" s="87"/>
      <c r="X5870" s="69"/>
      <c r="Y5870" s="65"/>
    </row>
    <row r="5871">
      <c r="A5871" s="65"/>
      <c r="B5871" s="65"/>
      <c r="C5871" s="65"/>
      <c r="D5871" s="65"/>
      <c r="E5871" s="65"/>
      <c r="F5871" s="65"/>
      <c r="G5871" s="65"/>
      <c r="H5871" s="65"/>
      <c r="I5871" s="65"/>
      <c r="J5871" s="65"/>
      <c r="K5871" s="66"/>
      <c r="L5871" s="66"/>
      <c r="M5871" s="65"/>
      <c r="N5871" s="65"/>
      <c r="O5871" s="65"/>
      <c r="P5871" s="66"/>
      <c r="Q5871" s="65"/>
      <c r="R5871" s="65"/>
      <c r="S5871" s="66"/>
      <c r="T5871" s="66"/>
      <c r="U5871" s="66"/>
      <c r="V5871" s="66"/>
      <c r="W5871" s="66"/>
      <c r="X5871" s="66"/>
      <c r="Y5871" s="65"/>
    </row>
    <row r="5872">
      <c r="A5872" s="65"/>
      <c r="B5872" s="65"/>
      <c r="C5872" s="65"/>
      <c r="D5872" s="65"/>
      <c r="E5872" s="65"/>
      <c r="F5872" s="65"/>
      <c r="G5872" s="65"/>
      <c r="H5872" s="65"/>
      <c r="I5872" s="65"/>
      <c r="J5872" s="65"/>
      <c r="K5872" s="66"/>
      <c r="L5872" s="66"/>
      <c r="M5872" s="65"/>
      <c r="N5872" s="65"/>
      <c r="O5872" s="65"/>
      <c r="P5872" s="66"/>
      <c r="Q5872" s="65"/>
      <c r="R5872" s="65"/>
      <c r="S5872" s="66"/>
      <c r="T5872" s="66"/>
      <c r="U5872" s="66"/>
      <c r="V5872" s="66"/>
      <c r="W5872" s="66"/>
      <c r="X5872" s="66"/>
      <c r="Y5872" s="65"/>
    </row>
    <row r="5873">
      <c r="A5873" s="65"/>
      <c r="B5873" s="65"/>
      <c r="C5873" s="65"/>
      <c r="D5873" s="65"/>
      <c r="E5873" s="65"/>
      <c r="F5873" s="65"/>
      <c r="G5873" s="65"/>
      <c r="H5873" s="65"/>
      <c r="I5873" s="65"/>
      <c r="J5873" s="65"/>
      <c r="K5873" s="66"/>
      <c r="L5873" s="66"/>
      <c r="M5873" s="65"/>
      <c r="N5873" s="65"/>
      <c r="O5873" s="65"/>
      <c r="P5873" s="66"/>
      <c r="Q5873" s="65"/>
      <c r="R5873" s="65"/>
      <c r="S5873" s="66"/>
      <c r="T5873" s="66"/>
      <c r="U5873" s="66"/>
      <c r="V5873" s="66"/>
      <c r="W5873" s="66"/>
      <c r="X5873" s="66"/>
      <c r="Y5873" s="65"/>
    </row>
    <row r="5874">
      <c r="A5874" s="65"/>
      <c r="B5874" s="65"/>
      <c r="C5874" s="65"/>
      <c r="D5874" s="65"/>
      <c r="E5874" s="65"/>
      <c r="F5874" s="65"/>
      <c r="G5874" s="65"/>
      <c r="H5874" s="65"/>
      <c r="I5874" s="65"/>
      <c r="J5874" s="65"/>
      <c r="K5874" s="66"/>
      <c r="L5874" s="66"/>
      <c r="M5874" s="65"/>
      <c r="N5874" s="65"/>
      <c r="O5874" s="65"/>
      <c r="P5874" s="66"/>
      <c r="Q5874" s="65"/>
      <c r="R5874" s="65"/>
      <c r="S5874" s="66"/>
      <c r="T5874" s="66"/>
      <c r="U5874" s="66"/>
      <c r="V5874" s="66"/>
      <c r="W5874" s="66"/>
      <c r="X5874" s="66"/>
      <c r="Y5874" s="65"/>
    </row>
    <row r="5875">
      <c r="A5875" s="65"/>
      <c r="B5875" s="65"/>
      <c r="C5875" s="65"/>
      <c r="D5875" s="65"/>
      <c r="E5875" s="65"/>
      <c r="F5875" s="65"/>
      <c r="G5875" s="65"/>
      <c r="H5875" s="65"/>
      <c r="I5875" s="65"/>
      <c r="J5875" s="65"/>
      <c r="K5875" s="66"/>
      <c r="L5875" s="66"/>
      <c r="M5875" s="65"/>
      <c r="N5875" s="65"/>
      <c r="O5875" s="65"/>
      <c r="P5875" s="66"/>
      <c r="Q5875" s="65"/>
      <c r="R5875" s="65"/>
      <c r="S5875" s="66"/>
      <c r="T5875" s="66"/>
      <c r="U5875" s="66"/>
      <c r="V5875" s="66"/>
      <c r="W5875" s="66"/>
      <c r="X5875" s="66"/>
      <c r="Y5875" s="65"/>
    </row>
    <row r="5876">
      <c r="A5876" s="65"/>
      <c r="B5876" s="65"/>
      <c r="C5876" s="65"/>
      <c r="D5876" s="65"/>
      <c r="E5876" s="65"/>
      <c r="F5876" s="65"/>
      <c r="G5876" s="65"/>
      <c r="H5876" s="65"/>
      <c r="I5876" s="65"/>
      <c r="J5876" s="65"/>
      <c r="K5876" s="66"/>
      <c r="L5876" s="66"/>
      <c r="M5876" s="65"/>
      <c r="N5876" s="65"/>
      <c r="O5876" s="65"/>
      <c r="P5876" s="66"/>
      <c r="Q5876" s="65"/>
      <c r="R5876" s="65"/>
      <c r="S5876" s="66"/>
      <c r="T5876" s="66"/>
      <c r="U5876" s="66"/>
      <c r="V5876" s="66"/>
      <c r="W5876" s="66"/>
      <c r="X5876" s="66"/>
      <c r="Y5876" s="65"/>
    </row>
    <row r="5877">
      <c r="A5877" s="65"/>
      <c r="B5877" s="65"/>
      <c r="C5877" s="65"/>
      <c r="D5877" s="65"/>
      <c r="E5877" s="65"/>
      <c r="F5877" s="65"/>
      <c r="G5877" s="65"/>
      <c r="H5877" s="65"/>
      <c r="I5877" s="65"/>
      <c r="J5877" s="65"/>
      <c r="K5877" s="66"/>
      <c r="L5877" s="66"/>
      <c r="M5877" s="65"/>
      <c r="N5877" s="65"/>
      <c r="O5877" s="65"/>
      <c r="P5877" s="66"/>
      <c r="Q5877" s="65"/>
      <c r="R5877" s="65"/>
      <c r="S5877" s="86"/>
      <c r="T5877" s="68"/>
      <c r="U5877" s="87"/>
      <c r="V5877" s="87"/>
      <c r="W5877" s="87"/>
      <c r="X5877" s="69"/>
      <c r="Y5877" s="65"/>
    </row>
    <row r="5878">
      <c r="A5878" s="65"/>
      <c r="B5878" s="65"/>
      <c r="C5878" s="65"/>
      <c r="D5878" s="65"/>
      <c r="E5878" s="65"/>
      <c r="F5878" s="65"/>
      <c r="G5878" s="65"/>
      <c r="H5878" s="65"/>
      <c r="I5878" s="65"/>
      <c r="J5878" s="65"/>
      <c r="K5878" s="66"/>
      <c r="L5878" s="66"/>
      <c r="M5878" s="65"/>
      <c r="N5878" s="65"/>
      <c r="O5878" s="65"/>
      <c r="P5878" s="66"/>
      <c r="Q5878" s="65"/>
      <c r="R5878" s="65"/>
      <c r="S5878" s="86"/>
      <c r="T5878" s="86"/>
      <c r="U5878" s="87"/>
      <c r="V5878" s="87"/>
      <c r="W5878" s="87"/>
      <c r="X5878" s="66"/>
      <c r="Y5878" s="65"/>
    </row>
    <row r="5879">
      <c r="A5879" s="65"/>
      <c r="B5879" s="65"/>
      <c r="C5879" s="65"/>
      <c r="D5879" s="65"/>
      <c r="E5879" s="65"/>
      <c r="F5879" s="65"/>
      <c r="G5879" s="65"/>
      <c r="H5879" s="65"/>
      <c r="I5879" s="65"/>
      <c r="J5879" s="65"/>
      <c r="K5879" s="66"/>
      <c r="L5879" s="66"/>
      <c r="M5879" s="65"/>
      <c r="N5879" s="65"/>
      <c r="O5879" s="65"/>
      <c r="P5879" s="66"/>
      <c r="Q5879" s="65"/>
      <c r="R5879" s="65"/>
      <c r="S5879" s="86"/>
      <c r="T5879" s="68"/>
      <c r="U5879" s="87"/>
      <c r="V5879" s="87"/>
      <c r="W5879" s="87"/>
      <c r="X5879" s="69"/>
      <c r="Y5879" s="65"/>
    </row>
    <row r="5880">
      <c r="A5880" s="65"/>
      <c r="B5880" s="65"/>
      <c r="C5880" s="65"/>
      <c r="D5880" s="65"/>
      <c r="E5880" s="65"/>
      <c r="F5880" s="65"/>
      <c r="G5880" s="65"/>
      <c r="H5880" s="65"/>
      <c r="I5880" s="65"/>
      <c r="J5880" s="65"/>
      <c r="K5880" s="66"/>
      <c r="L5880" s="66"/>
      <c r="M5880" s="65"/>
      <c r="N5880" s="65"/>
      <c r="O5880" s="65"/>
      <c r="P5880" s="66"/>
      <c r="Q5880" s="65"/>
      <c r="R5880" s="65"/>
      <c r="S5880" s="66"/>
      <c r="T5880" s="66"/>
      <c r="U5880" s="66"/>
      <c r="V5880" s="66"/>
      <c r="W5880" s="66"/>
      <c r="X5880" s="66"/>
      <c r="Y5880" s="65"/>
    </row>
    <row r="5881">
      <c r="A5881" s="65"/>
      <c r="B5881" s="65"/>
      <c r="C5881" s="65"/>
      <c r="D5881" s="65"/>
      <c r="E5881" s="65"/>
      <c r="F5881" s="65"/>
      <c r="G5881" s="65"/>
      <c r="H5881" s="65"/>
      <c r="I5881" s="65"/>
      <c r="J5881" s="65"/>
      <c r="K5881" s="66"/>
      <c r="L5881" s="66"/>
      <c r="M5881" s="65"/>
      <c r="N5881" s="65"/>
      <c r="O5881" s="65"/>
      <c r="P5881" s="65"/>
      <c r="Q5881" s="65"/>
      <c r="R5881" s="65"/>
      <c r="S5881" s="86"/>
      <c r="T5881" s="68"/>
      <c r="U5881" s="87"/>
      <c r="V5881" s="87"/>
      <c r="W5881" s="87"/>
      <c r="X5881" s="69"/>
      <c r="Y5881" s="65"/>
    </row>
    <row r="5882">
      <c r="A5882" s="65"/>
      <c r="B5882" s="65"/>
      <c r="C5882" s="65"/>
      <c r="D5882" s="65"/>
      <c r="E5882" s="65"/>
      <c r="F5882" s="65"/>
      <c r="G5882" s="65"/>
      <c r="H5882" s="65"/>
      <c r="I5882" s="65"/>
      <c r="J5882" s="65"/>
      <c r="K5882" s="66"/>
      <c r="L5882" s="66"/>
      <c r="M5882" s="65"/>
      <c r="N5882" s="65"/>
      <c r="O5882" s="65"/>
      <c r="P5882" s="66"/>
      <c r="Q5882" s="65"/>
      <c r="R5882" s="65"/>
      <c r="S5882" s="66"/>
      <c r="T5882" s="66"/>
      <c r="U5882" s="66"/>
      <c r="V5882" s="66"/>
      <c r="W5882" s="66"/>
      <c r="X5882" s="66"/>
      <c r="Y5882" s="65"/>
    </row>
    <row r="5883">
      <c r="A5883" s="65"/>
      <c r="B5883" s="65"/>
      <c r="C5883" s="65"/>
      <c r="D5883" s="65"/>
      <c r="E5883" s="65"/>
      <c r="F5883" s="65"/>
      <c r="G5883" s="65"/>
      <c r="H5883" s="65"/>
      <c r="I5883" s="65"/>
      <c r="J5883" s="65"/>
      <c r="K5883" s="66"/>
      <c r="L5883" s="66"/>
      <c r="M5883" s="65"/>
      <c r="N5883" s="65"/>
      <c r="O5883" s="65"/>
      <c r="P5883" s="66"/>
      <c r="Q5883" s="65"/>
      <c r="R5883" s="65"/>
      <c r="S5883" s="86"/>
      <c r="T5883" s="86"/>
      <c r="U5883" s="87"/>
      <c r="V5883" s="87"/>
      <c r="W5883" s="87"/>
      <c r="X5883" s="66"/>
      <c r="Y5883" s="65"/>
    </row>
    <row r="5884">
      <c r="A5884" s="65"/>
      <c r="B5884" s="65"/>
      <c r="C5884" s="65"/>
      <c r="D5884" s="65"/>
      <c r="E5884" s="65"/>
      <c r="F5884" s="65"/>
      <c r="G5884" s="65"/>
      <c r="H5884" s="65"/>
      <c r="I5884" s="65"/>
      <c r="J5884" s="65"/>
      <c r="K5884" s="66"/>
      <c r="L5884" s="66"/>
      <c r="M5884" s="65"/>
      <c r="N5884" s="65"/>
      <c r="O5884" s="65"/>
      <c r="P5884" s="66"/>
      <c r="Q5884" s="65"/>
      <c r="R5884" s="65"/>
      <c r="S5884" s="66"/>
      <c r="T5884" s="66"/>
      <c r="U5884" s="66"/>
      <c r="V5884" s="66"/>
      <c r="W5884" s="66"/>
      <c r="X5884" s="66"/>
      <c r="Y5884" s="65"/>
    </row>
    <row r="5885">
      <c r="A5885" s="65"/>
      <c r="B5885" s="65"/>
      <c r="C5885" s="65"/>
      <c r="D5885" s="65"/>
      <c r="E5885" s="65"/>
      <c r="F5885" s="65"/>
      <c r="G5885" s="65"/>
      <c r="H5885" s="65"/>
      <c r="I5885" s="65"/>
      <c r="J5885" s="65"/>
      <c r="K5885" s="66"/>
      <c r="L5885" s="66"/>
      <c r="M5885" s="65"/>
      <c r="N5885" s="65"/>
      <c r="O5885" s="65"/>
      <c r="P5885" s="65"/>
      <c r="Q5885" s="65"/>
      <c r="R5885" s="65"/>
      <c r="S5885" s="86"/>
      <c r="T5885" s="68"/>
      <c r="U5885" s="87"/>
      <c r="V5885" s="87"/>
      <c r="W5885" s="87"/>
      <c r="X5885" s="69"/>
      <c r="Y5885" s="65"/>
    </row>
    <row r="5886">
      <c r="A5886" s="65"/>
      <c r="B5886" s="65"/>
      <c r="C5886" s="65"/>
      <c r="D5886" s="65"/>
      <c r="E5886" s="65"/>
      <c r="F5886" s="65"/>
      <c r="G5886" s="65"/>
      <c r="H5886" s="65"/>
      <c r="I5886" s="65"/>
      <c r="J5886" s="65"/>
      <c r="K5886" s="66"/>
      <c r="L5886" s="66"/>
      <c r="M5886" s="65"/>
      <c r="N5886" s="65"/>
      <c r="O5886" s="65"/>
      <c r="P5886" s="66"/>
      <c r="Q5886" s="65"/>
      <c r="R5886" s="65"/>
      <c r="S5886" s="66"/>
      <c r="T5886" s="66"/>
      <c r="U5886" s="66"/>
      <c r="V5886" s="66"/>
      <c r="W5886" s="66"/>
      <c r="X5886" s="66"/>
      <c r="Y5886" s="65"/>
    </row>
    <row r="5887">
      <c r="A5887" s="65"/>
      <c r="B5887" s="65"/>
      <c r="C5887" s="65"/>
      <c r="D5887" s="65"/>
      <c r="E5887" s="65"/>
      <c r="F5887" s="65"/>
      <c r="G5887" s="65"/>
      <c r="H5887" s="65"/>
      <c r="I5887" s="65"/>
      <c r="J5887" s="65"/>
      <c r="K5887" s="66"/>
      <c r="L5887" s="66"/>
      <c r="M5887" s="65"/>
      <c r="N5887" s="65"/>
      <c r="O5887" s="65"/>
      <c r="P5887" s="66"/>
      <c r="Q5887" s="65"/>
      <c r="R5887" s="65"/>
      <c r="S5887" s="66"/>
      <c r="T5887" s="66"/>
      <c r="U5887" s="66"/>
      <c r="V5887" s="66"/>
      <c r="W5887" s="66"/>
      <c r="X5887" s="66"/>
      <c r="Y5887" s="65"/>
    </row>
    <row r="5888">
      <c r="A5888" s="65"/>
      <c r="B5888" s="65"/>
      <c r="C5888" s="65"/>
      <c r="D5888" s="65"/>
      <c r="E5888" s="65"/>
      <c r="F5888" s="65"/>
      <c r="G5888" s="65"/>
      <c r="H5888" s="65"/>
      <c r="I5888" s="65"/>
      <c r="J5888" s="65"/>
      <c r="K5888" s="66"/>
      <c r="L5888" s="66"/>
      <c r="M5888" s="65"/>
      <c r="N5888" s="65"/>
      <c r="O5888" s="65"/>
      <c r="P5888" s="66"/>
      <c r="Q5888" s="65"/>
      <c r="R5888" s="65"/>
      <c r="S5888" s="66"/>
      <c r="T5888" s="66"/>
      <c r="U5888" s="66"/>
      <c r="V5888" s="66"/>
      <c r="W5888" s="66"/>
      <c r="X5888" s="66"/>
      <c r="Y5888" s="65"/>
    </row>
    <row r="5889">
      <c r="A5889" s="65"/>
      <c r="B5889" s="65"/>
      <c r="C5889" s="65"/>
      <c r="D5889" s="65"/>
      <c r="E5889" s="65"/>
      <c r="F5889" s="65"/>
      <c r="G5889" s="65"/>
      <c r="H5889" s="65"/>
      <c r="I5889" s="65"/>
      <c r="J5889" s="65"/>
      <c r="K5889" s="66"/>
      <c r="L5889" s="66"/>
      <c r="M5889" s="65"/>
      <c r="N5889" s="65"/>
      <c r="O5889" s="65"/>
      <c r="P5889" s="65"/>
      <c r="Q5889" s="65"/>
      <c r="R5889" s="65"/>
      <c r="S5889" s="86"/>
      <c r="T5889" s="68"/>
      <c r="U5889" s="87"/>
      <c r="V5889" s="87"/>
      <c r="W5889" s="87"/>
      <c r="X5889" s="69"/>
      <c r="Y5889" s="65"/>
    </row>
    <row r="5890">
      <c r="A5890" s="65"/>
      <c r="B5890" s="65"/>
      <c r="C5890" s="65"/>
      <c r="D5890" s="65"/>
      <c r="E5890" s="65"/>
      <c r="F5890" s="65"/>
      <c r="G5890" s="65"/>
      <c r="H5890" s="65"/>
      <c r="I5890" s="65"/>
      <c r="J5890" s="65"/>
      <c r="K5890" s="66"/>
      <c r="L5890" s="66"/>
      <c r="M5890" s="65"/>
      <c r="N5890" s="65"/>
      <c r="O5890" s="65"/>
      <c r="P5890" s="65"/>
      <c r="Q5890" s="65"/>
      <c r="R5890" s="65"/>
      <c r="S5890" s="66"/>
      <c r="T5890" s="66"/>
      <c r="U5890" s="66"/>
      <c r="V5890" s="66"/>
      <c r="W5890" s="66"/>
      <c r="X5890" s="66"/>
      <c r="Y5890" s="65"/>
    </row>
    <row r="5891">
      <c r="A5891" s="65"/>
      <c r="B5891" s="65"/>
      <c r="C5891" s="65"/>
      <c r="D5891" s="65"/>
      <c r="E5891" s="65"/>
      <c r="F5891" s="65"/>
      <c r="G5891" s="65"/>
      <c r="H5891" s="65"/>
      <c r="I5891" s="65"/>
      <c r="J5891" s="65"/>
      <c r="K5891" s="66"/>
      <c r="L5891" s="66"/>
      <c r="M5891" s="65"/>
      <c r="N5891" s="65"/>
      <c r="O5891" s="65"/>
      <c r="P5891" s="66"/>
      <c r="Q5891" s="65"/>
      <c r="R5891" s="65"/>
      <c r="S5891" s="66"/>
      <c r="T5891" s="66"/>
      <c r="U5891" s="66"/>
      <c r="V5891" s="66"/>
      <c r="W5891" s="66"/>
      <c r="X5891" s="66"/>
      <c r="Y5891" s="65"/>
    </row>
    <row r="5892">
      <c r="A5892" s="65"/>
      <c r="B5892" s="65"/>
      <c r="C5892" s="65"/>
      <c r="D5892" s="65"/>
      <c r="E5892" s="65"/>
      <c r="F5892" s="65"/>
      <c r="G5892" s="65"/>
      <c r="H5892" s="65"/>
      <c r="I5892" s="65"/>
      <c r="J5892" s="65"/>
      <c r="K5892" s="66"/>
      <c r="L5892" s="66"/>
      <c r="M5892" s="65"/>
      <c r="N5892" s="65"/>
      <c r="O5892" s="65"/>
      <c r="P5892" s="65"/>
      <c r="Q5892" s="65"/>
      <c r="R5892" s="65"/>
      <c r="S5892" s="86"/>
      <c r="T5892" s="86"/>
      <c r="U5892" s="87"/>
      <c r="V5892" s="87"/>
      <c r="W5892" s="87"/>
      <c r="X5892" s="66"/>
      <c r="Y5892" s="65"/>
    </row>
    <row r="5893">
      <c r="A5893" s="65"/>
      <c r="B5893" s="65"/>
      <c r="C5893" s="65"/>
      <c r="D5893" s="65"/>
      <c r="E5893" s="65"/>
      <c r="F5893" s="65"/>
      <c r="G5893" s="65"/>
      <c r="H5893" s="65"/>
      <c r="I5893" s="65"/>
      <c r="J5893" s="65"/>
      <c r="K5893" s="66"/>
      <c r="L5893" s="66"/>
      <c r="M5893" s="65"/>
      <c r="N5893" s="65"/>
      <c r="O5893" s="65"/>
      <c r="P5893" s="66"/>
      <c r="Q5893" s="65"/>
      <c r="R5893" s="65"/>
      <c r="S5893" s="86"/>
      <c r="T5893" s="68"/>
      <c r="U5893" s="87"/>
      <c r="V5893" s="87"/>
      <c r="W5893" s="87"/>
      <c r="X5893" s="69"/>
      <c r="Y5893" s="65"/>
    </row>
    <row r="5894">
      <c r="A5894" s="65"/>
      <c r="B5894" s="65"/>
      <c r="C5894" s="65"/>
      <c r="D5894" s="65"/>
      <c r="E5894" s="65"/>
      <c r="F5894" s="65"/>
      <c r="G5894" s="65"/>
      <c r="H5894" s="65"/>
      <c r="I5894" s="65"/>
      <c r="J5894" s="65"/>
      <c r="K5894" s="66"/>
      <c r="L5894" s="66"/>
      <c r="M5894" s="65"/>
      <c r="N5894" s="65"/>
      <c r="O5894" s="65"/>
      <c r="P5894" s="66"/>
      <c r="Q5894" s="65"/>
      <c r="R5894" s="65"/>
      <c r="S5894" s="68"/>
      <c r="T5894" s="68"/>
      <c r="U5894" s="87"/>
      <c r="V5894" s="69"/>
      <c r="W5894" s="87"/>
      <c r="X5894" s="69"/>
      <c r="Y5894" s="65"/>
    </row>
    <row r="5895">
      <c r="A5895" s="65"/>
      <c r="B5895" s="65"/>
      <c r="C5895" s="65"/>
      <c r="D5895" s="65"/>
      <c r="E5895" s="65"/>
      <c r="F5895" s="65"/>
      <c r="G5895" s="65"/>
      <c r="H5895" s="65"/>
      <c r="I5895" s="65"/>
      <c r="J5895" s="65"/>
      <c r="K5895" s="66"/>
      <c r="L5895" s="66"/>
      <c r="M5895" s="65"/>
      <c r="N5895" s="65"/>
      <c r="O5895" s="65"/>
      <c r="P5895" s="66"/>
      <c r="Q5895" s="65"/>
      <c r="R5895" s="65"/>
      <c r="S5895" s="66"/>
      <c r="T5895" s="66"/>
      <c r="U5895" s="66"/>
      <c r="V5895" s="66"/>
      <c r="W5895" s="66"/>
      <c r="X5895" s="66"/>
      <c r="Y5895" s="65"/>
    </row>
    <row r="5896">
      <c r="A5896" s="65"/>
      <c r="B5896" s="65"/>
      <c r="C5896" s="65"/>
      <c r="D5896" s="65"/>
      <c r="E5896" s="65"/>
      <c r="F5896" s="65"/>
      <c r="G5896" s="65"/>
      <c r="H5896" s="65"/>
      <c r="I5896" s="65"/>
      <c r="J5896" s="65"/>
      <c r="K5896" s="66"/>
      <c r="L5896" s="66"/>
      <c r="M5896" s="65"/>
      <c r="N5896" s="65"/>
      <c r="O5896" s="65"/>
      <c r="P5896" s="65"/>
      <c r="Q5896" s="65"/>
      <c r="R5896" s="65"/>
      <c r="S5896" s="66"/>
      <c r="T5896" s="66"/>
      <c r="U5896" s="66"/>
      <c r="V5896" s="66"/>
      <c r="W5896" s="66"/>
      <c r="X5896" s="66"/>
      <c r="Y5896" s="65"/>
    </row>
    <row r="5897">
      <c r="A5897" s="65"/>
      <c r="B5897" s="65"/>
      <c r="C5897" s="65"/>
      <c r="D5897" s="65"/>
      <c r="E5897" s="65"/>
      <c r="F5897" s="65"/>
      <c r="G5897" s="65"/>
      <c r="H5897" s="65"/>
      <c r="I5897" s="65"/>
      <c r="J5897" s="65"/>
      <c r="K5897" s="66"/>
      <c r="L5897" s="66"/>
      <c r="M5897" s="65"/>
      <c r="N5897" s="65"/>
      <c r="O5897" s="65"/>
      <c r="P5897" s="66"/>
      <c r="Q5897" s="65"/>
      <c r="R5897" s="65"/>
      <c r="S5897" s="86"/>
      <c r="T5897" s="86"/>
      <c r="U5897" s="87"/>
      <c r="V5897" s="87"/>
      <c r="W5897" s="87"/>
      <c r="X5897" s="66"/>
      <c r="Y5897" s="65"/>
    </row>
    <row r="5898">
      <c r="A5898" s="65"/>
      <c r="B5898" s="65"/>
      <c r="C5898" s="65"/>
      <c r="D5898" s="65"/>
      <c r="E5898" s="65"/>
      <c r="F5898" s="65"/>
      <c r="G5898" s="65"/>
      <c r="H5898" s="65"/>
      <c r="I5898" s="65"/>
      <c r="J5898" s="65"/>
      <c r="K5898" s="66"/>
      <c r="L5898" s="66"/>
      <c r="M5898" s="65"/>
      <c r="N5898" s="65"/>
      <c r="O5898" s="65"/>
      <c r="P5898" s="65"/>
      <c r="Q5898" s="65"/>
      <c r="R5898" s="65"/>
      <c r="S5898" s="86"/>
      <c r="T5898" s="68"/>
      <c r="U5898" s="87"/>
      <c r="V5898" s="87"/>
      <c r="W5898" s="87"/>
      <c r="X5898" s="69"/>
      <c r="Y5898" s="65"/>
    </row>
    <row r="5899">
      <c r="A5899" s="65"/>
      <c r="B5899" s="65"/>
      <c r="C5899" s="65"/>
      <c r="D5899" s="65"/>
      <c r="E5899" s="65"/>
      <c r="F5899" s="65"/>
      <c r="G5899" s="65"/>
      <c r="H5899" s="65"/>
      <c r="I5899" s="65"/>
      <c r="J5899" s="65"/>
      <c r="K5899" s="66"/>
      <c r="L5899" s="66"/>
      <c r="M5899" s="65"/>
      <c r="N5899" s="65"/>
      <c r="O5899" s="65"/>
      <c r="P5899" s="66"/>
      <c r="Q5899" s="65"/>
      <c r="R5899" s="65"/>
      <c r="S5899" s="66"/>
      <c r="T5899" s="66"/>
      <c r="U5899" s="66"/>
      <c r="V5899" s="66"/>
      <c r="W5899" s="66"/>
      <c r="X5899" s="66"/>
      <c r="Y5899" s="65"/>
    </row>
    <row r="5900">
      <c r="A5900" s="65"/>
      <c r="B5900" s="65"/>
      <c r="C5900" s="65"/>
      <c r="D5900" s="65"/>
      <c r="E5900" s="65"/>
      <c r="F5900" s="65"/>
      <c r="G5900" s="65"/>
      <c r="H5900" s="65"/>
      <c r="I5900" s="65"/>
      <c r="J5900" s="65"/>
      <c r="K5900" s="66"/>
      <c r="L5900" s="66"/>
      <c r="M5900" s="65"/>
      <c r="N5900" s="65"/>
      <c r="O5900" s="65"/>
      <c r="P5900" s="66"/>
      <c r="Q5900" s="65"/>
      <c r="R5900" s="65"/>
      <c r="S5900" s="66"/>
      <c r="T5900" s="66"/>
      <c r="U5900" s="66"/>
      <c r="V5900" s="66"/>
      <c r="W5900" s="66"/>
      <c r="X5900" s="66"/>
      <c r="Y5900" s="65"/>
    </row>
    <row r="5901">
      <c r="A5901" s="65"/>
      <c r="B5901" s="65"/>
      <c r="C5901" s="65"/>
      <c r="D5901" s="65"/>
      <c r="E5901" s="65"/>
      <c r="F5901" s="65"/>
      <c r="G5901" s="65"/>
      <c r="H5901" s="65"/>
      <c r="I5901" s="65"/>
      <c r="J5901" s="65"/>
      <c r="K5901" s="66"/>
      <c r="L5901" s="66"/>
      <c r="M5901" s="65"/>
      <c r="N5901" s="65"/>
      <c r="O5901" s="65"/>
      <c r="P5901" s="65"/>
      <c r="Q5901" s="65"/>
      <c r="R5901" s="65"/>
      <c r="S5901" s="86"/>
      <c r="T5901" s="86"/>
      <c r="U5901" s="87"/>
      <c r="V5901" s="87"/>
      <c r="W5901" s="87"/>
      <c r="X5901" s="66"/>
      <c r="Y5901" s="65"/>
    </row>
    <row r="5902">
      <c r="A5902" s="65"/>
      <c r="B5902" s="65"/>
      <c r="C5902" s="65"/>
      <c r="D5902" s="65"/>
      <c r="E5902" s="65"/>
      <c r="F5902" s="65"/>
      <c r="G5902" s="65"/>
      <c r="H5902" s="65"/>
      <c r="I5902" s="65"/>
      <c r="J5902" s="65"/>
      <c r="K5902" s="66"/>
      <c r="L5902" s="66"/>
      <c r="M5902" s="65"/>
      <c r="N5902" s="65"/>
      <c r="O5902" s="65"/>
      <c r="P5902" s="66"/>
      <c r="Q5902" s="65"/>
      <c r="R5902" s="65"/>
      <c r="S5902" s="68"/>
      <c r="T5902" s="68"/>
      <c r="U5902" s="87"/>
      <c r="V5902" s="69"/>
      <c r="W5902" s="87"/>
      <c r="X5902" s="69"/>
      <c r="Y5902" s="65"/>
    </row>
    <row r="5903">
      <c r="A5903" s="65"/>
      <c r="B5903" s="65"/>
      <c r="C5903" s="65"/>
      <c r="D5903" s="65"/>
      <c r="E5903" s="65"/>
      <c r="F5903" s="65"/>
      <c r="G5903" s="65"/>
      <c r="H5903" s="65"/>
      <c r="I5903" s="65"/>
      <c r="J5903" s="65"/>
      <c r="K5903" s="66"/>
      <c r="L5903" s="66"/>
      <c r="M5903" s="65"/>
      <c r="N5903" s="65"/>
      <c r="O5903" s="65"/>
      <c r="P5903" s="66"/>
      <c r="Q5903" s="65"/>
      <c r="R5903" s="65"/>
      <c r="S5903" s="66"/>
      <c r="T5903" s="66"/>
      <c r="U5903" s="66"/>
      <c r="V5903" s="66"/>
      <c r="W5903" s="66"/>
      <c r="X5903" s="66"/>
      <c r="Y5903" s="65"/>
    </row>
    <row r="5904">
      <c r="A5904" s="65"/>
      <c r="B5904" s="65"/>
      <c r="C5904" s="65"/>
      <c r="D5904" s="65"/>
      <c r="E5904" s="65"/>
      <c r="F5904" s="65"/>
      <c r="G5904" s="65"/>
      <c r="H5904" s="65"/>
      <c r="I5904" s="65"/>
      <c r="J5904" s="65"/>
      <c r="K5904" s="66"/>
      <c r="L5904" s="66"/>
      <c r="M5904" s="65"/>
      <c r="N5904" s="65"/>
      <c r="O5904" s="65"/>
      <c r="P5904" s="66"/>
      <c r="Q5904" s="65"/>
      <c r="R5904" s="65"/>
      <c r="S5904" s="86"/>
      <c r="T5904" s="68"/>
      <c r="U5904" s="87"/>
      <c r="V5904" s="87"/>
      <c r="W5904" s="87"/>
      <c r="X5904" s="69"/>
      <c r="Y5904" s="65"/>
    </row>
    <row r="5905">
      <c r="A5905" s="65"/>
      <c r="B5905" s="65"/>
      <c r="C5905" s="65"/>
      <c r="D5905" s="65"/>
      <c r="E5905" s="65"/>
      <c r="F5905" s="65"/>
      <c r="G5905" s="65"/>
      <c r="H5905" s="65"/>
      <c r="I5905" s="65"/>
      <c r="J5905" s="65"/>
      <c r="K5905" s="66"/>
      <c r="L5905" s="66"/>
      <c r="M5905" s="65"/>
      <c r="N5905" s="65"/>
      <c r="O5905" s="65"/>
      <c r="P5905" s="66"/>
      <c r="Q5905" s="65"/>
      <c r="R5905" s="65"/>
      <c r="S5905" s="86"/>
      <c r="T5905" s="68"/>
      <c r="U5905" s="87"/>
      <c r="V5905" s="87"/>
      <c r="W5905" s="87"/>
      <c r="X5905" s="69"/>
      <c r="Y5905" s="65"/>
    </row>
    <row r="5906">
      <c r="A5906" s="65"/>
      <c r="B5906" s="65"/>
      <c r="C5906" s="65"/>
      <c r="D5906" s="65"/>
      <c r="E5906" s="65"/>
      <c r="F5906" s="65"/>
      <c r="G5906" s="65"/>
      <c r="H5906" s="65"/>
      <c r="I5906" s="65"/>
      <c r="J5906" s="65"/>
      <c r="K5906" s="66"/>
      <c r="L5906" s="66"/>
      <c r="M5906" s="65"/>
      <c r="N5906" s="65"/>
      <c r="O5906" s="65"/>
      <c r="P5906" s="65"/>
      <c r="Q5906" s="65"/>
      <c r="R5906" s="65"/>
      <c r="S5906" s="68"/>
      <c r="T5906" s="68"/>
      <c r="U5906" s="87"/>
      <c r="V5906" s="69"/>
      <c r="W5906" s="87"/>
      <c r="X5906" s="69"/>
      <c r="Y5906" s="65"/>
    </row>
    <row r="5907">
      <c r="A5907" s="65"/>
      <c r="B5907" s="65"/>
      <c r="C5907" s="65"/>
      <c r="D5907" s="65"/>
      <c r="E5907" s="65"/>
      <c r="F5907" s="65"/>
      <c r="G5907" s="65"/>
      <c r="H5907" s="65"/>
      <c r="I5907" s="65"/>
      <c r="J5907" s="65"/>
      <c r="K5907" s="66"/>
      <c r="L5907" s="66"/>
      <c r="M5907" s="65"/>
      <c r="N5907" s="65"/>
      <c r="O5907" s="65"/>
      <c r="P5907" s="66"/>
      <c r="Q5907" s="65"/>
      <c r="R5907" s="65"/>
      <c r="S5907" s="68"/>
      <c r="T5907" s="68"/>
      <c r="U5907" s="87"/>
      <c r="V5907" s="69"/>
      <c r="W5907" s="69"/>
      <c r="X5907" s="69"/>
      <c r="Y5907" s="65"/>
    </row>
    <row r="5908">
      <c r="A5908" s="65"/>
      <c r="B5908" s="65"/>
      <c r="C5908" s="65"/>
      <c r="D5908" s="65"/>
      <c r="E5908" s="65"/>
      <c r="F5908" s="65"/>
      <c r="G5908" s="65"/>
      <c r="H5908" s="65"/>
      <c r="I5908" s="65"/>
      <c r="J5908" s="65"/>
      <c r="K5908" s="66"/>
      <c r="L5908" s="66"/>
      <c r="M5908" s="65"/>
      <c r="N5908" s="65"/>
      <c r="O5908" s="65"/>
      <c r="P5908" s="66"/>
      <c r="Q5908" s="65"/>
      <c r="R5908" s="65"/>
      <c r="S5908" s="86"/>
      <c r="T5908" s="86"/>
      <c r="U5908" s="87"/>
      <c r="V5908" s="87"/>
      <c r="W5908" s="87"/>
      <c r="X5908" s="66"/>
      <c r="Y5908" s="65"/>
    </row>
    <row r="5909">
      <c r="A5909" s="65"/>
      <c r="B5909" s="65"/>
      <c r="C5909" s="65"/>
      <c r="D5909" s="65"/>
      <c r="E5909" s="65"/>
      <c r="F5909" s="65"/>
      <c r="G5909" s="65"/>
      <c r="H5909" s="65"/>
      <c r="I5909" s="65"/>
      <c r="J5909" s="65"/>
      <c r="K5909" s="66"/>
      <c r="L5909" s="66"/>
      <c r="M5909" s="65"/>
      <c r="N5909" s="65"/>
      <c r="O5909" s="65"/>
      <c r="P5909" s="65"/>
      <c r="Q5909" s="65"/>
      <c r="R5909" s="65"/>
      <c r="S5909" s="86"/>
      <c r="T5909" s="86"/>
      <c r="U5909" s="87"/>
      <c r="V5909" s="87"/>
      <c r="W5909" s="87"/>
      <c r="X5909" s="66"/>
      <c r="Y5909" s="65"/>
    </row>
    <row r="5910">
      <c r="A5910" s="65"/>
      <c r="B5910" s="65"/>
      <c r="C5910" s="65"/>
      <c r="D5910" s="65"/>
      <c r="E5910" s="65"/>
      <c r="F5910" s="65"/>
      <c r="G5910" s="65"/>
      <c r="H5910" s="65"/>
      <c r="I5910" s="65"/>
      <c r="J5910" s="65"/>
      <c r="K5910" s="66"/>
      <c r="L5910" s="66"/>
      <c r="M5910" s="65"/>
      <c r="N5910" s="65"/>
      <c r="O5910" s="65"/>
      <c r="P5910" s="66"/>
      <c r="Q5910" s="65"/>
      <c r="R5910" s="65"/>
      <c r="S5910" s="66"/>
      <c r="T5910" s="66"/>
      <c r="U5910" s="66"/>
      <c r="V5910" s="66"/>
      <c r="W5910" s="66"/>
      <c r="X5910" s="66"/>
      <c r="Y5910" s="65"/>
    </row>
    <row r="5911">
      <c r="A5911" s="65"/>
      <c r="B5911" s="65"/>
      <c r="C5911" s="65"/>
      <c r="D5911" s="65"/>
      <c r="E5911" s="65"/>
      <c r="F5911" s="65"/>
      <c r="G5911" s="65"/>
      <c r="H5911" s="65"/>
      <c r="I5911" s="65"/>
      <c r="J5911" s="65"/>
      <c r="K5911" s="66"/>
      <c r="L5911" s="66"/>
      <c r="M5911" s="65"/>
      <c r="N5911" s="65"/>
      <c r="O5911" s="65"/>
      <c r="P5911" s="66"/>
      <c r="Q5911" s="65"/>
      <c r="R5911" s="65"/>
      <c r="S5911" s="86"/>
      <c r="T5911" s="68"/>
      <c r="U5911" s="87"/>
      <c r="V5911" s="87"/>
      <c r="W5911" s="87"/>
      <c r="X5911" s="69"/>
      <c r="Y5911" s="65"/>
    </row>
    <row r="5912">
      <c r="A5912" s="65"/>
      <c r="B5912" s="65"/>
      <c r="C5912" s="65"/>
      <c r="D5912" s="65"/>
      <c r="E5912" s="65"/>
      <c r="F5912" s="65"/>
      <c r="G5912" s="65"/>
      <c r="H5912" s="65"/>
      <c r="I5912" s="65"/>
      <c r="J5912" s="65"/>
      <c r="K5912" s="66"/>
      <c r="L5912" s="66"/>
      <c r="M5912" s="65"/>
      <c r="N5912" s="65"/>
      <c r="O5912" s="65"/>
      <c r="P5912" s="65"/>
      <c r="Q5912" s="65"/>
      <c r="R5912" s="65"/>
      <c r="S5912" s="86"/>
      <c r="T5912" s="86"/>
      <c r="U5912" s="87"/>
      <c r="V5912" s="87"/>
      <c r="W5912" s="87"/>
      <c r="X5912" s="66"/>
      <c r="Y5912" s="65"/>
    </row>
    <row r="5913">
      <c r="A5913" s="65"/>
      <c r="B5913" s="65"/>
      <c r="C5913" s="65"/>
      <c r="D5913" s="65"/>
      <c r="E5913" s="65"/>
      <c r="F5913" s="65"/>
      <c r="G5913" s="65"/>
      <c r="H5913" s="65"/>
      <c r="I5913" s="65"/>
      <c r="J5913" s="65"/>
      <c r="K5913" s="66"/>
      <c r="L5913" s="66"/>
      <c r="M5913" s="65"/>
      <c r="N5913" s="65"/>
      <c r="O5913" s="65"/>
      <c r="P5913" s="66"/>
      <c r="Q5913" s="65"/>
      <c r="R5913" s="65"/>
      <c r="S5913" s="66"/>
      <c r="T5913" s="66"/>
      <c r="U5913" s="66"/>
      <c r="V5913" s="66"/>
      <c r="W5913" s="66"/>
      <c r="X5913" s="66"/>
      <c r="Y5913" s="65"/>
    </row>
    <row r="5914">
      <c r="A5914" s="65"/>
      <c r="B5914" s="65"/>
      <c r="C5914" s="65"/>
      <c r="D5914" s="65"/>
      <c r="E5914" s="65"/>
      <c r="F5914" s="65"/>
      <c r="G5914" s="65"/>
      <c r="H5914" s="65"/>
      <c r="I5914" s="65"/>
      <c r="J5914" s="65"/>
      <c r="K5914" s="66"/>
      <c r="L5914" s="66"/>
      <c r="M5914" s="65"/>
      <c r="N5914" s="65"/>
      <c r="O5914" s="65"/>
      <c r="P5914" s="66"/>
      <c r="Q5914" s="65"/>
      <c r="R5914" s="65"/>
      <c r="S5914" s="66"/>
      <c r="T5914" s="66"/>
      <c r="U5914" s="66"/>
      <c r="V5914" s="66"/>
      <c r="W5914" s="66"/>
      <c r="X5914" s="66"/>
      <c r="Y5914" s="65"/>
    </row>
    <row r="5915">
      <c r="A5915" s="65"/>
      <c r="B5915" s="65"/>
      <c r="C5915" s="65"/>
      <c r="D5915" s="65"/>
      <c r="E5915" s="65"/>
      <c r="F5915" s="65"/>
      <c r="G5915" s="65"/>
      <c r="H5915" s="65"/>
      <c r="I5915" s="65"/>
      <c r="J5915" s="65"/>
      <c r="K5915" s="66"/>
      <c r="L5915" s="66"/>
      <c r="M5915" s="65"/>
      <c r="N5915" s="65"/>
      <c r="O5915" s="65"/>
      <c r="P5915" s="66"/>
      <c r="Q5915" s="65"/>
      <c r="R5915" s="65"/>
      <c r="S5915" s="66"/>
      <c r="T5915" s="66"/>
      <c r="U5915" s="66"/>
      <c r="V5915" s="66"/>
      <c r="W5915" s="66"/>
      <c r="X5915" s="66"/>
      <c r="Y5915" s="65"/>
    </row>
    <row r="5916">
      <c r="A5916" s="65"/>
      <c r="B5916" s="65"/>
      <c r="C5916" s="65"/>
      <c r="D5916" s="65"/>
      <c r="E5916" s="65"/>
      <c r="F5916" s="65"/>
      <c r="G5916" s="65"/>
      <c r="H5916" s="65"/>
      <c r="I5916" s="65"/>
      <c r="J5916" s="65"/>
      <c r="K5916" s="66"/>
      <c r="L5916" s="66"/>
      <c r="M5916" s="65"/>
      <c r="N5916" s="65"/>
      <c r="O5916" s="65"/>
      <c r="P5916" s="66"/>
      <c r="Q5916" s="65"/>
      <c r="R5916" s="65"/>
      <c r="S5916" s="66"/>
      <c r="T5916" s="66"/>
      <c r="U5916" s="66"/>
      <c r="V5916" s="66"/>
      <c r="W5916" s="66"/>
      <c r="X5916" s="66"/>
      <c r="Y5916" s="65"/>
    </row>
    <row r="5917">
      <c r="A5917" s="65"/>
      <c r="B5917" s="65"/>
      <c r="C5917" s="65"/>
      <c r="D5917" s="65"/>
      <c r="E5917" s="65"/>
      <c r="F5917" s="65"/>
      <c r="G5917" s="65"/>
      <c r="H5917" s="65"/>
      <c r="I5917" s="65"/>
      <c r="J5917" s="65"/>
      <c r="K5917" s="66"/>
      <c r="L5917" s="66"/>
      <c r="M5917" s="65"/>
      <c r="N5917" s="65"/>
      <c r="O5917" s="65"/>
      <c r="P5917" s="66"/>
      <c r="Q5917" s="65"/>
      <c r="R5917" s="65"/>
      <c r="S5917" s="66"/>
      <c r="T5917" s="66"/>
      <c r="U5917" s="66"/>
      <c r="V5917" s="66"/>
      <c r="W5917" s="66"/>
      <c r="X5917" s="66"/>
      <c r="Y5917" s="65"/>
    </row>
    <row r="5918">
      <c r="A5918" s="65"/>
      <c r="B5918" s="65"/>
      <c r="C5918" s="65"/>
      <c r="D5918" s="65"/>
      <c r="E5918" s="65"/>
      <c r="F5918" s="65"/>
      <c r="G5918" s="65"/>
      <c r="H5918" s="65"/>
      <c r="I5918" s="65"/>
      <c r="J5918" s="65"/>
      <c r="K5918" s="66"/>
      <c r="L5918" s="66"/>
      <c r="M5918" s="65"/>
      <c r="N5918" s="65"/>
      <c r="O5918" s="65"/>
      <c r="P5918" s="66"/>
      <c r="Q5918" s="65"/>
      <c r="R5918" s="65"/>
      <c r="S5918" s="66"/>
      <c r="T5918" s="66"/>
      <c r="U5918" s="66"/>
      <c r="V5918" s="66"/>
      <c r="W5918" s="66"/>
      <c r="X5918" s="66"/>
      <c r="Y5918" s="65"/>
    </row>
    <row r="5919">
      <c r="A5919" s="65"/>
      <c r="B5919" s="65"/>
      <c r="C5919" s="65"/>
      <c r="D5919" s="65"/>
      <c r="E5919" s="65"/>
      <c r="F5919" s="65"/>
      <c r="G5919" s="65"/>
      <c r="H5919" s="65"/>
      <c r="I5919" s="65"/>
      <c r="J5919" s="65"/>
      <c r="K5919" s="66"/>
      <c r="L5919" s="66"/>
      <c r="M5919" s="65"/>
      <c r="N5919" s="65"/>
      <c r="O5919" s="65"/>
      <c r="P5919" s="66"/>
      <c r="Q5919" s="65"/>
      <c r="R5919" s="65"/>
      <c r="S5919" s="66"/>
      <c r="T5919" s="66"/>
      <c r="U5919" s="66"/>
      <c r="V5919" s="66"/>
      <c r="W5919" s="66"/>
      <c r="X5919" s="66"/>
      <c r="Y5919" s="65"/>
    </row>
    <row r="5920">
      <c r="A5920" s="65"/>
      <c r="B5920" s="65"/>
      <c r="C5920" s="65"/>
      <c r="D5920" s="65"/>
      <c r="E5920" s="65"/>
      <c r="F5920" s="65"/>
      <c r="G5920" s="65"/>
      <c r="H5920" s="65"/>
      <c r="I5920" s="65"/>
      <c r="J5920" s="65"/>
      <c r="K5920" s="66"/>
      <c r="L5920" s="66"/>
      <c r="M5920" s="65"/>
      <c r="N5920" s="65"/>
      <c r="O5920" s="65"/>
      <c r="P5920" s="65"/>
      <c r="Q5920" s="65"/>
      <c r="R5920" s="65"/>
      <c r="S5920" s="66"/>
      <c r="T5920" s="66"/>
      <c r="U5920" s="66"/>
      <c r="V5920" s="66"/>
      <c r="W5920" s="66"/>
      <c r="X5920" s="66"/>
      <c r="Y5920" s="65"/>
    </row>
    <row r="5921">
      <c r="A5921" s="65"/>
      <c r="B5921" s="65"/>
      <c r="C5921" s="65"/>
      <c r="D5921" s="65"/>
      <c r="E5921" s="65"/>
      <c r="F5921" s="65"/>
      <c r="G5921" s="65"/>
      <c r="H5921" s="65"/>
      <c r="I5921" s="65"/>
      <c r="J5921" s="65"/>
      <c r="K5921" s="66"/>
      <c r="L5921" s="66"/>
      <c r="M5921" s="65"/>
      <c r="N5921" s="65"/>
      <c r="O5921" s="65"/>
      <c r="P5921" s="65"/>
      <c r="Q5921" s="65"/>
      <c r="R5921" s="65"/>
      <c r="S5921" s="66"/>
      <c r="T5921" s="66"/>
      <c r="U5921" s="66"/>
      <c r="V5921" s="66"/>
      <c r="W5921" s="66"/>
      <c r="X5921" s="66"/>
      <c r="Y5921" s="65"/>
    </row>
    <row r="5922">
      <c r="A5922" s="65"/>
      <c r="B5922" s="65"/>
      <c r="C5922" s="65"/>
      <c r="D5922" s="65"/>
      <c r="E5922" s="65"/>
      <c r="F5922" s="65"/>
      <c r="G5922" s="65"/>
      <c r="H5922" s="65"/>
      <c r="I5922" s="65"/>
      <c r="J5922" s="65"/>
      <c r="K5922" s="66"/>
      <c r="L5922" s="66"/>
      <c r="M5922" s="65"/>
      <c r="N5922" s="65"/>
      <c r="O5922" s="65"/>
      <c r="P5922" s="66"/>
      <c r="Q5922" s="65"/>
      <c r="R5922" s="65"/>
      <c r="S5922" s="66"/>
      <c r="T5922" s="66"/>
      <c r="U5922" s="66"/>
      <c r="V5922" s="66"/>
      <c r="W5922" s="66"/>
      <c r="X5922" s="66"/>
      <c r="Y5922" s="65"/>
    </row>
    <row r="5923">
      <c r="A5923" s="65"/>
      <c r="B5923" s="65"/>
      <c r="C5923" s="65"/>
      <c r="D5923" s="65"/>
      <c r="E5923" s="65"/>
      <c r="F5923" s="65"/>
      <c r="G5923" s="65"/>
      <c r="H5923" s="65"/>
      <c r="I5923" s="65"/>
      <c r="J5923" s="65"/>
      <c r="K5923" s="66"/>
      <c r="L5923" s="66"/>
      <c r="M5923" s="65"/>
      <c r="N5923" s="65"/>
      <c r="O5923" s="65"/>
      <c r="P5923" s="65"/>
      <c r="Q5923" s="65"/>
      <c r="R5923" s="65"/>
      <c r="S5923" s="86"/>
      <c r="T5923" s="86"/>
      <c r="U5923" s="87"/>
      <c r="V5923" s="87"/>
      <c r="W5923" s="87"/>
      <c r="X5923" s="66"/>
      <c r="Y5923" s="65"/>
    </row>
    <row r="5924">
      <c r="A5924" s="65"/>
      <c r="B5924" s="65"/>
      <c r="C5924" s="65"/>
      <c r="D5924" s="65"/>
      <c r="E5924" s="65"/>
      <c r="F5924" s="65"/>
      <c r="G5924" s="65"/>
      <c r="H5924" s="65"/>
      <c r="I5924" s="65"/>
      <c r="J5924" s="65"/>
      <c r="K5924" s="66"/>
      <c r="L5924" s="66"/>
      <c r="M5924" s="65"/>
      <c r="N5924" s="65"/>
      <c r="O5924" s="65"/>
      <c r="P5924" s="65"/>
      <c r="Q5924" s="65"/>
      <c r="R5924" s="65"/>
      <c r="S5924" s="86"/>
      <c r="T5924" s="68"/>
      <c r="U5924" s="87"/>
      <c r="V5924" s="87"/>
      <c r="W5924" s="87"/>
      <c r="X5924" s="69"/>
      <c r="Y5924" s="65"/>
    </row>
    <row r="5925">
      <c r="A5925" s="65"/>
      <c r="B5925" s="65"/>
      <c r="C5925" s="65"/>
      <c r="D5925" s="65"/>
      <c r="E5925" s="65"/>
      <c r="F5925" s="65"/>
      <c r="G5925" s="65"/>
      <c r="H5925" s="65"/>
      <c r="I5925" s="65"/>
      <c r="J5925" s="65"/>
      <c r="K5925" s="66"/>
      <c r="L5925" s="66"/>
      <c r="M5925" s="66"/>
      <c r="N5925" s="65"/>
      <c r="O5925" s="65"/>
      <c r="P5925" s="65"/>
      <c r="Q5925" s="65"/>
      <c r="R5925" s="65"/>
      <c r="S5925" s="65"/>
      <c r="T5925" s="66"/>
      <c r="U5925" s="66"/>
      <c r="V5925" s="66"/>
      <c r="W5925" s="66"/>
      <c r="X5925" s="66"/>
      <c r="Y5925" s="65"/>
    </row>
    <row r="5926">
      <c r="A5926" s="65"/>
      <c r="B5926" s="65"/>
      <c r="C5926" s="65"/>
      <c r="D5926" s="65"/>
      <c r="E5926" s="65"/>
      <c r="F5926" s="65"/>
      <c r="G5926" s="65"/>
      <c r="H5926" s="65"/>
      <c r="I5926" s="65"/>
      <c r="J5926" s="65"/>
      <c r="K5926" s="66"/>
      <c r="L5926" s="66"/>
      <c r="M5926" s="65"/>
      <c r="N5926" s="65"/>
      <c r="O5926" s="65"/>
      <c r="P5926" s="66"/>
      <c r="Q5926" s="65"/>
      <c r="R5926" s="65"/>
      <c r="S5926" s="66"/>
      <c r="T5926" s="66"/>
      <c r="U5926" s="66"/>
      <c r="V5926" s="66"/>
      <c r="W5926" s="66"/>
      <c r="X5926" s="66"/>
      <c r="Y5926" s="65"/>
    </row>
    <row r="5927">
      <c r="A5927" s="65"/>
      <c r="B5927" s="65"/>
      <c r="C5927" s="65"/>
      <c r="D5927" s="65"/>
      <c r="E5927" s="65"/>
      <c r="F5927" s="65"/>
      <c r="G5927" s="65"/>
      <c r="H5927" s="65"/>
      <c r="I5927" s="65"/>
      <c r="J5927" s="65"/>
      <c r="K5927" s="66"/>
      <c r="L5927" s="66"/>
      <c r="M5927" s="65"/>
      <c r="N5927" s="65"/>
      <c r="O5927" s="65"/>
      <c r="P5927" s="66"/>
      <c r="Q5927" s="65"/>
      <c r="R5927" s="65"/>
      <c r="S5927" s="66"/>
      <c r="T5927" s="66"/>
      <c r="U5927" s="66"/>
      <c r="V5927" s="66"/>
      <c r="W5927" s="66"/>
      <c r="X5927" s="66"/>
      <c r="Y5927" s="65"/>
    </row>
    <row r="5928">
      <c r="A5928" s="65"/>
      <c r="B5928" s="65"/>
      <c r="C5928" s="65"/>
      <c r="D5928" s="65"/>
      <c r="E5928" s="65"/>
      <c r="F5928" s="65"/>
      <c r="G5928" s="65"/>
      <c r="H5928" s="65"/>
      <c r="I5928" s="65"/>
      <c r="J5928" s="65"/>
      <c r="K5928" s="66"/>
      <c r="L5928" s="66"/>
      <c r="M5928" s="65"/>
      <c r="N5928" s="65"/>
      <c r="O5928" s="65"/>
      <c r="P5928" s="66"/>
      <c r="Q5928" s="65"/>
      <c r="R5928" s="65"/>
      <c r="S5928" s="86"/>
      <c r="T5928" s="68"/>
      <c r="U5928" s="87"/>
      <c r="V5928" s="87"/>
      <c r="W5928" s="87"/>
      <c r="X5928" s="69"/>
      <c r="Y5928" s="65"/>
    </row>
    <row r="5929">
      <c r="A5929" s="65"/>
      <c r="B5929" s="65"/>
      <c r="C5929" s="65"/>
      <c r="D5929" s="65"/>
      <c r="E5929" s="65"/>
      <c r="F5929" s="65"/>
      <c r="G5929" s="65"/>
      <c r="H5929" s="65"/>
      <c r="I5929" s="65"/>
      <c r="J5929" s="65"/>
      <c r="K5929" s="66"/>
      <c r="L5929" s="66"/>
      <c r="M5929" s="65"/>
      <c r="N5929" s="65"/>
      <c r="O5929" s="65"/>
      <c r="P5929" s="65"/>
      <c r="Q5929" s="65"/>
      <c r="R5929" s="65"/>
      <c r="S5929" s="86"/>
      <c r="T5929" s="68"/>
      <c r="U5929" s="87"/>
      <c r="V5929" s="87"/>
      <c r="W5929" s="87"/>
      <c r="X5929" s="69"/>
      <c r="Y5929" s="65"/>
    </row>
    <row r="5930">
      <c r="A5930" s="65"/>
      <c r="B5930" s="65"/>
      <c r="C5930" s="65"/>
      <c r="D5930" s="65"/>
      <c r="E5930" s="65"/>
      <c r="F5930" s="65"/>
      <c r="G5930" s="65"/>
      <c r="H5930" s="65"/>
      <c r="I5930" s="65"/>
      <c r="J5930" s="65"/>
      <c r="K5930" s="66"/>
      <c r="L5930" s="66"/>
      <c r="M5930" s="65"/>
      <c r="N5930" s="65"/>
      <c r="O5930" s="65"/>
      <c r="P5930" s="66"/>
      <c r="Q5930" s="65"/>
      <c r="R5930" s="65"/>
      <c r="S5930" s="66"/>
      <c r="T5930" s="66"/>
      <c r="U5930" s="66"/>
      <c r="V5930" s="66"/>
      <c r="W5930" s="66"/>
      <c r="X5930" s="66"/>
      <c r="Y5930" s="65"/>
    </row>
    <row r="5931">
      <c r="A5931" s="65"/>
      <c r="B5931" s="65"/>
      <c r="C5931" s="65"/>
      <c r="D5931" s="65"/>
      <c r="E5931" s="65"/>
      <c r="F5931" s="65"/>
      <c r="G5931" s="65"/>
      <c r="H5931" s="65"/>
      <c r="I5931" s="65"/>
      <c r="J5931" s="65"/>
      <c r="K5931" s="66"/>
      <c r="L5931" s="66"/>
      <c r="M5931" s="65"/>
      <c r="N5931" s="65"/>
      <c r="O5931" s="65"/>
      <c r="P5931" s="66"/>
      <c r="Q5931" s="65"/>
      <c r="R5931" s="65"/>
      <c r="S5931" s="68"/>
      <c r="T5931" s="68"/>
      <c r="U5931" s="87"/>
      <c r="V5931" s="69"/>
      <c r="W5931" s="87"/>
      <c r="X5931" s="69"/>
      <c r="Y5931" s="65"/>
    </row>
    <row r="5932">
      <c r="A5932" s="65"/>
      <c r="B5932" s="65"/>
      <c r="C5932" s="65"/>
      <c r="D5932" s="65"/>
      <c r="E5932" s="65"/>
      <c r="F5932" s="65"/>
      <c r="G5932" s="65"/>
      <c r="H5932" s="65"/>
      <c r="I5932" s="65"/>
      <c r="J5932" s="65"/>
      <c r="K5932" s="66"/>
      <c r="L5932" s="66"/>
      <c r="M5932" s="65"/>
      <c r="N5932" s="65"/>
      <c r="O5932" s="65"/>
      <c r="P5932" s="66"/>
      <c r="Q5932" s="65"/>
      <c r="R5932" s="65"/>
      <c r="S5932" s="66"/>
      <c r="T5932" s="66"/>
      <c r="U5932" s="66"/>
      <c r="V5932" s="66"/>
      <c r="W5932" s="66"/>
      <c r="X5932" s="66"/>
      <c r="Y5932" s="65"/>
    </row>
    <row r="5933">
      <c r="A5933" s="65"/>
      <c r="B5933" s="65"/>
      <c r="C5933" s="65"/>
      <c r="D5933" s="65"/>
      <c r="E5933" s="65"/>
      <c r="F5933" s="65"/>
      <c r="G5933" s="65"/>
      <c r="H5933" s="65"/>
      <c r="I5933" s="65"/>
      <c r="J5933" s="65"/>
      <c r="K5933" s="66"/>
      <c r="L5933" s="66"/>
      <c r="M5933" s="65"/>
      <c r="N5933" s="65"/>
      <c r="O5933" s="65"/>
      <c r="P5933" s="66"/>
      <c r="Q5933" s="65"/>
      <c r="R5933" s="65"/>
      <c r="S5933" s="86"/>
      <c r="T5933" s="68"/>
      <c r="U5933" s="87"/>
      <c r="V5933" s="87"/>
      <c r="W5933" s="87"/>
      <c r="X5933" s="69"/>
      <c r="Y5933" s="65"/>
    </row>
    <row r="5934">
      <c r="A5934" s="65"/>
      <c r="B5934" s="65"/>
      <c r="C5934" s="65"/>
      <c r="D5934" s="65"/>
      <c r="E5934" s="65"/>
      <c r="F5934" s="65"/>
      <c r="G5934" s="65"/>
      <c r="H5934" s="65"/>
      <c r="I5934" s="65"/>
      <c r="J5934" s="65"/>
      <c r="K5934" s="66"/>
      <c r="L5934" s="66"/>
      <c r="M5934" s="65"/>
      <c r="N5934" s="65"/>
      <c r="O5934" s="65"/>
      <c r="P5934" s="66"/>
      <c r="Q5934" s="65"/>
      <c r="R5934" s="65"/>
      <c r="S5934" s="68"/>
      <c r="T5934" s="68"/>
      <c r="U5934" s="87"/>
      <c r="V5934" s="69"/>
      <c r="W5934" s="87"/>
      <c r="X5934" s="69"/>
      <c r="Y5934" s="65"/>
    </row>
    <row r="5935">
      <c r="A5935" s="65"/>
      <c r="B5935" s="65"/>
      <c r="C5935" s="65"/>
      <c r="D5935" s="65"/>
      <c r="E5935" s="65"/>
      <c r="F5935" s="65"/>
      <c r="G5935" s="65"/>
      <c r="H5935" s="65"/>
      <c r="I5935" s="65"/>
      <c r="J5935" s="65"/>
      <c r="K5935" s="66"/>
      <c r="L5935" s="66"/>
      <c r="M5935" s="65"/>
      <c r="N5935" s="65"/>
      <c r="O5935" s="65"/>
      <c r="P5935" s="66"/>
      <c r="Q5935" s="65"/>
      <c r="R5935" s="65"/>
      <c r="S5935" s="68"/>
      <c r="T5935" s="68"/>
      <c r="U5935" s="87"/>
      <c r="V5935" s="69"/>
      <c r="W5935" s="87"/>
      <c r="X5935" s="69"/>
      <c r="Y5935" s="65"/>
    </row>
    <row r="5936">
      <c r="A5936" s="65"/>
      <c r="B5936" s="65"/>
      <c r="C5936" s="65"/>
      <c r="D5936" s="65"/>
      <c r="E5936" s="65"/>
      <c r="F5936" s="65"/>
      <c r="G5936" s="65"/>
      <c r="H5936" s="65"/>
      <c r="I5936" s="65"/>
      <c r="J5936" s="65"/>
      <c r="K5936" s="66"/>
      <c r="L5936" s="66"/>
      <c r="M5936" s="65"/>
      <c r="N5936" s="65"/>
      <c r="O5936" s="65"/>
      <c r="P5936" s="66"/>
      <c r="Q5936" s="65"/>
      <c r="R5936" s="65"/>
      <c r="S5936" s="66"/>
      <c r="T5936" s="66"/>
      <c r="U5936" s="66"/>
      <c r="V5936" s="66"/>
      <c r="W5936" s="66"/>
      <c r="X5936" s="66"/>
      <c r="Y5936" s="65"/>
    </row>
    <row r="5937">
      <c r="A5937" s="65"/>
      <c r="B5937" s="65"/>
      <c r="C5937" s="65"/>
      <c r="D5937" s="65"/>
      <c r="E5937" s="65"/>
      <c r="F5937" s="65"/>
      <c r="G5937" s="65"/>
      <c r="H5937" s="65"/>
      <c r="I5937" s="65"/>
      <c r="J5937" s="65"/>
      <c r="K5937" s="66"/>
      <c r="L5937" s="66"/>
      <c r="M5937" s="65"/>
      <c r="N5937" s="65"/>
      <c r="O5937" s="65"/>
      <c r="P5937" s="65"/>
      <c r="Q5937" s="65"/>
      <c r="R5937" s="65"/>
      <c r="S5937" s="66"/>
      <c r="T5937" s="66"/>
      <c r="U5937" s="66"/>
      <c r="V5937" s="66"/>
      <c r="W5937" s="66"/>
      <c r="X5937" s="66"/>
      <c r="Y5937" s="65"/>
    </row>
    <row r="5938">
      <c r="A5938" s="65"/>
      <c r="B5938" s="65"/>
      <c r="C5938" s="65"/>
      <c r="D5938" s="65"/>
      <c r="E5938" s="65"/>
      <c r="F5938" s="65"/>
      <c r="G5938" s="65"/>
      <c r="H5938" s="65"/>
      <c r="I5938" s="65"/>
      <c r="J5938" s="65"/>
      <c r="K5938" s="66"/>
      <c r="L5938" s="66"/>
      <c r="M5938" s="65"/>
      <c r="N5938" s="65"/>
      <c r="O5938" s="65"/>
      <c r="P5938" s="66"/>
      <c r="Q5938" s="65"/>
      <c r="R5938" s="65"/>
      <c r="S5938" s="66"/>
      <c r="T5938" s="66"/>
      <c r="U5938" s="66"/>
      <c r="V5938" s="66"/>
      <c r="W5938" s="66"/>
      <c r="X5938" s="66"/>
      <c r="Y5938" s="65"/>
    </row>
    <row r="5939">
      <c r="A5939" s="65"/>
      <c r="B5939" s="65"/>
      <c r="C5939" s="65"/>
      <c r="D5939" s="65"/>
      <c r="E5939" s="65"/>
      <c r="F5939" s="65"/>
      <c r="G5939" s="65"/>
      <c r="H5939" s="65"/>
      <c r="I5939" s="65"/>
      <c r="J5939" s="65"/>
      <c r="K5939" s="66"/>
      <c r="L5939" s="66"/>
      <c r="M5939" s="65"/>
      <c r="N5939" s="65"/>
      <c r="O5939" s="65"/>
      <c r="P5939" s="65"/>
      <c r="Q5939" s="65"/>
      <c r="R5939" s="65"/>
      <c r="S5939" s="86"/>
      <c r="T5939" s="68"/>
      <c r="U5939" s="87"/>
      <c r="V5939" s="87"/>
      <c r="W5939" s="87"/>
      <c r="X5939" s="69"/>
      <c r="Y5939" s="65"/>
    </row>
    <row r="5940">
      <c r="A5940" s="65"/>
      <c r="B5940" s="65"/>
      <c r="C5940" s="65"/>
      <c r="D5940" s="65"/>
      <c r="E5940" s="65"/>
      <c r="F5940" s="65"/>
      <c r="G5940" s="65"/>
      <c r="H5940" s="65"/>
      <c r="I5940" s="65"/>
      <c r="J5940" s="65"/>
      <c r="K5940" s="66"/>
      <c r="L5940" s="66"/>
      <c r="M5940" s="66"/>
      <c r="N5940" s="65"/>
      <c r="O5940" s="65"/>
      <c r="P5940" s="65"/>
      <c r="Q5940" s="65"/>
      <c r="R5940" s="65"/>
      <c r="S5940" s="65"/>
      <c r="T5940" s="66"/>
      <c r="U5940" s="66"/>
      <c r="V5940" s="66"/>
      <c r="W5940" s="66"/>
      <c r="X5940" s="66"/>
      <c r="Y5940" s="65"/>
    </row>
    <row r="5941">
      <c r="A5941" s="65"/>
      <c r="B5941" s="65"/>
      <c r="C5941" s="65"/>
      <c r="D5941" s="65"/>
      <c r="E5941" s="65"/>
      <c r="F5941" s="65"/>
      <c r="G5941" s="65"/>
      <c r="H5941" s="65"/>
      <c r="I5941" s="65"/>
      <c r="J5941" s="65"/>
      <c r="K5941" s="66"/>
      <c r="L5941" s="66"/>
      <c r="M5941" s="65"/>
      <c r="N5941" s="65"/>
      <c r="O5941" s="65"/>
      <c r="P5941" s="66"/>
      <c r="Q5941" s="65"/>
      <c r="R5941" s="65"/>
      <c r="S5941" s="66"/>
      <c r="T5941" s="66"/>
      <c r="U5941" s="66"/>
      <c r="V5941" s="66"/>
      <c r="W5941" s="66"/>
      <c r="X5941" s="66"/>
      <c r="Y5941" s="65"/>
    </row>
    <row r="5942">
      <c r="A5942" s="65"/>
      <c r="B5942" s="65"/>
      <c r="C5942" s="65"/>
      <c r="D5942" s="65"/>
      <c r="E5942" s="65"/>
      <c r="F5942" s="65"/>
      <c r="G5942" s="65"/>
      <c r="H5942" s="65"/>
      <c r="I5942" s="65"/>
      <c r="J5942" s="65"/>
      <c r="K5942" s="66"/>
      <c r="L5942" s="66"/>
      <c r="M5942" s="65"/>
      <c r="N5942" s="65"/>
      <c r="O5942" s="65"/>
      <c r="P5942" s="66"/>
      <c r="Q5942" s="65"/>
      <c r="R5942" s="65"/>
      <c r="S5942" s="86"/>
      <c r="T5942" s="68"/>
      <c r="U5942" s="87"/>
      <c r="V5942" s="87"/>
      <c r="W5942" s="87"/>
      <c r="X5942" s="69"/>
      <c r="Y5942" s="65"/>
    </row>
    <row r="5943">
      <c r="A5943" s="65"/>
      <c r="B5943" s="65"/>
      <c r="C5943" s="65"/>
      <c r="D5943" s="65"/>
      <c r="E5943" s="65"/>
      <c r="F5943" s="65"/>
      <c r="G5943" s="65"/>
      <c r="H5943" s="65"/>
      <c r="I5943" s="65"/>
      <c r="J5943" s="65"/>
      <c r="K5943" s="66"/>
      <c r="L5943" s="66"/>
      <c r="M5943" s="65"/>
      <c r="N5943" s="65"/>
      <c r="O5943" s="65"/>
      <c r="P5943" s="65"/>
      <c r="Q5943" s="65"/>
      <c r="R5943" s="65"/>
      <c r="S5943" s="86"/>
      <c r="T5943" s="86"/>
      <c r="U5943" s="87"/>
      <c r="V5943" s="87"/>
      <c r="W5943" s="87"/>
      <c r="X5943" s="66"/>
      <c r="Y5943" s="65"/>
    </row>
    <row r="5944">
      <c r="A5944" s="65"/>
      <c r="B5944" s="65"/>
      <c r="C5944" s="65"/>
      <c r="D5944" s="65"/>
      <c r="E5944" s="65"/>
      <c r="F5944" s="65"/>
      <c r="G5944" s="65"/>
      <c r="H5944" s="65"/>
      <c r="I5944" s="65"/>
      <c r="J5944" s="65"/>
      <c r="K5944" s="66"/>
      <c r="L5944" s="66"/>
      <c r="M5944" s="65"/>
      <c r="N5944" s="65"/>
      <c r="O5944" s="65"/>
      <c r="P5944" s="66"/>
      <c r="Q5944" s="65"/>
      <c r="R5944" s="65"/>
      <c r="S5944" s="68"/>
      <c r="T5944" s="86"/>
      <c r="U5944" s="87"/>
      <c r="V5944" s="87"/>
      <c r="W5944" s="87"/>
      <c r="X5944" s="66"/>
      <c r="Y5944" s="65"/>
    </row>
    <row r="5945">
      <c r="A5945" s="65"/>
      <c r="B5945" s="65"/>
      <c r="C5945" s="65"/>
      <c r="D5945" s="65"/>
      <c r="E5945" s="65"/>
      <c r="F5945" s="65"/>
      <c r="G5945" s="65"/>
      <c r="H5945" s="65"/>
      <c r="I5945" s="65"/>
      <c r="J5945" s="65"/>
      <c r="K5945" s="66"/>
      <c r="L5945" s="66"/>
      <c r="M5945" s="65"/>
      <c r="N5945" s="65"/>
      <c r="O5945" s="65"/>
      <c r="P5945" s="66"/>
      <c r="Q5945" s="65"/>
      <c r="R5945" s="65"/>
      <c r="S5945" s="66"/>
      <c r="T5945" s="66"/>
      <c r="U5945" s="66"/>
      <c r="V5945" s="66"/>
      <c r="W5945" s="66"/>
      <c r="X5945" s="66"/>
      <c r="Y5945" s="65"/>
    </row>
    <row r="5946">
      <c r="A5946" s="65"/>
      <c r="B5946" s="65"/>
      <c r="C5946" s="65"/>
      <c r="D5946" s="65"/>
      <c r="E5946" s="65"/>
      <c r="F5946" s="65"/>
      <c r="G5946" s="65"/>
      <c r="H5946" s="65"/>
      <c r="I5946" s="65"/>
      <c r="J5946" s="65"/>
      <c r="K5946" s="66"/>
      <c r="L5946" s="66"/>
      <c r="M5946" s="65"/>
      <c r="N5946" s="65"/>
      <c r="O5946" s="65"/>
      <c r="P5946" s="66"/>
      <c r="Q5946" s="65"/>
      <c r="R5946" s="65"/>
      <c r="S5946" s="68"/>
      <c r="T5946" s="68"/>
      <c r="U5946" s="87"/>
      <c r="V5946" s="69"/>
      <c r="W5946" s="87"/>
      <c r="X5946" s="69"/>
      <c r="Y5946" s="65"/>
    </row>
    <row r="5947">
      <c r="A5947" s="65"/>
      <c r="B5947" s="65"/>
      <c r="C5947" s="65"/>
      <c r="D5947" s="65"/>
      <c r="E5947" s="65"/>
      <c r="F5947" s="65"/>
      <c r="G5947" s="65"/>
      <c r="H5947" s="65"/>
      <c r="I5947" s="65"/>
      <c r="J5947" s="65"/>
      <c r="K5947" s="66"/>
      <c r="L5947" s="66"/>
      <c r="M5947" s="65"/>
      <c r="N5947" s="65"/>
      <c r="O5947" s="65"/>
      <c r="P5947" s="66"/>
      <c r="Q5947" s="65"/>
      <c r="R5947" s="65"/>
      <c r="S5947" s="66"/>
      <c r="T5947" s="66"/>
      <c r="U5947" s="66"/>
      <c r="V5947" s="66"/>
      <c r="W5947" s="66"/>
      <c r="X5947" s="66"/>
      <c r="Y5947" s="65"/>
    </row>
    <row r="5948">
      <c r="A5948" s="65"/>
      <c r="B5948" s="65"/>
      <c r="C5948" s="65"/>
      <c r="D5948" s="65"/>
      <c r="E5948" s="65"/>
      <c r="F5948" s="65"/>
      <c r="G5948" s="65"/>
      <c r="H5948" s="65"/>
      <c r="I5948" s="65"/>
      <c r="J5948" s="65"/>
      <c r="K5948" s="66"/>
      <c r="L5948" s="66"/>
      <c r="M5948" s="65"/>
      <c r="N5948" s="65"/>
      <c r="O5948" s="65"/>
      <c r="P5948" s="66"/>
      <c r="Q5948" s="65"/>
      <c r="R5948" s="65"/>
      <c r="S5948" s="66"/>
      <c r="T5948" s="66"/>
      <c r="U5948" s="66"/>
      <c r="V5948" s="66"/>
      <c r="W5948" s="66"/>
      <c r="X5948" s="66"/>
      <c r="Y5948" s="65"/>
    </row>
    <row r="5949">
      <c r="A5949" s="65"/>
      <c r="B5949" s="65"/>
      <c r="C5949" s="65"/>
      <c r="D5949" s="65"/>
      <c r="E5949" s="65"/>
      <c r="F5949" s="65"/>
      <c r="G5949" s="65"/>
      <c r="H5949" s="65"/>
      <c r="I5949" s="65"/>
      <c r="J5949" s="65"/>
      <c r="K5949" s="66"/>
      <c r="L5949" s="66"/>
      <c r="M5949" s="65"/>
      <c r="N5949" s="65"/>
      <c r="O5949" s="65"/>
      <c r="P5949" s="66"/>
      <c r="Q5949" s="65"/>
      <c r="R5949" s="65"/>
      <c r="S5949" s="86"/>
      <c r="T5949" s="68"/>
      <c r="U5949" s="87"/>
      <c r="V5949" s="87"/>
      <c r="W5949" s="87"/>
      <c r="X5949" s="69"/>
      <c r="Y5949" s="65"/>
    </row>
    <row r="5950">
      <c r="A5950" s="65"/>
      <c r="B5950" s="65"/>
      <c r="C5950" s="65"/>
      <c r="D5950" s="65"/>
      <c r="E5950" s="65"/>
      <c r="F5950" s="65"/>
      <c r="G5950" s="65"/>
      <c r="H5950" s="65"/>
      <c r="I5950" s="65"/>
      <c r="J5950" s="65"/>
      <c r="K5950" s="66"/>
      <c r="L5950" s="66"/>
      <c r="M5950" s="65"/>
      <c r="N5950" s="65"/>
      <c r="O5950" s="65"/>
      <c r="P5950" s="66"/>
      <c r="Q5950" s="65"/>
      <c r="R5950" s="65"/>
      <c r="S5950" s="66"/>
      <c r="T5950" s="66"/>
      <c r="U5950" s="66"/>
      <c r="V5950" s="66"/>
      <c r="W5950" s="66"/>
      <c r="X5950" s="66"/>
      <c r="Y5950" s="65"/>
    </row>
    <row r="5951">
      <c r="A5951" s="65"/>
      <c r="B5951" s="65"/>
      <c r="C5951" s="65"/>
      <c r="D5951" s="65"/>
      <c r="E5951" s="65"/>
      <c r="F5951" s="65"/>
      <c r="G5951" s="65"/>
      <c r="H5951" s="65"/>
      <c r="I5951" s="65"/>
      <c r="J5951" s="65"/>
      <c r="K5951" s="66"/>
      <c r="L5951" s="66"/>
      <c r="M5951" s="65"/>
      <c r="N5951" s="65"/>
      <c r="O5951" s="65"/>
      <c r="P5951" s="66"/>
      <c r="Q5951" s="65"/>
      <c r="R5951" s="65"/>
      <c r="S5951" s="86"/>
      <c r="T5951" s="68"/>
      <c r="U5951" s="87"/>
      <c r="V5951" s="87"/>
      <c r="W5951" s="87"/>
      <c r="X5951" s="69"/>
      <c r="Y5951" s="65"/>
    </row>
    <row r="5952">
      <c r="A5952" s="65"/>
      <c r="B5952" s="65"/>
      <c r="C5952" s="65"/>
      <c r="D5952" s="65"/>
      <c r="E5952" s="65"/>
      <c r="F5952" s="65"/>
      <c r="G5952" s="65"/>
      <c r="H5952" s="65"/>
      <c r="I5952" s="65"/>
      <c r="J5952" s="65"/>
      <c r="K5952" s="66"/>
      <c r="L5952" s="66"/>
      <c r="M5952" s="65"/>
      <c r="N5952" s="65"/>
      <c r="O5952" s="65"/>
      <c r="P5952" s="66"/>
      <c r="Q5952" s="65"/>
      <c r="R5952" s="65"/>
      <c r="S5952" s="86"/>
      <c r="T5952" s="68"/>
      <c r="U5952" s="87"/>
      <c r="V5952" s="87"/>
      <c r="W5952" s="87"/>
      <c r="X5952" s="69"/>
      <c r="Y5952" s="65"/>
    </row>
    <row r="5953">
      <c r="A5953" s="65"/>
      <c r="B5953" s="65"/>
      <c r="C5953" s="65"/>
      <c r="D5953" s="65"/>
      <c r="E5953" s="65"/>
      <c r="F5953" s="65"/>
      <c r="G5953" s="65"/>
      <c r="H5953" s="65"/>
      <c r="I5953" s="65"/>
      <c r="J5953" s="65"/>
      <c r="K5953" s="66"/>
      <c r="L5953" s="66"/>
      <c r="M5953" s="65"/>
      <c r="N5953" s="65"/>
      <c r="O5953" s="65"/>
      <c r="P5953" s="66"/>
      <c r="Q5953" s="65"/>
      <c r="R5953" s="65"/>
      <c r="S5953" s="86"/>
      <c r="T5953" s="68"/>
      <c r="U5953" s="87"/>
      <c r="V5953" s="87"/>
      <c r="W5953" s="87"/>
      <c r="X5953" s="69"/>
      <c r="Y5953" s="65"/>
    </row>
    <row r="5954">
      <c r="A5954" s="65"/>
      <c r="B5954" s="65"/>
      <c r="C5954" s="65"/>
      <c r="D5954" s="65"/>
      <c r="E5954" s="65"/>
      <c r="F5954" s="65"/>
      <c r="G5954" s="65"/>
      <c r="H5954" s="65"/>
      <c r="I5954" s="65"/>
      <c r="J5954" s="65"/>
      <c r="K5954" s="66"/>
      <c r="L5954" s="66"/>
      <c r="M5954" s="65"/>
      <c r="N5954" s="65"/>
      <c r="O5954" s="65"/>
      <c r="P5954" s="66"/>
      <c r="Q5954" s="65"/>
      <c r="R5954" s="65"/>
      <c r="S5954" s="86"/>
      <c r="T5954" s="68"/>
      <c r="U5954" s="87"/>
      <c r="V5954" s="87"/>
      <c r="W5954" s="87"/>
      <c r="X5954" s="69"/>
      <c r="Y5954" s="65"/>
    </row>
    <row r="5955">
      <c r="A5955" s="65"/>
      <c r="B5955" s="65"/>
      <c r="C5955" s="65"/>
      <c r="D5955" s="65"/>
      <c r="E5955" s="65"/>
      <c r="F5955" s="65"/>
      <c r="G5955" s="65"/>
      <c r="H5955" s="65"/>
      <c r="I5955" s="65"/>
      <c r="J5955" s="65"/>
      <c r="K5955" s="66"/>
      <c r="L5955" s="66"/>
      <c r="M5955" s="65"/>
      <c r="N5955" s="65"/>
      <c r="O5955" s="65"/>
      <c r="P5955" s="66"/>
      <c r="Q5955" s="65"/>
      <c r="R5955" s="65"/>
      <c r="S5955" s="66"/>
      <c r="T5955" s="66"/>
      <c r="U5955" s="66"/>
      <c r="V5955" s="66"/>
      <c r="W5955" s="66"/>
      <c r="X5955" s="66"/>
      <c r="Y5955" s="65"/>
    </row>
    <row r="5956">
      <c r="A5956" s="65"/>
      <c r="B5956" s="65"/>
      <c r="C5956" s="65"/>
      <c r="D5956" s="65"/>
      <c r="E5956" s="65"/>
      <c r="F5956" s="65"/>
      <c r="G5956" s="65"/>
      <c r="H5956" s="65"/>
      <c r="I5956" s="65"/>
      <c r="J5956" s="65"/>
      <c r="K5956" s="66"/>
      <c r="L5956" s="66"/>
      <c r="M5956" s="65"/>
      <c r="N5956" s="65"/>
      <c r="O5956" s="65"/>
      <c r="P5956" s="66"/>
      <c r="Q5956" s="65"/>
      <c r="R5956" s="65"/>
      <c r="S5956" s="86"/>
      <c r="T5956" s="86"/>
      <c r="U5956" s="87"/>
      <c r="V5956" s="87"/>
      <c r="W5956" s="87"/>
      <c r="X5956" s="66"/>
      <c r="Y5956" s="65"/>
    </row>
    <row r="5957">
      <c r="A5957" s="65"/>
      <c r="B5957" s="65"/>
      <c r="C5957" s="65"/>
      <c r="D5957" s="65"/>
      <c r="E5957" s="65"/>
      <c r="F5957" s="65"/>
      <c r="G5957" s="65"/>
      <c r="H5957" s="65"/>
      <c r="I5957" s="65"/>
      <c r="J5957" s="65"/>
      <c r="K5957" s="66"/>
      <c r="L5957" s="66"/>
      <c r="M5957" s="65"/>
      <c r="N5957" s="65"/>
      <c r="O5957" s="65"/>
      <c r="P5957" s="66"/>
      <c r="Q5957" s="65"/>
      <c r="R5957" s="65"/>
      <c r="S5957" s="66"/>
      <c r="T5957" s="66"/>
      <c r="U5957" s="66"/>
      <c r="V5957" s="66"/>
      <c r="W5957" s="66"/>
      <c r="X5957" s="66"/>
      <c r="Y5957" s="65"/>
    </row>
    <row r="5958">
      <c r="A5958" s="65"/>
      <c r="B5958" s="65"/>
      <c r="C5958" s="65"/>
      <c r="D5958" s="65"/>
      <c r="E5958" s="65"/>
      <c r="F5958" s="65"/>
      <c r="G5958" s="65"/>
      <c r="H5958" s="65"/>
      <c r="I5958" s="65"/>
      <c r="J5958" s="65"/>
      <c r="K5958" s="66"/>
      <c r="L5958" s="66"/>
      <c r="M5958" s="65"/>
      <c r="N5958" s="65"/>
      <c r="O5958" s="65"/>
      <c r="P5958" s="66"/>
      <c r="Q5958" s="65"/>
      <c r="R5958" s="65"/>
      <c r="S5958" s="86"/>
      <c r="T5958" s="68"/>
      <c r="U5958" s="87"/>
      <c r="V5958" s="87"/>
      <c r="W5958" s="87"/>
      <c r="X5958" s="69"/>
      <c r="Y5958" s="65"/>
    </row>
    <row r="5959">
      <c r="A5959" s="65"/>
      <c r="B5959" s="65"/>
      <c r="C5959" s="65"/>
      <c r="D5959" s="65"/>
      <c r="E5959" s="65"/>
      <c r="F5959" s="65"/>
      <c r="G5959" s="65"/>
      <c r="H5959" s="65"/>
      <c r="I5959" s="65"/>
      <c r="J5959" s="65"/>
      <c r="K5959" s="66"/>
      <c r="L5959" s="66"/>
      <c r="M5959" s="65"/>
      <c r="N5959" s="65"/>
      <c r="O5959" s="65"/>
      <c r="P5959" s="66"/>
      <c r="Q5959" s="65"/>
      <c r="R5959" s="65"/>
      <c r="S5959" s="66"/>
      <c r="T5959" s="66"/>
      <c r="U5959" s="66"/>
      <c r="V5959" s="66"/>
      <c r="W5959" s="66"/>
      <c r="X5959" s="66"/>
      <c r="Y5959" s="65"/>
    </row>
    <row r="5960">
      <c r="A5960" s="65"/>
      <c r="B5960" s="65"/>
      <c r="C5960" s="65"/>
      <c r="D5960" s="65"/>
      <c r="E5960" s="65"/>
      <c r="F5960" s="65"/>
      <c r="G5960" s="65"/>
      <c r="H5960" s="65"/>
      <c r="I5960" s="65"/>
      <c r="J5960" s="65"/>
      <c r="K5960" s="66"/>
      <c r="L5960" s="66"/>
      <c r="M5960" s="65"/>
      <c r="N5960" s="65"/>
      <c r="O5960" s="65"/>
      <c r="P5960" s="65"/>
      <c r="Q5960" s="65"/>
      <c r="R5960" s="65"/>
      <c r="S5960" s="66"/>
      <c r="T5960" s="66"/>
      <c r="U5960" s="66"/>
      <c r="V5960" s="66"/>
      <c r="W5960" s="66"/>
      <c r="X5960" s="66"/>
      <c r="Y5960" s="65"/>
    </row>
    <row r="5961">
      <c r="A5961" s="65"/>
      <c r="B5961" s="65"/>
      <c r="C5961" s="65"/>
      <c r="D5961" s="65"/>
      <c r="E5961" s="65"/>
      <c r="F5961" s="65"/>
      <c r="G5961" s="65"/>
      <c r="H5961" s="65"/>
      <c r="I5961" s="65"/>
      <c r="J5961" s="65"/>
      <c r="K5961" s="66"/>
      <c r="L5961" s="66"/>
      <c r="M5961" s="65"/>
      <c r="N5961" s="65"/>
      <c r="O5961" s="65"/>
      <c r="P5961" s="66"/>
      <c r="Q5961" s="65"/>
      <c r="R5961" s="65"/>
      <c r="S5961" s="86"/>
      <c r="T5961" s="86"/>
      <c r="U5961" s="87"/>
      <c r="V5961" s="87"/>
      <c r="W5961" s="87"/>
      <c r="X5961" s="66"/>
      <c r="Y5961" s="65"/>
    </row>
    <row r="5962">
      <c r="A5962" s="65"/>
      <c r="B5962" s="65"/>
      <c r="C5962" s="65"/>
      <c r="D5962" s="65"/>
      <c r="E5962" s="65"/>
      <c r="F5962" s="65"/>
      <c r="G5962" s="65"/>
      <c r="H5962" s="65"/>
      <c r="I5962" s="65"/>
      <c r="J5962" s="65"/>
      <c r="K5962" s="66"/>
      <c r="L5962" s="66"/>
      <c r="M5962" s="65"/>
      <c r="N5962" s="65"/>
      <c r="O5962" s="65"/>
      <c r="P5962" s="66"/>
      <c r="Q5962" s="65"/>
      <c r="R5962" s="65"/>
      <c r="S5962" s="86"/>
      <c r="T5962" s="68"/>
      <c r="U5962" s="87"/>
      <c r="V5962" s="87"/>
      <c r="W5962" s="87"/>
      <c r="X5962" s="69"/>
      <c r="Y5962" s="65"/>
    </row>
    <row r="5963">
      <c r="A5963" s="65"/>
      <c r="B5963" s="65"/>
      <c r="C5963" s="65"/>
      <c r="D5963" s="65"/>
      <c r="E5963" s="65"/>
      <c r="F5963" s="65"/>
      <c r="G5963" s="65"/>
      <c r="H5963" s="65"/>
      <c r="I5963" s="65"/>
      <c r="J5963" s="65"/>
      <c r="K5963" s="66"/>
      <c r="L5963" s="66"/>
      <c r="M5963" s="65"/>
      <c r="N5963" s="65"/>
      <c r="O5963" s="65"/>
      <c r="P5963" s="66"/>
      <c r="Q5963" s="65"/>
      <c r="R5963" s="65"/>
      <c r="S5963" s="66"/>
      <c r="T5963" s="66"/>
      <c r="U5963" s="66"/>
      <c r="V5963" s="66"/>
      <c r="W5963" s="66"/>
      <c r="X5963" s="66"/>
      <c r="Y5963" s="65"/>
    </row>
    <row r="5964">
      <c r="A5964" s="65"/>
      <c r="B5964" s="65"/>
      <c r="C5964" s="65"/>
      <c r="D5964" s="65"/>
      <c r="E5964" s="65"/>
      <c r="F5964" s="65"/>
      <c r="G5964" s="65"/>
      <c r="H5964" s="65"/>
      <c r="I5964" s="65"/>
      <c r="J5964" s="65"/>
      <c r="K5964" s="66"/>
      <c r="L5964" s="66"/>
      <c r="M5964" s="65"/>
      <c r="N5964" s="65"/>
      <c r="O5964" s="65"/>
      <c r="P5964" s="65"/>
      <c r="Q5964" s="65"/>
      <c r="R5964" s="65"/>
      <c r="S5964" s="86"/>
      <c r="T5964" s="86"/>
      <c r="U5964" s="87"/>
      <c r="V5964" s="87"/>
      <c r="W5964" s="87"/>
      <c r="X5964" s="66"/>
      <c r="Y5964" s="65"/>
    </row>
    <row r="5965">
      <c r="A5965" s="65"/>
      <c r="B5965" s="65"/>
      <c r="C5965" s="65"/>
      <c r="D5965" s="65"/>
      <c r="E5965" s="65"/>
      <c r="F5965" s="65"/>
      <c r="G5965" s="65"/>
      <c r="H5965" s="65"/>
      <c r="I5965" s="65"/>
      <c r="J5965" s="65"/>
      <c r="K5965" s="66"/>
      <c r="L5965" s="66"/>
      <c r="M5965" s="65"/>
      <c r="N5965" s="65"/>
      <c r="O5965" s="65"/>
      <c r="P5965" s="65"/>
      <c r="Q5965" s="65"/>
      <c r="R5965" s="65"/>
      <c r="S5965" s="86"/>
      <c r="T5965" s="68"/>
      <c r="U5965" s="87"/>
      <c r="V5965" s="87"/>
      <c r="W5965" s="87"/>
      <c r="X5965" s="69"/>
      <c r="Y5965" s="65"/>
    </row>
    <row r="5966">
      <c r="A5966" s="65"/>
      <c r="B5966" s="65"/>
      <c r="C5966" s="65"/>
      <c r="D5966" s="65"/>
      <c r="E5966" s="65"/>
      <c r="F5966" s="65"/>
      <c r="G5966" s="65"/>
      <c r="H5966" s="65"/>
      <c r="I5966" s="65"/>
      <c r="J5966" s="65"/>
      <c r="K5966" s="66"/>
      <c r="L5966" s="66"/>
      <c r="M5966" s="65"/>
      <c r="N5966" s="65"/>
      <c r="O5966" s="65"/>
      <c r="P5966" s="66"/>
      <c r="Q5966" s="65"/>
      <c r="R5966" s="65"/>
      <c r="S5966" s="86"/>
      <c r="T5966" s="86"/>
      <c r="U5966" s="87"/>
      <c r="V5966" s="87"/>
      <c r="W5966" s="87"/>
      <c r="X5966" s="66"/>
      <c r="Y5966" s="65"/>
    </row>
    <row r="5967">
      <c r="A5967" s="65"/>
      <c r="B5967" s="65"/>
      <c r="C5967" s="65"/>
      <c r="D5967" s="65"/>
      <c r="E5967" s="65"/>
      <c r="F5967" s="65"/>
      <c r="G5967" s="65"/>
      <c r="H5967" s="65"/>
      <c r="I5967" s="65"/>
      <c r="J5967" s="65"/>
      <c r="K5967" s="66"/>
      <c r="L5967" s="66"/>
      <c r="M5967" s="65"/>
      <c r="N5967" s="65"/>
      <c r="O5967" s="65"/>
      <c r="P5967" s="66"/>
      <c r="Q5967" s="65"/>
      <c r="R5967" s="65"/>
      <c r="S5967" s="68"/>
      <c r="T5967" s="68"/>
      <c r="U5967" s="87"/>
      <c r="V5967" s="69"/>
      <c r="W5967" s="87"/>
      <c r="X5967" s="69"/>
      <c r="Y5967" s="65"/>
    </row>
    <row r="5968">
      <c r="A5968" s="65"/>
      <c r="B5968" s="65"/>
      <c r="C5968" s="65"/>
      <c r="D5968" s="65"/>
      <c r="E5968" s="65"/>
      <c r="F5968" s="65"/>
      <c r="G5968" s="65"/>
      <c r="H5968" s="65"/>
      <c r="I5968" s="65"/>
      <c r="J5968" s="65"/>
      <c r="K5968" s="66"/>
      <c r="L5968" s="66"/>
      <c r="M5968" s="65"/>
      <c r="N5968" s="65"/>
      <c r="O5968" s="65"/>
      <c r="P5968" s="65"/>
      <c r="Q5968" s="65"/>
      <c r="R5968" s="65"/>
      <c r="S5968" s="86"/>
      <c r="T5968" s="68"/>
      <c r="U5968" s="87"/>
      <c r="V5968" s="87"/>
      <c r="W5968" s="87"/>
      <c r="X5968" s="69"/>
      <c r="Y5968" s="65"/>
    </row>
    <row r="5969">
      <c r="A5969" s="65"/>
      <c r="B5969" s="65"/>
      <c r="C5969" s="65"/>
      <c r="D5969" s="65"/>
      <c r="E5969" s="65"/>
      <c r="F5969" s="65"/>
      <c r="G5969" s="65"/>
      <c r="H5969" s="65"/>
      <c r="I5969" s="65"/>
      <c r="J5969" s="65"/>
      <c r="K5969" s="66"/>
      <c r="L5969" s="66"/>
      <c r="M5969" s="66"/>
      <c r="N5969" s="65"/>
      <c r="O5969" s="65"/>
      <c r="P5969" s="65"/>
      <c r="Q5969" s="65"/>
      <c r="R5969" s="65"/>
      <c r="S5969" s="65"/>
      <c r="T5969" s="66"/>
      <c r="U5969" s="66"/>
      <c r="V5969" s="66"/>
      <c r="W5969" s="66"/>
      <c r="X5969" s="66"/>
      <c r="Y5969" s="65"/>
    </row>
    <row r="5970">
      <c r="A5970" s="65"/>
      <c r="B5970" s="65"/>
      <c r="C5970" s="65"/>
      <c r="D5970" s="65"/>
      <c r="E5970" s="65"/>
      <c r="F5970" s="65"/>
      <c r="G5970" s="65"/>
      <c r="H5970" s="65"/>
      <c r="I5970" s="65"/>
      <c r="J5970" s="65"/>
      <c r="K5970" s="66"/>
      <c r="L5970" s="66"/>
      <c r="M5970" s="65"/>
      <c r="N5970" s="65"/>
      <c r="O5970" s="65"/>
      <c r="P5970" s="66"/>
      <c r="Q5970" s="65"/>
      <c r="R5970" s="65"/>
      <c r="S5970" s="66"/>
      <c r="T5970" s="66"/>
      <c r="U5970" s="66"/>
      <c r="V5970" s="66"/>
      <c r="W5970" s="66"/>
      <c r="X5970" s="66"/>
      <c r="Y5970" s="65"/>
    </row>
    <row r="5971">
      <c r="A5971" s="65"/>
      <c r="B5971" s="65"/>
      <c r="C5971" s="65"/>
      <c r="D5971" s="65"/>
      <c r="E5971" s="65"/>
      <c r="F5971" s="65"/>
      <c r="G5971" s="65"/>
      <c r="H5971" s="65"/>
      <c r="I5971" s="65"/>
      <c r="J5971" s="65"/>
      <c r="K5971" s="66"/>
      <c r="L5971" s="66"/>
      <c r="M5971" s="65"/>
      <c r="N5971" s="65"/>
      <c r="O5971" s="65"/>
      <c r="P5971" s="66"/>
      <c r="Q5971" s="65"/>
      <c r="R5971" s="65"/>
      <c r="S5971" s="66"/>
      <c r="T5971" s="66"/>
      <c r="U5971" s="66"/>
      <c r="V5971" s="66"/>
      <c r="W5971" s="66"/>
      <c r="X5971" s="66"/>
      <c r="Y5971" s="65"/>
    </row>
    <row r="5972">
      <c r="A5972" s="65"/>
      <c r="B5972" s="65"/>
      <c r="C5972" s="65"/>
      <c r="D5972" s="65"/>
      <c r="E5972" s="65"/>
      <c r="F5972" s="65"/>
      <c r="G5972" s="65"/>
      <c r="H5972" s="65"/>
      <c r="I5972" s="65"/>
      <c r="J5972" s="65"/>
      <c r="K5972" s="66"/>
      <c r="L5972" s="66"/>
      <c r="M5972" s="66"/>
      <c r="N5972" s="65"/>
      <c r="O5972" s="65"/>
      <c r="P5972" s="65"/>
      <c r="Q5972" s="65"/>
      <c r="R5972" s="65"/>
      <c r="S5972" s="65"/>
      <c r="T5972" s="66"/>
      <c r="U5972" s="66"/>
      <c r="V5972" s="66"/>
      <c r="W5972" s="66"/>
      <c r="X5972" s="66"/>
      <c r="Y5972" s="65"/>
    </row>
    <row r="5973">
      <c r="A5973" s="65"/>
      <c r="B5973" s="65"/>
      <c r="C5973" s="65"/>
      <c r="D5973" s="65"/>
      <c r="E5973" s="65"/>
      <c r="F5973" s="65"/>
      <c r="G5973" s="65"/>
      <c r="H5973" s="65"/>
      <c r="I5973" s="65"/>
      <c r="J5973" s="65"/>
      <c r="K5973" s="66"/>
      <c r="L5973" s="66"/>
      <c r="M5973" s="66"/>
      <c r="N5973" s="65"/>
      <c r="O5973" s="65"/>
      <c r="P5973" s="65"/>
      <c r="Q5973" s="65"/>
      <c r="R5973" s="65"/>
      <c r="S5973" s="65"/>
      <c r="T5973" s="66"/>
      <c r="U5973" s="66"/>
      <c r="V5973" s="66"/>
      <c r="W5973" s="66"/>
      <c r="X5973" s="66"/>
      <c r="Y5973" s="65"/>
    </row>
    <row r="5974">
      <c r="A5974" s="65"/>
      <c r="B5974" s="65"/>
      <c r="C5974" s="65"/>
      <c r="D5974" s="65"/>
      <c r="E5974" s="65"/>
      <c r="F5974" s="65"/>
      <c r="G5974" s="65"/>
      <c r="H5974" s="65"/>
      <c r="I5974" s="65"/>
      <c r="J5974" s="65"/>
      <c r="K5974" s="66"/>
      <c r="L5974" s="66"/>
      <c r="M5974" s="65"/>
      <c r="N5974" s="65"/>
      <c r="O5974" s="65"/>
      <c r="P5974" s="66"/>
      <c r="Q5974" s="65"/>
      <c r="R5974" s="65"/>
      <c r="S5974" s="86"/>
      <c r="T5974" s="68"/>
      <c r="U5974" s="87"/>
      <c r="V5974" s="87"/>
      <c r="W5974" s="87"/>
      <c r="X5974" s="69"/>
      <c r="Y5974" s="65"/>
    </row>
    <row r="5975">
      <c r="A5975" s="65"/>
      <c r="B5975" s="65"/>
      <c r="C5975" s="65"/>
      <c r="D5975" s="65"/>
      <c r="E5975" s="65"/>
      <c r="F5975" s="65"/>
      <c r="G5975" s="65"/>
      <c r="H5975" s="65"/>
      <c r="I5975" s="65"/>
      <c r="J5975" s="65"/>
      <c r="K5975" s="66"/>
      <c r="L5975" s="66"/>
      <c r="M5975" s="65"/>
      <c r="N5975" s="65"/>
      <c r="O5975" s="65"/>
      <c r="P5975" s="66"/>
      <c r="Q5975" s="65"/>
      <c r="R5975" s="65"/>
      <c r="S5975" s="66"/>
      <c r="T5975" s="66"/>
      <c r="U5975" s="66"/>
      <c r="V5975" s="66"/>
      <c r="W5975" s="66"/>
      <c r="X5975" s="66"/>
      <c r="Y5975" s="65"/>
    </row>
    <row r="5976">
      <c r="A5976" s="65"/>
      <c r="B5976" s="65"/>
      <c r="C5976" s="65"/>
      <c r="D5976" s="65"/>
      <c r="E5976" s="65"/>
      <c r="F5976" s="65"/>
      <c r="G5976" s="65"/>
      <c r="H5976" s="65"/>
      <c r="I5976" s="65"/>
      <c r="J5976" s="65"/>
      <c r="K5976" s="66"/>
      <c r="L5976" s="66"/>
      <c r="M5976" s="65"/>
      <c r="N5976" s="65"/>
      <c r="O5976" s="65"/>
      <c r="P5976" s="66"/>
      <c r="Q5976" s="65"/>
      <c r="R5976" s="65"/>
      <c r="S5976" s="66"/>
      <c r="T5976" s="66"/>
      <c r="U5976" s="66"/>
      <c r="V5976" s="66"/>
      <c r="W5976" s="66"/>
      <c r="X5976" s="66"/>
      <c r="Y5976" s="65"/>
    </row>
    <row r="5977">
      <c r="A5977" s="65"/>
      <c r="B5977" s="65"/>
      <c r="C5977" s="65"/>
      <c r="D5977" s="65"/>
      <c r="E5977" s="65"/>
      <c r="F5977" s="65"/>
      <c r="G5977" s="65"/>
      <c r="H5977" s="65"/>
      <c r="I5977" s="65"/>
      <c r="J5977" s="65"/>
      <c r="K5977" s="66"/>
      <c r="L5977" s="66"/>
      <c r="M5977" s="65"/>
      <c r="N5977" s="65"/>
      <c r="O5977" s="65"/>
      <c r="P5977" s="66"/>
      <c r="Q5977" s="65"/>
      <c r="R5977" s="65"/>
      <c r="S5977" s="68"/>
      <c r="T5977" s="68"/>
      <c r="U5977" s="87"/>
      <c r="V5977" s="69"/>
      <c r="W5977" s="87"/>
      <c r="X5977" s="69"/>
      <c r="Y5977" s="65"/>
    </row>
    <row r="5978">
      <c r="A5978" s="65"/>
      <c r="B5978" s="65"/>
      <c r="C5978" s="65"/>
      <c r="D5978" s="65"/>
      <c r="E5978" s="65"/>
      <c r="F5978" s="65"/>
      <c r="G5978" s="65"/>
      <c r="H5978" s="65"/>
      <c r="I5978" s="65"/>
      <c r="J5978" s="65"/>
      <c r="K5978" s="66"/>
      <c r="L5978" s="66"/>
      <c r="M5978" s="65"/>
      <c r="N5978" s="65"/>
      <c r="O5978" s="65"/>
      <c r="P5978" s="66"/>
      <c r="Q5978" s="65"/>
      <c r="R5978" s="65"/>
      <c r="S5978" s="66"/>
      <c r="T5978" s="66"/>
      <c r="U5978" s="66"/>
      <c r="V5978" s="66"/>
      <c r="W5978" s="66"/>
      <c r="X5978" s="66"/>
      <c r="Y5978" s="65"/>
    </row>
    <row r="5979">
      <c r="A5979" s="65"/>
      <c r="B5979" s="65"/>
      <c r="C5979" s="65"/>
      <c r="D5979" s="65"/>
      <c r="E5979" s="65"/>
      <c r="F5979" s="65"/>
      <c r="G5979" s="65"/>
      <c r="H5979" s="65"/>
      <c r="I5979" s="65"/>
      <c r="J5979" s="65"/>
      <c r="K5979" s="66"/>
      <c r="L5979" s="66"/>
      <c r="M5979" s="65"/>
      <c r="N5979" s="65"/>
      <c r="O5979" s="65"/>
      <c r="P5979" s="66"/>
      <c r="Q5979" s="65"/>
      <c r="R5979" s="65"/>
      <c r="S5979" s="66"/>
      <c r="T5979" s="66"/>
      <c r="U5979" s="66"/>
      <c r="V5979" s="66"/>
      <c r="W5979" s="66"/>
      <c r="X5979" s="66"/>
      <c r="Y5979" s="65"/>
    </row>
    <row r="5980">
      <c r="A5980" s="65"/>
      <c r="B5980" s="65"/>
      <c r="C5980" s="65"/>
      <c r="D5980" s="65"/>
      <c r="E5980" s="65"/>
      <c r="F5980" s="65"/>
      <c r="G5980" s="65"/>
      <c r="H5980" s="65"/>
      <c r="I5980" s="65"/>
      <c r="J5980" s="65"/>
      <c r="K5980" s="66"/>
      <c r="L5980" s="66"/>
      <c r="M5980" s="65"/>
      <c r="N5980" s="65"/>
      <c r="O5980" s="65"/>
      <c r="P5980" s="66"/>
      <c r="Q5980" s="65"/>
      <c r="R5980" s="65"/>
      <c r="S5980" s="74"/>
      <c r="T5980" s="74"/>
      <c r="U5980" s="87"/>
      <c r="V5980" s="87"/>
      <c r="W5980" s="87"/>
      <c r="X5980" s="69"/>
      <c r="Y5980" s="65"/>
    </row>
    <row r="5981">
      <c r="A5981" s="65"/>
      <c r="B5981" s="65"/>
      <c r="C5981" s="65"/>
      <c r="D5981" s="65"/>
      <c r="E5981" s="65"/>
      <c r="F5981" s="65"/>
      <c r="G5981" s="65"/>
      <c r="H5981" s="65"/>
      <c r="I5981" s="65"/>
      <c r="J5981" s="65"/>
      <c r="K5981" s="66"/>
      <c r="L5981" s="66"/>
      <c r="M5981" s="65"/>
      <c r="N5981" s="65"/>
      <c r="O5981" s="65"/>
      <c r="P5981" s="65"/>
      <c r="Q5981" s="65"/>
      <c r="R5981" s="65"/>
      <c r="S5981" s="86"/>
      <c r="T5981" s="86"/>
      <c r="U5981" s="87"/>
      <c r="V5981" s="87"/>
      <c r="W5981" s="87"/>
      <c r="X5981" s="66"/>
      <c r="Y5981" s="65"/>
    </row>
    <row r="5982">
      <c r="A5982" s="65"/>
      <c r="B5982" s="65"/>
      <c r="C5982" s="65"/>
      <c r="D5982" s="65"/>
      <c r="E5982" s="65"/>
      <c r="F5982" s="65"/>
      <c r="G5982" s="65"/>
      <c r="H5982" s="65"/>
      <c r="I5982" s="65"/>
      <c r="J5982" s="65"/>
      <c r="K5982" s="66"/>
      <c r="L5982" s="66"/>
      <c r="M5982" s="66"/>
      <c r="N5982" s="65"/>
      <c r="O5982" s="65"/>
      <c r="P5982" s="65"/>
      <c r="Q5982" s="65"/>
      <c r="R5982" s="65"/>
      <c r="S5982" s="65"/>
      <c r="T5982" s="66"/>
      <c r="U5982" s="66"/>
      <c r="V5982" s="66"/>
      <c r="W5982" s="66"/>
      <c r="X5982" s="66"/>
      <c r="Y5982" s="65"/>
    </row>
    <row r="5983">
      <c r="A5983" s="65"/>
      <c r="B5983" s="65"/>
      <c r="C5983" s="65"/>
      <c r="D5983" s="65"/>
      <c r="E5983" s="65"/>
      <c r="F5983" s="65"/>
      <c r="G5983" s="65"/>
      <c r="H5983" s="65"/>
      <c r="I5983" s="65"/>
      <c r="J5983" s="65"/>
      <c r="K5983" s="66"/>
      <c r="L5983" s="66"/>
      <c r="M5983" s="65"/>
      <c r="N5983" s="65"/>
      <c r="O5983" s="65"/>
      <c r="P5983" s="66"/>
      <c r="Q5983" s="65"/>
      <c r="R5983" s="65"/>
      <c r="S5983" s="66"/>
      <c r="T5983" s="66"/>
      <c r="U5983" s="66"/>
      <c r="V5983" s="66"/>
      <c r="W5983" s="66"/>
      <c r="X5983" s="66"/>
      <c r="Y5983" s="65"/>
    </row>
    <row r="5984">
      <c r="A5984" s="65"/>
      <c r="B5984" s="65"/>
      <c r="C5984" s="65"/>
      <c r="D5984" s="65"/>
      <c r="E5984" s="65"/>
      <c r="F5984" s="65"/>
      <c r="G5984" s="65"/>
      <c r="H5984" s="65"/>
      <c r="I5984" s="65"/>
      <c r="J5984" s="65"/>
      <c r="K5984" s="66"/>
      <c r="L5984" s="66"/>
      <c r="M5984" s="66"/>
      <c r="N5984" s="65"/>
      <c r="O5984" s="65"/>
      <c r="P5984" s="65"/>
      <c r="Q5984" s="65"/>
      <c r="R5984" s="65"/>
      <c r="S5984" s="65"/>
      <c r="T5984" s="66"/>
      <c r="U5984" s="66"/>
      <c r="V5984" s="66"/>
      <c r="W5984" s="66"/>
      <c r="X5984" s="66"/>
      <c r="Y5984" s="65"/>
    </row>
    <row r="5985">
      <c r="A5985" s="65"/>
      <c r="B5985" s="65"/>
      <c r="C5985" s="65"/>
      <c r="D5985" s="65"/>
      <c r="E5985" s="65"/>
      <c r="F5985" s="65"/>
      <c r="G5985" s="65"/>
      <c r="H5985" s="65"/>
      <c r="I5985" s="65"/>
      <c r="J5985" s="65"/>
      <c r="K5985" s="66"/>
      <c r="L5985" s="66"/>
      <c r="M5985" s="65"/>
      <c r="N5985" s="65"/>
      <c r="O5985" s="65"/>
      <c r="P5985" s="65"/>
      <c r="Q5985" s="65"/>
      <c r="R5985" s="65"/>
      <c r="S5985" s="68"/>
      <c r="T5985" s="86"/>
      <c r="U5985" s="87"/>
      <c r="V5985" s="87"/>
      <c r="W5985" s="87"/>
      <c r="X5985" s="66"/>
      <c r="Y5985" s="65"/>
    </row>
    <row r="5986">
      <c r="A5986" s="65"/>
      <c r="B5986" s="65"/>
      <c r="C5986" s="65"/>
      <c r="D5986" s="65"/>
      <c r="E5986" s="65"/>
      <c r="F5986" s="65"/>
      <c r="G5986" s="65"/>
      <c r="H5986" s="65"/>
      <c r="I5986" s="65"/>
      <c r="J5986" s="65"/>
      <c r="K5986" s="66"/>
      <c r="L5986" s="66"/>
      <c r="M5986" s="65"/>
      <c r="N5986" s="65"/>
      <c r="O5986" s="65"/>
      <c r="P5986" s="65"/>
      <c r="Q5986" s="65"/>
      <c r="R5986" s="65"/>
      <c r="S5986" s="86"/>
      <c r="T5986" s="68"/>
      <c r="U5986" s="87"/>
      <c r="V5986" s="87"/>
      <c r="W5986" s="87"/>
      <c r="X5986" s="69"/>
      <c r="Y5986" s="65"/>
    </row>
    <row r="5987">
      <c r="A5987" s="65"/>
      <c r="B5987" s="65"/>
      <c r="C5987" s="65"/>
      <c r="D5987" s="65"/>
      <c r="E5987" s="65"/>
      <c r="F5987" s="65"/>
      <c r="G5987" s="65"/>
      <c r="H5987" s="65"/>
      <c r="I5987" s="65"/>
      <c r="J5987" s="65"/>
      <c r="K5987" s="66"/>
      <c r="L5987" s="66"/>
      <c r="M5987" s="65"/>
      <c r="N5987" s="65"/>
      <c r="O5987" s="65"/>
      <c r="P5987" s="66"/>
      <c r="Q5987" s="65"/>
      <c r="R5987" s="65"/>
      <c r="S5987" s="66"/>
      <c r="T5987" s="66"/>
      <c r="U5987" s="66"/>
      <c r="V5987" s="66"/>
      <c r="W5987" s="66"/>
      <c r="X5987" s="66"/>
      <c r="Y5987" s="65"/>
    </row>
    <row r="5988">
      <c r="A5988" s="65"/>
      <c r="B5988" s="65"/>
      <c r="C5988" s="65"/>
      <c r="D5988" s="65"/>
      <c r="E5988" s="65"/>
      <c r="F5988" s="65"/>
      <c r="G5988" s="65"/>
      <c r="H5988" s="65"/>
      <c r="I5988" s="65"/>
      <c r="J5988" s="65"/>
      <c r="K5988" s="66"/>
      <c r="L5988" s="66"/>
      <c r="M5988" s="65"/>
      <c r="N5988" s="65"/>
      <c r="O5988" s="65"/>
      <c r="P5988" s="66"/>
      <c r="Q5988" s="65"/>
      <c r="R5988" s="65"/>
      <c r="S5988" s="68"/>
      <c r="T5988" s="68"/>
      <c r="U5988" s="87"/>
      <c r="V5988" s="69"/>
      <c r="W5988" s="87"/>
      <c r="X5988" s="69"/>
      <c r="Y5988" s="65"/>
    </row>
    <row r="5989">
      <c r="A5989" s="65"/>
      <c r="B5989" s="65"/>
      <c r="C5989" s="65"/>
      <c r="D5989" s="65"/>
      <c r="E5989" s="65"/>
      <c r="F5989" s="65"/>
      <c r="G5989" s="65"/>
      <c r="H5989" s="65"/>
      <c r="I5989" s="65"/>
      <c r="J5989" s="65"/>
      <c r="K5989" s="66"/>
      <c r="L5989" s="66"/>
      <c r="M5989" s="65"/>
      <c r="N5989" s="65"/>
      <c r="O5989" s="65"/>
      <c r="P5989" s="66"/>
      <c r="Q5989" s="65"/>
      <c r="R5989" s="65"/>
      <c r="S5989" s="86"/>
      <c r="T5989" s="86"/>
      <c r="U5989" s="87"/>
      <c r="V5989" s="87"/>
      <c r="W5989" s="87"/>
      <c r="X5989" s="66"/>
      <c r="Y5989" s="65"/>
    </row>
    <row r="5990">
      <c r="A5990" s="65"/>
      <c r="B5990" s="65"/>
      <c r="C5990" s="65"/>
      <c r="D5990" s="65"/>
      <c r="E5990" s="65"/>
      <c r="F5990" s="65"/>
      <c r="G5990" s="65"/>
      <c r="H5990" s="65"/>
      <c r="I5990" s="65"/>
      <c r="J5990" s="65"/>
      <c r="K5990" s="66"/>
      <c r="L5990" s="66"/>
      <c r="M5990" s="65"/>
      <c r="N5990" s="65"/>
      <c r="O5990" s="65"/>
      <c r="P5990" s="66"/>
      <c r="Q5990" s="65"/>
      <c r="R5990" s="65"/>
      <c r="S5990" s="66"/>
      <c r="T5990" s="66"/>
      <c r="U5990" s="66"/>
      <c r="V5990" s="66"/>
      <c r="W5990" s="66"/>
      <c r="X5990" s="66"/>
      <c r="Y5990" s="65"/>
    </row>
    <row r="5991">
      <c r="A5991" s="65"/>
      <c r="B5991" s="65"/>
      <c r="C5991" s="65"/>
      <c r="D5991" s="65"/>
      <c r="E5991" s="65"/>
      <c r="F5991" s="65"/>
      <c r="G5991" s="65"/>
      <c r="H5991" s="65"/>
      <c r="I5991" s="65"/>
      <c r="J5991" s="65"/>
      <c r="K5991" s="66"/>
      <c r="L5991" s="66"/>
      <c r="M5991" s="65"/>
      <c r="N5991" s="65"/>
      <c r="O5991" s="65"/>
      <c r="P5991" s="66"/>
      <c r="Q5991" s="65"/>
      <c r="R5991" s="65"/>
      <c r="S5991" s="66"/>
      <c r="T5991" s="66"/>
      <c r="U5991" s="66"/>
      <c r="V5991" s="66"/>
      <c r="W5991" s="66"/>
      <c r="X5991" s="66"/>
      <c r="Y5991" s="65"/>
    </row>
    <row r="5992">
      <c r="A5992" s="65"/>
      <c r="B5992" s="65"/>
      <c r="C5992" s="65"/>
      <c r="D5992" s="65"/>
      <c r="E5992" s="65"/>
      <c r="F5992" s="65"/>
      <c r="G5992" s="65"/>
      <c r="H5992" s="65"/>
      <c r="I5992" s="65"/>
      <c r="J5992" s="65"/>
      <c r="K5992" s="66"/>
      <c r="L5992" s="66"/>
      <c r="M5992" s="65"/>
      <c r="N5992" s="65"/>
      <c r="O5992" s="65"/>
      <c r="P5992" s="66"/>
      <c r="Q5992" s="65"/>
      <c r="R5992" s="65"/>
      <c r="S5992" s="66"/>
      <c r="T5992" s="66"/>
      <c r="U5992" s="66"/>
      <c r="V5992" s="66"/>
      <c r="W5992" s="66"/>
      <c r="X5992" s="66"/>
      <c r="Y5992" s="65"/>
    </row>
    <row r="5993">
      <c r="A5993" s="65"/>
      <c r="B5993" s="65"/>
      <c r="C5993" s="65"/>
      <c r="D5993" s="65"/>
      <c r="E5993" s="65"/>
      <c r="F5993" s="65"/>
      <c r="G5993" s="65"/>
      <c r="H5993" s="65"/>
      <c r="I5993" s="65"/>
      <c r="J5993" s="65"/>
      <c r="K5993" s="66"/>
      <c r="L5993" s="66"/>
      <c r="M5993" s="65"/>
      <c r="N5993" s="65"/>
      <c r="O5993" s="65"/>
      <c r="P5993" s="66"/>
      <c r="Q5993" s="65"/>
      <c r="R5993" s="65"/>
      <c r="S5993" s="86"/>
      <c r="T5993" s="68"/>
      <c r="U5993" s="87"/>
      <c r="V5993" s="87"/>
      <c r="W5993" s="87"/>
      <c r="X5993" s="69"/>
      <c r="Y5993" s="65"/>
    </row>
    <row r="5994">
      <c r="A5994" s="65"/>
      <c r="B5994" s="65"/>
      <c r="C5994" s="65"/>
      <c r="D5994" s="65"/>
      <c r="E5994" s="65"/>
      <c r="F5994" s="65"/>
      <c r="G5994" s="65"/>
      <c r="H5994" s="65"/>
      <c r="I5994" s="65"/>
      <c r="J5994" s="65"/>
      <c r="K5994" s="66"/>
      <c r="L5994" s="66"/>
      <c r="M5994" s="65"/>
      <c r="N5994" s="65"/>
      <c r="O5994" s="65"/>
      <c r="P5994" s="66"/>
      <c r="Q5994" s="65"/>
      <c r="R5994" s="65"/>
      <c r="S5994" s="86"/>
      <c r="T5994" s="86"/>
      <c r="U5994" s="87"/>
      <c r="V5994" s="87"/>
      <c r="W5994" s="87"/>
      <c r="X5994" s="66"/>
      <c r="Y5994" s="65"/>
    </row>
    <row r="5995">
      <c r="A5995" s="65"/>
      <c r="B5995" s="65"/>
      <c r="C5995" s="65"/>
      <c r="D5995" s="65"/>
      <c r="E5995" s="65"/>
      <c r="F5995" s="65"/>
      <c r="G5995" s="65"/>
      <c r="H5995" s="65"/>
      <c r="I5995" s="65"/>
      <c r="J5995" s="65"/>
      <c r="K5995" s="66"/>
      <c r="L5995" s="66"/>
      <c r="M5995" s="65"/>
      <c r="N5995" s="65"/>
      <c r="O5995" s="65"/>
      <c r="P5995" s="66"/>
      <c r="Q5995" s="65"/>
      <c r="R5995" s="65"/>
      <c r="S5995" s="66"/>
      <c r="T5995" s="66"/>
      <c r="U5995" s="66"/>
      <c r="V5995" s="66"/>
      <c r="W5995" s="66"/>
      <c r="X5995" s="66"/>
      <c r="Y5995" s="65"/>
    </row>
    <row r="5996">
      <c r="A5996" s="65"/>
      <c r="B5996" s="65"/>
      <c r="C5996" s="65"/>
      <c r="D5996" s="65"/>
      <c r="E5996" s="65"/>
      <c r="F5996" s="65"/>
      <c r="G5996" s="65"/>
      <c r="H5996" s="65"/>
      <c r="I5996" s="65"/>
      <c r="J5996" s="65"/>
      <c r="K5996" s="66"/>
      <c r="L5996" s="66"/>
      <c r="M5996" s="65"/>
      <c r="N5996" s="65"/>
      <c r="O5996" s="65"/>
      <c r="P5996" s="65"/>
      <c r="Q5996" s="65"/>
      <c r="R5996" s="65"/>
      <c r="S5996" s="66"/>
      <c r="T5996" s="66"/>
      <c r="U5996" s="66"/>
      <c r="V5996" s="66"/>
      <c r="W5996" s="66"/>
      <c r="X5996" s="66"/>
      <c r="Y5996" s="65"/>
    </row>
    <row r="5997">
      <c r="A5997" s="65"/>
      <c r="B5997" s="65"/>
      <c r="C5997" s="65"/>
      <c r="D5997" s="65"/>
      <c r="E5997" s="65"/>
      <c r="F5997" s="65"/>
      <c r="G5997" s="65"/>
      <c r="H5997" s="65"/>
      <c r="I5997" s="65"/>
      <c r="J5997" s="65"/>
      <c r="K5997" s="66"/>
      <c r="L5997" s="66"/>
      <c r="M5997" s="65"/>
      <c r="N5997" s="65"/>
      <c r="O5997" s="65"/>
      <c r="P5997" s="66"/>
      <c r="Q5997" s="65"/>
      <c r="R5997" s="65"/>
      <c r="S5997" s="66"/>
      <c r="T5997" s="66"/>
      <c r="U5997" s="66"/>
      <c r="V5997" s="66"/>
      <c r="W5997" s="66"/>
      <c r="X5997" s="66"/>
      <c r="Y5997" s="65"/>
    </row>
    <row r="5998">
      <c r="A5998" s="65"/>
      <c r="B5998" s="65"/>
      <c r="C5998" s="65"/>
      <c r="D5998" s="65"/>
      <c r="E5998" s="65"/>
      <c r="F5998" s="65"/>
      <c r="G5998" s="65"/>
      <c r="H5998" s="65"/>
      <c r="I5998" s="65"/>
      <c r="J5998" s="65"/>
      <c r="K5998" s="66"/>
      <c r="L5998" s="66"/>
      <c r="M5998" s="65"/>
      <c r="N5998" s="65"/>
      <c r="O5998" s="65"/>
      <c r="P5998" s="66"/>
      <c r="Q5998" s="65"/>
      <c r="R5998" s="65"/>
      <c r="S5998" s="66"/>
      <c r="T5998" s="66"/>
      <c r="U5998" s="66"/>
      <c r="V5998" s="66"/>
      <c r="W5998" s="66"/>
      <c r="X5998" s="66"/>
      <c r="Y5998" s="65"/>
    </row>
    <row r="5999">
      <c r="A5999" s="65"/>
      <c r="B5999" s="65"/>
      <c r="C5999" s="65"/>
      <c r="D5999" s="65"/>
      <c r="E5999" s="65"/>
      <c r="F5999" s="65"/>
      <c r="G5999" s="65"/>
      <c r="H5999" s="65"/>
      <c r="I5999" s="65"/>
      <c r="J5999" s="65"/>
      <c r="K5999" s="66"/>
      <c r="L5999" s="66"/>
      <c r="M5999" s="65"/>
      <c r="N5999" s="65"/>
      <c r="O5999" s="65"/>
      <c r="P5999" s="66"/>
      <c r="Q5999" s="65"/>
      <c r="R5999" s="65"/>
      <c r="S5999" s="66"/>
      <c r="T5999" s="66"/>
      <c r="U5999" s="66"/>
      <c r="V5999" s="66"/>
      <c r="W5999" s="66"/>
      <c r="X5999" s="66"/>
      <c r="Y5999" s="65"/>
    </row>
    <row r="6000">
      <c r="A6000" s="65"/>
      <c r="B6000" s="65"/>
      <c r="C6000" s="65"/>
      <c r="D6000" s="65"/>
      <c r="E6000" s="65"/>
      <c r="F6000" s="65"/>
      <c r="G6000" s="65"/>
      <c r="H6000" s="65"/>
      <c r="I6000" s="65"/>
      <c r="J6000" s="65"/>
      <c r="K6000" s="66"/>
      <c r="L6000" s="66"/>
      <c r="M6000" s="65"/>
      <c r="N6000" s="65"/>
      <c r="O6000" s="65"/>
      <c r="P6000" s="65"/>
      <c r="Q6000" s="65"/>
      <c r="R6000" s="65"/>
      <c r="S6000" s="66"/>
      <c r="T6000" s="66"/>
      <c r="U6000" s="66"/>
      <c r="V6000" s="66"/>
      <c r="W6000" s="66"/>
      <c r="X6000" s="66"/>
      <c r="Y6000" s="65"/>
    </row>
    <row r="6001">
      <c r="A6001" s="65"/>
      <c r="B6001" s="65"/>
      <c r="C6001" s="65"/>
      <c r="D6001" s="65"/>
      <c r="E6001" s="65"/>
      <c r="F6001" s="65"/>
      <c r="G6001" s="65"/>
      <c r="H6001" s="65"/>
      <c r="I6001" s="65"/>
      <c r="J6001" s="65"/>
      <c r="K6001" s="66"/>
      <c r="L6001" s="66"/>
      <c r="M6001" s="65"/>
      <c r="N6001" s="65"/>
      <c r="O6001" s="65"/>
      <c r="P6001" s="66"/>
      <c r="Q6001" s="65"/>
      <c r="R6001" s="65"/>
      <c r="S6001" s="66"/>
      <c r="T6001" s="66"/>
      <c r="U6001" s="66"/>
      <c r="V6001" s="66"/>
      <c r="W6001" s="66"/>
      <c r="X6001" s="66"/>
      <c r="Y6001" s="65"/>
    </row>
    <row r="6002">
      <c r="A6002" s="65"/>
      <c r="B6002" s="65"/>
      <c r="C6002" s="65"/>
      <c r="D6002" s="65"/>
      <c r="E6002" s="65"/>
      <c r="F6002" s="65"/>
      <c r="G6002" s="65"/>
      <c r="H6002" s="65"/>
      <c r="I6002" s="65"/>
      <c r="J6002" s="65"/>
      <c r="K6002" s="66"/>
      <c r="L6002" s="66"/>
      <c r="M6002" s="65"/>
      <c r="N6002" s="65"/>
      <c r="O6002" s="65"/>
      <c r="P6002" s="66"/>
      <c r="Q6002" s="65"/>
      <c r="R6002" s="65"/>
      <c r="S6002" s="86"/>
      <c r="T6002" s="86"/>
      <c r="U6002" s="87"/>
      <c r="V6002" s="87"/>
      <c r="W6002" s="87"/>
      <c r="X6002" s="66"/>
      <c r="Y6002" s="65"/>
    </row>
    <row r="6003">
      <c r="A6003" s="65"/>
      <c r="B6003" s="65"/>
      <c r="C6003" s="65"/>
      <c r="D6003" s="65"/>
      <c r="E6003" s="65"/>
      <c r="F6003" s="65"/>
      <c r="G6003" s="65"/>
      <c r="H6003" s="65"/>
      <c r="I6003" s="65"/>
      <c r="J6003" s="65"/>
      <c r="K6003" s="66"/>
      <c r="L6003" s="66"/>
      <c r="M6003" s="65"/>
      <c r="N6003" s="65"/>
      <c r="O6003" s="65"/>
      <c r="P6003" s="66"/>
      <c r="Q6003" s="65"/>
      <c r="R6003" s="65"/>
      <c r="S6003" s="66"/>
      <c r="T6003" s="66"/>
      <c r="U6003" s="66"/>
      <c r="V6003" s="66"/>
      <c r="W6003" s="66"/>
      <c r="X6003" s="66"/>
      <c r="Y6003" s="65"/>
    </row>
    <row r="6004">
      <c r="A6004" s="65"/>
      <c r="B6004" s="65"/>
      <c r="C6004" s="65"/>
      <c r="D6004" s="65"/>
      <c r="E6004" s="65"/>
      <c r="F6004" s="65"/>
      <c r="G6004" s="65"/>
      <c r="H6004" s="65"/>
      <c r="I6004" s="65"/>
      <c r="J6004" s="65"/>
      <c r="K6004" s="66"/>
      <c r="L6004" s="66"/>
      <c r="M6004" s="65"/>
      <c r="N6004" s="65"/>
      <c r="O6004" s="65"/>
      <c r="P6004" s="66"/>
      <c r="Q6004" s="65"/>
      <c r="R6004" s="65"/>
      <c r="S6004" s="66"/>
      <c r="T6004" s="66"/>
      <c r="U6004" s="66"/>
      <c r="V6004" s="66"/>
      <c r="W6004" s="66"/>
      <c r="X6004" s="66"/>
      <c r="Y6004" s="65"/>
    </row>
    <row r="6005">
      <c r="A6005" s="65"/>
      <c r="B6005" s="65"/>
      <c r="C6005" s="65"/>
      <c r="D6005" s="65"/>
      <c r="E6005" s="65"/>
      <c r="F6005" s="65"/>
      <c r="G6005" s="65"/>
      <c r="H6005" s="65"/>
      <c r="I6005" s="65"/>
      <c r="J6005" s="65"/>
      <c r="K6005" s="66"/>
      <c r="L6005" s="66"/>
      <c r="M6005" s="65"/>
      <c r="N6005" s="65"/>
      <c r="O6005" s="65"/>
      <c r="P6005" s="66"/>
      <c r="Q6005" s="65"/>
      <c r="R6005" s="65"/>
      <c r="S6005" s="86"/>
      <c r="T6005" s="68"/>
      <c r="U6005" s="87"/>
      <c r="V6005" s="87"/>
      <c r="W6005" s="87"/>
      <c r="X6005" s="69"/>
      <c r="Y6005" s="65"/>
    </row>
    <row r="6006">
      <c r="A6006" s="65"/>
      <c r="B6006" s="65"/>
      <c r="C6006" s="65"/>
      <c r="D6006" s="65"/>
      <c r="E6006" s="65"/>
      <c r="F6006" s="65"/>
      <c r="G6006" s="65"/>
      <c r="H6006" s="65"/>
      <c r="I6006" s="65"/>
      <c r="J6006" s="65"/>
      <c r="K6006" s="66"/>
      <c r="L6006" s="66"/>
      <c r="M6006" s="65"/>
      <c r="N6006" s="65"/>
      <c r="O6006" s="65"/>
      <c r="P6006" s="66"/>
      <c r="Q6006" s="65"/>
      <c r="R6006" s="65"/>
      <c r="S6006" s="68"/>
      <c r="T6006" s="68"/>
      <c r="U6006" s="87"/>
      <c r="V6006" s="87"/>
      <c r="W6006" s="69"/>
      <c r="X6006" s="69"/>
      <c r="Y6006" s="65"/>
    </row>
    <row r="6007">
      <c r="A6007" s="65"/>
      <c r="B6007" s="65"/>
      <c r="C6007" s="65"/>
      <c r="D6007" s="65"/>
      <c r="E6007" s="65"/>
      <c r="F6007" s="65"/>
      <c r="G6007" s="65"/>
      <c r="H6007" s="65"/>
      <c r="I6007" s="65"/>
      <c r="J6007" s="65"/>
      <c r="K6007" s="66"/>
      <c r="L6007" s="66"/>
      <c r="M6007" s="65"/>
      <c r="N6007" s="65"/>
      <c r="O6007" s="65"/>
      <c r="P6007" s="66"/>
      <c r="Q6007" s="65"/>
      <c r="R6007" s="65"/>
      <c r="S6007" s="86"/>
      <c r="T6007" s="68"/>
      <c r="U6007" s="87"/>
      <c r="V6007" s="87"/>
      <c r="W6007" s="87"/>
      <c r="X6007" s="69"/>
      <c r="Y6007" s="65"/>
    </row>
    <row r="6008">
      <c r="A6008" s="65"/>
      <c r="B6008" s="65"/>
      <c r="C6008" s="65"/>
      <c r="D6008" s="65"/>
      <c r="E6008" s="65"/>
      <c r="F6008" s="65"/>
      <c r="G6008" s="65"/>
      <c r="H6008" s="65"/>
      <c r="I6008" s="65"/>
      <c r="J6008" s="65"/>
      <c r="K6008" s="66"/>
      <c r="L6008" s="66"/>
      <c r="M6008" s="65"/>
      <c r="N6008" s="65"/>
      <c r="O6008" s="65"/>
      <c r="P6008" s="66"/>
      <c r="Q6008" s="65"/>
      <c r="R6008" s="65"/>
      <c r="S6008" s="86"/>
      <c r="T6008" s="68"/>
      <c r="U6008" s="87"/>
      <c r="V6008" s="87"/>
      <c r="W6008" s="87"/>
      <c r="X6008" s="69"/>
      <c r="Y6008" s="65"/>
    </row>
    <row r="6009">
      <c r="A6009" s="65"/>
      <c r="B6009" s="65"/>
      <c r="C6009" s="65"/>
      <c r="D6009" s="65"/>
      <c r="E6009" s="65"/>
      <c r="F6009" s="65"/>
      <c r="G6009" s="65"/>
      <c r="H6009" s="65"/>
      <c r="I6009" s="65"/>
      <c r="J6009" s="65"/>
      <c r="K6009" s="66"/>
      <c r="L6009" s="66"/>
      <c r="M6009" s="65"/>
      <c r="N6009" s="65"/>
      <c r="O6009" s="65"/>
      <c r="P6009" s="66"/>
      <c r="Q6009" s="65"/>
      <c r="R6009" s="65"/>
      <c r="S6009" s="68"/>
      <c r="T6009" s="68"/>
      <c r="U6009" s="87"/>
      <c r="V6009" s="69"/>
      <c r="W6009" s="87"/>
      <c r="X6009" s="69"/>
      <c r="Y6009" s="65"/>
    </row>
    <row r="6010">
      <c r="A6010" s="65"/>
      <c r="B6010" s="65"/>
      <c r="C6010" s="65"/>
      <c r="D6010" s="65"/>
      <c r="E6010" s="65"/>
      <c r="F6010" s="65"/>
      <c r="G6010" s="65"/>
      <c r="H6010" s="65"/>
      <c r="I6010" s="65"/>
      <c r="J6010" s="65"/>
      <c r="K6010" s="66"/>
      <c r="L6010" s="66"/>
      <c r="M6010" s="65"/>
      <c r="N6010" s="65"/>
      <c r="O6010" s="65"/>
      <c r="P6010" s="65"/>
      <c r="Q6010" s="65"/>
      <c r="R6010" s="65"/>
      <c r="S6010" s="86"/>
      <c r="T6010" s="86"/>
      <c r="U6010" s="87"/>
      <c r="V6010" s="87"/>
      <c r="W6010" s="87"/>
      <c r="X6010" s="66"/>
      <c r="Y6010" s="65"/>
    </row>
    <row r="6011">
      <c r="A6011" s="65"/>
      <c r="B6011" s="65"/>
      <c r="C6011" s="65"/>
      <c r="D6011" s="65"/>
      <c r="E6011" s="65"/>
      <c r="F6011" s="65"/>
      <c r="G6011" s="65"/>
      <c r="H6011" s="65"/>
      <c r="I6011" s="65"/>
      <c r="J6011" s="65"/>
      <c r="K6011" s="66"/>
      <c r="L6011" s="66"/>
      <c r="M6011" s="65"/>
      <c r="N6011" s="65"/>
      <c r="O6011" s="65"/>
      <c r="P6011" s="66"/>
      <c r="Q6011" s="65"/>
      <c r="R6011" s="65"/>
      <c r="S6011" s="66"/>
      <c r="T6011" s="66"/>
      <c r="U6011" s="66"/>
      <c r="V6011" s="66"/>
      <c r="W6011" s="66"/>
      <c r="X6011" s="66"/>
      <c r="Y6011" s="65"/>
    </row>
    <row r="6012">
      <c r="A6012" s="65"/>
      <c r="B6012" s="65"/>
      <c r="C6012" s="65"/>
      <c r="D6012" s="65"/>
      <c r="E6012" s="65"/>
      <c r="F6012" s="65"/>
      <c r="G6012" s="65"/>
      <c r="H6012" s="65"/>
      <c r="I6012" s="65"/>
      <c r="J6012" s="65"/>
      <c r="K6012" s="66"/>
      <c r="L6012" s="66"/>
      <c r="M6012" s="65"/>
      <c r="N6012" s="65"/>
      <c r="O6012" s="65"/>
      <c r="P6012" s="66"/>
      <c r="Q6012" s="65"/>
      <c r="R6012" s="65"/>
      <c r="S6012" s="86"/>
      <c r="T6012" s="68"/>
      <c r="U6012" s="87"/>
      <c r="V6012" s="87"/>
      <c r="W6012" s="87"/>
      <c r="X6012" s="69"/>
      <c r="Y6012" s="65"/>
    </row>
    <row r="6013">
      <c r="A6013" s="65"/>
      <c r="B6013" s="65"/>
      <c r="C6013" s="65"/>
      <c r="D6013" s="65"/>
      <c r="E6013" s="65"/>
      <c r="F6013" s="65"/>
      <c r="G6013" s="65"/>
      <c r="H6013" s="65"/>
      <c r="I6013" s="65"/>
      <c r="J6013" s="65"/>
      <c r="K6013" s="66"/>
      <c r="L6013" s="66"/>
      <c r="M6013" s="65"/>
      <c r="N6013" s="65"/>
      <c r="O6013" s="65"/>
      <c r="P6013" s="65"/>
      <c r="Q6013" s="65"/>
      <c r="R6013" s="65"/>
      <c r="S6013" s="86"/>
      <c r="T6013" s="68"/>
      <c r="U6013" s="87"/>
      <c r="V6013" s="87"/>
      <c r="W6013" s="87"/>
      <c r="X6013" s="69"/>
      <c r="Y6013" s="65"/>
    </row>
    <row r="6014">
      <c r="A6014" s="65"/>
      <c r="B6014" s="65"/>
      <c r="C6014" s="65"/>
      <c r="D6014" s="65"/>
      <c r="E6014" s="65"/>
      <c r="F6014" s="65"/>
      <c r="G6014" s="65"/>
      <c r="H6014" s="65"/>
      <c r="I6014" s="65"/>
      <c r="J6014" s="65"/>
      <c r="K6014" s="66"/>
      <c r="L6014" s="66"/>
      <c r="M6014" s="65"/>
      <c r="N6014" s="65"/>
      <c r="O6014" s="65"/>
      <c r="P6014" s="65"/>
      <c r="Q6014" s="65"/>
      <c r="R6014" s="65"/>
      <c r="S6014" s="68"/>
      <c r="T6014" s="86"/>
      <c r="U6014" s="87"/>
      <c r="V6014" s="87"/>
      <c r="W6014" s="87"/>
      <c r="X6014" s="66"/>
      <c r="Y6014" s="65"/>
    </row>
    <row r="6015">
      <c r="A6015" s="65"/>
      <c r="B6015" s="65"/>
      <c r="C6015" s="65"/>
      <c r="D6015" s="65"/>
      <c r="E6015" s="65"/>
      <c r="F6015" s="65"/>
      <c r="G6015" s="65"/>
      <c r="H6015" s="65"/>
      <c r="I6015" s="65"/>
      <c r="J6015" s="65"/>
      <c r="K6015" s="66"/>
      <c r="L6015" s="66"/>
      <c r="M6015" s="65"/>
      <c r="N6015" s="65"/>
      <c r="O6015" s="65"/>
      <c r="P6015" s="66"/>
      <c r="Q6015" s="65"/>
      <c r="R6015" s="65"/>
      <c r="S6015" s="74"/>
      <c r="T6015" s="74"/>
      <c r="U6015" s="87"/>
      <c r="V6015" s="70"/>
      <c r="W6015" s="87"/>
      <c r="X6015" s="69"/>
      <c r="Y6015" s="65"/>
    </row>
    <row r="6016">
      <c r="A6016" s="65"/>
      <c r="B6016" s="65"/>
      <c r="C6016" s="65"/>
      <c r="D6016" s="65"/>
      <c r="E6016" s="65"/>
      <c r="F6016" s="65"/>
      <c r="G6016" s="65"/>
      <c r="H6016" s="65"/>
      <c r="I6016" s="65"/>
      <c r="J6016" s="65"/>
      <c r="K6016" s="66"/>
      <c r="L6016" s="66"/>
      <c r="M6016" s="65"/>
      <c r="N6016" s="65"/>
      <c r="O6016" s="65"/>
      <c r="P6016" s="66"/>
      <c r="Q6016" s="65"/>
      <c r="R6016" s="65"/>
      <c r="S6016" s="86"/>
      <c r="T6016" s="86"/>
      <c r="U6016" s="87"/>
      <c r="V6016" s="87"/>
      <c r="W6016" s="87"/>
      <c r="X6016" s="66"/>
      <c r="Y6016" s="65"/>
    </row>
    <row r="6017">
      <c r="A6017" s="65"/>
      <c r="B6017" s="65"/>
      <c r="C6017" s="65"/>
      <c r="D6017" s="65"/>
      <c r="E6017" s="65"/>
      <c r="F6017" s="65"/>
      <c r="G6017" s="65"/>
      <c r="H6017" s="65"/>
      <c r="I6017" s="65"/>
      <c r="J6017" s="65"/>
      <c r="K6017" s="66"/>
      <c r="L6017" s="66"/>
      <c r="M6017" s="65"/>
      <c r="N6017" s="65"/>
      <c r="O6017" s="65"/>
      <c r="P6017" s="66"/>
      <c r="Q6017" s="65"/>
      <c r="R6017" s="65"/>
      <c r="S6017" s="66"/>
      <c r="T6017" s="66"/>
      <c r="U6017" s="66"/>
      <c r="V6017" s="66"/>
      <c r="W6017" s="66"/>
      <c r="X6017" s="66"/>
      <c r="Y6017" s="65"/>
    </row>
    <row r="6018">
      <c r="A6018" s="65"/>
      <c r="B6018" s="65"/>
      <c r="C6018" s="65"/>
      <c r="D6018" s="65"/>
      <c r="E6018" s="65"/>
      <c r="F6018" s="65"/>
      <c r="G6018" s="65"/>
      <c r="H6018" s="65"/>
      <c r="I6018" s="65"/>
      <c r="J6018" s="65"/>
      <c r="K6018" s="66"/>
      <c r="L6018" s="66"/>
      <c r="M6018" s="65"/>
      <c r="N6018" s="65"/>
      <c r="O6018" s="65"/>
      <c r="P6018" s="66"/>
      <c r="Q6018" s="65"/>
      <c r="R6018" s="65"/>
      <c r="S6018" s="68"/>
      <c r="T6018" s="68"/>
      <c r="U6018" s="87"/>
      <c r="V6018" s="69"/>
      <c r="W6018" s="87"/>
      <c r="X6018" s="69"/>
      <c r="Y6018" s="65"/>
    </row>
    <row r="6019">
      <c r="A6019" s="65"/>
      <c r="B6019" s="65"/>
      <c r="C6019" s="65"/>
      <c r="D6019" s="65"/>
      <c r="E6019" s="65"/>
      <c r="F6019" s="65"/>
      <c r="G6019" s="65"/>
      <c r="H6019" s="65"/>
      <c r="I6019" s="65"/>
      <c r="J6019" s="65"/>
      <c r="K6019" s="66"/>
      <c r="L6019" s="66"/>
      <c r="M6019" s="65"/>
      <c r="N6019" s="65"/>
      <c r="O6019" s="65"/>
      <c r="P6019" s="65"/>
      <c r="Q6019" s="65"/>
      <c r="R6019" s="65"/>
      <c r="S6019" s="66"/>
      <c r="T6019" s="66"/>
      <c r="U6019" s="66"/>
      <c r="V6019" s="66"/>
      <c r="W6019" s="66"/>
      <c r="X6019" s="66"/>
      <c r="Y6019" s="65"/>
    </row>
    <row r="6020">
      <c r="A6020" s="65"/>
      <c r="B6020" s="65"/>
      <c r="C6020" s="65"/>
      <c r="D6020" s="65"/>
      <c r="E6020" s="65"/>
      <c r="F6020" s="65"/>
      <c r="G6020" s="65"/>
      <c r="H6020" s="65"/>
      <c r="I6020" s="65"/>
      <c r="J6020" s="65"/>
      <c r="K6020" s="66"/>
      <c r="L6020" s="66"/>
      <c r="M6020" s="65"/>
      <c r="N6020" s="65"/>
      <c r="O6020" s="65"/>
      <c r="P6020" s="65"/>
      <c r="Q6020" s="65"/>
      <c r="R6020" s="65"/>
      <c r="S6020" s="66"/>
      <c r="T6020" s="66"/>
      <c r="U6020" s="66"/>
      <c r="V6020" s="66"/>
      <c r="W6020" s="66"/>
      <c r="X6020" s="66"/>
      <c r="Y6020" s="65"/>
    </row>
    <row r="6021">
      <c r="A6021" s="65"/>
      <c r="B6021" s="65"/>
      <c r="C6021" s="65"/>
      <c r="D6021" s="65"/>
      <c r="E6021" s="65"/>
      <c r="F6021" s="65"/>
      <c r="G6021" s="65"/>
      <c r="H6021" s="65"/>
      <c r="I6021" s="65"/>
      <c r="J6021" s="65"/>
      <c r="K6021" s="66"/>
      <c r="L6021" s="66"/>
      <c r="M6021" s="65"/>
      <c r="N6021" s="65"/>
      <c r="O6021" s="65"/>
      <c r="P6021" s="66"/>
      <c r="Q6021" s="65"/>
      <c r="R6021" s="65"/>
      <c r="S6021" s="86"/>
      <c r="T6021" s="68"/>
      <c r="U6021" s="87"/>
      <c r="V6021" s="87"/>
      <c r="W6021" s="87"/>
      <c r="X6021" s="69"/>
      <c r="Y6021" s="65"/>
    </row>
    <row r="6022">
      <c r="A6022" s="65"/>
      <c r="B6022" s="65"/>
      <c r="C6022" s="65"/>
      <c r="D6022" s="65"/>
      <c r="E6022" s="65"/>
      <c r="F6022" s="65"/>
      <c r="G6022" s="65"/>
      <c r="H6022" s="65"/>
      <c r="I6022" s="65"/>
      <c r="J6022" s="65"/>
      <c r="K6022" s="66"/>
      <c r="L6022" s="66"/>
      <c r="M6022" s="65"/>
      <c r="N6022" s="65"/>
      <c r="O6022" s="65"/>
      <c r="P6022" s="66"/>
      <c r="Q6022" s="65"/>
      <c r="R6022" s="65"/>
      <c r="S6022" s="66"/>
      <c r="T6022" s="66"/>
      <c r="U6022" s="66"/>
      <c r="V6022" s="66"/>
      <c r="W6022" s="66"/>
      <c r="X6022" s="66"/>
      <c r="Y6022" s="65"/>
    </row>
    <row r="6023">
      <c r="A6023" s="65"/>
      <c r="B6023" s="65"/>
      <c r="C6023" s="65"/>
      <c r="D6023" s="65"/>
      <c r="E6023" s="65"/>
      <c r="F6023" s="65"/>
      <c r="G6023" s="65"/>
      <c r="H6023" s="65"/>
      <c r="I6023" s="65"/>
      <c r="J6023" s="65"/>
      <c r="K6023" s="66"/>
      <c r="L6023" s="66"/>
      <c r="M6023" s="65"/>
      <c r="N6023" s="65"/>
      <c r="O6023" s="65"/>
      <c r="P6023" s="66"/>
      <c r="Q6023" s="65"/>
      <c r="R6023" s="65"/>
      <c r="S6023" s="66"/>
      <c r="T6023" s="66"/>
      <c r="U6023" s="66"/>
      <c r="V6023" s="66"/>
      <c r="W6023" s="66"/>
      <c r="X6023" s="66"/>
      <c r="Y6023" s="65"/>
    </row>
    <row r="6024">
      <c r="A6024" s="65"/>
      <c r="B6024" s="65"/>
      <c r="C6024" s="65"/>
      <c r="D6024" s="65"/>
      <c r="E6024" s="65"/>
      <c r="F6024" s="65"/>
      <c r="G6024" s="65"/>
      <c r="H6024" s="65"/>
      <c r="I6024" s="65"/>
      <c r="J6024" s="65"/>
      <c r="K6024" s="66"/>
      <c r="L6024" s="66"/>
      <c r="M6024" s="65"/>
      <c r="N6024" s="65"/>
      <c r="O6024" s="65"/>
      <c r="P6024" s="66"/>
      <c r="Q6024" s="65"/>
      <c r="R6024" s="65"/>
      <c r="S6024" s="66"/>
      <c r="T6024" s="66"/>
      <c r="U6024" s="66"/>
      <c r="V6024" s="66"/>
      <c r="W6024" s="66"/>
      <c r="X6024" s="66"/>
      <c r="Y6024" s="65"/>
    </row>
    <row r="6025">
      <c r="A6025" s="65"/>
      <c r="B6025" s="65"/>
      <c r="C6025" s="65"/>
      <c r="D6025" s="65"/>
      <c r="E6025" s="65"/>
      <c r="F6025" s="65"/>
      <c r="G6025" s="65"/>
      <c r="H6025" s="65"/>
      <c r="I6025" s="65"/>
      <c r="J6025" s="65"/>
      <c r="K6025" s="66"/>
      <c r="L6025" s="66"/>
      <c r="M6025" s="65"/>
      <c r="N6025" s="65"/>
      <c r="O6025" s="65"/>
      <c r="P6025" s="65"/>
      <c r="Q6025" s="65"/>
      <c r="R6025" s="65"/>
      <c r="S6025" s="66"/>
      <c r="T6025" s="66"/>
      <c r="U6025" s="66"/>
      <c r="V6025" s="66"/>
      <c r="W6025" s="66"/>
      <c r="X6025" s="66"/>
      <c r="Y6025" s="65"/>
    </row>
    <row r="6026">
      <c r="A6026" s="65"/>
      <c r="B6026" s="65"/>
      <c r="C6026" s="65"/>
      <c r="D6026" s="65"/>
      <c r="E6026" s="65"/>
      <c r="F6026" s="65"/>
      <c r="G6026" s="65"/>
      <c r="H6026" s="65"/>
      <c r="I6026" s="65"/>
      <c r="J6026" s="65"/>
      <c r="K6026" s="66"/>
      <c r="L6026" s="66"/>
      <c r="M6026" s="65"/>
      <c r="N6026" s="65"/>
      <c r="O6026" s="65"/>
      <c r="P6026" s="65"/>
      <c r="Q6026" s="65"/>
      <c r="R6026" s="65"/>
      <c r="S6026" s="66"/>
      <c r="T6026" s="66"/>
      <c r="U6026" s="66"/>
      <c r="V6026" s="66"/>
      <c r="W6026" s="66"/>
      <c r="X6026" s="66"/>
      <c r="Y6026" s="65"/>
    </row>
    <row r="6027">
      <c r="A6027" s="65"/>
      <c r="B6027" s="65"/>
      <c r="C6027" s="65"/>
      <c r="D6027" s="65"/>
      <c r="E6027" s="65"/>
      <c r="F6027" s="65"/>
      <c r="G6027" s="65"/>
      <c r="H6027" s="65"/>
      <c r="I6027" s="65"/>
      <c r="J6027" s="65"/>
      <c r="K6027" s="66"/>
      <c r="L6027" s="66"/>
      <c r="M6027" s="65"/>
      <c r="N6027" s="65"/>
      <c r="O6027" s="65"/>
      <c r="P6027" s="65"/>
      <c r="Q6027" s="65"/>
      <c r="R6027" s="65"/>
      <c r="S6027" s="86"/>
      <c r="T6027" s="68"/>
      <c r="U6027" s="87"/>
      <c r="V6027" s="87"/>
      <c r="W6027" s="87"/>
      <c r="X6027" s="69"/>
      <c r="Y6027" s="65"/>
    </row>
    <row r="6028">
      <c r="A6028" s="65"/>
      <c r="B6028" s="65"/>
      <c r="C6028" s="65"/>
      <c r="D6028" s="65"/>
      <c r="E6028" s="65"/>
      <c r="F6028" s="65"/>
      <c r="G6028" s="65"/>
      <c r="H6028" s="65"/>
      <c r="I6028" s="65"/>
      <c r="J6028" s="65"/>
      <c r="K6028" s="66"/>
      <c r="L6028" s="66"/>
      <c r="M6028" s="65"/>
      <c r="N6028" s="65"/>
      <c r="O6028" s="65"/>
      <c r="P6028" s="66"/>
      <c r="Q6028" s="65"/>
      <c r="R6028" s="65"/>
      <c r="S6028" s="86"/>
      <c r="T6028" s="86"/>
      <c r="U6028" s="87"/>
      <c r="V6028" s="87"/>
      <c r="W6028" s="87"/>
      <c r="X6028" s="66"/>
      <c r="Y6028" s="65"/>
    </row>
    <row r="6029">
      <c r="A6029" s="65"/>
      <c r="B6029" s="65"/>
      <c r="C6029" s="65"/>
      <c r="D6029" s="65"/>
      <c r="E6029" s="65"/>
      <c r="F6029" s="65"/>
      <c r="G6029" s="65"/>
      <c r="H6029" s="65"/>
      <c r="I6029" s="65"/>
      <c r="J6029" s="65"/>
      <c r="K6029" s="66"/>
      <c r="L6029" s="66"/>
      <c r="M6029" s="65"/>
      <c r="N6029" s="65"/>
      <c r="O6029" s="65"/>
      <c r="P6029" s="66"/>
      <c r="Q6029" s="65"/>
      <c r="R6029" s="65"/>
      <c r="S6029" s="86"/>
      <c r="T6029" s="68"/>
      <c r="U6029" s="87"/>
      <c r="V6029" s="87"/>
      <c r="W6029" s="87"/>
      <c r="X6029" s="69"/>
      <c r="Y6029" s="65"/>
    </row>
    <row r="6030">
      <c r="A6030" s="65"/>
      <c r="B6030" s="65"/>
      <c r="C6030" s="65"/>
      <c r="D6030" s="65"/>
      <c r="E6030" s="65"/>
      <c r="F6030" s="65"/>
      <c r="G6030" s="65"/>
      <c r="H6030" s="65"/>
      <c r="I6030" s="65"/>
      <c r="J6030" s="65"/>
      <c r="K6030" s="66"/>
      <c r="L6030" s="66"/>
      <c r="M6030" s="65"/>
      <c r="N6030" s="65"/>
      <c r="O6030" s="65"/>
      <c r="P6030" s="66"/>
      <c r="Q6030" s="65"/>
      <c r="R6030" s="65"/>
      <c r="S6030" s="68"/>
      <c r="T6030" s="68"/>
      <c r="U6030" s="87"/>
      <c r="V6030" s="69"/>
      <c r="W6030" s="87"/>
      <c r="X6030" s="69"/>
      <c r="Y6030" s="65"/>
    </row>
    <row r="6031">
      <c r="A6031" s="65"/>
      <c r="B6031" s="65"/>
      <c r="C6031" s="65"/>
      <c r="D6031" s="65"/>
      <c r="E6031" s="65"/>
      <c r="F6031" s="65"/>
      <c r="G6031" s="65"/>
      <c r="H6031" s="65"/>
      <c r="I6031" s="65"/>
      <c r="J6031" s="65"/>
      <c r="K6031" s="66"/>
      <c r="L6031" s="66"/>
      <c r="M6031" s="65"/>
      <c r="N6031" s="65"/>
      <c r="O6031" s="65"/>
      <c r="P6031" s="66"/>
      <c r="Q6031" s="65"/>
      <c r="R6031" s="65"/>
      <c r="S6031" s="66"/>
      <c r="T6031" s="66"/>
      <c r="U6031" s="66"/>
      <c r="V6031" s="66"/>
      <c r="W6031" s="66"/>
      <c r="X6031" s="66"/>
      <c r="Y6031" s="65"/>
    </row>
    <row r="6032">
      <c r="A6032" s="65"/>
      <c r="B6032" s="65"/>
      <c r="C6032" s="65"/>
      <c r="D6032" s="65"/>
      <c r="E6032" s="65"/>
      <c r="F6032" s="65"/>
      <c r="G6032" s="65"/>
      <c r="H6032" s="65"/>
      <c r="I6032" s="65"/>
      <c r="J6032" s="65"/>
      <c r="K6032" s="66"/>
      <c r="L6032" s="66"/>
      <c r="M6032" s="65"/>
      <c r="N6032" s="65"/>
      <c r="O6032" s="65"/>
      <c r="P6032" s="66"/>
      <c r="Q6032" s="65"/>
      <c r="R6032" s="65"/>
      <c r="S6032" s="66"/>
      <c r="T6032" s="66"/>
      <c r="U6032" s="66"/>
      <c r="V6032" s="66"/>
      <c r="W6032" s="66"/>
      <c r="X6032" s="66"/>
      <c r="Y6032" s="65"/>
    </row>
    <row r="6033">
      <c r="A6033" s="65"/>
      <c r="B6033" s="65"/>
      <c r="C6033" s="65"/>
      <c r="D6033" s="65"/>
      <c r="E6033" s="65"/>
      <c r="F6033" s="65"/>
      <c r="G6033" s="65"/>
      <c r="H6033" s="65"/>
      <c r="I6033" s="65"/>
      <c r="J6033" s="65"/>
      <c r="K6033" s="66"/>
      <c r="L6033" s="66"/>
      <c r="M6033" s="65"/>
      <c r="N6033" s="65"/>
      <c r="O6033" s="65"/>
      <c r="P6033" s="66"/>
      <c r="Q6033" s="65"/>
      <c r="R6033" s="65"/>
      <c r="S6033" s="86"/>
      <c r="T6033" s="68"/>
      <c r="U6033" s="87"/>
      <c r="V6033" s="87"/>
      <c r="W6033" s="87"/>
      <c r="X6033" s="69"/>
      <c r="Y6033" s="65"/>
    </row>
    <row r="6034">
      <c r="A6034" s="65"/>
      <c r="B6034" s="65"/>
      <c r="C6034" s="65"/>
      <c r="D6034" s="65"/>
      <c r="E6034" s="65"/>
      <c r="F6034" s="65"/>
      <c r="G6034" s="65"/>
      <c r="H6034" s="65"/>
      <c r="I6034" s="65"/>
      <c r="J6034" s="65"/>
      <c r="K6034" s="66"/>
      <c r="L6034" s="66"/>
      <c r="M6034" s="65"/>
      <c r="N6034" s="65"/>
      <c r="O6034" s="65"/>
      <c r="P6034" s="66"/>
      <c r="Q6034" s="65"/>
      <c r="R6034" s="65"/>
      <c r="S6034" s="68"/>
      <c r="T6034" s="68"/>
      <c r="U6034" s="87"/>
      <c r="V6034" s="69"/>
      <c r="W6034" s="69"/>
      <c r="X6034" s="69"/>
      <c r="Y6034" s="65"/>
    </row>
    <row r="6035">
      <c r="A6035" s="65"/>
      <c r="B6035" s="65"/>
      <c r="C6035" s="65"/>
      <c r="D6035" s="65"/>
      <c r="E6035" s="65"/>
      <c r="F6035" s="65"/>
      <c r="G6035" s="65"/>
      <c r="H6035" s="65"/>
      <c r="I6035" s="65"/>
      <c r="J6035" s="65"/>
      <c r="K6035" s="66"/>
      <c r="L6035" s="66"/>
      <c r="M6035" s="66"/>
      <c r="N6035" s="65"/>
      <c r="O6035" s="65"/>
      <c r="P6035" s="65"/>
      <c r="Q6035" s="65"/>
      <c r="R6035" s="65"/>
      <c r="S6035" s="68"/>
      <c r="T6035" s="68"/>
      <c r="U6035" s="69"/>
      <c r="V6035" s="87"/>
      <c r="W6035" s="69"/>
      <c r="X6035" s="69"/>
      <c r="Y6035" s="65"/>
    </row>
    <row r="6036">
      <c r="A6036" s="65"/>
      <c r="B6036" s="65"/>
      <c r="C6036" s="65"/>
      <c r="D6036" s="65"/>
      <c r="E6036" s="65"/>
      <c r="F6036" s="65"/>
      <c r="G6036" s="65"/>
      <c r="H6036" s="65"/>
      <c r="I6036" s="65"/>
      <c r="J6036" s="65"/>
      <c r="K6036" s="66"/>
      <c r="L6036" s="66"/>
      <c r="M6036" s="65"/>
      <c r="N6036" s="65"/>
      <c r="O6036" s="65"/>
      <c r="P6036" s="66"/>
      <c r="Q6036" s="65"/>
      <c r="R6036" s="65"/>
      <c r="S6036" s="66"/>
      <c r="T6036" s="66"/>
      <c r="U6036" s="66"/>
      <c r="V6036" s="66"/>
      <c r="W6036" s="66"/>
      <c r="X6036" s="66"/>
      <c r="Y6036" s="65"/>
    </row>
    <row r="6037">
      <c r="A6037" s="65"/>
      <c r="B6037" s="65"/>
      <c r="C6037" s="65"/>
      <c r="D6037" s="65"/>
      <c r="E6037" s="65"/>
      <c r="F6037" s="65"/>
      <c r="G6037" s="65"/>
      <c r="H6037" s="65"/>
      <c r="I6037" s="65"/>
      <c r="J6037" s="65"/>
      <c r="K6037" s="66"/>
      <c r="L6037" s="66"/>
      <c r="M6037" s="65"/>
      <c r="N6037" s="65"/>
      <c r="O6037" s="65"/>
      <c r="P6037" s="65"/>
      <c r="Q6037" s="65"/>
      <c r="R6037" s="65"/>
      <c r="S6037" s="66"/>
      <c r="T6037" s="66"/>
      <c r="U6037" s="66"/>
      <c r="V6037" s="66"/>
      <c r="W6037" s="66"/>
      <c r="X6037" s="66"/>
      <c r="Y6037" s="65"/>
    </row>
    <row r="6038">
      <c r="A6038" s="65"/>
      <c r="B6038" s="65"/>
      <c r="C6038" s="65"/>
      <c r="D6038" s="65"/>
      <c r="E6038" s="65"/>
      <c r="F6038" s="65"/>
      <c r="G6038" s="65"/>
      <c r="H6038" s="65"/>
      <c r="I6038" s="65"/>
      <c r="J6038" s="65"/>
      <c r="K6038" s="66"/>
      <c r="L6038" s="66"/>
      <c r="M6038" s="65"/>
      <c r="N6038" s="65"/>
      <c r="O6038" s="65"/>
      <c r="P6038" s="66"/>
      <c r="Q6038" s="65"/>
      <c r="R6038" s="65"/>
      <c r="S6038" s="86"/>
      <c r="T6038" s="68"/>
      <c r="U6038" s="87"/>
      <c r="V6038" s="87"/>
      <c r="W6038" s="87"/>
      <c r="X6038" s="69"/>
      <c r="Y6038" s="65"/>
    </row>
    <row r="6039">
      <c r="A6039" s="65"/>
      <c r="B6039" s="65"/>
      <c r="C6039" s="65"/>
      <c r="D6039" s="65"/>
      <c r="E6039" s="65"/>
      <c r="F6039" s="65"/>
      <c r="G6039" s="65"/>
      <c r="H6039" s="65"/>
      <c r="I6039" s="65"/>
      <c r="J6039" s="65"/>
      <c r="K6039" s="66"/>
      <c r="L6039" s="66"/>
      <c r="M6039" s="65"/>
      <c r="N6039" s="65"/>
      <c r="O6039" s="65"/>
      <c r="P6039" s="66"/>
      <c r="Q6039" s="65"/>
      <c r="R6039" s="65"/>
      <c r="S6039" s="66"/>
      <c r="T6039" s="66"/>
      <c r="U6039" s="66"/>
      <c r="V6039" s="66"/>
      <c r="W6039" s="66"/>
      <c r="X6039" s="66"/>
      <c r="Y6039" s="65"/>
    </row>
    <row r="6040">
      <c r="A6040" s="65"/>
      <c r="B6040" s="65"/>
      <c r="C6040" s="65"/>
      <c r="D6040" s="65"/>
      <c r="E6040" s="65"/>
      <c r="F6040" s="65"/>
      <c r="G6040" s="65"/>
      <c r="H6040" s="65"/>
      <c r="I6040" s="65"/>
      <c r="J6040" s="65"/>
      <c r="K6040" s="66"/>
      <c r="L6040" s="66"/>
      <c r="M6040" s="65"/>
      <c r="N6040" s="65"/>
      <c r="O6040" s="65"/>
      <c r="P6040" s="66"/>
      <c r="Q6040" s="65"/>
      <c r="R6040" s="65"/>
      <c r="S6040" s="66"/>
      <c r="T6040" s="66"/>
      <c r="U6040" s="66"/>
      <c r="V6040" s="66"/>
      <c r="W6040" s="66"/>
      <c r="X6040" s="66"/>
      <c r="Y6040" s="65"/>
    </row>
    <row r="6041">
      <c r="A6041" s="65"/>
      <c r="B6041" s="65"/>
      <c r="C6041" s="65"/>
      <c r="D6041" s="65"/>
      <c r="E6041" s="65"/>
      <c r="F6041" s="65"/>
      <c r="G6041" s="65"/>
      <c r="H6041" s="65"/>
      <c r="I6041" s="65"/>
      <c r="J6041" s="65"/>
      <c r="K6041" s="66"/>
      <c r="L6041" s="66"/>
      <c r="M6041" s="65"/>
      <c r="N6041" s="65"/>
      <c r="O6041" s="65"/>
      <c r="P6041" s="66"/>
      <c r="Q6041" s="65"/>
      <c r="R6041" s="65"/>
      <c r="S6041" s="66"/>
      <c r="T6041" s="66"/>
      <c r="U6041" s="66"/>
      <c r="V6041" s="66"/>
      <c r="W6041" s="66"/>
      <c r="X6041" s="66"/>
      <c r="Y6041" s="65"/>
    </row>
    <row r="6042">
      <c r="A6042" s="65"/>
      <c r="B6042" s="65"/>
      <c r="C6042" s="65"/>
      <c r="D6042" s="65"/>
      <c r="E6042" s="65"/>
      <c r="F6042" s="65"/>
      <c r="G6042" s="65"/>
      <c r="H6042" s="65"/>
      <c r="I6042" s="65"/>
      <c r="J6042" s="65"/>
      <c r="K6042" s="66"/>
      <c r="L6042" s="66"/>
      <c r="M6042" s="65"/>
      <c r="N6042" s="65"/>
      <c r="O6042" s="65"/>
      <c r="P6042" s="66"/>
      <c r="Q6042" s="65"/>
      <c r="R6042" s="65"/>
      <c r="S6042" s="86"/>
      <c r="T6042" s="68"/>
      <c r="U6042" s="87"/>
      <c r="V6042" s="87"/>
      <c r="W6042" s="87"/>
      <c r="X6042" s="69"/>
      <c r="Y6042" s="65"/>
    </row>
    <row r="6043">
      <c r="A6043" s="65"/>
      <c r="B6043" s="65"/>
      <c r="C6043" s="65"/>
      <c r="D6043" s="65"/>
      <c r="E6043" s="65"/>
      <c r="F6043" s="65"/>
      <c r="G6043" s="65"/>
      <c r="H6043" s="65"/>
      <c r="I6043" s="65"/>
      <c r="J6043" s="65"/>
      <c r="K6043" s="66"/>
      <c r="L6043" s="66"/>
      <c r="M6043" s="65"/>
      <c r="N6043" s="65"/>
      <c r="O6043" s="65"/>
      <c r="P6043" s="66"/>
      <c r="Q6043" s="65"/>
      <c r="R6043" s="65"/>
      <c r="S6043" s="66"/>
      <c r="T6043" s="66"/>
      <c r="U6043" s="66"/>
      <c r="V6043" s="66"/>
      <c r="W6043" s="66"/>
      <c r="X6043" s="66"/>
      <c r="Y6043" s="65"/>
    </row>
    <row r="6044">
      <c r="A6044" s="65"/>
      <c r="B6044" s="65"/>
      <c r="C6044" s="65"/>
      <c r="D6044" s="65"/>
      <c r="E6044" s="65"/>
      <c r="F6044" s="65"/>
      <c r="G6044" s="65"/>
      <c r="H6044" s="65"/>
      <c r="I6044" s="65"/>
      <c r="J6044" s="65"/>
      <c r="K6044" s="66"/>
      <c r="L6044" s="66"/>
      <c r="M6044" s="65"/>
      <c r="N6044" s="65"/>
      <c r="O6044" s="65"/>
      <c r="P6044" s="66"/>
      <c r="Q6044" s="65"/>
      <c r="R6044" s="65"/>
      <c r="S6044" s="74"/>
      <c r="T6044" s="74"/>
      <c r="U6044" s="87"/>
      <c r="V6044" s="70"/>
      <c r="W6044" s="87"/>
      <c r="X6044" s="69"/>
      <c r="Y6044" s="65"/>
    </row>
    <row r="6045">
      <c r="A6045" s="65"/>
      <c r="B6045" s="65"/>
      <c r="C6045" s="65"/>
      <c r="D6045" s="65"/>
      <c r="E6045" s="65"/>
      <c r="F6045" s="65"/>
      <c r="G6045" s="65"/>
      <c r="H6045" s="65"/>
      <c r="I6045" s="65"/>
      <c r="J6045" s="65"/>
      <c r="K6045" s="66"/>
      <c r="L6045" s="66"/>
      <c r="M6045" s="65"/>
      <c r="N6045" s="65"/>
      <c r="O6045" s="65"/>
      <c r="P6045" s="65"/>
      <c r="Q6045" s="65"/>
      <c r="R6045" s="65"/>
      <c r="S6045" s="86"/>
      <c r="T6045" s="86"/>
      <c r="U6045" s="87"/>
      <c r="V6045" s="87"/>
      <c r="W6045" s="87"/>
      <c r="X6045" s="66"/>
      <c r="Y6045" s="65"/>
    </row>
    <row r="6046">
      <c r="A6046" s="65"/>
      <c r="B6046" s="65"/>
      <c r="C6046" s="65"/>
      <c r="D6046" s="65"/>
      <c r="E6046" s="65"/>
      <c r="F6046" s="65"/>
      <c r="G6046" s="65"/>
      <c r="H6046" s="65"/>
      <c r="I6046" s="65"/>
      <c r="J6046" s="65"/>
      <c r="K6046" s="66"/>
      <c r="L6046" s="66"/>
      <c r="M6046" s="65"/>
      <c r="N6046" s="65"/>
      <c r="O6046" s="65"/>
      <c r="P6046" s="66"/>
      <c r="Q6046" s="65"/>
      <c r="R6046" s="65"/>
      <c r="S6046" s="86"/>
      <c r="T6046" s="68"/>
      <c r="U6046" s="87"/>
      <c r="V6046" s="87"/>
      <c r="W6046" s="87"/>
      <c r="X6046" s="69"/>
      <c r="Y6046" s="65"/>
    </row>
    <row r="6047">
      <c r="A6047" s="65"/>
      <c r="B6047" s="65"/>
      <c r="C6047" s="65"/>
      <c r="D6047" s="65"/>
      <c r="E6047" s="65"/>
      <c r="F6047" s="65"/>
      <c r="G6047" s="65"/>
      <c r="H6047" s="65"/>
      <c r="I6047" s="65"/>
      <c r="J6047" s="65"/>
      <c r="K6047" s="66"/>
      <c r="L6047" s="66"/>
      <c r="M6047" s="65"/>
      <c r="N6047" s="65"/>
      <c r="O6047" s="65"/>
      <c r="P6047" s="66"/>
      <c r="Q6047" s="65"/>
      <c r="R6047" s="65"/>
      <c r="S6047" s="66"/>
      <c r="T6047" s="66"/>
      <c r="U6047" s="66"/>
      <c r="V6047" s="66"/>
      <c r="W6047" s="66"/>
      <c r="X6047" s="66"/>
      <c r="Y6047" s="65"/>
    </row>
    <row r="6048">
      <c r="A6048" s="65"/>
      <c r="B6048" s="65"/>
      <c r="C6048" s="65"/>
      <c r="D6048" s="65"/>
      <c r="E6048" s="65"/>
      <c r="F6048" s="65"/>
      <c r="G6048" s="65"/>
      <c r="H6048" s="65"/>
      <c r="I6048" s="65"/>
      <c r="J6048" s="65"/>
      <c r="K6048" s="66"/>
      <c r="L6048" s="66"/>
      <c r="M6048" s="65"/>
      <c r="N6048" s="65"/>
      <c r="O6048" s="65"/>
      <c r="P6048" s="66"/>
      <c r="Q6048" s="65"/>
      <c r="R6048" s="65"/>
      <c r="S6048" s="86"/>
      <c r="T6048" s="68"/>
      <c r="U6048" s="87"/>
      <c r="V6048" s="87"/>
      <c r="W6048" s="87"/>
      <c r="X6048" s="69"/>
      <c r="Y6048" s="65"/>
    </row>
    <row r="6049">
      <c r="A6049" s="65"/>
      <c r="B6049" s="65"/>
      <c r="C6049" s="65"/>
      <c r="D6049" s="65"/>
      <c r="E6049" s="65"/>
      <c r="F6049" s="65"/>
      <c r="G6049" s="65"/>
      <c r="H6049" s="65"/>
      <c r="I6049" s="65"/>
      <c r="J6049" s="65"/>
      <c r="K6049" s="66"/>
      <c r="L6049" s="66"/>
      <c r="M6049" s="65"/>
      <c r="N6049" s="65"/>
      <c r="O6049" s="65"/>
      <c r="P6049" s="66"/>
      <c r="Q6049" s="65"/>
      <c r="R6049" s="65"/>
      <c r="S6049" s="66"/>
      <c r="T6049" s="66"/>
      <c r="U6049" s="66"/>
      <c r="V6049" s="66"/>
      <c r="W6049" s="66"/>
      <c r="X6049" s="66"/>
      <c r="Y6049" s="65"/>
    </row>
    <row r="6050">
      <c r="A6050" s="65"/>
      <c r="B6050" s="65"/>
      <c r="C6050" s="65"/>
      <c r="D6050" s="65"/>
      <c r="E6050" s="65"/>
      <c r="F6050" s="65"/>
      <c r="G6050" s="65"/>
      <c r="H6050" s="65"/>
      <c r="I6050" s="65"/>
      <c r="J6050" s="65"/>
      <c r="K6050" s="66"/>
      <c r="L6050" s="66"/>
      <c r="M6050" s="65"/>
      <c r="N6050" s="65"/>
      <c r="O6050" s="65"/>
      <c r="P6050" s="66"/>
      <c r="Q6050" s="65"/>
      <c r="R6050" s="65"/>
      <c r="S6050" s="66"/>
      <c r="T6050" s="66"/>
      <c r="U6050" s="66"/>
      <c r="V6050" s="66"/>
      <c r="W6050" s="66"/>
      <c r="X6050" s="66"/>
      <c r="Y6050" s="65"/>
    </row>
    <row r="6051">
      <c r="A6051" s="65"/>
      <c r="B6051" s="65"/>
      <c r="C6051" s="65"/>
      <c r="D6051" s="65"/>
      <c r="E6051" s="65"/>
      <c r="F6051" s="65"/>
      <c r="G6051" s="65"/>
      <c r="H6051" s="65"/>
      <c r="I6051" s="65"/>
      <c r="J6051" s="65"/>
      <c r="K6051" s="66"/>
      <c r="L6051" s="66"/>
      <c r="M6051" s="65"/>
      <c r="N6051" s="65"/>
      <c r="O6051" s="65"/>
      <c r="P6051" s="66"/>
      <c r="Q6051" s="65"/>
      <c r="R6051" s="65"/>
      <c r="S6051" s="86"/>
      <c r="T6051" s="68"/>
      <c r="U6051" s="87"/>
      <c r="V6051" s="87"/>
      <c r="W6051" s="87"/>
      <c r="X6051" s="69"/>
      <c r="Y6051" s="65"/>
    </row>
    <row r="6052">
      <c r="A6052" s="65"/>
      <c r="B6052" s="65"/>
      <c r="C6052" s="65"/>
      <c r="D6052" s="65"/>
      <c r="E6052" s="65"/>
      <c r="F6052" s="65"/>
      <c r="G6052" s="65"/>
      <c r="H6052" s="65"/>
      <c r="I6052" s="65"/>
      <c r="J6052" s="65"/>
      <c r="K6052" s="66"/>
      <c r="L6052" s="66"/>
      <c r="M6052" s="65"/>
      <c r="N6052" s="65"/>
      <c r="O6052" s="65"/>
      <c r="P6052" s="66"/>
      <c r="Q6052" s="65"/>
      <c r="R6052" s="65"/>
      <c r="S6052" s="66"/>
      <c r="T6052" s="66"/>
      <c r="U6052" s="66"/>
      <c r="V6052" s="66"/>
      <c r="W6052" s="66"/>
      <c r="X6052" s="66"/>
      <c r="Y6052" s="65"/>
    </row>
    <row r="6053">
      <c r="A6053" s="65"/>
      <c r="B6053" s="65"/>
      <c r="C6053" s="65"/>
      <c r="D6053" s="65"/>
      <c r="E6053" s="65"/>
      <c r="F6053" s="65"/>
      <c r="G6053" s="65"/>
      <c r="H6053" s="65"/>
      <c r="I6053" s="65"/>
      <c r="J6053" s="65"/>
      <c r="K6053" s="66"/>
      <c r="L6053" s="66"/>
      <c r="M6053" s="65"/>
      <c r="N6053" s="65"/>
      <c r="O6053" s="65"/>
      <c r="P6053" s="66"/>
      <c r="Q6053" s="65"/>
      <c r="R6053" s="65"/>
      <c r="S6053" s="66"/>
      <c r="T6053" s="66"/>
      <c r="U6053" s="66"/>
      <c r="V6053" s="66"/>
      <c r="W6053" s="66"/>
      <c r="X6053" s="66"/>
      <c r="Y6053" s="65"/>
    </row>
    <row r="6054">
      <c r="A6054" s="65"/>
      <c r="B6054" s="65"/>
      <c r="C6054" s="65"/>
      <c r="D6054" s="65"/>
      <c r="E6054" s="65"/>
      <c r="F6054" s="65"/>
      <c r="G6054" s="65"/>
      <c r="H6054" s="65"/>
      <c r="I6054" s="65"/>
      <c r="J6054" s="65"/>
      <c r="K6054" s="66"/>
      <c r="L6054" s="66"/>
      <c r="M6054" s="65"/>
      <c r="N6054" s="65"/>
      <c r="O6054" s="65"/>
      <c r="P6054" s="65"/>
      <c r="Q6054" s="65"/>
      <c r="R6054" s="65"/>
      <c r="S6054" s="86"/>
      <c r="T6054" s="68"/>
      <c r="U6054" s="87"/>
      <c r="V6054" s="87"/>
      <c r="W6054" s="87"/>
      <c r="X6054" s="69"/>
      <c r="Y6054" s="65"/>
    </row>
    <row r="6055">
      <c r="A6055" s="65"/>
      <c r="B6055" s="65"/>
      <c r="C6055" s="65"/>
      <c r="D6055" s="65"/>
      <c r="E6055" s="65"/>
      <c r="F6055" s="65"/>
      <c r="G6055" s="65"/>
      <c r="H6055" s="65"/>
      <c r="I6055" s="65"/>
      <c r="J6055" s="65"/>
      <c r="K6055" s="66"/>
      <c r="L6055" s="66"/>
      <c r="M6055" s="65"/>
      <c r="N6055" s="65"/>
      <c r="O6055" s="65"/>
      <c r="P6055" s="65"/>
      <c r="Q6055" s="65"/>
      <c r="R6055" s="65"/>
      <c r="S6055" s="86"/>
      <c r="T6055" s="68"/>
      <c r="U6055" s="87"/>
      <c r="V6055" s="87"/>
      <c r="W6055" s="87"/>
      <c r="X6055" s="69"/>
      <c r="Y6055" s="65"/>
    </row>
    <row r="6056">
      <c r="A6056" s="65"/>
      <c r="B6056" s="65"/>
      <c r="C6056" s="65"/>
      <c r="D6056" s="65"/>
      <c r="E6056" s="65"/>
      <c r="F6056" s="65"/>
      <c r="G6056" s="65"/>
      <c r="H6056" s="65"/>
      <c r="I6056" s="65"/>
      <c r="J6056" s="65"/>
      <c r="K6056" s="66"/>
      <c r="L6056" s="66"/>
      <c r="M6056" s="65"/>
      <c r="N6056" s="65"/>
      <c r="O6056" s="65"/>
      <c r="P6056" s="66"/>
      <c r="Q6056" s="65"/>
      <c r="R6056" s="65"/>
      <c r="S6056" s="86"/>
      <c r="T6056" s="86"/>
      <c r="U6056" s="87"/>
      <c r="V6056" s="87"/>
      <c r="W6056" s="87"/>
      <c r="X6056" s="66"/>
      <c r="Y6056" s="65"/>
    </row>
    <row r="6057">
      <c r="A6057" s="65"/>
      <c r="B6057" s="65"/>
      <c r="C6057" s="65"/>
      <c r="D6057" s="65"/>
      <c r="E6057" s="65"/>
      <c r="F6057" s="65"/>
      <c r="G6057" s="65"/>
      <c r="H6057" s="65"/>
      <c r="I6057" s="65"/>
      <c r="J6057" s="65"/>
      <c r="K6057" s="66"/>
      <c r="L6057" s="66"/>
      <c r="M6057" s="65"/>
      <c r="N6057" s="65"/>
      <c r="O6057" s="65"/>
      <c r="P6057" s="65"/>
      <c r="Q6057" s="65"/>
      <c r="R6057" s="65"/>
      <c r="S6057" s="86"/>
      <c r="T6057" s="86"/>
      <c r="U6057" s="87"/>
      <c r="V6057" s="87"/>
      <c r="W6057" s="87"/>
      <c r="X6057" s="66"/>
      <c r="Y6057" s="65"/>
    </row>
    <row r="6058">
      <c r="A6058" s="65"/>
      <c r="B6058" s="65"/>
      <c r="C6058" s="65"/>
      <c r="D6058" s="65"/>
      <c r="E6058" s="65"/>
      <c r="F6058" s="65"/>
      <c r="G6058" s="65"/>
      <c r="H6058" s="65"/>
      <c r="I6058" s="65"/>
      <c r="J6058" s="65"/>
      <c r="K6058" s="66"/>
      <c r="L6058" s="66"/>
      <c r="M6058" s="65"/>
      <c r="N6058" s="65"/>
      <c r="O6058" s="65"/>
      <c r="P6058" s="65"/>
      <c r="Q6058" s="65"/>
      <c r="R6058" s="65"/>
      <c r="S6058" s="86"/>
      <c r="T6058" s="86"/>
      <c r="U6058" s="87"/>
      <c r="V6058" s="87"/>
      <c r="W6058" s="87"/>
      <c r="X6058" s="66"/>
      <c r="Y6058" s="65"/>
    </row>
    <row r="6059">
      <c r="A6059" s="65"/>
      <c r="B6059" s="65"/>
      <c r="C6059" s="65"/>
      <c r="D6059" s="65"/>
      <c r="E6059" s="65"/>
      <c r="F6059" s="65"/>
      <c r="G6059" s="65"/>
      <c r="H6059" s="65"/>
      <c r="I6059" s="65"/>
      <c r="J6059" s="65"/>
      <c r="K6059" s="66"/>
      <c r="L6059" s="66"/>
      <c r="M6059" s="65"/>
      <c r="N6059" s="65"/>
      <c r="O6059" s="65"/>
      <c r="P6059" s="66"/>
      <c r="Q6059" s="65"/>
      <c r="R6059" s="65"/>
      <c r="S6059" s="66"/>
      <c r="T6059" s="66"/>
      <c r="U6059" s="66"/>
      <c r="V6059" s="66"/>
      <c r="W6059" s="66"/>
      <c r="X6059" s="66"/>
      <c r="Y6059" s="65"/>
    </row>
    <row r="6060">
      <c r="A6060" s="65"/>
      <c r="B6060" s="65"/>
      <c r="C6060" s="65"/>
      <c r="D6060" s="65"/>
      <c r="E6060" s="65"/>
      <c r="F6060" s="65"/>
      <c r="G6060" s="65"/>
      <c r="H6060" s="65"/>
      <c r="I6060" s="65"/>
      <c r="J6060" s="65"/>
      <c r="K6060" s="66"/>
      <c r="L6060" s="66"/>
      <c r="M6060" s="65"/>
      <c r="N6060" s="65"/>
      <c r="O6060" s="65"/>
      <c r="P6060" s="65"/>
      <c r="Q6060" s="65"/>
      <c r="R6060" s="65"/>
      <c r="S6060" s="68"/>
      <c r="T6060" s="68"/>
      <c r="U6060" s="87"/>
      <c r="V6060" s="69"/>
      <c r="W6060" s="87"/>
      <c r="X6060" s="69"/>
      <c r="Y6060" s="65"/>
    </row>
    <row r="6061">
      <c r="A6061" s="65"/>
      <c r="B6061" s="65"/>
      <c r="C6061" s="65"/>
      <c r="D6061" s="65"/>
      <c r="E6061" s="65"/>
      <c r="F6061" s="65"/>
      <c r="G6061" s="65"/>
      <c r="H6061" s="65"/>
      <c r="I6061" s="65"/>
      <c r="J6061" s="65"/>
      <c r="K6061" s="66"/>
      <c r="L6061" s="66"/>
      <c r="M6061" s="65"/>
      <c r="N6061" s="65"/>
      <c r="O6061" s="65"/>
      <c r="P6061" s="66"/>
      <c r="Q6061" s="65"/>
      <c r="R6061" s="65"/>
      <c r="S6061" s="66"/>
      <c r="T6061" s="66"/>
      <c r="U6061" s="66"/>
      <c r="V6061" s="66"/>
      <c r="W6061" s="66"/>
      <c r="X6061" s="66"/>
      <c r="Y6061" s="65"/>
    </row>
    <row r="6062">
      <c r="A6062" s="65"/>
      <c r="B6062" s="65"/>
      <c r="C6062" s="65"/>
      <c r="D6062" s="65"/>
      <c r="E6062" s="65"/>
      <c r="F6062" s="65"/>
      <c r="G6062" s="65"/>
      <c r="H6062" s="65"/>
      <c r="I6062" s="65"/>
      <c r="J6062" s="65"/>
      <c r="K6062" s="66"/>
      <c r="L6062" s="66"/>
      <c r="M6062" s="65"/>
      <c r="N6062" s="65"/>
      <c r="O6062" s="65"/>
      <c r="P6062" s="66"/>
      <c r="Q6062" s="65"/>
      <c r="R6062" s="65"/>
      <c r="S6062" s="66"/>
      <c r="T6062" s="66"/>
      <c r="U6062" s="66"/>
      <c r="V6062" s="66"/>
      <c r="W6062" s="66"/>
      <c r="X6062" s="66"/>
      <c r="Y6062" s="65"/>
    </row>
    <row r="6063">
      <c r="A6063" s="65"/>
      <c r="B6063" s="65"/>
      <c r="C6063" s="65"/>
      <c r="D6063" s="65"/>
      <c r="E6063" s="65"/>
      <c r="F6063" s="65"/>
      <c r="G6063" s="65"/>
      <c r="H6063" s="65"/>
      <c r="I6063" s="65"/>
      <c r="J6063" s="65"/>
      <c r="K6063" s="66"/>
      <c r="L6063" s="66"/>
      <c r="M6063" s="65"/>
      <c r="N6063" s="65"/>
      <c r="O6063" s="65"/>
      <c r="P6063" s="66"/>
      <c r="Q6063" s="65"/>
      <c r="R6063" s="65"/>
      <c r="S6063" s="66"/>
      <c r="T6063" s="66"/>
      <c r="U6063" s="66"/>
      <c r="V6063" s="66"/>
      <c r="W6063" s="66"/>
      <c r="X6063" s="66"/>
      <c r="Y6063" s="65"/>
    </row>
    <row r="6064">
      <c r="A6064" s="65"/>
      <c r="B6064" s="65"/>
      <c r="C6064" s="65"/>
      <c r="D6064" s="65"/>
      <c r="E6064" s="65"/>
      <c r="F6064" s="65"/>
      <c r="G6064" s="65"/>
      <c r="H6064" s="65"/>
      <c r="I6064" s="65"/>
      <c r="J6064" s="65"/>
      <c r="K6064" s="66"/>
      <c r="L6064" s="66"/>
      <c r="M6064" s="65"/>
      <c r="N6064" s="65"/>
      <c r="O6064" s="65"/>
      <c r="P6064" s="66"/>
      <c r="Q6064" s="65"/>
      <c r="R6064" s="65"/>
      <c r="S6064" s="86"/>
      <c r="T6064" s="68"/>
      <c r="U6064" s="87"/>
      <c r="V6064" s="87"/>
      <c r="W6064" s="87"/>
      <c r="X6064" s="69"/>
      <c r="Y6064" s="65"/>
    </row>
    <row r="6065">
      <c r="A6065" s="65"/>
      <c r="B6065" s="65"/>
      <c r="C6065" s="65"/>
      <c r="D6065" s="65"/>
      <c r="E6065" s="65"/>
      <c r="F6065" s="65"/>
      <c r="G6065" s="65"/>
      <c r="H6065" s="65"/>
      <c r="I6065" s="65"/>
      <c r="J6065" s="65"/>
      <c r="K6065" s="66"/>
      <c r="L6065" s="66"/>
      <c r="M6065" s="65"/>
      <c r="N6065" s="65"/>
      <c r="O6065" s="65"/>
      <c r="P6065" s="65"/>
      <c r="Q6065" s="65"/>
      <c r="R6065" s="65"/>
      <c r="S6065" s="86"/>
      <c r="T6065" s="68"/>
      <c r="U6065" s="87"/>
      <c r="V6065" s="87"/>
      <c r="W6065" s="87"/>
      <c r="X6065" s="69"/>
      <c r="Y6065" s="65"/>
    </row>
    <row r="6066">
      <c r="A6066" s="65"/>
      <c r="B6066" s="65"/>
      <c r="C6066" s="65"/>
      <c r="D6066" s="65"/>
      <c r="E6066" s="65"/>
      <c r="F6066" s="65"/>
      <c r="G6066" s="65"/>
      <c r="H6066" s="65"/>
      <c r="I6066" s="65"/>
      <c r="J6066" s="65"/>
      <c r="K6066" s="66"/>
      <c r="L6066" s="66"/>
      <c r="M6066" s="65"/>
      <c r="N6066" s="65"/>
      <c r="O6066" s="65"/>
      <c r="P6066" s="66"/>
      <c r="Q6066" s="65"/>
      <c r="R6066" s="65"/>
      <c r="S6066" s="66"/>
      <c r="T6066" s="66"/>
      <c r="U6066" s="66"/>
      <c r="V6066" s="66"/>
      <c r="W6066" s="66"/>
      <c r="X6066" s="66"/>
      <c r="Y6066" s="65"/>
    </row>
    <row r="6067">
      <c r="A6067" s="65"/>
      <c r="B6067" s="65"/>
      <c r="C6067" s="65"/>
      <c r="D6067" s="65"/>
      <c r="E6067" s="65"/>
      <c r="F6067" s="65"/>
      <c r="G6067" s="65"/>
      <c r="H6067" s="65"/>
      <c r="I6067" s="65"/>
      <c r="J6067" s="65"/>
      <c r="K6067" s="66"/>
      <c r="L6067" s="66"/>
      <c r="M6067" s="65"/>
      <c r="N6067" s="65"/>
      <c r="O6067" s="65"/>
      <c r="P6067" s="66"/>
      <c r="Q6067" s="65"/>
      <c r="R6067" s="65"/>
      <c r="S6067" s="66"/>
      <c r="T6067" s="66"/>
      <c r="U6067" s="66"/>
      <c r="V6067" s="66"/>
      <c r="W6067" s="66"/>
      <c r="X6067" s="66"/>
      <c r="Y6067" s="65"/>
    </row>
    <row r="6068">
      <c r="A6068" s="65"/>
      <c r="B6068" s="65"/>
      <c r="C6068" s="65"/>
      <c r="D6068" s="65"/>
      <c r="E6068" s="65"/>
      <c r="F6068" s="65"/>
      <c r="G6068" s="65"/>
      <c r="H6068" s="65"/>
      <c r="I6068" s="65"/>
      <c r="J6068" s="65"/>
      <c r="K6068" s="66"/>
      <c r="L6068" s="66"/>
      <c r="M6068" s="65"/>
      <c r="N6068" s="65"/>
      <c r="O6068" s="65"/>
      <c r="P6068" s="65"/>
      <c r="Q6068" s="65"/>
      <c r="R6068" s="65"/>
      <c r="S6068" s="66"/>
      <c r="T6068" s="66"/>
      <c r="U6068" s="66"/>
      <c r="V6068" s="66"/>
      <c r="W6068" s="66"/>
      <c r="X6068" s="66"/>
      <c r="Y6068" s="65"/>
    </row>
    <row r="6069">
      <c r="A6069" s="65"/>
      <c r="B6069" s="65"/>
      <c r="C6069" s="65"/>
      <c r="D6069" s="65"/>
      <c r="E6069" s="65"/>
      <c r="F6069" s="65"/>
      <c r="G6069" s="65"/>
      <c r="H6069" s="65"/>
      <c r="I6069" s="65"/>
      <c r="J6069" s="65"/>
      <c r="K6069" s="66"/>
      <c r="L6069" s="66"/>
      <c r="M6069" s="65"/>
      <c r="N6069" s="65"/>
      <c r="O6069" s="65"/>
      <c r="P6069" s="66"/>
      <c r="Q6069" s="65"/>
      <c r="R6069" s="65"/>
      <c r="S6069" s="86"/>
      <c r="T6069" s="68"/>
      <c r="U6069" s="87"/>
      <c r="V6069" s="87"/>
      <c r="W6069" s="87"/>
      <c r="X6069" s="69"/>
      <c r="Y6069" s="65"/>
    </row>
    <row r="6070">
      <c r="A6070" s="65"/>
      <c r="B6070" s="65"/>
      <c r="C6070" s="65"/>
      <c r="D6070" s="65"/>
      <c r="E6070" s="65"/>
      <c r="F6070" s="65"/>
      <c r="G6070" s="65"/>
      <c r="H6070" s="65"/>
      <c r="I6070" s="65"/>
      <c r="J6070" s="65"/>
      <c r="K6070" s="66"/>
      <c r="L6070" s="66"/>
      <c r="M6070" s="65"/>
      <c r="N6070" s="65"/>
      <c r="O6070" s="65"/>
      <c r="P6070" s="65"/>
      <c r="Q6070" s="65"/>
      <c r="R6070" s="65"/>
      <c r="S6070" s="68"/>
      <c r="T6070" s="68"/>
      <c r="U6070" s="87"/>
      <c r="V6070" s="69"/>
      <c r="W6070" s="87"/>
      <c r="X6070" s="69"/>
      <c r="Y6070" s="65"/>
    </row>
    <row r="6071">
      <c r="A6071" s="65"/>
      <c r="B6071" s="65"/>
      <c r="C6071" s="65"/>
      <c r="D6071" s="65"/>
      <c r="E6071" s="65"/>
      <c r="F6071" s="65"/>
      <c r="G6071" s="65"/>
      <c r="H6071" s="65"/>
      <c r="I6071" s="65"/>
      <c r="J6071" s="65"/>
      <c r="K6071" s="66"/>
      <c r="L6071" s="66"/>
      <c r="M6071" s="65"/>
      <c r="N6071" s="65"/>
      <c r="O6071" s="65"/>
      <c r="P6071" s="65"/>
      <c r="Q6071" s="65"/>
      <c r="R6071" s="65"/>
      <c r="S6071" s="86"/>
      <c r="T6071" s="86"/>
      <c r="U6071" s="87"/>
      <c r="V6071" s="87"/>
      <c r="W6071" s="87"/>
      <c r="X6071" s="66"/>
      <c r="Y6071" s="65"/>
    </row>
    <row r="6072">
      <c r="A6072" s="65"/>
      <c r="B6072" s="65"/>
      <c r="C6072" s="65"/>
      <c r="D6072" s="65"/>
      <c r="E6072" s="65"/>
      <c r="F6072" s="65"/>
      <c r="G6072" s="65"/>
      <c r="H6072" s="65"/>
      <c r="I6072" s="65"/>
      <c r="J6072" s="65"/>
      <c r="K6072" s="66"/>
      <c r="L6072" s="66"/>
      <c r="M6072" s="65"/>
      <c r="N6072" s="65"/>
      <c r="O6072" s="65"/>
      <c r="P6072" s="66"/>
      <c r="Q6072" s="65"/>
      <c r="R6072" s="65"/>
      <c r="S6072" s="66"/>
      <c r="T6072" s="66"/>
      <c r="U6072" s="66"/>
      <c r="V6072" s="66"/>
      <c r="W6072" s="66"/>
      <c r="X6072" s="66"/>
      <c r="Y6072" s="65"/>
    </row>
    <row r="6073">
      <c r="A6073" s="65"/>
      <c r="B6073" s="65"/>
      <c r="C6073" s="65"/>
      <c r="D6073" s="65"/>
      <c r="E6073" s="65"/>
      <c r="F6073" s="65"/>
      <c r="G6073" s="65"/>
      <c r="H6073" s="65"/>
      <c r="I6073" s="65"/>
      <c r="J6073" s="65"/>
      <c r="K6073" s="66"/>
      <c r="L6073" s="66"/>
      <c r="M6073" s="65"/>
      <c r="N6073" s="65"/>
      <c r="O6073" s="65"/>
      <c r="P6073" s="66"/>
      <c r="Q6073" s="65"/>
      <c r="R6073" s="65"/>
      <c r="S6073" s="86"/>
      <c r="T6073" s="68"/>
      <c r="U6073" s="87"/>
      <c r="V6073" s="87"/>
      <c r="W6073" s="87"/>
      <c r="X6073" s="69"/>
      <c r="Y6073" s="65"/>
    </row>
    <row r="6074">
      <c r="A6074" s="65"/>
      <c r="B6074" s="65"/>
      <c r="C6074" s="65"/>
      <c r="D6074" s="65"/>
      <c r="E6074" s="65"/>
      <c r="F6074" s="65"/>
      <c r="G6074" s="65"/>
      <c r="H6074" s="65"/>
      <c r="I6074" s="65"/>
      <c r="J6074" s="65"/>
      <c r="K6074" s="66"/>
      <c r="L6074" s="66"/>
      <c r="M6074" s="65"/>
      <c r="N6074" s="65"/>
      <c r="O6074" s="65"/>
      <c r="P6074" s="66"/>
      <c r="Q6074" s="65"/>
      <c r="R6074" s="65"/>
      <c r="S6074" s="68"/>
      <c r="T6074" s="68"/>
      <c r="U6074" s="87"/>
      <c r="V6074" s="69"/>
      <c r="W6074" s="87"/>
      <c r="X6074" s="69"/>
      <c r="Y6074" s="65"/>
    </row>
    <row r="6075">
      <c r="A6075" s="65"/>
      <c r="B6075" s="65"/>
      <c r="C6075" s="65"/>
      <c r="D6075" s="65"/>
      <c r="E6075" s="65"/>
      <c r="F6075" s="65"/>
      <c r="G6075" s="65"/>
      <c r="H6075" s="65"/>
      <c r="I6075" s="65"/>
      <c r="J6075" s="65"/>
      <c r="K6075" s="66"/>
      <c r="L6075" s="66"/>
      <c r="M6075" s="65"/>
      <c r="N6075" s="65"/>
      <c r="O6075" s="65"/>
      <c r="P6075" s="65"/>
      <c r="Q6075" s="65"/>
      <c r="R6075" s="65"/>
      <c r="S6075" s="66"/>
      <c r="T6075" s="66"/>
      <c r="U6075" s="66"/>
      <c r="V6075" s="66"/>
      <c r="W6075" s="66"/>
      <c r="X6075" s="66"/>
      <c r="Y6075" s="65"/>
    </row>
    <row r="6076">
      <c r="A6076" s="65"/>
      <c r="B6076" s="65"/>
      <c r="C6076" s="65"/>
      <c r="D6076" s="65"/>
      <c r="E6076" s="65"/>
      <c r="F6076" s="65"/>
      <c r="G6076" s="65"/>
      <c r="H6076" s="65"/>
      <c r="I6076" s="65"/>
      <c r="J6076" s="65"/>
      <c r="K6076" s="66"/>
      <c r="L6076" s="66"/>
      <c r="M6076" s="65"/>
      <c r="N6076" s="65"/>
      <c r="O6076" s="65"/>
      <c r="P6076" s="65"/>
      <c r="Q6076" s="65"/>
      <c r="R6076" s="65"/>
      <c r="S6076" s="66"/>
      <c r="T6076" s="66"/>
      <c r="U6076" s="66"/>
      <c r="V6076" s="66"/>
      <c r="W6076" s="66"/>
      <c r="X6076" s="66"/>
      <c r="Y6076" s="65"/>
    </row>
    <row r="6077">
      <c r="A6077" s="65"/>
      <c r="B6077" s="65"/>
      <c r="C6077" s="65"/>
      <c r="D6077" s="65"/>
      <c r="E6077" s="65"/>
      <c r="F6077" s="65"/>
      <c r="G6077" s="65"/>
      <c r="H6077" s="65"/>
      <c r="I6077" s="65"/>
      <c r="J6077" s="65"/>
      <c r="K6077" s="66"/>
      <c r="L6077" s="66"/>
      <c r="M6077" s="65"/>
      <c r="N6077" s="65"/>
      <c r="O6077" s="65"/>
      <c r="P6077" s="65"/>
      <c r="Q6077" s="65"/>
      <c r="R6077" s="65"/>
      <c r="S6077" s="66"/>
      <c r="T6077" s="66"/>
      <c r="U6077" s="66"/>
      <c r="V6077" s="66"/>
      <c r="W6077" s="66"/>
      <c r="X6077" s="66"/>
      <c r="Y6077" s="65"/>
    </row>
    <row r="6078">
      <c r="A6078" s="65"/>
      <c r="B6078" s="65"/>
      <c r="C6078" s="65"/>
      <c r="D6078" s="65"/>
      <c r="E6078" s="65"/>
      <c r="F6078" s="65"/>
      <c r="G6078" s="65"/>
      <c r="H6078" s="65"/>
      <c r="I6078" s="65"/>
      <c r="J6078" s="65"/>
      <c r="K6078" s="66"/>
      <c r="L6078" s="66"/>
      <c r="M6078" s="65"/>
      <c r="N6078" s="65"/>
      <c r="O6078" s="65"/>
      <c r="P6078" s="66"/>
      <c r="Q6078" s="65"/>
      <c r="R6078" s="65"/>
      <c r="S6078" s="86"/>
      <c r="T6078" s="68"/>
      <c r="U6078" s="87"/>
      <c r="V6078" s="87"/>
      <c r="W6078" s="87"/>
      <c r="X6078" s="69"/>
      <c r="Y6078" s="65"/>
    </row>
    <row r="6079">
      <c r="A6079" s="65"/>
      <c r="B6079" s="65"/>
      <c r="C6079" s="65"/>
      <c r="D6079" s="65"/>
      <c r="E6079" s="65"/>
      <c r="F6079" s="65"/>
      <c r="G6079" s="65"/>
      <c r="H6079" s="65"/>
      <c r="I6079" s="65"/>
      <c r="J6079" s="65"/>
      <c r="K6079" s="66"/>
      <c r="L6079" s="66"/>
      <c r="M6079" s="65"/>
      <c r="N6079" s="65"/>
      <c r="O6079" s="65"/>
      <c r="P6079" s="66"/>
      <c r="Q6079" s="65"/>
      <c r="R6079" s="65"/>
      <c r="S6079" s="66"/>
      <c r="T6079" s="66"/>
      <c r="U6079" s="66"/>
      <c r="V6079" s="66"/>
      <c r="W6079" s="66"/>
      <c r="X6079" s="66"/>
      <c r="Y6079" s="65"/>
    </row>
    <row r="6080">
      <c r="A6080" s="65"/>
      <c r="B6080" s="65"/>
      <c r="C6080" s="65"/>
      <c r="D6080" s="65"/>
      <c r="E6080" s="65"/>
      <c r="F6080" s="65"/>
      <c r="G6080" s="65"/>
      <c r="H6080" s="65"/>
      <c r="I6080" s="65"/>
      <c r="J6080" s="65"/>
      <c r="K6080" s="66"/>
      <c r="L6080" s="66"/>
      <c r="M6080" s="65"/>
      <c r="N6080" s="65"/>
      <c r="O6080" s="65"/>
      <c r="P6080" s="66"/>
      <c r="Q6080" s="65"/>
      <c r="R6080" s="65"/>
      <c r="S6080" s="86"/>
      <c r="T6080" s="68"/>
      <c r="U6080" s="87"/>
      <c r="V6080" s="87"/>
      <c r="W6080" s="87"/>
      <c r="X6080" s="69"/>
      <c r="Y6080" s="65"/>
    </row>
    <row r="6081">
      <c r="A6081" s="65"/>
      <c r="B6081" s="65"/>
      <c r="C6081" s="65"/>
      <c r="D6081" s="65"/>
      <c r="E6081" s="65"/>
      <c r="F6081" s="65"/>
      <c r="G6081" s="65"/>
      <c r="H6081" s="65"/>
      <c r="I6081" s="65"/>
      <c r="J6081" s="65"/>
      <c r="K6081" s="66"/>
      <c r="L6081" s="66"/>
      <c r="M6081" s="65"/>
      <c r="N6081" s="65"/>
      <c r="O6081" s="65"/>
      <c r="P6081" s="65"/>
      <c r="Q6081" s="65"/>
      <c r="R6081" s="65"/>
      <c r="S6081" s="66"/>
      <c r="T6081" s="66"/>
      <c r="U6081" s="66"/>
      <c r="V6081" s="66"/>
      <c r="W6081" s="66"/>
      <c r="X6081" s="66"/>
      <c r="Y6081" s="65"/>
    </row>
    <row r="6082">
      <c r="A6082" s="65"/>
      <c r="B6082" s="65"/>
      <c r="C6082" s="65"/>
      <c r="D6082" s="65"/>
      <c r="E6082" s="65"/>
      <c r="F6082" s="65"/>
      <c r="G6082" s="65"/>
      <c r="H6082" s="65"/>
      <c r="I6082" s="65"/>
      <c r="J6082" s="65"/>
      <c r="K6082" s="66"/>
      <c r="L6082" s="66"/>
      <c r="M6082" s="65"/>
      <c r="N6082" s="65"/>
      <c r="O6082" s="65"/>
      <c r="P6082" s="66"/>
      <c r="Q6082" s="65"/>
      <c r="R6082" s="65"/>
      <c r="S6082" s="66"/>
      <c r="T6082" s="66"/>
      <c r="U6082" s="66"/>
      <c r="V6082" s="66"/>
      <c r="W6082" s="66"/>
      <c r="X6082" s="66"/>
      <c r="Y6082" s="65"/>
    </row>
    <row r="6083">
      <c r="A6083" s="65"/>
      <c r="B6083" s="65"/>
      <c r="C6083" s="65"/>
      <c r="D6083" s="65"/>
      <c r="E6083" s="65"/>
      <c r="F6083" s="65"/>
      <c r="G6083" s="65"/>
      <c r="H6083" s="65"/>
      <c r="I6083" s="65"/>
      <c r="J6083" s="65"/>
      <c r="K6083" s="66"/>
      <c r="L6083" s="66"/>
      <c r="M6083" s="65"/>
      <c r="N6083" s="65"/>
      <c r="O6083" s="65"/>
      <c r="P6083" s="65"/>
      <c r="Q6083" s="65"/>
      <c r="R6083" s="65"/>
      <c r="S6083" s="66"/>
      <c r="T6083" s="66"/>
      <c r="U6083" s="66"/>
      <c r="V6083" s="66"/>
      <c r="W6083" s="66"/>
      <c r="X6083" s="66"/>
      <c r="Y6083" s="65"/>
    </row>
    <row r="6084">
      <c r="A6084" s="65"/>
      <c r="B6084" s="65"/>
      <c r="C6084" s="65"/>
      <c r="D6084" s="65"/>
      <c r="E6084" s="65"/>
      <c r="F6084" s="65"/>
      <c r="G6084" s="65"/>
      <c r="H6084" s="65"/>
      <c r="I6084" s="65"/>
      <c r="J6084" s="65"/>
      <c r="K6084" s="66"/>
      <c r="L6084" s="66"/>
      <c r="M6084" s="65"/>
      <c r="N6084" s="65"/>
      <c r="O6084" s="65"/>
      <c r="P6084" s="66"/>
      <c r="Q6084" s="65"/>
      <c r="R6084" s="65"/>
      <c r="S6084" s="86"/>
      <c r="T6084" s="68"/>
      <c r="U6084" s="87"/>
      <c r="V6084" s="87"/>
      <c r="W6084" s="87"/>
      <c r="X6084" s="69"/>
      <c r="Y6084" s="65"/>
    </row>
    <row r="6085">
      <c r="A6085" s="65"/>
      <c r="B6085" s="65"/>
      <c r="C6085" s="65"/>
      <c r="D6085" s="65"/>
      <c r="E6085" s="65"/>
      <c r="F6085" s="65"/>
      <c r="G6085" s="65"/>
      <c r="H6085" s="65"/>
      <c r="I6085" s="65"/>
      <c r="J6085" s="65"/>
      <c r="K6085" s="66"/>
      <c r="L6085" s="66"/>
      <c r="M6085" s="65"/>
      <c r="N6085" s="65"/>
      <c r="O6085" s="65"/>
      <c r="P6085" s="66"/>
      <c r="Q6085" s="65"/>
      <c r="R6085" s="65"/>
      <c r="S6085" s="66"/>
      <c r="T6085" s="66"/>
      <c r="U6085" s="66"/>
      <c r="V6085" s="66"/>
      <c r="W6085" s="66"/>
      <c r="X6085" s="66"/>
      <c r="Y6085" s="65"/>
    </row>
    <row r="6086">
      <c r="A6086" s="65"/>
      <c r="B6086" s="65"/>
      <c r="C6086" s="65"/>
      <c r="D6086" s="65"/>
      <c r="E6086" s="65"/>
      <c r="F6086" s="65"/>
      <c r="G6086" s="65"/>
      <c r="H6086" s="65"/>
      <c r="I6086" s="65"/>
      <c r="J6086" s="65"/>
      <c r="K6086" s="66"/>
      <c r="L6086" s="66"/>
      <c r="M6086" s="65"/>
      <c r="N6086" s="65"/>
      <c r="O6086" s="65"/>
      <c r="P6086" s="66"/>
      <c r="Q6086" s="65"/>
      <c r="R6086" s="65"/>
      <c r="S6086" s="86"/>
      <c r="T6086" s="68"/>
      <c r="U6086" s="87"/>
      <c r="V6086" s="87"/>
      <c r="W6086" s="87"/>
      <c r="X6086" s="69"/>
      <c r="Y6086" s="65"/>
    </row>
    <row r="6087">
      <c r="A6087" s="65"/>
      <c r="B6087" s="65"/>
      <c r="C6087" s="65"/>
      <c r="D6087" s="65"/>
      <c r="E6087" s="65"/>
      <c r="F6087" s="65"/>
      <c r="G6087" s="65"/>
      <c r="H6087" s="65"/>
      <c r="I6087" s="65"/>
      <c r="J6087" s="65"/>
      <c r="K6087" s="66"/>
      <c r="L6087" s="66"/>
      <c r="M6087" s="65"/>
      <c r="N6087" s="65"/>
      <c r="O6087" s="65"/>
      <c r="P6087" s="66"/>
      <c r="Q6087" s="65"/>
      <c r="R6087" s="65"/>
      <c r="S6087" s="66"/>
      <c r="T6087" s="66"/>
      <c r="U6087" s="66"/>
      <c r="V6087" s="66"/>
      <c r="W6087" s="66"/>
      <c r="X6087" s="66"/>
      <c r="Y6087" s="65"/>
    </row>
    <row r="6088">
      <c r="A6088" s="65"/>
      <c r="B6088" s="65"/>
      <c r="C6088" s="65"/>
      <c r="D6088" s="65"/>
      <c r="E6088" s="65"/>
      <c r="F6088" s="65"/>
      <c r="G6088" s="65"/>
      <c r="H6088" s="65"/>
      <c r="I6088" s="65"/>
      <c r="J6088" s="65"/>
      <c r="K6088" s="66"/>
      <c r="L6088" s="66"/>
      <c r="M6088" s="65"/>
      <c r="N6088" s="65"/>
      <c r="O6088" s="65"/>
      <c r="P6088" s="66"/>
      <c r="Q6088" s="65"/>
      <c r="R6088" s="65"/>
      <c r="S6088" s="86"/>
      <c r="T6088" s="68"/>
      <c r="U6088" s="87"/>
      <c r="V6088" s="87"/>
      <c r="W6088" s="87"/>
      <c r="X6088" s="69"/>
      <c r="Y6088" s="65"/>
    </row>
    <row r="6089">
      <c r="A6089" s="65"/>
      <c r="B6089" s="65"/>
      <c r="C6089" s="65"/>
      <c r="D6089" s="65"/>
      <c r="E6089" s="65"/>
      <c r="F6089" s="65"/>
      <c r="G6089" s="65"/>
      <c r="H6089" s="65"/>
      <c r="I6089" s="65"/>
      <c r="J6089" s="65"/>
      <c r="K6089" s="66"/>
      <c r="L6089" s="66"/>
      <c r="M6089" s="65"/>
      <c r="N6089" s="65"/>
      <c r="O6089" s="65"/>
      <c r="P6089" s="65"/>
      <c r="Q6089" s="65"/>
      <c r="R6089" s="65"/>
      <c r="S6089" s="86"/>
      <c r="T6089" s="86"/>
      <c r="U6089" s="87"/>
      <c r="V6089" s="87"/>
      <c r="W6089" s="87"/>
      <c r="X6089" s="66"/>
      <c r="Y6089" s="65"/>
    </row>
    <row r="6090">
      <c r="A6090" s="65"/>
      <c r="B6090" s="65"/>
      <c r="C6090" s="65"/>
      <c r="D6090" s="65"/>
      <c r="E6090" s="65"/>
      <c r="F6090" s="65"/>
      <c r="G6090" s="65"/>
      <c r="H6090" s="65"/>
      <c r="I6090" s="65"/>
      <c r="J6090" s="65"/>
      <c r="K6090" s="66"/>
      <c r="L6090" s="66"/>
      <c r="M6090" s="65"/>
      <c r="N6090" s="65"/>
      <c r="O6090" s="65"/>
      <c r="P6090" s="66"/>
      <c r="Q6090" s="65"/>
      <c r="R6090" s="65"/>
      <c r="S6090" s="86"/>
      <c r="T6090" s="68"/>
      <c r="U6090" s="87"/>
      <c r="V6090" s="87"/>
      <c r="W6090" s="87"/>
      <c r="X6090" s="69"/>
      <c r="Y6090" s="65"/>
    </row>
    <row r="6091">
      <c r="A6091" s="65"/>
      <c r="B6091" s="65"/>
      <c r="C6091" s="65"/>
      <c r="D6091" s="65"/>
      <c r="E6091" s="65"/>
      <c r="F6091" s="65"/>
      <c r="G6091" s="65"/>
      <c r="H6091" s="65"/>
      <c r="I6091" s="65"/>
      <c r="J6091" s="65"/>
      <c r="K6091" s="66"/>
      <c r="L6091" s="66"/>
      <c r="M6091" s="65"/>
      <c r="N6091" s="65"/>
      <c r="O6091" s="65"/>
      <c r="P6091" s="66"/>
      <c r="Q6091" s="65"/>
      <c r="R6091" s="65"/>
      <c r="S6091" s="66"/>
      <c r="T6091" s="66"/>
      <c r="U6091" s="66"/>
      <c r="V6091" s="66"/>
      <c r="W6091" s="66"/>
      <c r="X6091" s="66"/>
      <c r="Y6091" s="65"/>
    </row>
    <row r="6092">
      <c r="A6092" s="65"/>
      <c r="B6092" s="65"/>
      <c r="C6092" s="65"/>
      <c r="D6092" s="65"/>
      <c r="E6092" s="65"/>
      <c r="F6092" s="65"/>
      <c r="G6092" s="65"/>
      <c r="H6092" s="65"/>
      <c r="I6092" s="65"/>
      <c r="J6092" s="65"/>
      <c r="K6092" s="66"/>
      <c r="L6092" s="66"/>
      <c r="M6092" s="65"/>
      <c r="N6092" s="65"/>
      <c r="O6092" s="65"/>
      <c r="P6092" s="65"/>
      <c r="Q6092" s="65"/>
      <c r="R6092" s="65"/>
      <c r="S6092" s="66"/>
      <c r="T6092" s="66"/>
      <c r="U6092" s="66"/>
      <c r="V6092" s="66"/>
      <c r="W6092" s="66"/>
      <c r="X6092" s="66"/>
      <c r="Y6092" s="65"/>
    </row>
    <row r="6093">
      <c r="A6093" s="65"/>
      <c r="B6093" s="65"/>
      <c r="C6093" s="65"/>
      <c r="D6093" s="65"/>
      <c r="E6093" s="65"/>
      <c r="F6093" s="65"/>
      <c r="G6093" s="65"/>
      <c r="H6093" s="65"/>
      <c r="I6093" s="65"/>
      <c r="J6093" s="65"/>
      <c r="K6093" s="66"/>
      <c r="L6093" s="66"/>
      <c r="M6093" s="65"/>
      <c r="N6093" s="65"/>
      <c r="O6093" s="65"/>
      <c r="P6093" s="66"/>
      <c r="Q6093" s="65"/>
      <c r="R6093" s="65"/>
      <c r="S6093" s="66"/>
      <c r="T6093" s="66"/>
      <c r="U6093" s="66"/>
      <c r="V6093" s="66"/>
      <c r="W6093" s="66"/>
      <c r="X6093" s="66"/>
      <c r="Y6093" s="65"/>
    </row>
    <row r="6094">
      <c r="A6094" s="65"/>
      <c r="B6094" s="65"/>
      <c r="C6094" s="65"/>
      <c r="D6094" s="65"/>
      <c r="E6094" s="65"/>
      <c r="F6094" s="65"/>
      <c r="G6094" s="65"/>
      <c r="H6094" s="65"/>
      <c r="I6094" s="65"/>
      <c r="J6094" s="65"/>
      <c r="K6094" s="66"/>
      <c r="L6094" s="66"/>
      <c r="M6094" s="65"/>
      <c r="N6094" s="65"/>
      <c r="O6094" s="65"/>
      <c r="P6094" s="66"/>
      <c r="Q6094" s="65"/>
      <c r="R6094" s="65"/>
      <c r="S6094" s="66"/>
      <c r="T6094" s="66"/>
      <c r="U6094" s="66"/>
      <c r="V6094" s="66"/>
      <c r="W6094" s="66"/>
      <c r="X6094" s="66"/>
      <c r="Y6094" s="65"/>
    </row>
    <row r="6095">
      <c r="A6095" s="65"/>
      <c r="B6095" s="65"/>
      <c r="C6095" s="65"/>
      <c r="D6095" s="65"/>
      <c r="E6095" s="65"/>
      <c r="F6095" s="65"/>
      <c r="G6095" s="65"/>
      <c r="H6095" s="65"/>
      <c r="I6095" s="65"/>
      <c r="J6095" s="65"/>
      <c r="K6095" s="66"/>
      <c r="L6095" s="66"/>
      <c r="M6095" s="65"/>
      <c r="N6095" s="65"/>
      <c r="O6095" s="65"/>
      <c r="P6095" s="66"/>
      <c r="Q6095" s="65"/>
      <c r="R6095" s="65"/>
      <c r="S6095" s="66"/>
      <c r="T6095" s="66"/>
      <c r="U6095" s="66"/>
      <c r="V6095" s="66"/>
      <c r="W6095" s="66"/>
      <c r="X6095" s="66"/>
      <c r="Y6095" s="65"/>
    </row>
    <row r="6096">
      <c r="A6096" s="65"/>
      <c r="B6096" s="65"/>
      <c r="C6096" s="65"/>
      <c r="D6096" s="65"/>
      <c r="E6096" s="65"/>
      <c r="F6096" s="65"/>
      <c r="G6096" s="65"/>
      <c r="H6096" s="65"/>
      <c r="I6096" s="65"/>
      <c r="J6096" s="65"/>
      <c r="K6096" s="66"/>
      <c r="L6096" s="66"/>
      <c r="M6096" s="65"/>
      <c r="N6096" s="65"/>
      <c r="O6096" s="65"/>
      <c r="P6096" s="66"/>
      <c r="Q6096" s="65"/>
      <c r="R6096" s="65"/>
      <c r="S6096" s="66"/>
      <c r="T6096" s="66"/>
      <c r="U6096" s="66"/>
      <c r="V6096" s="66"/>
      <c r="W6096" s="66"/>
      <c r="X6096" s="66"/>
      <c r="Y6096" s="65"/>
    </row>
    <row r="6097">
      <c r="A6097" s="65"/>
      <c r="B6097" s="65"/>
      <c r="C6097" s="65"/>
      <c r="D6097" s="65"/>
      <c r="E6097" s="65"/>
      <c r="F6097" s="65"/>
      <c r="G6097" s="65"/>
      <c r="H6097" s="65"/>
      <c r="I6097" s="65"/>
      <c r="J6097" s="65"/>
      <c r="K6097" s="66"/>
      <c r="L6097" s="66"/>
      <c r="M6097" s="65"/>
      <c r="N6097" s="65"/>
      <c r="O6097" s="65"/>
      <c r="P6097" s="66"/>
      <c r="Q6097" s="65"/>
      <c r="R6097" s="65"/>
      <c r="S6097" s="86"/>
      <c r="T6097" s="86"/>
      <c r="U6097" s="87"/>
      <c r="V6097" s="87"/>
      <c r="W6097" s="87"/>
      <c r="X6097" s="66"/>
      <c r="Y6097" s="65"/>
    </row>
    <row r="6098">
      <c r="A6098" s="65"/>
      <c r="B6098" s="65"/>
      <c r="C6098" s="65"/>
      <c r="D6098" s="65"/>
      <c r="E6098" s="65"/>
      <c r="F6098" s="65"/>
      <c r="G6098" s="65"/>
      <c r="H6098" s="65"/>
      <c r="I6098" s="65"/>
      <c r="J6098" s="65"/>
      <c r="K6098" s="66"/>
      <c r="L6098" s="66"/>
      <c r="M6098" s="65"/>
      <c r="N6098" s="65"/>
      <c r="O6098" s="65"/>
      <c r="P6098" s="66"/>
      <c r="Q6098" s="65"/>
      <c r="R6098" s="65"/>
      <c r="S6098" s="86"/>
      <c r="T6098" s="68"/>
      <c r="U6098" s="87"/>
      <c r="V6098" s="87"/>
      <c r="W6098" s="87"/>
      <c r="X6098" s="69"/>
      <c r="Y6098" s="65"/>
    </row>
    <row r="6099">
      <c r="A6099" s="65"/>
      <c r="B6099" s="65"/>
      <c r="C6099" s="65"/>
      <c r="D6099" s="65"/>
      <c r="E6099" s="65"/>
      <c r="F6099" s="65"/>
      <c r="G6099" s="65"/>
      <c r="H6099" s="65"/>
      <c r="I6099" s="65"/>
      <c r="J6099" s="65"/>
      <c r="K6099" s="66"/>
      <c r="L6099" s="66"/>
      <c r="M6099" s="65"/>
      <c r="N6099" s="65"/>
      <c r="O6099" s="65"/>
      <c r="P6099" s="66"/>
      <c r="Q6099" s="65"/>
      <c r="R6099" s="65"/>
      <c r="S6099" s="86"/>
      <c r="T6099" s="68"/>
      <c r="U6099" s="87"/>
      <c r="V6099" s="87"/>
      <c r="W6099" s="87"/>
      <c r="X6099" s="69"/>
      <c r="Y6099" s="65"/>
    </row>
    <row r="6100">
      <c r="A6100" s="65"/>
      <c r="B6100" s="65"/>
      <c r="C6100" s="65"/>
      <c r="D6100" s="65"/>
      <c r="E6100" s="65"/>
      <c r="F6100" s="65"/>
      <c r="G6100" s="65"/>
      <c r="H6100" s="65"/>
      <c r="I6100" s="65"/>
      <c r="J6100" s="65"/>
      <c r="K6100" s="66"/>
      <c r="L6100" s="66"/>
      <c r="M6100" s="65"/>
      <c r="N6100" s="65"/>
      <c r="O6100" s="65"/>
      <c r="P6100" s="66"/>
      <c r="Q6100" s="65"/>
      <c r="R6100" s="65"/>
      <c r="S6100" s="86"/>
      <c r="T6100" s="86"/>
      <c r="U6100" s="87"/>
      <c r="V6100" s="87"/>
      <c r="W6100" s="87"/>
      <c r="X6100" s="66"/>
      <c r="Y6100" s="65"/>
    </row>
    <row r="6101">
      <c r="A6101" s="65"/>
      <c r="B6101" s="65"/>
      <c r="C6101" s="65"/>
      <c r="D6101" s="65"/>
      <c r="E6101" s="65"/>
      <c r="F6101" s="65"/>
      <c r="G6101" s="65"/>
      <c r="H6101" s="65"/>
      <c r="I6101" s="65"/>
      <c r="J6101" s="65"/>
      <c r="K6101" s="66"/>
      <c r="L6101" s="66"/>
      <c r="M6101" s="65"/>
      <c r="N6101" s="65"/>
      <c r="O6101" s="65"/>
      <c r="P6101" s="66"/>
      <c r="Q6101" s="65"/>
      <c r="R6101" s="65"/>
      <c r="S6101" s="66"/>
      <c r="T6101" s="66"/>
      <c r="U6101" s="66"/>
      <c r="V6101" s="66"/>
      <c r="W6101" s="66"/>
      <c r="X6101" s="66"/>
      <c r="Y6101" s="65"/>
    </row>
    <row r="6102">
      <c r="A6102" s="65"/>
      <c r="B6102" s="65"/>
      <c r="C6102" s="65"/>
      <c r="D6102" s="65"/>
      <c r="E6102" s="65"/>
      <c r="F6102" s="65"/>
      <c r="G6102" s="65"/>
      <c r="H6102" s="65"/>
      <c r="I6102" s="65"/>
      <c r="J6102" s="65"/>
      <c r="K6102" s="66"/>
      <c r="L6102" s="66"/>
      <c r="M6102" s="65"/>
      <c r="N6102" s="65"/>
      <c r="O6102" s="65"/>
      <c r="P6102" s="66"/>
      <c r="Q6102" s="65"/>
      <c r="R6102" s="65"/>
      <c r="S6102" s="66"/>
      <c r="T6102" s="66"/>
      <c r="U6102" s="66"/>
      <c r="V6102" s="66"/>
      <c r="W6102" s="66"/>
      <c r="X6102" s="66"/>
      <c r="Y6102" s="65"/>
    </row>
    <row r="6103">
      <c r="A6103" s="65"/>
      <c r="B6103" s="65"/>
      <c r="C6103" s="65"/>
      <c r="D6103" s="65"/>
      <c r="E6103" s="65"/>
      <c r="F6103" s="65"/>
      <c r="G6103" s="65"/>
      <c r="H6103" s="65"/>
      <c r="I6103" s="65"/>
      <c r="J6103" s="65"/>
      <c r="K6103" s="66"/>
      <c r="L6103" s="66"/>
      <c r="M6103" s="65"/>
      <c r="N6103" s="65"/>
      <c r="O6103" s="65"/>
      <c r="P6103" s="65"/>
      <c r="Q6103" s="65"/>
      <c r="R6103" s="65"/>
      <c r="S6103" s="66"/>
      <c r="T6103" s="66"/>
      <c r="U6103" s="66"/>
      <c r="V6103" s="66"/>
      <c r="W6103" s="66"/>
      <c r="X6103" s="66"/>
      <c r="Y6103" s="65"/>
    </row>
    <row r="6104">
      <c r="A6104" s="65"/>
      <c r="B6104" s="65"/>
      <c r="C6104" s="65"/>
      <c r="D6104" s="65"/>
      <c r="E6104" s="65"/>
      <c r="F6104" s="65"/>
      <c r="G6104" s="65"/>
      <c r="H6104" s="65"/>
      <c r="I6104" s="65"/>
      <c r="J6104" s="65"/>
      <c r="K6104" s="66"/>
      <c r="L6104" s="66"/>
      <c r="M6104" s="65"/>
      <c r="N6104" s="65"/>
      <c r="O6104" s="65"/>
      <c r="P6104" s="66"/>
      <c r="Q6104" s="65"/>
      <c r="R6104" s="65"/>
      <c r="S6104" s="66"/>
      <c r="T6104" s="66"/>
      <c r="U6104" s="66"/>
      <c r="V6104" s="66"/>
      <c r="W6104" s="66"/>
      <c r="X6104" s="66"/>
      <c r="Y6104" s="65"/>
    </row>
    <row r="6105">
      <c r="A6105" s="65"/>
      <c r="B6105" s="65"/>
      <c r="C6105" s="65"/>
      <c r="D6105" s="65"/>
      <c r="E6105" s="65"/>
      <c r="F6105" s="65"/>
      <c r="G6105" s="65"/>
      <c r="H6105" s="65"/>
      <c r="I6105" s="65"/>
      <c r="J6105" s="65"/>
      <c r="K6105" s="66"/>
      <c r="L6105" s="66"/>
      <c r="M6105" s="65"/>
      <c r="N6105" s="65"/>
      <c r="O6105" s="65"/>
      <c r="P6105" s="65"/>
      <c r="Q6105" s="65"/>
      <c r="R6105" s="65"/>
      <c r="S6105" s="86"/>
      <c r="T6105" s="68"/>
      <c r="U6105" s="87"/>
      <c r="V6105" s="87"/>
      <c r="W6105" s="87"/>
      <c r="X6105" s="69"/>
      <c r="Y6105" s="65"/>
    </row>
    <row r="6106">
      <c r="A6106" s="65"/>
      <c r="B6106" s="65"/>
      <c r="C6106" s="65"/>
      <c r="D6106" s="65"/>
      <c r="E6106" s="65"/>
      <c r="F6106" s="65"/>
      <c r="G6106" s="65"/>
      <c r="H6106" s="65"/>
      <c r="I6106" s="65"/>
      <c r="J6106" s="65"/>
      <c r="K6106" s="66"/>
      <c r="L6106" s="66"/>
      <c r="M6106" s="65"/>
      <c r="N6106" s="65"/>
      <c r="O6106" s="65"/>
      <c r="P6106" s="65"/>
      <c r="Q6106" s="65"/>
      <c r="R6106" s="65"/>
      <c r="S6106" s="86"/>
      <c r="T6106" s="68"/>
      <c r="U6106" s="87"/>
      <c r="V6106" s="87"/>
      <c r="W6106" s="87"/>
      <c r="X6106" s="69"/>
      <c r="Y6106" s="65"/>
    </row>
    <row r="6107">
      <c r="A6107" s="65"/>
      <c r="B6107" s="65"/>
      <c r="C6107" s="65"/>
      <c r="D6107" s="65"/>
      <c r="E6107" s="65"/>
      <c r="F6107" s="65"/>
      <c r="G6107" s="65"/>
      <c r="H6107" s="65"/>
      <c r="I6107" s="65"/>
      <c r="J6107" s="65"/>
      <c r="K6107" s="66"/>
      <c r="L6107" s="66"/>
      <c r="M6107" s="65"/>
      <c r="N6107" s="65"/>
      <c r="O6107" s="65"/>
      <c r="P6107" s="66"/>
      <c r="Q6107" s="65"/>
      <c r="R6107" s="65"/>
      <c r="S6107" s="66"/>
      <c r="T6107" s="66"/>
      <c r="U6107" s="66"/>
      <c r="V6107" s="66"/>
      <c r="W6107" s="66"/>
      <c r="X6107" s="66"/>
      <c r="Y6107" s="65"/>
    </row>
    <row r="6108">
      <c r="A6108" s="65"/>
      <c r="B6108" s="65"/>
      <c r="C6108" s="65"/>
      <c r="D6108" s="65"/>
      <c r="E6108" s="65"/>
      <c r="F6108" s="65"/>
      <c r="G6108" s="65"/>
      <c r="H6108" s="65"/>
      <c r="I6108" s="65"/>
      <c r="J6108" s="65"/>
      <c r="K6108" s="66"/>
      <c r="L6108" s="66"/>
      <c r="M6108" s="65"/>
      <c r="N6108" s="65"/>
      <c r="O6108" s="65"/>
      <c r="P6108" s="66"/>
      <c r="Q6108" s="65"/>
      <c r="R6108" s="65"/>
      <c r="S6108" s="86"/>
      <c r="T6108" s="68"/>
      <c r="U6108" s="87"/>
      <c r="V6108" s="87"/>
      <c r="W6108" s="87"/>
      <c r="X6108" s="69"/>
      <c r="Y6108" s="65"/>
    </row>
    <row r="6109">
      <c r="A6109" s="65"/>
      <c r="B6109" s="65"/>
      <c r="C6109" s="65"/>
      <c r="D6109" s="65"/>
      <c r="E6109" s="65"/>
      <c r="F6109" s="65"/>
      <c r="G6109" s="65"/>
      <c r="H6109" s="65"/>
      <c r="I6109" s="65"/>
      <c r="J6109" s="65"/>
      <c r="K6109" s="66"/>
      <c r="L6109" s="66"/>
      <c r="M6109" s="65"/>
      <c r="N6109" s="65"/>
      <c r="O6109" s="65"/>
      <c r="P6109" s="66"/>
      <c r="Q6109" s="65"/>
      <c r="R6109" s="65"/>
      <c r="S6109" s="66"/>
      <c r="T6109" s="66"/>
      <c r="U6109" s="66"/>
      <c r="V6109" s="66"/>
      <c r="W6109" s="66"/>
      <c r="X6109" s="66"/>
      <c r="Y6109" s="65"/>
    </row>
    <row r="6110">
      <c r="A6110" s="65"/>
      <c r="B6110" s="65"/>
      <c r="C6110" s="65"/>
      <c r="D6110" s="65"/>
      <c r="E6110" s="65"/>
      <c r="F6110" s="65"/>
      <c r="G6110" s="65"/>
      <c r="H6110" s="65"/>
      <c r="I6110" s="65"/>
      <c r="J6110" s="65"/>
      <c r="K6110" s="66"/>
      <c r="L6110" s="66"/>
      <c r="M6110" s="65"/>
      <c r="N6110" s="65"/>
      <c r="O6110" s="65"/>
      <c r="P6110" s="65"/>
      <c r="Q6110" s="65"/>
      <c r="R6110" s="65"/>
      <c r="S6110" s="68"/>
      <c r="T6110" s="68"/>
      <c r="U6110" s="87"/>
      <c r="V6110" s="69"/>
      <c r="W6110" s="87"/>
      <c r="X6110" s="69"/>
      <c r="Y6110" s="65"/>
    </row>
    <row r="6111">
      <c r="A6111" s="65"/>
      <c r="B6111" s="65"/>
      <c r="C6111" s="65"/>
      <c r="D6111" s="65"/>
      <c r="E6111" s="65"/>
      <c r="F6111" s="65"/>
      <c r="G6111" s="65"/>
      <c r="H6111" s="65"/>
      <c r="I6111" s="65"/>
      <c r="J6111" s="65"/>
      <c r="K6111" s="66"/>
      <c r="L6111" s="66"/>
      <c r="M6111" s="65"/>
      <c r="N6111" s="65"/>
      <c r="O6111" s="65"/>
      <c r="P6111" s="65"/>
      <c r="Q6111" s="65"/>
      <c r="R6111" s="65"/>
      <c r="S6111" s="86"/>
      <c r="T6111" s="68"/>
      <c r="U6111" s="87"/>
      <c r="V6111" s="87"/>
      <c r="W6111" s="87"/>
      <c r="X6111" s="69"/>
      <c r="Y6111" s="65"/>
    </row>
    <row r="6112">
      <c r="A6112" s="65"/>
      <c r="B6112" s="65"/>
      <c r="C6112" s="65"/>
      <c r="D6112" s="65"/>
      <c r="E6112" s="65"/>
      <c r="F6112" s="65"/>
      <c r="G6112" s="65"/>
      <c r="H6112" s="65"/>
      <c r="I6112" s="65"/>
      <c r="J6112" s="65"/>
      <c r="K6112" s="66"/>
      <c r="L6112" s="66"/>
      <c r="M6112" s="65"/>
      <c r="N6112" s="65"/>
      <c r="O6112" s="65"/>
      <c r="P6112" s="66"/>
      <c r="Q6112" s="65"/>
      <c r="R6112" s="65"/>
      <c r="S6112" s="86"/>
      <c r="T6112" s="86"/>
      <c r="U6112" s="87"/>
      <c r="V6112" s="87"/>
      <c r="W6112" s="87"/>
      <c r="X6112" s="66"/>
      <c r="Y6112" s="65"/>
    </row>
    <row r="6113">
      <c r="A6113" s="65"/>
      <c r="B6113" s="65"/>
      <c r="C6113" s="65"/>
      <c r="D6113" s="65"/>
      <c r="E6113" s="65"/>
      <c r="F6113" s="65"/>
      <c r="G6113" s="65"/>
      <c r="H6113" s="65"/>
      <c r="I6113" s="65"/>
      <c r="J6113" s="65"/>
      <c r="K6113" s="66"/>
      <c r="L6113" s="66"/>
      <c r="M6113" s="65"/>
      <c r="N6113" s="65"/>
      <c r="O6113" s="65"/>
      <c r="P6113" s="66"/>
      <c r="Q6113" s="65"/>
      <c r="R6113" s="65"/>
      <c r="S6113" s="86"/>
      <c r="T6113" s="68"/>
      <c r="U6113" s="87"/>
      <c r="V6113" s="87"/>
      <c r="W6113" s="87"/>
      <c r="X6113" s="69"/>
      <c r="Y6113" s="65"/>
    </row>
    <row r="6114">
      <c r="A6114" s="65"/>
      <c r="B6114" s="65"/>
      <c r="C6114" s="65"/>
      <c r="D6114" s="65"/>
      <c r="E6114" s="65"/>
      <c r="F6114" s="65"/>
      <c r="G6114" s="65"/>
      <c r="H6114" s="65"/>
      <c r="I6114" s="65"/>
      <c r="J6114" s="65"/>
      <c r="K6114" s="66"/>
      <c r="L6114" s="66"/>
      <c r="M6114" s="65"/>
      <c r="N6114" s="65"/>
      <c r="O6114" s="65"/>
      <c r="P6114" s="66"/>
      <c r="Q6114" s="65"/>
      <c r="R6114" s="65"/>
      <c r="S6114" s="86"/>
      <c r="T6114" s="68"/>
      <c r="U6114" s="87"/>
      <c r="V6114" s="87"/>
      <c r="W6114" s="87"/>
      <c r="X6114" s="69"/>
      <c r="Y6114" s="65"/>
    </row>
    <row r="6115">
      <c r="A6115" s="65"/>
      <c r="B6115" s="65"/>
      <c r="C6115" s="65"/>
      <c r="D6115" s="65"/>
      <c r="E6115" s="65"/>
      <c r="F6115" s="65"/>
      <c r="G6115" s="65"/>
      <c r="H6115" s="65"/>
      <c r="I6115" s="65"/>
      <c r="J6115" s="65"/>
      <c r="K6115" s="66"/>
      <c r="L6115" s="66"/>
      <c r="M6115" s="65"/>
      <c r="N6115" s="65"/>
      <c r="O6115" s="65"/>
      <c r="P6115" s="66"/>
      <c r="Q6115" s="65"/>
      <c r="R6115" s="65"/>
      <c r="S6115" s="66"/>
      <c r="T6115" s="66"/>
      <c r="U6115" s="66"/>
      <c r="V6115" s="66"/>
      <c r="W6115" s="66"/>
      <c r="X6115" s="66"/>
      <c r="Y6115" s="65"/>
    </row>
    <row r="6116">
      <c r="A6116" s="65"/>
      <c r="B6116" s="65"/>
      <c r="C6116" s="65"/>
      <c r="D6116" s="65"/>
      <c r="E6116" s="65"/>
      <c r="F6116" s="65"/>
      <c r="G6116" s="65"/>
      <c r="H6116" s="65"/>
      <c r="I6116" s="65"/>
      <c r="J6116" s="65"/>
      <c r="K6116" s="66"/>
      <c r="L6116" s="66"/>
      <c r="M6116" s="65"/>
      <c r="N6116" s="65"/>
      <c r="O6116" s="65"/>
      <c r="P6116" s="66"/>
      <c r="Q6116" s="65"/>
      <c r="R6116" s="65"/>
      <c r="S6116" s="68"/>
      <c r="T6116" s="68"/>
      <c r="U6116" s="87"/>
      <c r="V6116" s="69"/>
      <c r="W6116" s="69"/>
      <c r="X6116" s="69"/>
      <c r="Y6116" s="65"/>
    </row>
    <row r="6117">
      <c r="A6117" s="65"/>
      <c r="B6117" s="65"/>
      <c r="C6117" s="65"/>
      <c r="D6117" s="65"/>
      <c r="E6117" s="65"/>
      <c r="F6117" s="65"/>
      <c r="G6117" s="65"/>
      <c r="H6117" s="65"/>
      <c r="I6117" s="65"/>
      <c r="J6117" s="65"/>
      <c r="K6117" s="66"/>
      <c r="L6117" s="66"/>
      <c r="M6117" s="65"/>
      <c r="N6117" s="65"/>
      <c r="O6117" s="65"/>
      <c r="P6117" s="66"/>
      <c r="Q6117" s="65"/>
      <c r="R6117" s="65"/>
      <c r="S6117" s="66"/>
      <c r="T6117" s="66"/>
      <c r="U6117" s="66"/>
      <c r="V6117" s="66"/>
      <c r="W6117" s="66"/>
      <c r="X6117" s="66"/>
      <c r="Y6117" s="65"/>
    </row>
    <row r="6118">
      <c r="A6118" s="65"/>
      <c r="B6118" s="65"/>
      <c r="C6118" s="65"/>
      <c r="D6118" s="65"/>
      <c r="E6118" s="65"/>
      <c r="F6118" s="65"/>
      <c r="G6118" s="65"/>
      <c r="H6118" s="65"/>
      <c r="I6118" s="65"/>
      <c r="J6118" s="65"/>
      <c r="K6118" s="66"/>
      <c r="L6118" s="66"/>
      <c r="M6118" s="65"/>
      <c r="N6118" s="65"/>
      <c r="O6118" s="65"/>
      <c r="P6118" s="66"/>
      <c r="Q6118" s="65"/>
      <c r="R6118" s="65"/>
      <c r="S6118" s="66"/>
      <c r="T6118" s="66"/>
      <c r="U6118" s="66"/>
      <c r="V6118" s="66"/>
      <c r="W6118" s="66"/>
      <c r="X6118" s="66"/>
      <c r="Y6118" s="65"/>
    </row>
    <row r="6119">
      <c r="A6119" s="65"/>
      <c r="B6119" s="65"/>
      <c r="C6119" s="65"/>
      <c r="D6119" s="65"/>
      <c r="E6119" s="65"/>
      <c r="F6119" s="65"/>
      <c r="G6119" s="65"/>
      <c r="H6119" s="65"/>
      <c r="I6119" s="65"/>
      <c r="J6119" s="65"/>
      <c r="K6119" s="66"/>
      <c r="L6119" s="66"/>
      <c r="M6119" s="65"/>
      <c r="N6119" s="65"/>
      <c r="O6119" s="65"/>
      <c r="P6119" s="66"/>
      <c r="Q6119" s="65"/>
      <c r="R6119" s="65"/>
      <c r="S6119" s="86"/>
      <c r="T6119" s="86"/>
      <c r="U6119" s="87"/>
      <c r="V6119" s="87"/>
      <c r="W6119" s="87"/>
      <c r="X6119" s="66"/>
      <c r="Y6119" s="65"/>
    </row>
    <row r="6120">
      <c r="A6120" s="65"/>
      <c r="B6120" s="65"/>
      <c r="C6120" s="65"/>
      <c r="D6120" s="65"/>
      <c r="E6120" s="65"/>
      <c r="F6120" s="65"/>
      <c r="G6120" s="65"/>
      <c r="H6120" s="65"/>
      <c r="I6120" s="65"/>
      <c r="J6120" s="65"/>
      <c r="K6120" s="66"/>
      <c r="L6120" s="66"/>
      <c r="M6120" s="65"/>
      <c r="N6120" s="65"/>
      <c r="O6120" s="65"/>
      <c r="P6120" s="66"/>
      <c r="Q6120" s="65"/>
      <c r="R6120" s="65"/>
      <c r="S6120" s="66"/>
      <c r="T6120" s="66"/>
      <c r="U6120" s="66"/>
      <c r="V6120" s="66"/>
      <c r="W6120" s="66"/>
      <c r="X6120" s="66"/>
      <c r="Y6120" s="65"/>
    </row>
    <row r="6121">
      <c r="A6121" s="65"/>
      <c r="B6121" s="65"/>
      <c r="C6121" s="65"/>
      <c r="D6121" s="65"/>
      <c r="E6121" s="65"/>
      <c r="F6121" s="65"/>
      <c r="G6121" s="65"/>
      <c r="H6121" s="65"/>
      <c r="I6121" s="65"/>
      <c r="J6121" s="65"/>
      <c r="K6121" s="66"/>
      <c r="L6121" s="66"/>
      <c r="M6121" s="65"/>
      <c r="N6121" s="65"/>
      <c r="O6121" s="65"/>
      <c r="P6121" s="66"/>
      <c r="Q6121" s="65"/>
      <c r="R6121" s="65"/>
      <c r="S6121" s="86"/>
      <c r="T6121" s="86"/>
      <c r="U6121" s="87"/>
      <c r="V6121" s="87"/>
      <c r="W6121" s="87"/>
      <c r="X6121" s="66"/>
      <c r="Y6121" s="65"/>
    </row>
    <row r="6122">
      <c r="A6122" s="65"/>
      <c r="B6122" s="65"/>
      <c r="C6122" s="65"/>
      <c r="D6122" s="65"/>
      <c r="E6122" s="65"/>
      <c r="F6122" s="65"/>
      <c r="G6122" s="65"/>
      <c r="H6122" s="65"/>
      <c r="I6122" s="65"/>
      <c r="J6122" s="65"/>
      <c r="K6122" s="66"/>
      <c r="L6122" s="66"/>
      <c r="M6122" s="65"/>
      <c r="N6122" s="65"/>
      <c r="O6122" s="65"/>
      <c r="P6122" s="66"/>
      <c r="Q6122" s="65"/>
      <c r="R6122" s="65"/>
      <c r="S6122" s="66"/>
      <c r="T6122" s="66"/>
      <c r="U6122" s="66"/>
      <c r="V6122" s="66"/>
      <c r="W6122" s="66"/>
      <c r="X6122" s="66"/>
      <c r="Y6122" s="65"/>
    </row>
    <row r="6123">
      <c r="A6123" s="65"/>
      <c r="B6123" s="65"/>
      <c r="C6123" s="65"/>
      <c r="D6123" s="65"/>
      <c r="E6123" s="65"/>
      <c r="F6123" s="65"/>
      <c r="G6123" s="65"/>
      <c r="H6123" s="65"/>
      <c r="I6123" s="65"/>
      <c r="J6123" s="65"/>
      <c r="K6123" s="66"/>
      <c r="L6123" s="66"/>
      <c r="M6123" s="65"/>
      <c r="N6123" s="65"/>
      <c r="O6123" s="65"/>
      <c r="P6123" s="66"/>
      <c r="Q6123" s="65"/>
      <c r="R6123" s="65"/>
      <c r="S6123" s="66"/>
      <c r="T6123" s="66"/>
      <c r="U6123" s="66"/>
      <c r="V6123" s="66"/>
      <c r="W6123" s="66"/>
      <c r="X6123" s="66"/>
      <c r="Y6123" s="65"/>
    </row>
    <row r="6124">
      <c r="A6124" s="65"/>
      <c r="B6124" s="65"/>
      <c r="C6124" s="65"/>
      <c r="D6124" s="65"/>
      <c r="E6124" s="65"/>
      <c r="F6124" s="65"/>
      <c r="G6124" s="65"/>
      <c r="H6124" s="65"/>
      <c r="I6124" s="65"/>
      <c r="J6124" s="65"/>
      <c r="K6124" s="66"/>
      <c r="L6124" s="66"/>
      <c r="M6124" s="65"/>
      <c r="N6124" s="65"/>
      <c r="O6124" s="65"/>
      <c r="P6124" s="66"/>
      <c r="Q6124" s="65"/>
      <c r="R6124" s="65"/>
      <c r="S6124" s="66"/>
      <c r="T6124" s="66"/>
      <c r="U6124" s="66"/>
      <c r="V6124" s="66"/>
      <c r="W6124" s="66"/>
      <c r="X6124" s="66"/>
      <c r="Y6124" s="65"/>
    </row>
    <row r="6125">
      <c r="A6125" s="65"/>
      <c r="B6125" s="65"/>
      <c r="C6125" s="65"/>
      <c r="D6125" s="65"/>
      <c r="E6125" s="65"/>
      <c r="F6125" s="65"/>
      <c r="G6125" s="65"/>
      <c r="H6125" s="65"/>
      <c r="I6125" s="65"/>
      <c r="J6125" s="65"/>
      <c r="K6125" s="66"/>
      <c r="L6125" s="66"/>
      <c r="M6125" s="65"/>
      <c r="N6125" s="65"/>
      <c r="O6125" s="65"/>
      <c r="P6125" s="66"/>
      <c r="Q6125" s="65"/>
      <c r="R6125" s="65"/>
      <c r="S6125" s="66"/>
      <c r="T6125" s="66"/>
      <c r="U6125" s="66"/>
      <c r="V6125" s="66"/>
      <c r="W6125" s="66"/>
      <c r="X6125" s="66"/>
      <c r="Y6125" s="65"/>
    </row>
    <row r="6126">
      <c r="A6126" s="65"/>
      <c r="B6126" s="65"/>
      <c r="C6126" s="65"/>
      <c r="D6126" s="65"/>
      <c r="E6126" s="65"/>
      <c r="F6126" s="65"/>
      <c r="G6126" s="65"/>
      <c r="H6126" s="65"/>
      <c r="I6126" s="65"/>
      <c r="J6126" s="65"/>
      <c r="K6126" s="66"/>
      <c r="L6126" s="66"/>
      <c r="M6126" s="65"/>
      <c r="N6126" s="65"/>
      <c r="O6126" s="65"/>
      <c r="P6126" s="66"/>
      <c r="Q6126" s="65"/>
      <c r="R6126" s="65"/>
      <c r="S6126" s="66"/>
      <c r="T6126" s="66"/>
      <c r="U6126" s="66"/>
      <c r="V6126" s="66"/>
      <c r="W6126" s="66"/>
      <c r="X6126" s="66"/>
      <c r="Y6126" s="65"/>
    </row>
    <row r="6127">
      <c r="A6127" s="65"/>
      <c r="B6127" s="65"/>
      <c r="C6127" s="65"/>
      <c r="D6127" s="65"/>
      <c r="E6127" s="65"/>
      <c r="F6127" s="65"/>
      <c r="G6127" s="65"/>
      <c r="H6127" s="65"/>
      <c r="I6127" s="65"/>
      <c r="J6127" s="65"/>
      <c r="K6127" s="66"/>
      <c r="L6127" s="66"/>
      <c r="M6127" s="65"/>
      <c r="N6127" s="65"/>
      <c r="O6127" s="65"/>
      <c r="P6127" s="65"/>
      <c r="Q6127" s="65"/>
      <c r="R6127" s="65"/>
      <c r="S6127" s="86"/>
      <c r="T6127" s="68"/>
      <c r="U6127" s="87"/>
      <c r="V6127" s="87"/>
      <c r="W6127" s="87"/>
      <c r="X6127" s="69"/>
      <c r="Y6127" s="65"/>
    </row>
    <row r="6128">
      <c r="A6128" s="65"/>
      <c r="B6128" s="65"/>
      <c r="C6128" s="65"/>
      <c r="D6128" s="65"/>
      <c r="E6128" s="65"/>
      <c r="F6128" s="65"/>
      <c r="G6128" s="65"/>
      <c r="H6128" s="65"/>
      <c r="I6128" s="65"/>
      <c r="J6128" s="65"/>
      <c r="K6128" s="66"/>
      <c r="L6128" s="66"/>
      <c r="M6128" s="65"/>
      <c r="N6128" s="65"/>
      <c r="O6128" s="65"/>
      <c r="P6128" s="66"/>
      <c r="Q6128" s="65"/>
      <c r="R6128" s="65"/>
      <c r="S6128" s="66"/>
      <c r="T6128" s="66"/>
      <c r="U6128" s="66"/>
      <c r="V6128" s="66"/>
      <c r="W6128" s="66"/>
      <c r="X6128" s="66"/>
      <c r="Y6128" s="65"/>
    </row>
    <row r="6129">
      <c r="A6129" s="65"/>
      <c r="B6129" s="65"/>
      <c r="C6129" s="65"/>
      <c r="D6129" s="65"/>
      <c r="E6129" s="65"/>
      <c r="F6129" s="65"/>
      <c r="G6129" s="65"/>
      <c r="H6129" s="65"/>
      <c r="I6129" s="65"/>
      <c r="J6129" s="65"/>
      <c r="K6129" s="66"/>
      <c r="L6129" s="66"/>
      <c r="M6129" s="65"/>
      <c r="N6129" s="65"/>
      <c r="O6129" s="65"/>
      <c r="P6129" s="65"/>
      <c r="Q6129" s="65"/>
      <c r="R6129" s="65"/>
      <c r="S6129" s="86"/>
      <c r="T6129" s="86"/>
      <c r="U6129" s="87"/>
      <c r="V6129" s="87"/>
      <c r="W6129" s="87"/>
      <c r="X6129" s="66"/>
      <c r="Y6129" s="65"/>
    </row>
    <row r="6130">
      <c r="A6130" s="65"/>
      <c r="B6130" s="65"/>
      <c r="C6130" s="65"/>
      <c r="D6130" s="65"/>
      <c r="E6130" s="65"/>
      <c r="F6130" s="65"/>
      <c r="G6130" s="65"/>
      <c r="H6130" s="65"/>
      <c r="I6130" s="65"/>
      <c r="J6130" s="65"/>
      <c r="K6130" s="66"/>
      <c r="L6130" s="66"/>
      <c r="M6130" s="65"/>
      <c r="N6130" s="65"/>
      <c r="O6130" s="65"/>
      <c r="P6130" s="66"/>
      <c r="Q6130" s="65"/>
      <c r="R6130" s="65"/>
      <c r="S6130" s="86"/>
      <c r="T6130" s="68"/>
      <c r="U6130" s="87"/>
      <c r="V6130" s="87"/>
      <c r="W6130" s="87"/>
      <c r="X6130" s="69"/>
      <c r="Y6130" s="65"/>
    </row>
    <row r="6131">
      <c r="A6131" s="65"/>
      <c r="B6131" s="65"/>
      <c r="C6131" s="65"/>
      <c r="D6131" s="65"/>
      <c r="E6131" s="65"/>
      <c r="F6131" s="65"/>
      <c r="G6131" s="65"/>
      <c r="H6131" s="65"/>
      <c r="I6131" s="65"/>
      <c r="J6131" s="65"/>
      <c r="K6131" s="66"/>
      <c r="L6131" s="66"/>
      <c r="M6131" s="65"/>
      <c r="N6131" s="65"/>
      <c r="O6131" s="65"/>
      <c r="P6131" s="65"/>
      <c r="Q6131" s="65"/>
      <c r="R6131" s="65"/>
      <c r="S6131" s="66"/>
      <c r="T6131" s="66"/>
      <c r="U6131" s="66"/>
      <c r="V6131" s="66"/>
      <c r="W6131" s="66"/>
      <c r="X6131" s="66"/>
      <c r="Y6131" s="65"/>
    </row>
    <row r="6132">
      <c r="A6132" s="65"/>
      <c r="B6132" s="65"/>
      <c r="C6132" s="65"/>
      <c r="D6132" s="65"/>
      <c r="E6132" s="65"/>
      <c r="F6132" s="65"/>
      <c r="G6132" s="65"/>
      <c r="H6132" s="65"/>
      <c r="I6132" s="65"/>
      <c r="J6132" s="65"/>
      <c r="K6132" s="66"/>
      <c r="L6132" s="66"/>
      <c r="M6132" s="66"/>
      <c r="N6132" s="65"/>
      <c r="O6132" s="65"/>
      <c r="P6132" s="65"/>
      <c r="Q6132" s="65"/>
      <c r="R6132" s="65"/>
      <c r="S6132" s="65"/>
      <c r="T6132" s="66"/>
      <c r="U6132" s="66"/>
      <c r="V6132" s="66"/>
      <c r="W6132" s="66"/>
      <c r="X6132" s="66"/>
      <c r="Y6132" s="65"/>
    </row>
    <row r="6133">
      <c r="A6133" s="65"/>
      <c r="B6133" s="65"/>
      <c r="C6133" s="65"/>
      <c r="D6133" s="65"/>
      <c r="E6133" s="65"/>
      <c r="F6133" s="65"/>
      <c r="G6133" s="65"/>
      <c r="H6133" s="65"/>
      <c r="I6133" s="65"/>
      <c r="J6133" s="65"/>
      <c r="K6133" s="66"/>
      <c r="L6133" s="66"/>
      <c r="M6133" s="65"/>
      <c r="N6133" s="65"/>
      <c r="O6133" s="65"/>
      <c r="P6133" s="66"/>
      <c r="Q6133" s="65"/>
      <c r="R6133" s="65"/>
      <c r="S6133" s="66"/>
      <c r="T6133" s="66"/>
      <c r="U6133" s="66"/>
      <c r="V6133" s="66"/>
      <c r="W6133" s="66"/>
      <c r="X6133" s="66"/>
      <c r="Y6133" s="65"/>
    </row>
    <row r="6134">
      <c r="A6134" s="65"/>
      <c r="B6134" s="65"/>
      <c r="C6134" s="65"/>
      <c r="D6134" s="65"/>
      <c r="E6134" s="65"/>
      <c r="F6134" s="65"/>
      <c r="G6134" s="65"/>
      <c r="H6134" s="65"/>
      <c r="I6134" s="65"/>
      <c r="J6134" s="65"/>
      <c r="K6134" s="66"/>
      <c r="L6134" s="66"/>
      <c r="M6134" s="65"/>
      <c r="N6134" s="65"/>
      <c r="O6134" s="65"/>
      <c r="P6134" s="66"/>
      <c r="Q6134" s="65"/>
      <c r="R6134" s="65"/>
      <c r="S6134" s="86"/>
      <c r="T6134" s="74"/>
      <c r="U6134" s="87"/>
      <c r="V6134" s="87"/>
      <c r="W6134" s="87"/>
      <c r="X6134" s="69"/>
      <c r="Y6134" s="65"/>
    </row>
    <row r="6135">
      <c r="A6135" s="65"/>
      <c r="B6135" s="65"/>
      <c r="C6135" s="65"/>
      <c r="D6135" s="65"/>
      <c r="E6135" s="65"/>
      <c r="F6135" s="65"/>
      <c r="G6135" s="65"/>
      <c r="H6135" s="65"/>
      <c r="I6135" s="65"/>
      <c r="J6135" s="65"/>
      <c r="K6135" s="66"/>
      <c r="L6135" s="66"/>
      <c r="M6135" s="65"/>
      <c r="N6135" s="65"/>
      <c r="O6135" s="65"/>
      <c r="P6135" s="66"/>
      <c r="Q6135" s="65"/>
      <c r="R6135" s="65"/>
      <c r="S6135" s="86"/>
      <c r="T6135" s="68"/>
      <c r="U6135" s="87"/>
      <c r="V6135" s="87"/>
      <c r="W6135" s="87"/>
      <c r="X6135" s="69"/>
      <c r="Y6135" s="65"/>
    </row>
    <row r="6136">
      <c r="A6136" s="65"/>
      <c r="B6136" s="65"/>
      <c r="C6136" s="65"/>
      <c r="D6136" s="65"/>
      <c r="E6136" s="65"/>
      <c r="F6136" s="65"/>
      <c r="G6136" s="65"/>
      <c r="H6136" s="65"/>
      <c r="I6136" s="65"/>
      <c r="J6136" s="65"/>
      <c r="K6136" s="66"/>
      <c r="L6136" s="66"/>
      <c r="M6136" s="65"/>
      <c r="N6136" s="65"/>
      <c r="O6136" s="65"/>
      <c r="P6136" s="66"/>
      <c r="Q6136" s="65"/>
      <c r="R6136" s="65"/>
      <c r="S6136" s="68"/>
      <c r="T6136" s="68"/>
      <c r="U6136" s="87"/>
      <c r="V6136" s="69"/>
      <c r="W6136" s="87"/>
      <c r="X6136" s="69"/>
      <c r="Y6136" s="65"/>
    </row>
    <row r="6137">
      <c r="A6137" s="65"/>
      <c r="B6137" s="65"/>
      <c r="C6137" s="65"/>
      <c r="D6137" s="65"/>
      <c r="E6137" s="65"/>
      <c r="F6137" s="65"/>
      <c r="G6137" s="65"/>
      <c r="H6137" s="65"/>
      <c r="I6137" s="65"/>
      <c r="J6137" s="65"/>
      <c r="K6137" s="66"/>
      <c r="L6137" s="66"/>
      <c r="M6137" s="65"/>
      <c r="N6137" s="65"/>
      <c r="O6137" s="65"/>
      <c r="P6137" s="65"/>
      <c r="Q6137" s="65"/>
      <c r="R6137" s="65"/>
      <c r="S6137" s="86"/>
      <c r="T6137" s="68"/>
      <c r="U6137" s="87"/>
      <c r="V6137" s="87"/>
      <c r="W6137" s="87"/>
      <c r="X6137" s="69"/>
      <c r="Y6137" s="65"/>
    </row>
    <row r="6138">
      <c r="A6138" s="65"/>
      <c r="B6138" s="65"/>
      <c r="C6138" s="65"/>
      <c r="D6138" s="65"/>
      <c r="E6138" s="65"/>
      <c r="F6138" s="65"/>
      <c r="G6138" s="65"/>
      <c r="H6138" s="65"/>
      <c r="I6138" s="65"/>
      <c r="J6138" s="65"/>
      <c r="K6138" s="66"/>
      <c r="L6138" s="66"/>
      <c r="M6138" s="65"/>
      <c r="N6138" s="65"/>
      <c r="O6138" s="65"/>
      <c r="P6138" s="66"/>
      <c r="Q6138" s="65"/>
      <c r="R6138" s="65"/>
      <c r="S6138" s="66"/>
      <c r="T6138" s="66"/>
      <c r="U6138" s="66"/>
      <c r="V6138" s="66"/>
      <c r="W6138" s="66"/>
      <c r="X6138" s="66"/>
      <c r="Y6138" s="65"/>
    </row>
    <row r="6139">
      <c r="A6139" s="65"/>
      <c r="B6139" s="65"/>
      <c r="C6139" s="65"/>
      <c r="D6139" s="65"/>
      <c r="E6139" s="65"/>
      <c r="F6139" s="65"/>
      <c r="G6139" s="65"/>
      <c r="H6139" s="65"/>
      <c r="I6139" s="65"/>
      <c r="J6139" s="65"/>
      <c r="K6139" s="66"/>
      <c r="L6139" s="66"/>
      <c r="M6139" s="65"/>
      <c r="N6139" s="65"/>
      <c r="O6139" s="65"/>
      <c r="P6139" s="66"/>
      <c r="Q6139" s="65"/>
      <c r="R6139" s="65"/>
      <c r="S6139" s="66"/>
      <c r="T6139" s="66"/>
      <c r="U6139" s="66"/>
      <c r="V6139" s="66"/>
      <c r="W6139" s="66"/>
      <c r="X6139" s="66"/>
      <c r="Y6139" s="65"/>
    </row>
    <row r="6140">
      <c r="A6140" s="65"/>
      <c r="B6140" s="65"/>
      <c r="C6140" s="65"/>
      <c r="D6140" s="65"/>
      <c r="E6140" s="65"/>
      <c r="F6140" s="65"/>
      <c r="G6140" s="65"/>
      <c r="H6140" s="65"/>
      <c r="I6140" s="65"/>
      <c r="J6140" s="65"/>
      <c r="K6140" s="66"/>
      <c r="L6140" s="66"/>
      <c r="M6140" s="65"/>
      <c r="N6140" s="65"/>
      <c r="O6140" s="65"/>
      <c r="P6140" s="66"/>
      <c r="Q6140" s="65"/>
      <c r="R6140" s="65"/>
      <c r="S6140" s="66"/>
      <c r="T6140" s="66"/>
      <c r="U6140" s="66"/>
      <c r="V6140" s="66"/>
      <c r="W6140" s="66"/>
      <c r="X6140" s="66"/>
      <c r="Y6140" s="65"/>
    </row>
    <row r="6141">
      <c r="A6141" s="65"/>
      <c r="B6141" s="65"/>
      <c r="C6141" s="65"/>
      <c r="D6141" s="65"/>
      <c r="E6141" s="65"/>
      <c r="F6141" s="65"/>
      <c r="G6141" s="65"/>
      <c r="H6141" s="65"/>
      <c r="I6141" s="65"/>
      <c r="J6141" s="65"/>
      <c r="K6141" s="66"/>
      <c r="L6141" s="66"/>
      <c r="M6141" s="65"/>
      <c r="N6141" s="65"/>
      <c r="O6141" s="65"/>
      <c r="P6141" s="66"/>
      <c r="Q6141" s="65"/>
      <c r="R6141" s="65"/>
      <c r="S6141" s="68"/>
      <c r="T6141" s="68"/>
      <c r="U6141" s="87"/>
      <c r="V6141" s="69"/>
      <c r="W6141" s="87"/>
      <c r="X6141" s="69"/>
      <c r="Y6141" s="65"/>
    </row>
    <row r="6142">
      <c r="A6142" s="65"/>
      <c r="B6142" s="65"/>
      <c r="C6142" s="65"/>
      <c r="D6142" s="65"/>
      <c r="E6142" s="65"/>
      <c r="F6142" s="65"/>
      <c r="G6142" s="65"/>
      <c r="H6142" s="65"/>
      <c r="I6142" s="65"/>
      <c r="J6142" s="65"/>
      <c r="K6142" s="66"/>
      <c r="L6142" s="66"/>
      <c r="M6142" s="65"/>
      <c r="N6142" s="65"/>
      <c r="O6142" s="65"/>
      <c r="P6142" s="65"/>
      <c r="Q6142" s="65"/>
      <c r="R6142" s="65"/>
      <c r="S6142" s="86"/>
      <c r="T6142" s="86"/>
      <c r="U6142" s="87"/>
      <c r="V6142" s="87"/>
      <c r="W6142" s="87"/>
      <c r="X6142" s="66"/>
      <c r="Y6142" s="65"/>
    </row>
    <row r="6143">
      <c r="A6143" s="65"/>
      <c r="B6143" s="65"/>
      <c r="C6143" s="65"/>
      <c r="D6143" s="65"/>
      <c r="E6143" s="65"/>
      <c r="F6143" s="65"/>
      <c r="G6143" s="65"/>
      <c r="H6143" s="65"/>
      <c r="I6143" s="65"/>
      <c r="J6143" s="65"/>
      <c r="K6143" s="66"/>
      <c r="L6143" s="66"/>
      <c r="M6143" s="65"/>
      <c r="N6143" s="65"/>
      <c r="O6143" s="65"/>
      <c r="P6143" s="66"/>
      <c r="Q6143" s="65"/>
      <c r="R6143" s="65"/>
      <c r="S6143" s="66"/>
      <c r="T6143" s="66"/>
      <c r="U6143" s="66"/>
      <c r="V6143" s="66"/>
      <c r="W6143" s="66"/>
      <c r="X6143" s="66"/>
      <c r="Y6143" s="65"/>
    </row>
    <row r="6144">
      <c r="A6144" s="65"/>
      <c r="B6144" s="65"/>
      <c r="C6144" s="65"/>
      <c r="D6144" s="65"/>
      <c r="E6144" s="65"/>
      <c r="F6144" s="65"/>
      <c r="G6144" s="65"/>
      <c r="H6144" s="65"/>
      <c r="I6144" s="65"/>
      <c r="J6144" s="65"/>
      <c r="K6144" s="66"/>
      <c r="L6144" s="66"/>
      <c r="M6144" s="65"/>
      <c r="N6144" s="65"/>
      <c r="O6144" s="65"/>
      <c r="P6144" s="66"/>
      <c r="Q6144" s="65"/>
      <c r="R6144" s="65"/>
      <c r="S6144" s="66"/>
      <c r="T6144" s="66"/>
      <c r="U6144" s="66"/>
      <c r="V6144" s="66"/>
      <c r="W6144" s="66"/>
      <c r="X6144" s="66"/>
      <c r="Y6144" s="65"/>
    </row>
    <row r="6145">
      <c r="A6145" s="65"/>
      <c r="B6145" s="65"/>
      <c r="C6145" s="65"/>
      <c r="D6145" s="65"/>
      <c r="E6145" s="65"/>
      <c r="F6145" s="65"/>
      <c r="G6145" s="65"/>
      <c r="H6145" s="65"/>
      <c r="I6145" s="65"/>
      <c r="J6145" s="65"/>
      <c r="K6145" s="66"/>
      <c r="L6145" s="66"/>
      <c r="M6145" s="65"/>
      <c r="N6145" s="65"/>
      <c r="O6145" s="65"/>
      <c r="P6145" s="66"/>
      <c r="Q6145" s="65"/>
      <c r="R6145" s="65"/>
      <c r="S6145" s="66"/>
      <c r="T6145" s="66"/>
      <c r="U6145" s="66"/>
      <c r="V6145" s="66"/>
      <c r="W6145" s="66"/>
      <c r="X6145" s="66"/>
      <c r="Y6145" s="65"/>
    </row>
    <row r="6146">
      <c r="A6146" s="65"/>
      <c r="B6146" s="65"/>
      <c r="C6146" s="65"/>
      <c r="D6146" s="65"/>
      <c r="E6146" s="65"/>
      <c r="F6146" s="65"/>
      <c r="G6146" s="65"/>
      <c r="H6146" s="65"/>
      <c r="I6146" s="65"/>
      <c r="J6146" s="65"/>
      <c r="K6146" s="66"/>
      <c r="L6146" s="66"/>
      <c r="M6146" s="65"/>
      <c r="N6146" s="65"/>
      <c r="O6146" s="65"/>
      <c r="P6146" s="66"/>
      <c r="Q6146" s="65"/>
      <c r="R6146" s="65"/>
      <c r="S6146" s="66"/>
      <c r="T6146" s="66"/>
      <c r="U6146" s="66"/>
      <c r="V6146" s="66"/>
      <c r="W6146" s="66"/>
      <c r="X6146" s="66"/>
      <c r="Y6146" s="65"/>
    </row>
    <row r="6147">
      <c r="A6147" s="65"/>
      <c r="B6147" s="65"/>
      <c r="C6147" s="65"/>
      <c r="D6147" s="65"/>
      <c r="E6147" s="65"/>
      <c r="F6147" s="65"/>
      <c r="G6147" s="65"/>
      <c r="H6147" s="65"/>
      <c r="I6147" s="65"/>
      <c r="J6147" s="65"/>
      <c r="K6147" s="66"/>
      <c r="L6147" s="66"/>
      <c r="M6147" s="65"/>
      <c r="N6147" s="65"/>
      <c r="O6147" s="65"/>
      <c r="P6147" s="66"/>
      <c r="Q6147" s="65"/>
      <c r="R6147" s="65"/>
      <c r="S6147" s="68"/>
      <c r="T6147" s="68"/>
      <c r="U6147" s="87"/>
      <c r="V6147" s="69"/>
      <c r="W6147" s="87"/>
      <c r="X6147" s="69"/>
      <c r="Y6147" s="65"/>
    </row>
    <row r="6148">
      <c r="A6148" s="65"/>
      <c r="B6148" s="65"/>
      <c r="C6148" s="65"/>
      <c r="D6148" s="65"/>
      <c r="E6148" s="65"/>
      <c r="F6148" s="65"/>
      <c r="G6148" s="65"/>
      <c r="H6148" s="65"/>
      <c r="I6148" s="65"/>
      <c r="J6148" s="65"/>
      <c r="K6148" s="66"/>
      <c r="L6148" s="66"/>
      <c r="M6148" s="65"/>
      <c r="N6148" s="65"/>
      <c r="O6148" s="65"/>
      <c r="P6148" s="65"/>
      <c r="Q6148" s="65"/>
      <c r="R6148" s="65"/>
      <c r="S6148" s="86"/>
      <c r="T6148" s="68"/>
      <c r="U6148" s="87"/>
      <c r="V6148" s="87"/>
      <c r="W6148" s="87"/>
      <c r="X6148" s="69"/>
      <c r="Y6148" s="65"/>
    </row>
    <row r="6149">
      <c r="A6149" s="65"/>
      <c r="B6149" s="65"/>
      <c r="C6149" s="65"/>
      <c r="D6149" s="65"/>
      <c r="E6149" s="65"/>
      <c r="F6149" s="65"/>
      <c r="G6149" s="65"/>
      <c r="H6149" s="65"/>
      <c r="I6149" s="65"/>
      <c r="J6149" s="65"/>
      <c r="K6149" s="66"/>
      <c r="L6149" s="66"/>
      <c r="M6149" s="65"/>
      <c r="N6149" s="65"/>
      <c r="O6149" s="65"/>
      <c r="P6149" s="66"/>
      <c r="Q6149" s="65"/>
      <c r="R6149" s="65"/>
      <c r="S6149" s="68"/>
      <c r="T6149" s="68"/>
      <c r="U6149" s="87"/>
      <c r="V6149" s="69"/>
      <c r="W6149" s="87"/>
      <c r="X6149" s="69"/>
      <c r="Y6149" s="65"/>
    </row>
    <row r="6150">
      <c r="A6150" s="65"/>
      <c r="B6150" s="65"/>
      <c r="C6150" s="65"/>
      <c r="D6150" s="65"/>
      <c r="E6150" s="65"/>
      <c r="F6150" s="65"/>
      <c r="G6150" s="65"/>
      <c r="H6150" s="65"/>
      <c r="I6150" s="65"/>
      <c r="J6150" s="65"/>
      <c r="K6150" s="66"/>
      <c r="L6150" s="66"/>
      <c r="M6150" s="65"/>
      <c r="N6150" s="65"/>
      <c r="O6150" s="65"/>
      <c r="P6150" s="66"/>
      <c r="Q6150" s="65"/>
      <c r="R6150" s="65"/>
      <c r="S6150" s="68"/>
      <c r="T6150" s="68"/>
      <c r="U6150" s="87"/>
      <c r="V6150" s="69"/>
      <c r="W6150" s="87"/>
      <c r="X6150" s="69"/>
      <c r="Y6150" s="65"/>
    </row>
    <row r="6151">
      <c r="A6151" s="65"/>
      <c r="B6151" s="65"/>
      <c r="C6151" s="65"/>
      <c r="D6151" s="65"/>
      <c r="E6151" s="65"/>
      <c r="F6151" s="65"/>
      <c r="G6151" s="65"/>
      <c r="H6151" s="65"/>
      <c r="I6151" s="65"/>
      <c r="J6151" s="65"/>
      <c r="K6151" s="66"/>
      <c r="L6151" s="66"/>
      <c r="M6151" s="65"/>
      <c r="N6151" s="65"/>
      <c r="O6151" s="65"/>
      <c r="P6151" s="65"/>
      <c r="Q6151" s="65"/>
      <c r="R6151" s="65"/>
      <c r="S6151" s="68"/>
      <c r="T6151" s="68"/>
      <c r="U6151" s="87"/>
      <c r="V6151" s="69"/>
      <c r="W6151" s="87"/>
      <c r="X6151" s="69"/>
      <c r="Y6151" s="65"/>
    </row>
    <row r="6152">
      <c r="A6152" s="65"/>
      <c r="B6152" s="65"/>
      <c r="C6152" s="65"/>
      <c r="D6152" s="65"/>
      <c r="E6152" s="65"/>
      <c r="F6152" s="65"/>
      <c r="G6152" s="65"/>
      <c r="H6152" s="65"/>
      <c r="I6152" s="65"/>
      <c r="J6152" s="65"/>
      <c r="K6152" s="66"/>
      <c r="L6152" s="66"/>
      <c r="M6152" s="65"/>
      <c r="N6152" s="65"/>
      <c r="O6152" s="65"/>
      <c r="P6152" s="66"/>
      <c r="Q6152" s="65"/>
      <c r="R6152" s="65"/>
      <c r="S6152" s="86"/>
      <c r="T6152" s="68"/>
      <c r="U6152" s="87"/>
      <c r="V6152" s="87"/>
      <c r="W6152" s="87"/>
      <c r="X6152" s="69"/>
      <c r="Y6152" s="65"/>
    </row>
    <row r="6153">
      <c r="A6153" s="65"/>
      <c r="B6153" s="65"/>
      <c r="C6153" s="65"/>
      <c r="D6153" s="65"/>
      <c r="E6153" s="65"/>
      <c r="F6153" s="65"/>
      <c r="G6153" s="65"/>
      <c r="H6153" s="65"/>
      <c r="I6153" s="65"/>
      <c r="J6153" s="65"/>
      <c r="K6153" s="66"/>
      <c r="L6153" s="66"/>
      <c r="M6153" s="65"/>
      <c r="N6153" s="65"/>
      <c r="O6153" s="65"/>
      <c r="P6153" s="66"/>
      <c r="Q6153" s="65"/>
      <c r="R6153" s="65"/>
      <c r="S6153" s="68"/>
      <c r="T6153" s="68"/>
      <c r="U6153" s="87"/>
      <c r="V6153" s="69"/>
      <c r="W6153" s="87"/>
      <c r="X6153" s="69"/>
      <c r="Y6153" s="65"/>
    </row>
    <row r="6154">
      <c r="A6154" s="65"/>
      <c r="B6154" s="65"/>
      <c r="C6154" s="65"/>
      <c r="D6154" s="65"/>
      <c r="E6154" s="65"/>
      <c r="F6154" s="65"/>
      <c r="G6154" s="65"/>
      <c r="H6154" s="65"/>
      <c r="I6154" s="65"/>
      <c r="J6154" s="65"/>
      <c r="K6154" s="66"/>
      <c r="L6154" s="66"/>
      <c r="M6154" s="65"/>
      <c r="N6154" s="65"/>
      <c r="O6154" s="65"/>
      <c r="P6154" s="66"/>
      <c r="Q6154" s="65"/>
      <c r="R6154" s="65"/>
      <c r="S6154" s="65"/>
      <c r="T6154" s="65"/>
      <c r="U6154" s="65"/>
      <c r="V6154" s="65"/>
      <c r="W6154" s="65"/>
      <c r="X6154" s="66"/>
      <c r="Y6154" s="65"/>
    </row>
    <row r="6155">
      <c r="A6155" s="65"/>
      <c r="B6155" s="65"/>
      <c r="C6155" s="65"/>
      <c r="D6155" s="65"/>
      <c r="E6155" s="65"/>
      <c r="F6155" s="65"/>
      <c r="G6155" s="65"/>
      <c r="H6155" s="65"/>
      <c r="I6155" s="65"/>
      <c r="J6155" s="65"/>
      <c r="K6155" s="66"/>
      <c r="L6155" s="66"/>
      <c r="M6155" s="65"/>
      <c r="N6155" s="65"/>
      <c r="O6155" s="65"/>
      <c r="P6155" s="66"/>
      <c r="Q6155" s="65"/>
      <c r="R6155" s="65"/>
      <c r="S6155" s="68"/>
      <c r="T6155" s="86"/>
      <c r="U6155" s="87"/>
      <c r="V6155" s="87"/>
      <c r="W6155" s="87"/>
      <c r="X6155" s="66"/>
      <c r="Y6155" s="65"/>
    </row>
    <row r="6156">
      <c r="A6156" s="65"/>
      <c r="B6156" s="65"/>
      <c r="C6156" s="65"/>
      <c r="D6156" s="65"/>
      <c r="E6156" s="65"/>
      <c r="F6156" s="65"/>
      <c r="G6156" s="65"/>
      <c r="H6156" s="65"/>
      <c r="I6156" s="65"/>
      <c r="J6156" s="65"/>
      <c r="K6156" s="66"/>
      <c r="L6156" s="66"/>
      <c r="M6156" s="65"/>
      <c r="N6156" s="65"/>
      <c r="O6156" s="65"/>
      <c r="P6156" s="66"/>
      <c r="Q6156" s="65"/>
      <c r="R6156" s="65"/>
      <c r="S6156" s="86"/>
      <c r="T6156" s="68"/>
      <c r="U6156" s="87"/>
      <c r="V6156" s="87"/>
      <c r="W6156" s="87"/>
      <c r="X6156" s="69"/>
      <c r="Y6156" s="65"/>
    </row>
    <row r="6157">
      <c r="A6157" s="65"/>
      <c r="B6157" s="65"/>
      <c r="C6157" s="65"/>
      <c r="D6157" s="65"/>
      <c r="E6157" s="65"/>
      <c r="F6157" s="65"/>
      <c r="G6157" s="65"/>
      <c r="H6157" s="65"/>
      <c r="I6157" s="65"/>
      <c r="J6157" s="65"/>
      <c r="K6157" s="66"/>
      <c r="L6157" s="66"/>
      <c r="M6157" s="65"/>
      <c r="N6157" s="65"/>
      <c r="O6157" s="65"/>
      <c r="P6157" s="66"/>
      <c r="Q6157" s="65"/>
      <c r="R6157" s="65"/>
      <c r="S6157" s="86"/>
      <c r="T6157" s="68"/>
      <c r="U6157" s="87"/>
      <c r="V6157" s="87"/>
      <c r="W6157" s="87"/>
      <c r="X6157" s="69"/>
      <c r="Y6157" s="65"/>
    </row>
    <row r="6158">
      <c r="A6158" s="65"/>
      <c r="B6158" s="65"/>
      <c r="C6158" s="65"/>
      <c r="D6158" s="65"/>
      <c r="E6158" s="65"/>
      <c r="F6158" s="65"/>
      <c r="G6158" s="65"/>
      <c r="H6158" s="65"/>
      <c r="I6158" s="65"/>
      <c r="J6158" s="65"/>
      <c r="K6158" s="66"/>
      <c r="L6158" s="66"/>
      <c r="M6158" s="65"/>
      <c r="N6158" s="65"/>
      <c r="O6158" s="65"/>
      <c r="P6158" s="66"/>
      <c r="Q6158" s="65"/>
      <c r="R6158" s="65"/>
      <c r="S6158" s="68"/>
      <c r="T6158" s="68"/>
      <c r="U6158" s="87"/>
      <c r="V6158" s="69"/>
      <c r="W6158" s="87"/>
      <c r="X6158" s="69"/>
      <c r="Y6158" s="65"/>
    </row>
    <row r="6159">
      <c r="A6159" s="65"/>
      <c r="B6159" s="65"/>
      <c r="C6159" s="65"/>
      <c r="D6159" s="65"/>
      <c r="E6159" s="65"/>
      <c r="F6159" s="65"/>
      <c r="G6159" s="65"/>
      <c r="H6159" s="65"/>
      <c r="I6159" s="65"/>
      <c r="J6159" s="65"/>
      <c r="K6159" s="66"/>
      <c r="L6159" s="66"/>
      <c r="M6159" s="65"/>
      <c r="N6159" s="65"/>
      <c r="O6159" s="65"/>
      <c r="P6159" s="66"/>
      <c r="Q6159" s="65"/>
      <c r="R6159" s="65"/>
      <c r="S6159" s="68"/>
      <c r="T6159" s="68"/>
      <c r="U6159" s="87"/>
      <c r="V6159" s="87"/>
      <c r="W6159" s="87"/>
      <c r="X6159" s="69"/>
      <c r="Y6159" s="65"/>
    </row>
    <row r="6160">
      <c r="A6160" s="65"/>
      <c r="B6160" s="65"/>
      <c r="C6160" s="65"/>
      <c r="D6160" s="65"/>
      <c r="E6160" s="65"/>
      <c r="F6160" s="65"/>
      <c r="G6160" s="65"/>
      <c r="H6160" s="65"/>
      <c r="I6160" s="65"/>
      <c r="J6160" s="65"/>
      <c r="K6160" s="66"/>
      <c r="L6160" s="66"/>
      <c r="M6160" s="65"/>
      <c r="N6160" s="65"/>
      <c r="O6160" s="65"/>
      <c r="P6160" s="66"/>
      <c r="Q6160" s="65"/>
      <c r="R6160" s="65"/>
      <c r="S6160" s="66"/>
      <c r="T6160" s="66"/>
      <c r="U6160" s="66"/>
      <c r="V6160" s="66"/>
      <c r="W6160" s="66"/>
      <c r="X6160" s="66"/>
      <c r="Y6160" s="65"/>
    </row>
    <row r="6161">
      <c r="A6161" s="65"/>
      <c r="B6161" s="65"/>
      <c r="C6161" s="65"/>
      <c r="D6161" s="65"/>
      <c r="E6161" s="65"/>
      <c r="F6161" s="65"/>
      <c r="G6161" s="65"/>
      <c r="H6161" s="65"/>
      <c r="I6161" s="65"/>
      <c r="J6161" s="65"/>
      <c r="K6161" s="66"/>
      <c r="L6161" s="66"/>
      <c r="M6161" s="65"/>
      <c r="N6161" s="65"/>
      <c r="O6161" s="65"/>
      <c r="P6161" s="66"/>
      <c r="Q6161" s="65"/>
      <c r="R6161" s="65"/>
      <c r="S6161" s="86"/>
      <c r="T6161" s="86"/>
      <c r="U6161" s="87"/>
      <c r="V6161" s="87"/>
      <c r="W6161" s="87"/>
      <c r="X6161" s="66"/>
      <c r="Y6161" s="65"/>
    </row>
    <row r="6162">
      <c r="A6162" s="65"/>
      <c r="B6162" s="65"/>
      <c r="C6162" s="65"/>
      <c r="D6162" s="65"/>
      <c r="E6162" s="65"/>
      <c r="F6162" s="65"/>
      <c r="G6162" s="65"/>
      <c r="H6162" s="65"/>
      <c r="I6162" s="65"/>
      <c r="J6162" s="65"/>
      <c r="K6162" s="66"/>
      <c r="L6162" s="66"/>
      <c r="M6162" s="65"/>
      <c r="N6162" s="65"/>
      <c r="O6162" s="65"/>
      <c r="P6162" s="66"/>
      <c r="Q6162" s="65"/>
      <c r="R6162" s="65"/>
      <c r="S6162" s="66"/>
      <c r="T6162" s="66"/>
      <c r="U6162" s="66"/>
      <c r="V6162" s="66"/>
      <c r="W6162" s="66"/>
      <c r="X6162" s="66"/>
      <c r="Y6162" s="65"/>
    </row>
    <row r="6163">
      <c r="A6163" s="65"/>
      <c r="B6163" s="65"/>
      <c r="C6163" s="65"/>
      <c r="D6163" s="65"/>
      <c r="E6163" s="65"/>
      <c r="F6163" s="65"/>
      <c r="G6163" s="65"/>
      <c r="H6163" s="65"/>
      <c r="I6163" s="65"/>
      <c r="J6163" s="65"/>
      <c r="K6163" s="66"/>
      <c r="L6163" s="66"/>
      <c r="M6163" s="65"/>
      <c r="N6163" s="65"/>
      <c r="O6163" s="65"/>
      <c r="P6163" s="66"/>
      <c r="Q6163" s="65"/>
      <c r="R6163" s="65"/>
      <c r="S6163" s="66"/>
      <c r="T6163" s="66"/>
      <c r="U6163" s="66"/>
      <c r="V6163" s="66"/>
      <c r="W6163" s="66"/>
      <c r="X6163" s="66"/>
      <c r="Y6163" s="65"/>
    </row>
    <row r="6164">
      <c r="A6164" s="65"/>
      <c r="B6164" s="65"/>
      <c r="C6164" s="65"/>
      <c r="D6164" s="65"/>
      <c r="E6164" s="65"/>
      <c r="F6164" s="65"/>
      <c r="G6164" s="65"/>
      <c r="H6164" s="65"/>
      <c r="I6164" s="65"/>
      <c r="J6164" s="65"/>
      <c r="K6164" s="66"/>
      <c r="L6164" s="66"/>
      <c r="M6164" s="65"/>
      <c r="N6164" s="65"/>
      <c r="O6164" s="65"/>
      <c r="P6164" s="66"/>
      <c r="Q6164" s="65"/>
      <c r="R6164" s="65"/>
      <c r="S6164" s="66"/>
      <c r="T6164" s="66"/>
      <c r="U6164" s="66"/>
      <c r="V6164" s="66"/>
      <c r="W6164" s="66"/>
      <c r="X6164" s="66"/>
      <c r="Y6164" s="65"/>
    </row>
    <row r="6165">
      <c r="A6165" s="65"/>
      <c r="B6165" s="65"/>
      <c r="C6165" s="65"/>
      <c r="D6165" s="65"/>
      <c r="E6165" s="65"/>
      <c r="F6165" s="65"/>
      <c r="G6165" s="65"/>
      <c r="H6165" s="65"/>
      <c r="I6165" s="65"/>
      <c r="J6165" s="65"/>
      <c r="K6165" s="66"/>
      <c r="L6165" s="66"/>
      <c r="M6165" s="65"/>
      <c r="N6165" s="65"/>
      <c r="O6165" s="65"/>
      <c r="P6165" s="66"/>
      <c r="Q6165" s="65"/>
      <c r="R6165" s="65"/>
      <c r="S6165" s="68"/>
      <c r="T6165" s="68"/>
      <c r="U6165" s="87"/>
      <c r="V6165" s="69"/>
      <c r="W6165" s="87"/>
      <c r="X6165" s="69"/>
      <c r="Y6165" s="65"/>
    </row>
    <row r="6166">
      <c r="A6166" s="65"/>
      <c r="B6166" s="65"/>
      <c r="C6166" s="65"/>
      <c r="D6166" s="65"/>
      <c r="E6166" s="65"/>
      <c r="F6166" s="65"/>
      <c r="G6166" s="65"/>
      <c r="H6166" s="65"/>
      <c r="I6166" s="65"/>
      <c r="J6166" s="65"/>
      <c r="K6166" s="66"/>
      <c r="L6166" s="66"/>
      <c r="M6166" s="65"/>
      <c r="N6166" s="65"/>
      <c r="O6166" s="65"/>
      <c r="P6166" s="66"/>
      <c r="Q6166" s="65"/>
      <c r="R6166" s="65"/>
      <c r="S6166" s="66"/>
      <c r="T6166" s="66"/>
      <c r="U6166" s="66"/>
      <c r="V6166" s="66"/>
      <c r="W6166" s="66"/>
      <c r="X6166" s="66"/>
      <c r="Y6166" s="65"/>
    </row>
    <row r="6167">
      <c r="A6167" s="65"/>
      <c r="B6167" s="65"/>
      <c r="C6167" s="65"/>
      <c r="D6167" s="65"/>
      <c r="E6167" s="65"/>
      <c r="F6167" s="65"/>
      <c r="G6167" s="65"/>
      <c r="H6167" s="65"/>
      <c r="I6167" s="65"/>
      <c r="J6167" s="65"/>
      <c r="K6167" s="66"/>
      <c r="L6167" s="66"/>
      <c r="M6167" s="65"/>
      <c r="N6167" s="65"/>
      <c r="O6167" s="65"/>
      <c r="P6167" s="66"/>
      <c r="Q6167" s="65"/>
      <c r="R6167" s="65"/>
      <c r="S6167" s="68"/>
      <c r="T6167" s="68"/>
      <c r="U6167" s="87"/>
      <c r="V6167" s="69"/>
      <c r="W6167" s="87"/>
      <c r="X6167" s="69"/>
      <c r="Y6167" s="65"/>
    </row>
    <row r="6168">
      <c r="A6168" s="65"/>
      <c r="B6168" s="65"/>
      <c r="C6168" s="65"/>
      <c r="D6168" s="65"/>
      <c r="E6168" s="65"/>
      <c r="F6168" s="65"/>
      <c r="G6168" s="65"/>
      <c r="H6168" s="65"/>
      <c r="I6168" s="65"/>
      <c r="J6168" s="65"/>
      <c r="K6168" s="66"/>
      <c r="L6168" s="66"/>
      <c r="M6168" s="65"/>
      <c r="N6168" s="65"/>
      <c r="O6168" s="65"/>
      <c r="P6168" s="66"/>
      <c r="Q6168" s="65"/>
      <c r="R6168" s="65"/>
      <c r="S6168" s="66"/>
      <c r="T6168" s="66"/>
      <c r="U6168" s="66"/>
      <c r="V6168" s="66"/>
      <c r="W6168" s="66"/>
      <c r="X6168" s="66"/>
      <c r="Y6168" s="65"/>
    </row>
    <row r="6169">
      <c r="A6169" s="65"/>
      <c r="B6169" s="65"/>
      <c r="C6169" s="65"/>
      <c r="D6169" s="65"/>
      <c r="E6169" s="65"/>
      <c r="F6169" s="65"/>
      <c r="G6169" s="65"/>
      <c r="H6169" s="65"/>
      <c r="I6169" s="65"/>
      <c r="J6169" s="65"/>
      <c r="K6169" s="66"/>
      <c r="L6169" s="66"/>
      <c r="M6169" s="66"/>
      <c r="N6169" s="65"/>
      <c r="O6169" s="65"/>
      <c r="P6169" s="65"/>
      <c r="Q6169" s="65"/>
      <c r="R6169" s="65"/>
      <c r="S6169" s="65"/>
      <c r="T6169" s="66"/>
      <c r="U6169" s="66"/>
      <c r="V6169" s="66"/>
      <c r="W6169" s="66"/>
      <c r="X6169" s="66"/>
      <c r="Y6169" s="65"/>
    </row>
    <row r="6170">
      <c r="A6170" s="65"/>
      <c r="B6170" s="65"/>
      <c r="C6170" s="65"/>
      <c r="D6170" s="65"/>
      <c r="E6170" s="65"/>
      <c r="F6170" s="65"/>
      <c r="G6170" s="65"/>
      <c r="H6170" s="65"/>
      <c r="I6170" s="65"/>
      <c r="J6170" s="65"/>
      <c r="K6170" s="66"/>
      <c r="L6170" s="66"/>
      <c r="M6170" s="65"/>
      <c r="N6170" s="65"/>
      <c r="O6170" s="65"/>
      <c r="P6170" s="66"/>
      <c r="Q6170" s="65"/>
      <c r="R6170" s="65"/>
      <c r="S6170" s="66"/>
      <c r="T6170" s="66"/>
      <c r="U6170" s="66"/>
      <c r="V6170" s="66"/>
      <c r="W6170" s="66"/>
      <c r="X6170" s="66"/>
      <c r="Y6170" s="65"/>
    </row>
    <row r="6171">
      <c r="A6171" s="65"/>
      <c r="B6171" s="65"/>
      <c r="C6171" s="65"/>
      <c r="D6171" s="65"/>
      <c r="E6171" s="65"/>
      <c r="F6171" s="65"/>
      <c r="G6171" s="65"/>
      <c r="H6171" s="65"/>
      <c r="I6171" s="65"/>
      <c r="J6171" s="65"/>
      <c r="K6171" s="66"/>
      <c r="L6171" s="66"/>
      <c r="M6171" s="65"/>
      <c r="N6171" s="65"/>
      <c r="O6171" s="65"/>
      <c r="P6171" s="66"/>
      <c r="Q6171" s="65"/>
      <c r="R6171" s="65"/>
      <c r="S6171" s="66"/>
      <c r="T6171" s="66"/>
      <c r="U6171" s="66"/>
      <c r="V6171" s="66"/>
      <c r="W6171" s="66"/>
      <c r="X6171" s="66"/>
      <c r="Y6171" s="65"/>
    </row>
    <row r="6172">
      <c r="A6172" s="65"/>
      <c r="B6172" s="65"/>
      <c r="C6172" s="65"/>
      <c r="D6172" s="65"/>
      <c r="E6172" s="65"/>
      <c r="F6172" s="65"/>
      <c r="G6172" s="65"/>
      <c r="H6172" s="65"/>
      <c r="I6172" s="65"/>
      <c r="J6172" s="65"/>
      <c r="K6172" s="66"/>
      <c r="L6172" s="66"/>
      <c r="M6172" s="65"/>
      <c r="N6172" s="65"/>
      <c r="O6172" s="65"/>
      <c r="P6172" s="66"/>
      <c r="Q6172" s="65"/>
      <c r="R6172" s="65"/>
      <c r="S6172" s="66"/>
      <c r="T6172" s="66"/>
      <c r="U6172" s="66"/>
      <c r="V6172" s="66"/>
      <c r="W6172" s="66"/>
      <c r="X6172" s="66"/>
      <c r="Y6172" s="65"/>
    </row>
    <row r="6173">
      <c r="A6173" s="65"/>
      <c r="B6173" s="65"/>
      <c r="C6173" s="65"/>
      <c r="D6173" s="65"/>
      <c r="E6173" s="65"/>
      <c r="F6173" s="65"/>
      <c r="G6173" s="65"/>
      <c r="H6173" s="65"/>
      <c r="I6173" s="65"/>
      <c r="J6173" s="65"/>
      <c r="K6173" s="66"/>
      <c r="L6173" s="66"/>
      <c r="M6173" s="65"/>
      <c r="N6173" s="65"/>
      <c r="O6173" s="65"/>
      <c r="P6173" s="66"/>
      <c r="Q6173" s="65"/>
      <c r="R6173" s="65"/>
      <c r="S6173" s="68"/>
      <c r="T6173" s="68"/>
      <c r="U6173" s="87"/>
      <c r="V6173" s="69"/>
      <c r="W6173" s="69"/>
      <c r="X6173" s="70"/>
      <c r="Y6173" s="65"/>
    </row>
    <row r="6174">
      <c r="A6174" s="65"/>
      <c r="B6174" s="65"/>
      <c r="C6174" s="65"/>
      <c r="D6174" s="65"/>
      <c r="E6174" s="65"/>
      <c r="F6174" s="65"/>
      <c r="G6174" s="65"/>
      <c r="H6174" s="65"/>
      <c r="I6174" s="65"/>
      <c r="J6174" s="65"/>
      <c r="K6174" s="66"/>
      <c r="L6174" s="66"/>
      <c r="M6174" s="65"/>
      <c r="N6174" s="65"/>
      <c r="O6174" s="65"/>
      <c r="P6174" s="66"/>
      <c r="Q6174" s="65"/>
      <c r="R6174" s="65"/>
      <c r="S6174" s="86"/>
      <c r="T6174" s="68"/>
      <c r="U6174" s="87"/>
      <c r="V6174" s="87"/>
      <c r="W6174" s="87"/>
      <c r="X6174" s="69"/>
      <c r="Y6174" s="65"/>
    </row>
    <row r="6175">
      <c r="A6175" s="65"/>
      <c r="B6175" s="65"/>
      <c r="C6175" s="65"/>
      <c r="D6175" s="65"/>
      <c r="E6175" s="65"/>
      <c r="F6175" s="65"/>
      <c r="G6175" s="65"/>
      <c r="H6175" s="65"/>
      <c r="I6175" s="65"/>
      <c r="J6175" s="65"/>
      <c r="K6175" s="66"/>
      <c r="L6175" s="66"/>
      <c r="M6175" s="65"/>
      <c r="N6175" s="65"/>
      <c r="O6175" s="65"/>
      <c r="P6175" s="66"/>
      <c r="Q6175" s="65"/>
      <c r="R6175" s="65"/>
      <c r="S6175" s="66"/>
      <c r="T6175" s="66"/>
      <c r="U6175" s="66"/>
      <c r="V6175" s="66"/>
      <c r="W6175" s="66"/>
      <c r="X6175" s="66"/>
      <c r="Y6175" s="65"/>
    </row>
    <row r="6176">
      <c r="A6176" s="65"/>
      <c r="B6176" s="65"/>
      <c r="C6176" s="65"/>
      <c r="D6176" s="65"/>
      <c r="E6176" s="65"/>
      <c r="F6176" s="65"/>
      <c r="G6176" s="65"/>
      <c r="H6176" s="65"/>
      <c r="I6176" s="65"/>
      <c r="J6176" s="65"/>
      <c r="K6176" s="66"/>
      <c r="L6176" s="66"/>
      <c r="M6176" s="65"/>
      <c r="N6176" s="65"/>
      <c r="O6176" s="65"/>
      <c r="P6176" s="66"/>
      <c r="Q6176" s="65"/>
      <c r="R6176" s="65"/>
      <c r="S6176" s="66"/>
      <c r="T6176" s="66"/>
      <c r="U6176" s="66"/>
      <c r="V6176" s="66"/>
      <c r="W6176" s="66"/>
      <c r="X6176" s="66"/>
      <c r="Y6176" s="65"/>
    </row>
    <row r="6177">
      <c r="A6177" s="65"/>
      <c r="B6177" s="65"/>
      <c r="C6177" s="65"/>
      <c r="D6177" s="65"/>
      <c r="E6177" s="65"/>
      <c r="F6177" s="65"/>
      <c r="G6177" s="65"/>
      <c r="H6177" s="65"/>
      <c r="I6177" s="65"/>
      <c r="J6177" s="65"/>
      <c r="K6177" s="66"/>
      <c r="L6177" s="66"/>
      <c r="M6177" s="65"/>
      <c r="N6177" s="65"/>
      <c r="O6177" s="65"/>
      <c r="P6177" s="65"/>
      <c r="Q6177" s="65"/>
      <c r="R6177" s="65"/>
      <c r="S6177" s="68"/>
      <c r="T6177" s="68"/>
      <c r="U6177" s="87"/>
      <c r="V6177" s="69"/>
      <c r="W6177" s="87"/>
      <c r="X6177" s="69"/>
      <c r="Y6177" s="65"/>
    </row>
    <row r="6178">
      <c r="A6178" s="65"/>
      <c r="B6178" s="65"/>
      <c r="C6178" s="65"/>
      <c r="D6178" s="65"/>
      <c r="E6178" s="65"/>
      <c r="F6178" s="65"/>
      <c r="G6178" s="65"/>
      <c r="H6178" s="65"/>
      <c r="I6178" s="65"/>
      <c r="J6178" s="65"/>
      <c r="K6178" s="66"/>
      <c r="L6178" s="66"/>
      <c r="M6178" s="65"/>
      <c r="N6178" s="65"/>
      <c r="O6178" s="65"/>
      <c r="P6178" s="66"/>
      <c r="Q6178" s="65"/>
      <c r="R6178" s="65"/>
      <c r="S6178" s="66"/>
      <c r="T6178" s="66"/>
      <c r="U6178" s="66"/>
      <c r="V6178" s="66"/>
      <c r="W6178" s="66"/>
      <c r="X6178" s="66"/>
      <c r="Y6178" s="65"/>
    </row>
    <row r="6179">
      <c r="A6179" s="65"/>
      <c r="B6179" s="65"/>
      <c r="C6179" s="65"/>
      <c r="D6179" s="65"/>
      <c r="E6179" s="65"/>
      <c r="F6179" s="65"/>
      <c r="G6179" s="65"/>
      <c r="H6179" s="65"/>
      <c r="I6179" s="65"/>
      <c r="J6179" s="65"/>
      <c r="K6179" s="66"/>
      <c r="L6179" s="66"/>
      <c r="M6179" s="65"/>
      <c r="N6179" s="65"/>
      <c r="O6179" s="65"/>
      <c r="P6179" s="66"/>
      <c r="Q6179" s="65"/>
      <c r="R6179" s="65"/>
      <c r="S6179" s="86"/>
      <c r="T6179" s="68"/>
      <c r="U6179" s="87"/>
      <c r="V6179" s="87"/>
      <c r="W6179" s="87"/>
      <c r="X6179" s="69"/>
      <c r="Y6179" s="65"/>
    </row>
    <row r="6180">
      <c r="A6180" s="65"/>
      <c r="B6180" s="65"/>
      <c r="C6180" s="65"/>
      <c r="D6180" s="65"/>
      <c r="E6180" s="65"/>
      <c r="F6180" s="65"/>
      <c r="G6180" s="65"/>
      <c r="H6180" s="65"/>
      <c r="I6180" s="65"/>
      <c r="J6180" s="65"/>
      <c r="K6180" s="66"/>
      <c r="L6180" s="66"/>
      <c r="M6180" s="65"/>
      <c r="N6180" s="65"/>
      <c r="O6180" s="65"/>
      <c r="P6180" s="66"/>
      <c r="Q6180" s="65"/>
      <c r="R6180" s="65"/>
      <c r="S6180" s="68"/>
      <c r="T6180" s="68"/>
      <c r="U6180" s="87"/>
      <c r="V6180" s="69"/>
      <c r="W6180" s="69"/>
      <c r="X6180" s="69"/>
      <c r="Y6180" s="65"/>
    </row>
    <row r="6181">
      <c r="A6181" s="65"/>
      <c r="B6181" s="65"/>
      <c r="C6181" s="65"/>
      <c r="D6181" s="65"/>
      <c r="E6181" s="65"/>
      <c r="F6181" s="65"/>
      <c r="G6181" s="65"/>
      <c r="H6181" s="65"/>
      <c r="I6181" s="65"/>
      <c r="J6181" s="65"/>
      <c r="K6181" s="66"/>
      <c r="L6181" s="66"/>
      <c r="M6181" s="65"/>
      <c r="N6181" s="65"/>
      <c r="O6181" s="65"/>
      <c r="P6181" s="66"/>
      <c r="Q6181" s="65"/>
      <c r="R6181" s="65"/>
      <c r="S6181" s="66"/>
      <c r="T6181" s="66"/>
      <c r="U6181" s="66"/>
      <c r="V6181" s="66"/>
      <c r="W6181" s="66"/>
      <c r="X6181" s="66"/>
      <c r="Y6181" s="65"/>
    </row>
    <row r="6182">
      <c r="A6182" s="65"/>
      <c r="B6182" s="65"/>
      <c r="C6182" s="65"/>
      <c r="D6182" s="65"/>
      <c r="E6182" s="65"/>
      <c r="F6182" s="65"/>
      <c r="G6182" s="65"/>
      <c r="H6182" s="65"/>
      <c r="I6182" s="65"/>
      <c r="J6182" s="65"/>
      <c r="K6182" s="66"/>
      <c r="L6182" s="66"/>
      <c r="M6182" s="65"/>
      <c r="N6182" s="65"/>
      <c r="O6182" s="65"/>
      <c r="P6182" s="66"/>
      <c r="Q6182" s="65"/>
      <c r="R6182" s="65"/>
      <c r="S6182" s="66"/>
      <c r="T6182" s="66"/>
      <c r="U6182" s="66"/>
      <c r="V6182" s="66"/>
      <c r="W6182" s="66"/>
      <c r="X6182" s="66"/>
      <c r="Y6182" s="65"/>
    </row>
    <row r="6183">
      <c r="A6183" s="65"/>
      <c r="B6183" s="65"/>
      <c r="C6183" s="65"/>
      <c r="D6183" s="65"/>
      <c r="E6183" s="65"/>
      <c r="F6183" s="65"/>
      <c r="G6183" s="65"/>
      <c r="H6183" s="65"/>
      <c r="I6183" s="65"/>
      <c r="J6183" s="65"/>
      <c r="K6183" s="66"/>
      <c r="L6183" s="66"/>
      <c r="M6183" s="65"/>
      <c r="N6183" s="65"/>
      <c r="O6183" s="65"/>
      <c r="P6183" s="66"/>
      <c r="Q6183" s="65"/>
      <c r="R6183" s="65"/>
      <c r="S6183" s="66"/>
      <c r="T6183" s="66"/>
      <c r="U6183" s="66"/>
      <c r="V6183" s="66"/>
      <c r="W6183" s="66"/>
      <c r="X6183" s="66"/>
      <c r="Y6183" s="65"/>
    </row>
    <row r="6184">
      <c r="A6184" s="65"/>
      <c r="B6184" s="65"/>
      <c r="C6184" s="65"/>
      <c r="D6184" s="65"/>
      <c r="E6184" s="65"/>
      <c r="F6184" s="65"/>
      <c r="G6184" s="65"/>
      <c r="H6184" s="65"/>
      <c r="I6184" s="65"/>
      <c r="J6184" s="65"/>
      <c r="K6184" s="66"/>
      <c r="L6184" s="66"/>
      <c r="M6184" s="65"/>
      <c r="N6184" s="65"/>
      <c r="O6184" s="65"/>
      <c r="P6184" s="66"/>
      <c r="Q6184" s="65"/>
      <c r="R6184" s="65"/>
      <c r="S6184" s="86"/>
      <c r="T6184" s="68"/>
      <c r="U6184" s="87"/>
      <c r="V6184" s="87"/>
      <c r="W6184" s="87"/>
      <c r="X6184" s="69"/>
      <c r="Y6184" s="65"/>
    </row>
    <row r="6185">
      <c r="A6185" s="65"/>
      <c r="B6185" s="65"/>
      <c r="C6185" s="65"/>
      <c r="D6185" s="65"/>
      <c r="E6185" s="65"/>
      <c r="F6185" s="65"/>
      <c r="G6185" s="65"/>
      <c r="H6185" s="65"/>
      <c r="I6185" s="65"/>
      <c r="J6185" s="65"/>
      <c r="K6185" s="66"/>
      <c r="L6185" s="66"/>
      <c r="M6185" s="65"/>
      <c r="N6185" s="65"/>
      <c r="O6185" s="65"/>
      <c r="P6185" s="65"/>
      <c r="Q6185" s="65"/>
      <c r="R6185" s="65"/>
      <c r="S6185" s="86"/>
      <c r="T6185" s="68"/>
      <c r="U6185" s="87"/>
      <c r="V6185" s="87"/>
      <c r="W6185" s="87"/>
      <c r="X6185" s="69"/>
      <c r="Y6185" s="65"/>
    </row>
    <row r="6186">
      <c r="A6186" s="65"/>
      <c r="B6186" s="65"/>
      <c r="C6186" s="65"/>
      <c r="D6186" s="65"/>
      <c r="E6186" s="65"/>
      <c r="F6186" s="65"/>
      <c r="G6186" s="65"/>
      <c r="H6186" s="65"/>
      <c r="I6186" s="65"/>
      <c r="J6186" s="65"/>
      <c r="K6186" s="66"/>
      <c r="L6186" s="66"/>
      <c r="M6186" s="65"/>
      <c r="N6186" s="65"/>
      <c r="O6186" s="65"/>
      <c r="P6186" s="66"/>
      <c r="Q6186" s="65"/>
      <c r="R6186" s="65"/>
      <c r="S6186" s="66"/>
      <c r="T6186" s="66"/>
      <c r="U6186" s="66"/>
      <c r="V6186" s="66"/>
      <c r="W6186" s="66"/>
      <c r="X6186" s="66"/>
      <c r="Y6186" s="65"/>
    </row>
    <row r="6187">
      <c r="A6187" s="65"/>
      <c r="B6187" s="65"/>
      <c r="C6187" s="65"/>
      <c r="D6187" s="65"/>
      <c r="E6187" s="65"/>
      <c r="F6187" s="65"/>
      <c r="G6187" s="65"/>
      <c r="H6187" s="65"/>
      <c r="I6187" s="65"/>
      <c r="J6187" s="65"/>
      <c r="K6187" s="66"/>
      <c r="L6187" s="66"/>
      <c r="M6187" s="65"/>
      <c r="N6187" s="65"/>
      <c r="O6187" s="65"/>
      <c r="P6187" s="66"/>
      <c r="Q6187" s="65"/>
      <c r="R6187" s="65"/>
      <c r="S6187" s="68"/>
      <c r="T6187" s="68"/>
      <c r="U6187" s="87"/>
      <c r="V6187" s="69"/>
      <c r="W6187" s="69"/>
      <c r="X6187" s="69"/>
      <c r="Y6187" s="65"/>
    </row>
    <row r="6188">
      <c r="A6188" s="65"/>
      <c r="B6188" s="65"/>
      <c r="C6188" s="65"/>
      <c r="D6188" s="65"/>
      <c r="E6188" s="65"/>
      <c r="F6188" s="65"/>
      <c r="G6188" s="65"/>
      <c r="H6188" s="65"/>
      <c r="I6188" s="65"/>
      <c r="J6188" s="65"/>
      <c r="K6188" s="66"/>
      <c r="L6188" s="66"/>
      <c r="M6188" s="65"/>
      <c r="N6188" s="65"/>
      <c r="O6188" s="65"/>
      <c r="P6188" s="65"/>
      <c r="Q6188" s="65"/>
      <c r="R6188" s="65"/>
      <c r="S6188" s="86"/>
      <c r="T6188" s="68"/>
      <c r="U6188" s="87"/>
      <c r="V6188" s="87"/>
      <c r="W6188" s="87"/>
      <c r="X6188" s="69"/>
      <c r="Y6188" s="65"/>
    </row>
    <row r="6189">
      <c r="A6189" s="65"/>
      <c r="B6189" s="65"/>
      <c r="C6189" s="65"/>
      <c r="D6189" s="65"/>
      <c r="E6189" s="65"/>
      <c r="F6189" s="65"/>
      <c r="G6189" s="65"/>
      <c r="H6189" s="65"/>
      <c r="I6189" s="65"/>
      <c r="J6189" s="65"/>
      <c r="K6189" s="66"/>
      <c r="L6189" s="66"/>
      <c r="M6189" s="65"/>
      <c r="N6189" s="65"/>
      <c r="O6189" s="65"/>
      <c r="P6189" s="65"/>
      <c r="Q6189" s="65"/>
      <c r="R6189" s="65"/>
      <c r="S6189" s="86"/>
      <c r="T6189" s="68"/>
      <c r="U6189" s="87"/>
      <c r="V6189" s="87"/>
      <c r="W6189" s="87"/>
      <c r="X6189" s="69"/>
      <c r="Y6189" s="65"/>
    </row>
    <row r="6190">
      <c r="A6190" s="65"/>
      <c r="B6190" s="65"/>
      <c r="C6190" s="65"/>
      <c r="D6190" s="65"/>
      <c r="E6190" s="65"/>
      <c r="F6190" s="65"/>
      <c r="G6190" s="65"/>
      <c r="H6190" s="65"/>
      <c r="I6190" s="65"/>
      <c r="J6190" s="65"/>
      <c r="K6190" s="66"/>
      <c r="L6190" s="66"/>
      <c r="M6190" s="65"/>
      <c r="N6190" s="65"/>
      <c r="O6190" s="65"/>
      <c r="P6190" s="66"/>
      <c r="Q6190" s="65"/>
      <c r="R6190" s="65"/>
      <c r="S6190" s="66"/>
      <c r="T6190" s="66"/>
      <c r="U6190" s="66"/>
      <c r="V6190" s="66"/>
      <c r="W6190" s="66"/>
      <c r="X6190" s="66"/>
      <c r="Y6190" s="65"/>
    </row>
    <row r="6191">
      <c r="A6191" s="65"/>
      <c r="B6191" s="65"/>
      <c r="C6191" s="65"/>
      <c r="D6191" s="65"/>
      <c r="E6191" s="65"/>
      <c r="F6191" s="65"/>
      <c r="G6191" s="65"/>
      <c r="H6191" s="65"/>
      <c r="I6191" s="65"/>
      <c r="J6191" s="65"/>
      <c r="K6191" s="66"/>
      <c r="L6191" s="66"/>
      <c r="M6191" s="65"/>
      <c r="N6191" s="65"/>
      <c r="O6191" s="65"/>
      <c r="P6191" s="66"/>
      <c r="Q6191" s="65"/>
      <c r="R6191" s="65"/>
      <c r="S6191" s="86"/>
      <c r="T6191" s="86"/>
      <c r="U6191" s="87"/>
      <c r="V6191" s="87"/>
      <c r="W6191" s="87"/>
      <c r="X6191" s="66"/>
      <c r="Y6191" s="65"/>
    </row>
    <row r="6192">
      <c r="A6192" s="65"/>
      <c r="B6192" s="65"/>
      <c r="C6192" s="65"/>
      <c r="D6192" s="65"/>
      <c r="E6192" s="65"/>
      <c r="F6192" s="65"/>
      <c r="G6192" s="65"/>
      <c r="H6192" s="65"/>
      <c r="I6192" s="65"/>
      <c r="J6192" s="65"/>
      <c r="K6192" s="66"/>
      <c r="L6192" s="66"/>
      <c r="M6192" s="65"/>
      <c r="N6192" s="65"/>
      <c r="O6192" s="65"/>
      <c r="P6192" s="66"/>
      <c r="Q6192" s="65"/>
      <c r="R6192" s="65"/>
      <c r="S6192" s="66"/>
      <c r="T6192" s="66"/>
      <c r="U6192" s="66"/>
      <c r="V6192" s="66"/>
      <c r="W6192" s="66"/>
      <c r="X6192" s="66"/>
      <c r="Y6192" s="65"/>
    </row>
    <row r="6193">
      <c r="A6193" s="65"/>
      <c r="B6193" s="65"/>
      <c r="C6193" s="65"/>
      <c r="D6193" s="65"/>
      <c r="E6193" s="65"/>
      <c r="F6193" s="65"/>
      <c r="G6193" s="65"/>
      <c r="H6193" s="65"/>
      <c r="I6193" s="65"/>
      <c r="J6193" s="65"/>
      <c r="K6193" s="66"/>
      <c r="L6193" s="66"/>
      <c r="M6193" s="65"/>
      <c r="N6193" s="65"/>
      <c r="O6193" s="65"/>
      <c r="P6193" s="66"/>
      <c r="Q6193" s="65"/>
      <c r="R6193" s="65"/>
      <c r="S6193" s="66"/>
      <c r="T6193" s="66"/>
      <c r="U6193" s="66"/>
      <c r="V6193" s="66"/>
      <c r="W6193" s="66"/>
      <c r="X6193" s="66"/>
      <c r="Y6193" s="65"/>
    </row>
    <row r="6194">
      <c r="A6194" s="65"/>
      <c r="B6194" s="65"/>
      <c r="C6194" s="65"/>
      <c r="D6194" s="65"/>
      <c r="E6194" s="65"/>
      <c r="F6194" s="65"/>
      <c r="G6194" s="65"/>
      <c r="H6194" s="65"/>
      <c r="I6194" s="65"/>
      <c r="J6194" s="65"/>
      <c r="K6194" s="66"/>
      <c r="L6194" s="66"/>
      <c r="M6194" s="65"/>
      <c r="N6194" s="65"/>
      <c r="O6194" s="65"/>
      <c r="P6194" s="65"/>
      <c r="Q6194" s="65"/>
      <c r="R6194" s="65"/>
      <c r="S6194" s="86"/>
      <c r="T6194" s="86"/>
      <c r="U6194" s="87"/>
      <c r="V6194" s="87"/>
      <c r="W6194" s="87"/>
      <c r="X6194" s="66"/>
      <c r="Y6194" s="65"/>
    </row>
    <row r="6195">
      <c r="A6195" s="65"/>
      <c r="B6195" s="65"/>
      <c r="C6195" s="65"/>
      <c r="D6195" s="65"/>
      <c r="E6195" s="65"/>
      <c r="F6195" s="65"/>
      <c r="G6195" s="65"/>
      <c r="H6195" s="65"/>
      <c r="I6195" s="65"/>
      <c r="J6195" s="65"/>
      <c r="K6195" s="66"/>
      <c r="L6195" s="66"/>
      <c r="M6195" s="65"/>
      <c r="N6195" s="65"/>
      <c r="O6195" s="65"/>
      <c r="P6195" s="66"/>
      <c r="Q6195" s="65"/>
      <c r="R6195" s="65"/>
      <c r="S6195" s="74"/>
      <c r="T6195" s="74"/>
      <c r="U6195" s="87"/>
      <c r="V6195" s="70"/>
      <c r="W6195" s="87"/>
      <c r="X6195" s="69"/>
      <c r="Y6195" s="65"/>
    </row>
    <row r="6196">
      <c r="A6196" s="65"/>
      <c r="B6196" s="65"/>
      <c r="C6196" s="65"/>
      <c r="D6196" s="65"/>
      <c r="E6196" s="65"/>
      <c r="F6196" s="65"/>
      <c r="G6196" s="65"/>
      <c r="H6196" s="65"/>
      <c r="I6196" s="65"/>
      <c r="J6196" s="65"/>
      <c r="K6196" s="66"/>
      <c r="L6196" s="66"/>
      <c r="M6196" s="65"/>
      <c r="N6196" s="65"/>
      <c r="O6196" s="65"/>
      <c r="P6196" s="66"/>
      <c r="Q6196" s="65"/>
      <c r="R6196" s="65"/>
      <c r="S6196" s="68"/>
      <c r="T6196" s="68"/>
      <c r="U6196" s="87"/>
      <c r="V6196" s="69"/>
      <c r="W6196" s="87"/>
      <c r="X6196" s="69"/>
      <c r="Y6196" s="65"/>
    </row>
    <row r="6197">
      <c r="A6197" s="65"/>
      <c r="B6197" s="65"/>
      <c r="C6197" s="65"/>
      <c r="D6197" s="65"/>
      <c r="E6197" s="65"/>
      <c r="F6197" s="65"/>
      <c r="G6197" s="65"/>
      <c r="H6197" s="65"/>
      <c r="I6197" s="65"/>
      <c r="J6197" s="65"/>
      <c r="K6197" s="66"/>
      <c r="L6197" s="66"/>
      <c r="M6197" s="65"/>
      <c r="N6197" s="65"/>
      <c r="O6197" s="65"/>
      <c r="P6197" s="65"/>
      <c r="Q6197" s="65"/>
      <c r="R6197" s="65"/>
      <c r="S6197" s="86"/>
      <c r="T6197" s="68"/>
      <c r="U6197" s="87"/>
      <c r="V6197" s="87"/>
      <c r="W6197" s="87"/>
      <c r="X6197" s="69"/>
      <c r="Y6197" s="65"/>
    </row>
    <row r="6198">
      <c r="A6198" s="65"/>
      <c r="B6198" s="65"/>
      <c r="C6198" s="65"/>
      <c r="D6198" s="65"/>
      <c r="E6198" s="65"/>
      <c r="F6198" s="65"/>
      <c r="G6198" s="65"/>
      <c r="H6198" s="65"/>
      <c r="I6198" s="65"/>
      <c r="J6198" s="65"/>
      <c r="K6198" s="66"/>
      <c r="L6198" s="66"/>
      <c r="M6198" s="65"/>
      <c r="N6198" s="65"/>
      <c r="O6198" s="65"/>
      <c r="P6198" s="66"/>
      <c r="Q6198" s="65"/>
      <c r="R6198" s="65"/>
      <c r="S6198" s="86"/>
      <c r="T6198" s="68"/>
      <c r="U6198" s="87"/>
      <c r="V6198" s="87"/>
      <c r="W6198" s="87"/>
      <c r="X6198" s="69"/>
      <c r="Y6198" s="65"/>
    </row>
    <row r="6199">
      <c r="A6199" s="65"/>
      <c r="B6199" s="65"/>
      <c r="C6199" s="65"/>
      <c r="D6199" s="65"/>
      <c r="E6199" s="65"/>
      <c r="F6199" s="65"/>
      <c r="G6199" s="65"/>
      <c r="H6199" s="65"/>
      <c r="I6199" s="65"/>
      <c r="J6199" s="65"/>
      <c r="K6199" s="66"/>
      <c r="L6199" s="66"/>
      <c r="M6199" s="65"/>
      <c r="N6199" s="65"/>
      <c r="O6199" s="65"/>
      <c r="P6199" s="66"/>
      <c r="Q6199" s="65"/>
      <c r="R6199" s="65"/>
      <c r="S6199" s="86"/>
      <c r="T6199" s="68"/>
      <c r="U6199" s="87"/>
      <c r="V6199" s="87"/>
      <c r="W6199" s="87"/>
      <c r="X6199" s="69"/>
      <c r="Y6199" s="65"/>
    </row>
    <row r="6200">
      <c r="A6200" s="65"/>
      <c r="B6200" s="65"/>
      <c r="C6200" s="65"/>
      <c r="D6200" s="65"/>
      <c r="E6200" s="65"/>
      <c r="F6200" s="65"/>
      <c r="G6200" s="65"/>
      <c r="H6200" s="65"/>
      <c r="I6200" s="65"/>
      <c r="J6200" s="65"/>
      <c r="K6200" s="66"/>
      <c r="L6200" s="66"/>
      <c r="M6200" s="65"/>
      <c r="N6200" s="65"/>
      <c r="O6200" s="65"/>
      <c r="P6200" s="65"/>
      <c r="Q6200" s="65"/>
      <c r="R6200" s="65"/>
      <c r="S6200" s="86"/>
      <c r="T6200" s="68"/>
      <c r="U6200" s="87"/>
      <c r="V6200" s="87"/>
      <c r="W6200" s="87"/>
      <c r="X6200" s="69"/>
      <c r="Y6200" s="65"/>
    </row>
    <row r="6201">
      <c r="A6201" s="65"/>
      <c r="B6201" s="65"/>
      <c r="C6201" s="65"/>
      <c r="D6201" s="65"/>
      <c r="E6201" s="65"/>
      <c r="F6201" s="65"/>
      <c r="G6201" s="65"/>
      <c r="H6201" s="65"/>
      <c r="I6201" s="65"/>
      <c r="J6201" s="65"/>
      <c r="K6201" s="66"/>
      <c r="L6201" s="66"/>
      <c r="M6201" s="65"/>
      <c r="N6201" s="65"/>
      <c r="O6201" s="65"/>
      <c r="P6201" s="66"/>
      <c r="Q6201" s="65"/>
      <c r="R6201" s="65"/>
      <c r="S6201" s="66"/>
      <c r="T6201" s="66"/>
      <c r="U6201" s="66"/>
      <c r="V6201" s="66"/>
      <c r="W6201" s="66"/>
      <c r="X6201" s="66"/>
      <c r="Y6201" s="65"/>
    </row>
    <row r="6202">
      <c r="A6202" s="65"/>
      <c r="B6202" s="65"/>
      <c r="C6202" s="65"/>
      <c r="D6202" s="65"/>
      <c r="E6202" s="65"/>
      <c r="F6202" s="65"/>
      <c r="G6202" s="65"/>
      <c r="H6202" s="65"/>
      <c r="I6202" s="65"/>
      <c r="J6202" s="65"/>
      <c r="K6202" s="66"/>
      <c r="L6202" s="66"/>
      <c r="M6202" s="65"/>
      <c r="N6202" s="65"/>
      <c r="O6202" s="65"/>
      <c r="P6202" s="66"/>
      <c r="Q6202" s="65"/>
      <c r="R6202" s="65"/>
      <c r="S6202" s="66"/>
      <c r="T6202" s="66"/>
      <c r="U6202" s="66"/>
      <c r="V6202" s="66"/>
      <c r="W6202" s="66"/>
      <c r="X6202" s="66"/>
      <c r="Y6202" s="65"/>
    </row>
    <row r="6203">
      <c r="A6203" s="65"/>
      <c r="B6203" s="65"/>
      <c r="C6203" s="65"/>
      <c r="D6203" s="65"/>
      <c r="E6203" s="65"/>
      <c r="F6203" s="65"/>
      <c r="G6203" s="65"/>
      <c r="H6203" s="65"/>
      <c r="I6203" s="65"/>
      <c r="J6203" s="65"/>
      <c r="K6203" s="66"/>
      <c r="L6203" s="66"/>
      <c r="M6203" s="65"/>
      <c r="N6203" s="65"/>
      <c r="O6203" s="65"/>
      <c r="P6203" s="66"/>
      <c r="Q6203" s="65"/>
      <c r="R6203" s="65"/>
      <c r="S6203" s="66"/>
      <c r="T6203" s="66"/>
      <c r="U6203" s="66"/>
      <c r="V6203" s="66"/>
      <c r="W6203" s="66"/>
      <c r="X6203" s="66"/>
      <c r="Y6203" s="65"/>
    </row>
    <row r="6204">
      <c r="A6204" s="65"/>
      <c r="B6204" s="65"/>
      <c r="C6204" s="65"/>
      <c r="D6204" s="65"/>
      <c r="E6204" s="65"/>
      <c r="F6204" s="65"/>
      <c r="G6204" s="65"/>
      <c r="H6204" s="65"/>
      <c r="I6204" s="65"/>
      <c r="J6204" s="65"/>
      <c r="K6204" s="66"/>
      <c r="L6204" s="66"/>
      <c r="M6204" s="65"/>
      <c r="N6204" s="65"/>
      <c r="O6204" s="65"/>
      <c r="P6204" s="66"/>
      <c r="Q6204" s="65"/>
      <c r="R6204" s="65"/>
      <c r="S6204" s="68"/>
      <c r="T6204" s="68"/>
      <c r="U6204" s="87"/>
      <c r="V6204" s="69"/>
      <c r="W6204" s="87"/>
      <c r="X6204" s="69"/>
      <c r="Y6204" s="65"/>
    </row>
    <row r="6205">
      <c r="A6205" s="65"/>
      <c r="B6205" s="65"/>
      <c r="C6205" s="65"/>
      <c r="D6205" s="65"/>
      <c r="E6205" s="65"/>
      <c r="F6205" s="65"/>
      <c r="G6205" s="65"/>
      <c r="H6205" s="65"/>
      <c r="I6205" s="65"/>
      <c r="J6205" s="65"/>
      <c r="K6205" s="66"/>
      <c r="L6205" s="66"/>
      <c r="M6205" s="65"/>
      <c r="N6205" s="65"/>
      <c r="O6205" s="65"/>
      <c r="P6205" s="65"/>
      <c r="Q6205" s="65"/>
      <c r="R6205" s="65"/>
      <c r="S6205" s="86"/>
      <c r="T6205" s="68"/>
      <c r="U6205" s="87"/>
      <c r="V6205" s="87"/>
      <c r="W6205" s="87"/>
      <c r="X6205" s="69"/>
      <c r="Y6205" s="65"/>
    </row>
    <row r="6206">
      <c r="A6206" s="65"/>
      <c r="B6206" s="65"/>
      <c r="C6206" s="65"/>
      <c r="D6206" s="65"/>
      <c r="E6206" s="65"/>
      <c r="F6206" s="65"/>
      <c r="G6206" s="65"/>
      <c r="H6206" s="65"/>
      <c r="I6206" s="65"/>
      <c r="J6206" s="65"/>
      <c r="K6206" s="66"/>
      <c r="L6206" s="66"/>
      <c r="M6206" s="65"/>
      <c r="N6206" s="65"/>
      <c r="O6206" s="65"/>
      <c r="P6206" s="66"/>
      <c r="Q6206" s="65"/>
      <c r="R6206" s="65"/>
      <c r="S6206" s="66"/>
      <c r="T6206" s="66"/>
      <c r="U6206" s="66"/>
      <c r="V6206" s="66"/>
      <c r="W6206" s="66"/>
      <c r="X6206" s="66"/>
      <c r="Y6206" s="65"/>
    </row>
    <row r="6207">
      <c r="A6207" s="65"/>
      <c r="B6207" s="65"/>
      <c r="C6207" s="65"/>
      <c r="D6207" s="65"/>
      <c r="E6207" s="65"/>
      <c r="F6207" s="65"/>
      <c r="G6207" s="65"/>
      <c r="H6207" s="65"/>
      <c r="I6207" s="65"/>
      <c r="J6207" s="65"/>
      <c r="K6207" s="66"/>
      <c r="L6207" s="66"/>
      <c r="M6207" s="65"/>
      <c r="N6207" s="65"/>
      <c r="O6207" s="65"/>
      <c r="P6207" s="66"/>
      <c r="Q6207" s="65"/>
      <c r="R6207" s="65"/>
      <c r="S6207" s="66"/>
      <c r="T6207" s="66"/>
      <c r="U6207" s="66"/>
      <c r="V6207" s="66"/>
      <c r="W6207" s="66"/>
      <c r="X6207" s="66"/>
      <c r="Y6207" s="65"/>
    </row>
    <row r="6208">
      <c r="A6208" s="65"/>
      <c r="B6208" s="65"/>
      <c r="C6208" s="65"/>
      <c r="D6208" s="65"/>
      <c r="E6208" s="65"/>
      <c r="F6208" s="65"/>
      <c r="G6208" s="65"/>
      <c r="H6208" s="65"/>
      <c r="I6208" s="65"/>
      <c r="J6208" s="65"/>
      <c r="K6208" s="66"/>
      <c r="L6208" s="66"/>
      <c r="M6208" s="65"/>
      <c r="N6208" s="65"/>
      <c r="O6208" s="65"/>
      <c r="P6208" s="66"/>
      <c r="Q6208" s="65"/>
      <c r="R6208" s="65"/>
      <c r="S6208" s="86"/>
      <c r="T6208" s="86"/>
      <c r="U6208" s="87"/>
      <c r="V6208" s="87"/>
      <c r="W6208" s="87"/>
      <c r="X6208" s="66"/>
      <c r="Y6208" s="65"/>
    </row>
    <row r="6209">
      <c r="A6209" s="65"/>
      <c r="B6209" s="65"/>
      <c r="C6209" s="65"/>
      <c r="D6209" s="65"/>
      <c r="E6209" s="65"/>
      <c r="F6209" s="65"/>
      <c r="G6209" s="65"/>
      <c r="H6209" s="65"/>
      <c r="I6209" s="65"/>
      <c r="J6209" s="65"/>
      <c r="K6209" s="66"/>
      <c r="L6209" s="66"/>
      <c r="M6209" s="65"/>
      <c r="N6209" s="65"/>
      <c r="O6209" s="65"/>
      <c r="P6209" s="66"/>
      <c r="Q6209" s="65"/>
      <c r="R6209" s="65"/>
      <c r="S6209" s="66"/>
      <c r="T6209" s="66"/>
      <c r="U6209" s="66"/>
      <c r="V6209" s="66"/>
      <c r="W6209" s="66"/>
      <c r="X6209" s="66"/>
      <c r="Y6209" s="65"/>
    </row>
    <row r="6210">
      <c r="A6210" s="65"/>
      <c r="B6210" s="65"/>
      <c r="C6210" s="65"/>
      <c r="D6210" s="65"/>
      <c r="E6210" s="65"/>
      <c r="F6210" s="65"/>
      <c r="G6210" s="65"/>
      <c r="H6210" s="65"/>
      <c r="I6210" s="65"/>
      <c r="J6210" s="65"/>
      <c r="K6210" s="66"/>
      <c r="L6210" s="66"/>
      <c r="M6210" s="65"/>
      <c r="N6210" s="65"/>
      <c r="O6210" s="65"/>
      <c r="P6210" s="66"/>
      <c r="Q6210" s="65"/>
      <c r="R6210" s="65"/>
      <c r="S6210" s="66"/>
      <c r="T6210" s="66"/>
      <c r="U6210" s="66"/>
      <c r="V6210" s="66"/>
      <c r="W6210" s="66"/>
      <c r="X6210" s="66"/>
      <c r="Y6210" s="65"/>
    </row>
    <row r="6211">
      <c r="A6211" s="65"/>
      <c r="B6211" s="65"/>
      <c r="C6211" s="65"/>
      <c r="D6211" s="65"/>
      <c r="E6211" s="65"/>
      <c r="F6211" s="65"/>
      <c r="G6211" s="65"/>
      <c r="H6211" s="65"/>
      <c r="I6211" s="65"/>
      <c r="J6211" s="65"/>
      <c r="K6211" s="66"/>
      <c r="L6211" s="66"/>
      <c r="M6211" s="65"/>
      <c r="N6211" s="65"/>
      <c r="O6211" s="65"/>
      <c r="P6211" s="66"/>
      <c r="Q6211" s="65"/>
      <c r="R6211" s="65"/>
      <c r="S6211" s="68"/>
      <c r="T6211" s="68"/>
      <c r="U6211" s="87"/>
      <c r="V6211" s="69"/>
      <c r="W6211" s="87"/>
      <c r="X6211" s="69"/>
      <c r="Y6211" s="65"/>
    </row>
    <row r="6212">
      <c r="A6212" s="65"/>
      <c r="B6212" s="65"/>
      <c r="C6212" s="65"/>
      <c r="D6212" s="65"/>
      <c r="E6212" s="65"/>
      <c r="F6212" s="65"/>
      <c r="G6212" s="65"/>
      <c r="H6212" s="65"/>
      <c r="I6212" s="65"/>
      <c r="J6212" s="65"/>
      <c r="K6212" s="66"/>
      <c r="L6212" s="66"/>
      <c r="M6212" s="65"/>
      <c r="N6212" s="65"/>
      <c r="O6212" s="65"/>
      <c r="P6212" s="66"/>
      <c r="Q6212" s="65"/>
      <c r="R6212" s="65"/>
      <c r="S6212" s="86"/>
      <c r="T6212" s="86"/>
      <c r="U6212" s="87"/>
      <c r="V6212" s="87"/>
      <c r="W6212" s="87"/>
      <c r="X6212" s="66"/>
      <c r="Y6212" s="65"/>
    </row>
    <row r="6213">
      <c r="A6213" s="65"/>
      <c r="B6213" s="65"/>
      <c r="C6213" s="65"/>
      <c r="D6213" s="65"/>
      <c r="E6213" s="65"/>
      <c r="F6213" s="65"/>
      <c r="G6213" s="65"/>
      <c r="H6213" s="65"/>
      <c r="I6213" s="65"/>
      <c r="J6213" s="65"/>
      <c r="K6213" s="66"/>
      <c r="L6213" s="66"/>
      <c r="M6213" s="65"/>
      <c r="N6213" s="65"/>
      <c r="O6213" s="65"/>
      <c r="P6213" s="65"/>
      <c r="Q6213" s="65"/>
      <c r="R6213" s="65"/>
      <c r="S6213" s="66"/>
      <c r="T6213" s="66"/>
      <c r="U6213" s="66"/>
      <c r="V6213" s="66"/>
      <c r="W6213" s="66"/>
      <c r="X6213" s="66"/>
      <c r="Y6213" s="65"/>
    </row>
    <row r="6214">
      <c r="A6214" s="65"/>
      <c r="B6214" s="65"/>
      <c r="C6214" s="65"/>
      <c r="D6214" s="65"/>
      <c r="E6214" s="65"/>
      <c r="F6214" s="65"/>
      <c r="G6214" s="65"/>
      <c r="H6214" s="65"/>
      <c r="I6214" s="65"/>
      <c r="J6214" s="65"/>
      <c r="K6214" s="66"/>
      <c r="L6214" s="66"/>
      <c r="M6214" s="65"/>
      <c r="N6214" s="65"/>
      <c r="O6214" s="65"/>
      <c r="P6214" s="65"/>
      <c r="Q6214" s="65"/>
      <c r="R6214" s="65"/>
      <c r="S6214" s="66"/>
      <c r="T6214" s="66"/>
      <c r="U6214" s="66"/>
      <c r="V6214" s="66"/>
      <c r="W6214" s="66"/>
      <c r="X6214" s="66"/>
      <c r="Y6214" s="65"/>
    </row>
    <row r="6215">
      <c r="A6215" s="65"/>
      <c r="B6215" s="65"/>
      <c r="C6215" s="65"/>
      <c r="D6215" s="65"/>
      <c r="E6215" s="65"/>
      <c r="F6215" s="65"/>
      <c r="G6215" s="65"/>
      <c r="H6215" s="65"/>
      <c r="I6215" s="65"/>
      <c r="J6215" s="65"/>
      <c r="K6215" s="66"/>
      <c r="L6215" s="66"/>
      <c r="M6215" s="65"/>
      <c r="N6215" s="65"/>
      <c r="O6215" s="65"/>
      <c r="P6215" s="65"/>
      <c r="Q6215" s="65"/>
      <c r="R6215" s="65"/>
      <c r="S6215" s="86"/>
      <c r="T6215" s="86"/>
      <c r="U6215" s="87"/>
      <c r="V6215" s="87"/>
      <c r="W6215" s="87"/>
      <c r="X6215" s="66"/>
      <c r="Y6215" s="65"/>
    </row>
    <row r="6216">
      <c r="A6216" s="65"/>
      <c r="B6216" s="65"/>
      <c r="C6216" s="65"/>
      <c r="D6216" s="65"/>
      <c r="E6216" s="65"/>
      <c r="F6216" s="65"/>
      <c r="G6216" s="65"/>
      <c r="H6216" s="65"/>
      <c r="I6216" s="65"/>
      <c r="J6216" s="65"/>
      <c r="K6216" s="66"/>
      <c r="L6216" s="66"/>
      <c r="M6216" s="65"/>
      <c r="N6216" s="65"/>
      <c r="O6216" s="65"/>
      <c r="P6216" s="66"/>
      <c r="Q6216" s="65"/>
      <c r="R6216" s="65"/>
      <c r="S6216" s="66"/>
      <c r="T6216" s="66"/>
      <c r="U6216" s="66"/>
      <c r="V6216" s="66"/>
      <c r="W6216" s="66"/>
      <c r="X6216" s="66"/>
      <c r="Y6216" s="65"/>
    </row>
    <row r="6217">
      <c r="A6217" s="65"/>
      <c r="B6217" s="65"/>
      <c r="C6217" s="65"/>
      <c r="D6217" s="65"/>
      <c r="E6217" s="65"/>
      <c r="F6217" s="65"/>
      <c r="G6217" s="65"/>
      <c r="H6217" s="65"/>
      <c r="I6217" s="65"/>
      <c r="J6217" s="65"/>
      <c r="K6217" s="66"/>
      <c r="L6217" s="66"/>
      <c r="M6217" s="65"/>
      <c r="N6217" s="65"/>
      <c r="O6217" s="65"/>
      <c r="P6217" s="66"/>
      <c r="Q6217" s="65"/>
      <c r="R6217" s="65"/>
      <c r="S6217" s="66"/>
      <c r="T6217" s="66"/>
      <c r="U6217" s="66"/>
      <c r="V6217" s="66"/>
      <c r="W6217" s="66"/>
      <c r="X6217" s="66"/>
      <c r="Y6217" s="65"/>
    </row>
    <row r="6218">
      <c r="A6218" s="65"/>
      <c r="B6218" s="65"/>
      <c r="C6218" s="65"/>
      <c r="D6218" s="65"/>
      <c r="E6218" s="65"/>
      <c r="F6218" s="65"/>
      <c r="G6218" s="65"/>
      <c r="H6218" s="65"/>
      <c r="I6218" s="65"/>
      <c r="J6218" s="65"/>
      <c r="K6218" s="66"/>
      <c r="L6218" s="66"/>
      <c r="M6218" s="65"/>
      <c r="N6218" s="65"/>
      <c r="O6218" s="65"/>
      <c r="P6218" s="66"/>
      <c r="Q6218" s="65"/>
      <c r="R6218" s="65"/>
      <c r="S6218" s="68"/>
      <c r="T6218" s="68"/>
      <c r="U6218" s="87"/>
      <c r="V6218" s="69"/>
      <c r="W6218" s="87"/>
      <c r="X6218" s="69"/>
      <c r="Y6218" s="65"/>
    </row>
    <row r="6219">
      <c r="A6219" s="65"/>
      <c r="B6219" s="65"/>
      <c r="C6219" s="65"/>
      <c r="D6219" s="65"/>
      <c r="E6219" s="65"/>
      <c r="F6219" s="65"/>
      <c r="G6219" s="65"/>
      <c r="H6219" s="65"/>
      <c r="I6219" s="65"/>
      <c r="J6219" s="65"/>
      <c r="K6219" s="66"/>
      <c r="L6219" s="66"/>
      <c r="M6219" s="65"/>
      <c r="N6219" s="65"/>
      <c r="O6219" s="65"/>
      <c r="P6219" s="66"/>
      <c r="Q6219" s="65"/>
      <c r="R6219" s="65"/>
      <c r="S6219" s="66"/>
      <c r="T6219" s="66"/>
      <c r="U6219" s="66"/>
      <c r="V6219" s="66"/>
      <c r="W6219" s="66"/>
      <c r="X6219" s="66"/>
      <c r="Y6219" s="65"/>
    </row>
    <row r="6220">
      <c r="A6220" s="65"/>
      <c r="B6220" s="65"/>
      <c r="C6220" s="65"/>
      <c r="D6220" s="65"/>
      <c r="E6220" s="65"/>
      <c r="F6220" s="65"/>
      <c r="G6220" s="65"/>
      <c r="H6220" s="65"/>
      <c r="I6220" s="65"/>
      <c r="J6220" s="65"/>
      <c r="K6220" s="66"/>
      <c r="L6220" s="66"/>
      <c r="M6220" s="65"/>
      <c r="N6220" s="65"/>
      <c r="O6220" s="65"/>
      <c r="P6220" s="66"/>
      <c r="Q6220" s="65"/>
      <c r="R6220" s="65"/>
      <c r="S6220" s="86"/>
      <c r="T6220" s="86"/>
      <c r="U6220" s="87"/>
      <c r="V6220" s="87"/>
      <c r="W6220" s="87"/>
      <c r="X6220" s="66"/>
      <c r="Y6220" s="65"/>
    </row>
    <row r="6221">
      <c r="A6221" s="65"/>
      <c r="B6221" s="65"/>
      <c r="C6221" s="65"/>
      <c r="D6221" s="65"/>
      <c r="E6221" s="65"/>
      <c r="F6221" s="65"/>
      <c r="G6221" s="65"/>
      <c r="H6221" s="65"/>
      <c r="I6221" s="65"/>
      <c r="J6221" s="65"/>
      <c r="K6221" s="66"/>
      <c r="L6221" s="66"/>
      <c r="M6221" s="65"/>
      <c r="N6221" s="65"/>
      <c r="O6221" s="65"/>
      <c r="P6221" s="65"/>
      <c r="Q6221" s="65"/>
      <c r="R6221" s="65"/>
      <c r="S6221" s="66"/>
      <c r="T6221" s="66"/>
      <c r="U6221" s="66"/>
      <c r="V6221" s="66"/>
      <c r="W6221" s="66"/>
      <c r="X6221" s="66"/>
      <c r="Y6221" s="65"/>
    </row>
    <row r="6222">
      <c r="A6222" s="65"/>
      <c r="B6222" s="65"/>
      <c r="C6222" s="65"/>
      <c r="D6222" s="65"/>
      <c r="E6222" s="65"/>
      <c r="F6222" s="65"/>
      <c r="G6222" s="65"/>
      <c r="H6222" s="65"/>
      <c r="I6222" s="65"/>
      <c r="J6222" s="65"/>
      <c r="K6222" s="66"/>
      <c r="L6222" s="66"/>
      <c r="M6222" s="65"/>
      <c r="N6222" s="65"/>
      <c r="O6222" s="65"/>
      <c r="P6222" s="65"/>
      <c r="Q6222" s="65"/>
      <c r="R6222" s="65"/>
      <c r="S6222" s="86"/>
      <c r="T6222" s="68"/>
      <c r="U6222" s="87"/>
      <c r="V6222" s="87"/>
      <c r="W6222" s="87"/>
      <c r="X6222" s="69"/>
      <c r="Y6222" s="65"/>
    </row>
    <row r="6223">
      <c r="A6223" s="65"/>
      <c r="B6223" s="65"/>
      <c r="C6223" s="65"/>
      <c r="D6223" s="65"/>
      <c r="E6223" s="65"/>
      <c r="F6223" s="65"/>
      <c r="G6223" s="65"/>
      <c r="H6223" s="65"/>
      <c r="I6223" s="65"/>
      <c r="J6223" s="65"/>
      <c r="K6223" s="66"/>
      <c r="L6223" s="66"/>
      <c r="M6223" s="65"/>
      <c r="N6223" s="65"/>
      <c r="O6223" s="65"/>
      <c r="P6223" s="65"/>
      <c r="Q6223" s="65"/>
      <c r="R6223" s="65"/>
      <c r="S6223" s="66"/>
      <c r="T6223" s="66"/>
      <c r="U6223" s="66"/>
      <c r="V6223" s="66"/>
      <c r="W6223" s="66"/>
      <c r="X6223" s="66"/>
      <c r="Y6223" s="65"/>
    </row>
    <row r="6224">
      <c r="A6224" s="65"/>
      <c r="B6224" s="65"/>
      <c r="C6224" s="65"/>
      <c r="D6224" s="65"/>
      <c r="E6224" s="65"/>
      <c r="F6224" s="65"/>
      <c r="G6224" s="65"/>
      <c r="H6224" s="65"/>
      <c r="I6224" s="65"/>
      <c r="J6224" s="65"/>
      <c r="K6224" s="66"/>
      <c r="L6224" s="66"/>
      <c r="M6224" s="65"/>
      <c r="N6224" s="65"/>
      <c r="O6224" s="65"/>
      <c r="P6224" s="66"/>
      <c r="Q6224" s="65"/>
      <c r="R6224" s="65"/>
      <c r="S6224" s="66"/>
      <c r="T6224" s="66"/>
      <c r="U6224" s="66"/>
      <c r="V6224" s="66"/>
      <c r="W6224" s="66"/>
      <c r="X6224" s="66"/>
      <c r="Y6224" s="65"/>
    </row>
    <row r="6225">
      <c r="A6225" s="65"/>
      <c r="B6225" s="65"/>
      <c r="C6225" s="65"/>
      <c r="D6225" s="65"/>
      <c r="E6225" s="65"/>
      <c r="F6225" s="65"/>
      <c r="G6225" s="65"/>
      <c r="H6225" s="65"/>
      <c r="I6225" s="65"/>
      <c r="J6225" s="65"/>
      <c r="K6225" s="66"/>
      <c r="L6225" s="66"/>
      <c r="M6225" s="65"/>
      <c r="N6225" s="65"/>
      <c r="O6225" s="65"/>
      <c r="P6225" s="66"/>
      <c r="Q6225" s="65"/>
      <c r="R6225" s="65"/>
      <c r="S6225" s="66"/>
      <c r="T6225" s="66"/>
      <c r="U6225" s="66"/>
      <c r="V6225" s="66"/>
      <c r="W6225" s="66"/>
      <c r="X6225" s="66"/>
      <c r="Y6225" s="65"/>
    </row>
    <row r="6226">
      <c r="A6226" s="65"/>
      <c r="B6226" s="65"/>
      <c r="C6226" s="65"/>
      <c r="D6226" s="65"/>
      <c r="E6226" s="65"/>
      <c r="F6226" s="65"/>
      <c r="G6226" s="65"/>
      <c r="H6226" s="65"/>
      <c r="I6226" s="65"/>
      <c r="J6226" s="65"/>
      <c r="K6226" s="66"/>
      <c r="L6226" s="66"/>
      <c r="M6226" s="65"/>
      <c r="N6226" s="65"/>
      <c r="O6226" s="65"/>
      <c r="P6226" s="66"/>
      <c r="Q6226" s="65"/>
      <c r="R6226" s="65"/>
      <c r="S6226" s="86"/>
      <c r="T6226" s="68"/>
      <c r="U6226" s="87"/>
      <c r="V6226" s="87"/>
      <c r="W6226" s="87"/>
      <c r="X6226" s="69"/>
      <c r="Y6226" s="65"/>
    </row>
    <row r="6227">
      <c r="A6227" s="65"/>
      <c r="B6227" s="65"/>
      <c r="C6227" s="65"/>
      <c r="D6227" s="65"/>
      <c r="E6227" s="65"/>
      <c r="F6227" s="65"/>
      <c r="G6227" s="65"/>
      <c r="H6227" s="65"/>
      <c r="I6227" s="65"/>
      <c r="J6227" s="65"/>
      <c r="K6227" s="66"/>
      <c r="L6227" s="66"/>
      <c r="M6227" s="65"/>
      <c r="N6227" s="65"/>
      <c r="O6227" s="65"/>
      <c r="P6227" s="65"/>
      <c r="Q6227" s="65"/>
      <c r="R6227" s="65"/>
      <c r="S6227" s="86"/>
      <c r="T6227" s="86"/>
      <c r="U6227" s="87"/>
      <c r="V6227" s="87"/>
      <c r="W6227" s="87"/>
      <c r="X6227" s="66"/>
      <c r="Y6227" s="65"/>
    </row>
    <row r="6228">
      <c r="A6228" s="65"/>
      <c r="B6228" s="65"/>
      <c r="C6228" s="65"/>
      <c r="D6228" s="65"/>
      <c r="E6228" s="65"/>
      <c r="F6228" s="65"/>
      <c r="G6228" s="65"/>
      <c r="H6228" s="65"/>
      <c r="I6228" s="65"/>
      <c r="J6228" s="65"/>
      <c r="K6228" s="66"/>
      <c r="L6228" s="66"/>
      <c r="M6228" s="65"/>
      <c r="N6228" s="65"/>
      <c r="O6228" s="65"/>
      <c r="P6228" s="66"/>
      <c r="Q6228" s="65"/>
      <c r="R6228" s="65"/>
      <c r="S6228" s="66"/>
      <c r="T6228" s="66"/>
      <c r="U6228" s="66"/>
      <c r="V6228" s="66"/>
      <c r="W6228" s="66"/>
      <c r="X6228" s="66"/>
      <c r="Y6228" s="65"/>
    </row>
    <row r="6229">
      <c r="A6229" s="65"/>
      <c r="B6229" s="65"/>
      <c r="C6229" s="65"/>
      <c r="D6229" s="65"/>
      <c r="E6229" s="65"/>
      <c r="F6229" s="65"/>
      <c r="G6229" s="65"/>
      <c r="H6229" s="65"/>
      <c r="I6229" s="65"/>
      <c r="J6229" s="65"/>
      <c r="K6229" s="66"/>
      <c r="L6229" s="66"/>
      <c r="M6229" s="65"/>
      <c r="N6229" s="65"/>
      <c r="O6229" s="65"/>
      <c r="P6229" s="66"/>
      <c r="Q6229" s="65"/>
      <c r="R6229" s="65"/>
      <c r="S6229" s="66"/>
      <c r="T6229" s="66"/>
      <c r="U6229" s="66"/>
      <c r="V6229" s="66"/>
      <c r="W6229" s="66"/>
      <c r="X6229" s="66"/>
      <c r="Y6229" s="65"/>
    </row>
    <row r="6230">
      <c r="A6230" s="65"/>
      <c r="B6230" s="65"/>
      <c r="C6230" s="65"/>
      <c r="D6230" s="65"/>
      <c r="E6230" s="65"/>
      <c r="F6230" s="65"/>
      <c r="G6230" s="65"/>
      <c r="H6230" s="65"/>
      <c r="I6230" s="65"/>
      <c r="J6230" s="65"/>
      <c r="K6230" s="66"/>
      <c r="L6230" s="66"/>
      <c r="M6230" s="65"/>
      <c r="N6230" s="65"/>
      <c r="O6230" s="65"/>
      <c r="P6230" s="65"/>
      <c r="Q6230" s="65"/>
      <c r="R6230" s="65"/>
      <c r="S6230" s="66"/>
      <c r="T6230" s="66"/>
      <c r="U6230" s="66"/>
      <c r="V6230" s="66"/>
      <c r="W6230" s="66"/>
      <c r="X6230" s="66"/>
      <c r="Y6230" s="65"/>
    </row>
    <row r="6231">
      <c r="A6231" s="65"/>
      <c r="B6231" s="65"/>
      <c r="C6231" s="65"/>
      <c r="D6231" s="65"/>
      <c r="E6231" s="65"/>
      <c r="F6231" s="65"/>
      <c r="G6231" s="65"/>
      <c r="H6231" s="65"/>
      <c r="I6231" s="65"/>
      <c r="J6231" s="65"/>
      <c r="K6231" s="66"/>
      <c r="L6231" s="66"/>
      <c r="M6231" s="65"/>
      <c r="N6231" s="65"/>
      <c r="O6231" s="65"/>
      <c r="P6231" s="66"/>
      <c r="Q6231" s="65"/>
      <c r="R6231" s="65"/>
      <c r="S6231" s="66"/>
      <c r="T6231" s="66"/>
      <c r="U6231" s="66"/>
      <c r="V6231" s="66"/>
      <c r="W6231" s="66"/>
      <c r="X6231" s="66"/>
      <c r="Y6231" s="65"/>
    </row>
    <row r="6232">
      <c r="A6232" s="65"/>
      <c r="B6232" s="65"/>
      <c r="C6232" s="65"/>
      <c r="D6232" s="65"/>
      <c r="E6232" s="65"/>
      <c r="F6232" s="65"/>
      <c r="G6232" s="65"/>
      <c r="H6232" s="65"/>
      <c r="I6232" s="65"/>
      <c r="J6232" s="65"/>
      <c r="K6232" s="66"/>
      <c r="L6232" s="66"/>
      <c r="M6232" s="65"/>
      <c r="N6232" s="65"/>
      <c r="O6232" s="65"/>
      <c r="P6232" s="66"/>
      <c r="Q6232" s="65"/>
      <c r="R6232" s="65"/>
      <c r="S6232" s="86"/>
      <c r="T6232" s="74"/>
      <c r="U6232" s="87"/>
      <c r="V6232" s="87"/>
      <c r="W6232" s="87"/>
      <c r="X6232" s="69"/>
      <c r="Y6232" s="65"/>
    </row>
    <row r="6233">
      <c r="A6233" s="65"/>
      <c r="B6233" s="65"/>
      <c r="C6233" s="65"/>
      <c r="D6233" s="65"/>
      <c r="E6233" s="65"/>
      <c r="F6233" s="65"/>
      <c r="G6233" s="65"/>
      <c r="H6233" s="65"/>
      <c r="I6233" s="65"/>
      <c r="J6233" s="65"/>
      <c r="K6233" s="66"/>
      <c r="L6233" s="66"/>
      <c r="M6233" s="66"/>
      <c r="N6233" s="65"/>
      <c r="O6233" s="65"/>
      <c r="P6233" s="65"/>
      <c r="Q6233" s="65"/>
      <c r="R6233" s="65"/>
      <c r="S6233" s="65"/>
      <c r="T6233" s="66"/>
      <c r="U6233" s="66"/>
      <c r="V6233" s="66"/>
      <c r="W6233" s="66"/>
      <c r="X6233" s="66"/>
      <c r="Y6233" s="65"/>
    </row>
    <row r="6234">
      <c r="A6234" s="65"/>
      <c r="B6234" s="65"/>
      <c r="C6234" s="65"/>
      <c r="D6234" s="65"/>
      <c r="E6234" s="65"/>
      <c r="F6234" s="65"/>
      <c r="G6234" s="65"/>
      <c r="H6234" s="65"/>
      <c r="I6234" s="65"/>
      <c r="J6234" s="65"/>
      <c r="K6234" s="66"/>
      <c r="L6234" s="66"/>
      <c r="M6234" s="65"/>
      <c r="N6234" s="65"/>
      <c r="O6234" s="65"/>
      <c r="P6234" s="65"/>
      <c r="Q6234" s="65"/>
      <c r="R6234" s="65"/>
      <c r="S6234" s="66"/>
      <c r="T6234" s="66"/>
      <c r="U6234" s="66"/>
      <c r="V6234" s="66"/>
      <c r="W6234" s="66"/>
      <c r="X6234" s="66"/>
      <c r="Y6234" s="65"/>
    </row>
    <row r="6235">
      <c r="A6235" s="65"/>
      <c r="B6235" s="65"/>
      <c r="C6235" s="65"/>
      <c r="D6235" s="65"/>
      <c r="E6235" s="65"/>
      <c r="F6235" s="65"/>
      <c r="G6235" s="65"/>
      <c r="H6235" s="65"/>
      <c r="I6235" s="65"/>
      <c r="J6235" s="65"/>
      <c r="K6235" s="66"/>
      <c r="L6235" s="66"/>
      <c r="M6235" s="65"/>
      <c r="N6235" s="65"/>
      <c r="O6235" s="65"/>
      <c r="P6235" s="65"/>
      <c r="Q6235" s="65"/>
      <c r="R6235" s="65"/>
      <c r="S6235" s="86"/>
      <c r="T6235" s="68"/>
      <c r="U6235" s="87"/>
      <c r="V6235" s="87"/>
      <c r="W6235" s="87"/>
      <c r="X6235" s="69"/>
      <c r="Y6235" s="65"/>
    </row>
    <row r="6236">
      <c r="A6236" s="65"/>
      <c r="B6236" s="65"/>
      <c r="C6236" s="65"/>
      <c r="D6236" s="65"/>
      <c r="E6236" s="65"/>
      <c r="F6236" s="65"/>
      <c r="G6236" s="65"/>
      <c r="H6236" s="65"/>
      <c r="I6236" s="65"/>
      <c r="J6236" s="65"/>
      <c r="K6236" s="66"/>
      <c r="L6236" s="66"/>
      <c r="M6236" s="65"/>
      <c r="N6236" s="65"/>
      <c r="O6236" s="65"/>
      <c r="P6236" s="65"/>
      <c r="Q6236" s="65"/>
      <c r="R6236" s="65"/>
      <c r="S6236" s="86"/>
      <c r="T6236" s="86"/>
      <c r="U6236" s="87"/>
      <c r="V6236" s="87"/>
      <c r="W6236" s="87"/>
      <c r="X6236" s="66"/>
      <c r="Y6236" s="65"/>
    </row>
    <row r="6237">
      <c r="A6237" s="65"/>
      <c r="B6237" s="65"/>
      <c r="C6237" s="65"/>
      <c r="D6237" s="65"/>
      <c r="E6237" s="65"/>
      <c r="F6237" s="65"/>
      <c r="G6237" s="65"/>
      <c r="H6237" s="65"/>
      <c r="I6237" s="65"/>
      <c r="J6237" s="65"/>
      <c r="K6237" s="66"/>
      <c r="L6237" s="66"/>
      <c r="M6237" s="65"/>
      <c r="N6237" s="65"/>
      <c r="O6237" s="65"/>
      <c r="P6237" s="65"/>
      <c r="Q6237" s="65"/>
      <c r="R6237" s="65"/>
      <c r="S6237" s="86"/>
      <c r="T6237" s="86"/>
      <c r="U6237" s="87"/>
      <c r="V6237" s="87"/>
      <c r="W6237" s="87"/>
      <c r="X6237" s="66"/>
      <c r="Y6237" s="65"/>
    </row>
    <row r="6238">
      <c r="A6238" s="65"/>
      <c r="B6238" s="65"/>
      <c r="C6238" s="65"/>
      <c r="D6238" s="65"/>
      <c r="E6238" s="65"/>
      <c r="F6238" s="65"/>
      <c r="G6238" s="65"/>
      <c r="H6238" s="65"/>
      <c r="I6238" s="65"/>
      <c r="J6238" s="65"/>
      <c r="K6238" s="66"/>
      <c r="L6238" s="66"/>
      <c r="M6238" s="65"/>
      <c r="N6238" s="65"/>
      <c r="O6238" s="65"/>
      <c r="P6238" s="66"/>
      <c r="Q6238" s="65"/>
      <c r="R6238" s="65"/>
      <c r="S6238" s="66"/>
      <c r="T6238" s="66"/>
      <c r="U6238" s="66"/>
      <c r="V6238" s="66"/>
      <c r="W6238" s="66"/>
      <c r="X6238" s="66"/>
      <c r="Y6238" s="65"/>
    </row>
    <row r="6239">
      <c r="A6239" s="65"/>
      <c r="B6239" s="65"/>
      <c r="C6239" s="65"/>
      <c r="D6239" s="65"/>
      <c r="E6239" s="65"/>
      <c r="F6239" s="65"/>
      <c r="G6239" s="65"/>
      <c r="H6239" s="65"/>
      <c r="I6239" s="65"/>
      <c r="J6239" s="65"/>
      <c r="K6239" s="66"/>
      <c r="L6239" s="66"/>
      <c r="M6239" s="65"/>
      <c r="N6239" s="65"/>
      <c r="O6239" s="65"/>
      <c r="P6239" s="66"/>
      <c r="Q6239" s="65"/>
      <c r="R6239" s="65"/>
      <c r="S6239" s="66"/>
      <c r="T6239" s="66"/>
      <c r="U6239" s="66"/>
      <c r="V6239" s="66"/>
      <c r="W6239" s="66"/>
      <c r="X6239" s="66"/>
      <c r="Y6239" s="65"/>
    </row>
    <row r="6240">
      <c r="A6240" s="65"/>
      <c r="B6240" s="65"/>
      <c r="C6240" s="65"/>
      <c r="D6240" s="65"/>
      <c r="E6240" s="65"/>
      <c r="F6240" s="65"/>
      <c r="G6240" s="65"/>
      <c r="H6240" s="65"/>
      <c r="I6240" s="65"/>
      <c r="J6240" s="65"/>
      <c r="K6240" s="66"/>
      <c r="L6240" s="66"/>
      <c r="M6240" s="65"/>
      <c r="N6240" s="65"/>
      <c r="O6240" s="65"/>
      <c r="P6240" s="65"/>
      <c r="Q6240" s="65"/>
      <c r="R6240" s="65"/>
      <c r="S6240" s="86"/>
      <c r="T6240" s="68"/>
      <c r="U6240" s="87"/>
      <c r="V6240" s="87"/>
      <c r="W6240" s="87"/>
      <c r="X6240" s="69"/>
      <c r="Y6240" s="65"/>
    </row>
    <row r="6241">
      <c r="A6241" s="65"/>
      <c r="B6241" s="65"/>
      <c r="C6241" s="65"/>
      <c r="D6241" s="65"/>
      <c r="E6241" s="65"/>
      <c r="F6241" s="65"/>
      <c r="G6241" s="65"/>
      <c r="H6241" s="65"/>
      <c r="I6241" s="65"/>
      <c r="J6241" s="65"/>
      <c r="K6241" s="66"/>
      <c r="L6241" s="66"/>
      <c r="M6241" s="65"/>
      <c r="N6241" s="65"/>
      <c r="O6241" s="65"/>
      <c r="P6241" s="66"/>
      <c r="Q6241" s="65"/>
      <c r="R6241" s="65"/>
      <c r="S6241" s="66"/>
      <c r="T6241" s="66"/>
      <c r="U6241" s="66"/>
      <c r="V6241" s="66"/>
      <c r="W6241" s="66"/>
      <c r="X6241" s="66"/>
      <c r="Y6241" s="65"/>
    </row>
    <row r="6242">
      <c r="A6242" s="65"/>
      <c r="B6242" s="65"/>
      <c r="C6242" s="65"/>
      <c r="D6242" s="65"/>
      <c r="E6242" s="65"/>
      <c r="F6242" s="65"/>
      <c r="G6242" s="65"/>
      <c r="H6242" s="65"/>
      <c r="I6242" s="65"/>
      <c r="J6242" s="65"/>
      <c r="K6242" s="66"/>
      <c r="L6242" s="66"/>
      <c r="M6242" s="65"/>
      <c r="N6242" s="65"/>
      <c r="O6242" s="65"/>
      <c r="P6242" s="65"/>
      <c r="Q6242" s="65"/>
      <c r="R6242" s="65"/>
      <c r="S6242" s="66"/>
      <c r="T6242" s="66"/>
      <c r="U6242" s="66"/>
      <c r="V6242" s="66"/>
      <c r="W6242" s="66"/>
      <c r="X6242" s="66"/>
      <c r="Y6242" s="65"/>
    </row>
    <row r="6243">
      <c r="A6243" s="65"/>
      <c r="B6243" s="65"/>
      <c r="C6243" s="65"/>
      <c r="D6243" s="65"/>
      <c r="E6243" s="65"/>
      <c r="F6243" s="65"/>
      <c r="G6243" s="65"/>
      <c r="H6243" s="65"/>
      <c r="I6243" s="65"/>
      <c r="J6243" s="65"/>
      <c r="K6243" s="66"/>
      <c r="L6243" s="66"/>
      <c r="M6243" s="65"/>
      <c r="N6243" s="65"/>
      <c r="O6243" s="65"/>
      <c r="P6243" s="66"/>
      <c r="Q6243" s="65"/>
      <c r="R6243" s="65"/>
      <c r="S6243" s="86"/>
      <c r="T6243" s="68"/>
      <c r="U6243" s="87"/>
      <c r="V6243" s="87"/>
      <c r="W6243" s="87"/>
      <c r="X6243" s="69"/>
      <c r="Y6243" s="65"/>
    </row>
    <row r="6244">
      <c r="A6244" s="65"/>
      <c r="B6244" s="65"/>
      <c r="C6244" s="65"/>
      <c r="D6244" s="65"/>
      <c r="E6244" s="65"/>
      <c r="F6244" s="65"/>
      <c r="G6244" s="65"/>
      <c r="H6244" s="65"/>
      <c r="I6244" s="65"/>
      <c r="J6244" s="65"/>
      <c r="K6244" s="66"/>
      <c r="L6244" s="66"/>
      <c r="M6244" s="65"/>
      <c r="N6244" s="65"/>
      <c r="O6244" s="65"/>
      <c r="P6244" s="65"/>
      <c r="Q6244" s="65"/>
      <c r="R6244" s="65"/>
      <c r="S6244" s="86"/>
      <c r="T6244" s="68"/>
      <c r="U6244" s="87"/>
      <c r="V6244" s="87"/>
      <c r="W6244" s="87"/>
      <c r="X6244" s="69"/>
      <c r="Y6244" s="65"/>
    </row>
    <row r="6245">
      <c r="A6245" s="65"/>
      <c r="B6245" s="65"/>
      <c r="C6245" s="65"/>
      <c r="D6245" s="65"/>
      <c r="E6245" s="65"/>
      <c r="F6245" s="65"/>
      <c r="G6245" s="65"/>
      <c r="H6245" s="65"/>
      <c r="I6245" s="65"/>
      <c r="J6245" s="65"/>
      <c r="K6245" s="66"/>
      <c r="L6245" s="66"/>
      <c r="M6245" s="65"/>
      <c r="N6245" s="65"/>
      <c r="O6245" s="65"/>
      <c r="P6245" s="66"/>
      <c r="Q6245" s="65"/>
      <c r="R6245" s="65"/>
      <c r="S6245" s="66"/>
      <c r="T6245" s="66"/>
      <c r="U6245" s="66"/>
      <c r="V6245" s="66"/>
      <c r="W6245" s="66"/>
      <c r="X6245" s="66"/>
      <c r="Y6245" s="65"/>
    </row>
    <row r="6246">
      <c r="A6246" s="65"/>
      <c r="B6246" s="65"/>
      <c r="C6246" s="65"/>
      <c r="D6246" s="65"/>
      <c r="E6246" s="65"/>
      <c r="F6246" s="65"/>
      <c r="G6246" s="65"/>
      <c r="H6246" s="65"/>
      <c r="I6246" s="65"/>
      <c r="J6246" s="65"/>
      <c r="K6246" s="66"/>
      <c r="L6246" s="66"/>
      <c r="M6246" s="65"/>
      <c r="N6246" s="65"/>
      <c r="O6246" s="65"/>
      <c r="P6246" s="66"/>
      <c r="Q6246" s="65"/>
      <c r="R6246" s="65"/>
      <c r="S6246" s="66"/>
      <c r="T6246" s="66"/>
      <c r="U6246" s="66"/>
      <c r="V6246" s="66"/>
      <c r="W6246" s="66"/>
      <c r="X6246" s="66"/>
      <c r="Y6246" s="65"/>
    </row>
    <row r="6247">
      <c r="A6247" s="65"/>
      <c r="B6247" s="65"/>
      <c r="C6247" s="65"/>
      <c r="D6247" s="65"/>
      <c r="E6247" s="65"/>
      <c r="F6247" s="65"/>
      <c r="G6247" s="65"/>
      <c r="H6247" s="65"/>
      <c r="I6247" s="65"/>
      <c r="J6247" s="65"/>
      <c r="K6247" s="66"/>
      <c r="L6247" s="66"/>
      <c r="M6247" s="65"/>
      <c r="N6247" s="65"/>
      <c r="O6247" s="65"/>
      <c r="P6247" s="66"/>
      <c r="Q6247" s="65"/>
      <c r="R6247" s="65"/>
      <c r="S6247" s="86"/>
      <c r="T6247" s="86"/>
      <c r="U6247" s="87"/>
      <c r="V6247" s="87"/>
      <c r="W6247" s="87"/>
      <c r="X6247" s="66"/>
      <c r="Y6247" s="65"/>
    </row>
    <row r="6248">
      <c r="A6248" s="65"/>
      <c r="B6248" s="65"/>
      <c r="C6248" s="65"/>
      <c r="D6248" s="65"/>
      <c r="E6248" s="65"/>
      <c r="F6248" s="65"/>
      <c r="G6248" s="65"/>
      <c r="H6248" s="65"/>
      <c r="I6248" s="65"/>
      <c r="J6248" s="65"/>
      <c r="K6248" s="66"/>
      <c r="L6248" s="66"/>
      <c r="M6248" s="65"/>
      <c r="N6248" s="65"/>
      <c r="O6248" s="65"/>
      <c r="P6248" s="66"/>
      <c r="Q6248" s="65"/>
      <c r="R6248" s="65"/>
      <c r="S6248" s="66"/>
      <c r="T6248" s="66"/>
      <c r="U6248" s="66"/>
      <c r="V6248" s="66"/>
      <c r="W6248" s="66"/>
      <c r="X6248" s="66"/>
      <c r="Y6248" s="65"/>
    </row>
    <row r="6249">
      <c r="A6249" s="65"/>
      <c r="B6249" s="65"/>
      <c r="C6249" s="65"/>
      <c r="D6249" s="65"/>
      <c r="E6249" s="65"/>
      <c r="F6249" s="65"/>
      <c r="G6249" s="65"/>
      <c r="H6249" s="65"/>
      <c r="I6249" s="65"/>
      <c r="J6249" s="65"/>
      <c r="K6249" s="66"/>
      <c r="L6249" s="66"/>
      <c r="M6249" s="65"/>
      <c r="N6249" s="65"/>
      <c r="O6249" s="65"/>
      <c r="P6249" s="66"/>
      <c r="Q6249" s="65"/>
      <c r="R6249" s="65"/>
      <c r="S6249" s="68"/>
      <c r="T6249" s="68"/>
      <c r="U6249" s="87"/>
      <c r="V6249" s="69"/>
      <c r="W6249" s="69"/>
      <c r="X6249" s="69"/>
      <c r="Y6249" s="65"/>
    </row>
    <row r="6250">
      <c r="A6250" s="65"/>
      <c r="B6250" s="65"/>
      <c r="C6250" s="65"/>
      <c r="D6250" s="65"/>
      <c r="E6250" s="65"/>
      <c r="F6250" s="65"/>
      <c r="G6250" s="65"/>
      <c r="H6250" s="65"/>
      <c r="I6250" s="65"/>
      <c r="J6250" s="65"/>
      <c r="K6250" s="66"/>
      <c r="L6250" s="66"/>
      <c r="M6250" s="65"/>
      <c r="N6250" s="65"/>
      <c r="O6250" s="65"/>
      <c r="P6250" s="66"/>
      <c r="Q6250" s="65"/>
      <c r="R6250" s="65"/>
      <c r="S6250" s="86"/>
      <c r="T6250" s="86"/>
      <c r="U6250" s="87"/>
      <c r="V6250" s="87"/>
      <c r="W6250" s="87"/>
      <c r="X6250" s="66"/>
      <c r="Y6250" s="65"/>
    </row>
    <row r="6251">
      <c r="A6251" s="65"/>
      <c r="B6251" s="65"/>
      <c r="C6251" s="65"/>
      <c r="D6251" s="65"/>
      <c r="E6251" s="65"/>
      <c r="F6251" s="65"/>
      <c r="G6251" s="65"/>
      <c r="H6251" s="65"/>
      <c r="I6251" s="65"/>
      <c r="J6251" s="65"/>
      <c r="K6251" s="66"/>
      <c r="L6251" s="66"/>
      <c r="M6251" s="65"/>
      <c r="N6251" s="65"/>
      <c r="O6251" s="65"/>
      <c r="P6251" s="65"/>
      <c r="Q6251" s="65"/>
      <c r="R6251" s="65"/>
      <c r="S6251" s="66"/>
      <c r="T6251" s="66"/>
      <c r="U6251" s="66"/>
      <c r="V6251" s="66"/>
      <c r="W6251" s="66"/>
      <c r="X6251" s="66"/>
      <c r="Y6251" s="65"/>
    </row>
    <row r="6252">
      <c r="A6252" s="65"/>
      <c r="B6252" s="65"/>
      <c r="C6252" s="65"/>
      <c r="D6252" s="65"/>
      <c r="E6252" s="65"/>
      <c r="F6252" s="65"/>
      <c r="G6252" s="65"/>
      <c r="H6252" s="65"/>
      <c r="I6252" s="65"/>
      <c r="J6252" s="65"/>
      <c r="K6252" s="66"/>
      <c r="L6252" s="66"/>
      <c r="M6252" s="65"/>
      <c r="N6252" s="65"/>
      <c r="O6252" s="65"/>
      <c r="P6252" s="66"/>
      <c r="Q6252" s="65"/>
      <c r="R6252" s="65"/>
      <c r="S6252" s="68"/>
      <c r="T6252" s="68"/>
      <c r="U6252" s="87"/>
      <c r="V6252" s="69"/>
      <c r="W6252" s="69"/>
      <c r="X6252" s="69"/>
      <c r="Y6252" s="65"/>
    </row>
    <row r="6253">
      <c r="A6253" s="65"/>
      <c r="B6253" s="65"/>
      <c r="C6253" s="65"/>
      <c r="D6253" s="65"/>
      <c r="E6253" s="65"/>
      <c r="F6253" s="65"/>
      <c r="G6253" s="65"/>
      <c r="H6253" s="65"/>
      <c r="I6253" s="65"/>
      <c r="J6253" s="65"/>
      <c r="K6253" s="66"/>
      <c r="L6253" s="66"/>
      <c r="M6253" s="65"/>
      <c r="N6253" s="65"/>
      <c r="O6253" s="65"/>
      <c r="P6253" s="66"/>
      <c r="Q6253" s="65"/>
      <c r="R6253" s="65"/>
      <c r="S6253" s="66"/>
      <c r="T6253" s="66"/>
      <c r="U6253" s="66"/>
      <c r="V6253" s="66"/>
      <c r="W6253" s="66"/>
      <c r="X6253" s="66"/>
      <c r="Y6253" s="65"/>
    </row>
    <row r="6254">
      <c r="A6254" s="65"/>
      <c r="B6254" s="65"/>
      <c r="C6254" s="65"/>
      <c r="D6254" s="65"/>
      <c r="E6254" s="65"/>
      <c r="F6254" s="65"/>
      <c r="G6254" s="65"/>
      <c r="H6254" s="65"/>
      <c r="I6254" s="65"/>
      <c r="J6254" s="65"/>
      <c r="K6254" s="66"/>
      <c r="L6254" s="66"/>
      <c r="M6254" s="66"/>
      <c r="N6254" s="65"/>
      <c r="O6254" s="65"/>
      <c r="P6254" s="65"/>
      <c r="Q6254" s="65"/>
      <c r="R6254" s="65"/>
      <c r="S6254" s="65"/>
      <c r="T6254" s="66"/>
      <c r="U6254" s="66"/>
      <c r="V6254" s="66"/>
      <c r="W6254" s="66"/>
      <c r="X6254" s="66"/>
      <c r="Y6254" s="65"/>
    </row>
    <row r="6255">
      <c r="A6255" s="65"/>
      <c r="B6255" s="65"/>
      <c r="C6255" s="65"/>
      <c r="D6255" s="65"/>
      <c r="E6255" s="65"/>
      <c r="F6255" s="65"/>
      <c r="G6255" s="65"/>
      <c r="H6255" s="65"/>
      <c r="I6255" s="65"/>
      <c r="J6255" s="65"/>
      <c r="K6255" s="66"/>
      <c r="L6255" s="66"/>
      <c r="M6255" s="65"/>
      <c r="N6255" s="65"/>
      <c r="O6255" s="65"/>
      <c r="P6255" s="65"/>
      <c r="Q6255" s="65"/>
      <c r="R6255" s="65"/>
      <c r="S6255" s="68"/>
      <c r="T6255" s="68"/>
      <c r="U6255" s="87"/>
      <c r="V6255" s="69"/>
      <c r="W6255" s="87"/>
      <c r="X6255" s="69"/>
      <c r="Y6255" s="65"/>
    </row>
    <row r="6256">
      <c r="A6256" s="65"/>
      <c r="B6256" s="65"/>
      <c r="C6256" s="65"/>
      <c r="D6256" s="65"/>
      <c r="E6256" s="65"/>
      <c r="F6256" s="65"/>
      <c r="G6256" s="65"/>
      <c r="H6256" s="65"/>
      <c r="I6256" s="65"/>
      <c r="J6256" s="65"/>
      <c r="K6256" s="66"/>
      <c r="L6256" s="66"/>
      <c r="M6256" s="65"/>
      <c r="N6256" s="65"/>
      <c r="O6256" s="65"/>
      <c r="P6256" s="66"/>
      <c r="Q6256" s="65"/>
      <c r="R6256" s="65"/>
      <c r="S6256" s="66"/>
      <c r="T6256" s="66"/>
      <c r="U6256" s="66"/>
      <c r="V6256" s="66"/>
      <c r="W6256" s="66"/>
      <c r="X6256" s="66"/>
      <c r="Y6256" s="65"/>
    </row>
    <row r="6257">
      <c r="A6257" s="65"/>
      <c r="B6257" s="65"/>
      <c r="C6257" s="65"/>
      <c r="D6257" s="65"/>
      <c r="E6257" s="65"/>
      <c r="F6257" s="65"/>
      <c r="G6257" s="65"/>
      <c r="H6257" s="65"/>
      <c r="I6257" s="65"/>
      <c r="J6257" s="65"/>
      <c r="K6257" s="66"/>
      <c r="L6257" s="66"/>
      <c r="M6257" s="65"/>
      <c r="N6257" s="65"/>
      <c r="O6257" s="65"/>
      <c r="P6257" s="66"/>
      <c r="Q6257" s="65"/>
      <c r="R6257" s="65"/>
      <c r="S6257" s="66"/>
      <c r="T6257" s="66"/>
      <c r="U6257" s="66"/>
      <c r="V6257" s="66"/>
      <c r="W6257" s="66"/>
      <c r="X6257" s="66"/>
      <c r="Y6257" s="65"/>
    </row>
    <row r="6258">
      <c r="A6258" s="65"/>
      <c r="B6258" s="65"/>
      <c r="C6258" s="65"/>
      <c r="D6258" s="65"/>
      <c r="E6258" s="65"/>
      <c r="F6258" s="65"/>
      <c r="G6258" s="65"/>
      <c r="H6258" s="65"/>
      <c r="I6258" s="65"/>
      <c r="J6258" s="65"/>
      <c r="K6258" s="66"/>
      <c r="L6258" s="66"/>
      <c r="M6258" s="65"/>
      <c r="N6258" s="65"/>
      <c r="O6258" s="65"/>
      <c r="P6258" s="66"/>
      <c r="Q6258" s="65"/>
      <c r="R6258" s="65"/>
      <c r="S6258" s="86"/>
      <c r="T6258" s="86"/>
      <c r="U6258" s="87"/>
      <c r="V6258" s="87"/>
      <c r="W6258" s="87"/>
      <c r="X6258" s="66"/>
      <c r="Y6258" s="65"/>
    </row>
    <row r="6259">
      <c r="A6259" s="65"/>
      <c r="B6259" s="65"/>
      <c r="C6259" s="65"/>
      <c r="D6259" s="65"/>
      <c r="E6259" s="65"/>
      <c r="F6259" s="65"/>
      <c r="G6259" s="65"/>
      <c r="H6259" s="65"/>
      <c r="I6259" s="65"/>
      <c r="J6259" s="65"/>
      <c r="K6259" s="66"/>
      <c r="L6259" s="66"/>
      <c r="M6259" s="65"/>
      <c r="N6259" s="65"/>
      <c r="O6259" s="65"/>
      <c r="P6259" s="65"/>
      <c r="Q6259" s="65"/>
      <c r="R6259" s="65"/>
      <c r="S6259" s="86"/>
      <c r="T6259" s="86"/>
      <c r="U6259" s="87"/>
      <c r="V6259" s="87"/>
      <c r="W6259" s="87"/>
      <c r="X6259" s="66"/>
      <c r="Y6259" s="65"/>
    </row>
    <row r="6260">
      <c r="A6260" s="65"/>
      <c r="B6260" s="65"/>
      <c r="C6260" s="65"/>
      <c r="D6260" s="65"/>
      <c r="E6260" s="65"/>
      <c r="F6260" s="65"/>
      <c r="G6260" s="65"/>
      <c r="H6260" s="65"/>
      <c r="I6260" s="65"/>
      <c r="J6260" s="65"/>
      <c r="K6260" s="66"/>
      <c r="L6260" s="66"/>
      <c r="M6260" s="65"/>
      <c r="N6260" s="65"/>
      <c r="O6260" s="65"/>
      <c r="P6260" s="66"/>
      <c r="Q6260" s="65"/>
      <c r="R6260" s="65"/>
      <c r="S6260" s="66"/>
      <c r="T6260" s="66"/>
      <c r="U6260" s="66"/>
      <c r="V6260" s="66"/>
      <c r="W6260" s="66"/>
      <c r="X6260" s="66"/>
      <c r="Y6260" s="65"/>
    </row>
    <row r="6261">
      <c r="A6261" s="65"/>
      <c r="B6261" s="65"/>
      <c r="C6261" s="65"/>
      <c r="D6261" s="65"/>
      <c r="E6261" s="65"/>
      <c r="F6261" s="65"/>
      <c r="G6261" s="65"/>
      <c r="H6261" s="65"/>
      <c r="I6261" s="65"/>
      <c r="J6261" s="65"/>
      <c r="K6261" s="66"/>
      <c r="L6261" s="66"/>
      <c r="M6261" s="65"/>
      <c r="N6261" s="65"/>
      <c r="O6261" s="65"/>
      <c r="P6261" s="66"/>
      <c r="Q6261" s="65"/>
      <c r="R6261" s="65"/>
      <c r="S6261" s="86"/>
      <c r="T6261" s="74"/>
      <c r="U6261" s="87"/>
      <c r="V6261" s="87"/>
      <c r="W6261" s="87"/>
      <c r="X6261" s="69"/>
      <c r="Y6261" s="65"/>
    </row>
    <row r="6262">
      <c r="A6262" s="65"/>
      <c r="B6262" s="65"/>
      <c r="C6262" s="65"/>
      <c r="D6262" s="65"/>
      <c r="E6262" s="65"/>
      <c r="F6262" s="65"/>
      <c r="G6262" s="65"/>
      <c r="H6262" s="65"/>
      <c r="I6262" s="65"/>
      <c r="J6262" s="65"/>
      <c r="K6262" s="66"/>
      <c r="L6262" s="66"/>
      <c r="M6262" s="65"/>
      <c r="N6262" s="65"/>
      <c r="O6262" s="65"/>
      <c r="P6262" s="66"/>
      <c r="Q6262" s="65"/>
      <c r="R6262" s="65"/>
      <c r="S6262" s="86"/>
      <c r="T6262" s="86"/>
      <c r="U6262" s="87"/>
      <c r="V6262" s="87"/>
      <c r="W6262" s="87"/>
      <c r="X6262" s="66"/>
      <c r="Y6262" s="65"/>
    </row>
    <row r="6263">
      <c r="A6263" s="65"/>
      <c r="B6263" s="65"/>
      <c r="C6263" s="65"/>
      <c r="D6263" s="65"/>
      <c r="E6263" s="65"/>
      <c r="F6263" s="65"/>
      <c r="G6263" s="65"/>
      <c r="H6263" s="65"/>
      <c r="I6263" s="65"/>
      <c r="J6263" s="65"/>
      <c r="K6263" s="66"/>
      <c r="L6263" s="66"/>
      <c r="M6263" s="65"/>
      <c r="N6263" s="65"/>
      <c r="O6263" s="65"/>
      <c r="P6263" s="66"/>
      <c r="Q6263" s="65"/>
      <c r="R6263" s="65"/>
      <c r="S6263" s="66"/>
      <c r="T6263" s="66"/>
      <c r="U6263" s="66"/>
      <c r="V6263" s="66"/>
      <c r="W6263" s="66"/>
      <c r="X6263" s="66"/>
      <c r="Y6263" s="65"/>
    </row>
    <row r="6264">
      <c r="A6264" s="65"/>
      <c r="B6264" s="65"/>
      <c r="C6264" s="65"/>
      <c r="D6264" s="65"/>
      <c r="E6264" s="65"/>
      <c r="F6264" s="65"/>
      <c r="G6264" s="65"/>
      <c r="H6264" s="65"/>
      <c r="I6264" s="65"/>
      <c r="J6264" s="65"/>
      <c r="K6264" s="66"/>
      <c r="L6264" s="66"/>
      <c r="M6264" s="65"/>
      <c r="N6264" s="65"/>
      <c r="O6264" s="65"/>
      <c r="P6264" s="66"/>
      <c r="Q6264" s="65"/>
      <c r="R6264" s="65"/>
      <c r="S6264" s="66"/>
      <c r="T6264" s="66"/>
      <c r="U6264" s="66"/>
      <c r="V6264" s="66"/>
      <c r="W6264" s="66"/>
      <c r="X6264" s="66"/>
      <c r="Y6264" s="65"/>
    </row>
    <row r="6265">
      <c r="A6265" s="65"/>
      <c r="B6265" s="65"/>
      <c r="C6265" s="65"/>
      <c r="D6265" s="65"/>
      <c r="E6265" s="65"/>
      <c r="F6265" s="65"/>
      <c r="G6265" s="65"/>
      <c r="H6265" s="65"/>
      <c r="I6265" s="65"/>
      <c r="J6265" s="65"/>
      <c r="K6265" s="66"/>
      <c r="L6265" s="66"/>
      <c r="M6265" s="65"/>
      <c r="N6265" s="65"/>
      <c r="O6265" s="65"/>
      <c r="P6265" s="66"/>
      <c r="Q6265" s="65"/>
      <c r="R6265" s="65"/>
      <c r="S6265" s="66"/>
      <c r="T6265" s="66"/>
      <c r="U6265" s="66"/>
      <c r="V6265" s="66"/>
      <c r="W6265" s="66"/>
      <c r="X6265" s="66"/>
      <c r="Y6265" s="65"/>
    </row>
    <row r="6266">
      <c r="A6266" s="65"/>
      <c r="B6266" s="65"/>
      <c r="C6266" s="65"/>
      <c r="D6266" s="65"/>
      <c r="E6266" s="65"/>
      <c r="F6266" s="65"/>
      <c r="G6266" s="65"/>
      <c r="H6266" s="65"/>
      <c r="I6266" s="65"/>
      <c r="J6266" s="65"/>
      <c r="K6266" s="66"/>
      <c r="L6266" s="66"/>
      <c r="M6266" s="65"/>
      <c r="N6266" s="65"/>
      <c r="O6266" s="65"/>
      <c r="P6266" s="65"/>
      <c r="Q6266" s="65"/>
      <c r="R6266" s="65"/>
      <c r="S6266" s="66"/>
      <c r="T6266" s="66"/>
      <c r="U6266" s="66"/>
      <c r="V6266" s="66"/>
      <c r="W6266" s="66"/>
      <c r="X6266" s="66"/>
      <c r="Y6266" s="65"/>
    </row>
    <row r="6267">
      <c r="A6267" s="65"/>
      <c r="B6267" s="65"/>
      <c r="C6267" s="65"/>
      <c r="D6267" s="65"/>
      <c r="E6267" s="65"/>
      <c r="F6267" s="65"/>
      <c r="G6267" s="65"/>
      <c r="H6267" s="65"/>
      <c r="I6267" s="65"/>
      <c r="J6267" s="65"/>
      <c r="K6267" s="66"/>
      <c r="L6267" s="66"/>
      <c r="M6267" s="65"/>
      <c r="N6267" s="65"/>
      <c r="O6267" s="65"/>
      <c r="P6267" s="66"/>
      <c r="Q6267" s="65"/>
      <c r="R6267" s="65"/>
      <c r="S6267" s="86"/>
      <c r="T6267" s="68"/>
      <c r="U6267" s="87"/>
      <c r="V6267" s="87"/>
      <c r="W6267" s="87"/>
      <c r="X6267" s="69"/>
      <c r="Y6267" s="65"/>
    </row>
    <row r="6268">
      <c r="A6268" s="65"/>
      <c r="B6268" s="65"/>
      <c r="C6268" s="65"/>
      <c r="D6268" s="65"/>
      <c r="E6268" s="65"/>
      <c r="F6268" s="65"/>
      <c r="G6268" s="65"/>
      <c r="H6268" s="65"/>
      <c r="I6268" s="65"/>
      <c r="J6268" s="65"/>
      <c r="K6268" s="66"/>
      <c r="L6268" s="66"/>
      <c r="M6268" s="65"/>
      <c r="N6268" s="65"/>
      <c r="O6268" s="65"/>
      <c r="P6268" s="65"/>
      <c r="Q6268" s="65"/>
      <c r="R6268" s="65"/>
      <c r="S6268" s="68"/>
      <c r="T6268" s="68"/>
      <c r="U6268" s="87"/>
      <c r="V6268" s="69"/>
      <c r="W6268" s="69"/>
      <c r="X6268" s="69"/>
      <c r="Y6268" s="65"/>
    </row>
    <row r="6269">
      <c r="A6269" s="65"/>
      <c r="B6269" s="65"/>
      <c r="C6269" s="65"/>
      <c r="D6269" s="65"/>
      <c r="E6269" s="65"/>
      <c r="F6269" s="65"/>
      <c r="G6269" s="65"/>
      <c r="H6269" s="65"/>
      <c r="I6269" s="65"/>
      <c r="J6269" s="65"/>
      <c r="K6269" s="66"/>
      <c r="L6269" s="66"/>
      <c r="M6269" s="65"/>
      <c r="N6269" s="65"/>
      <c r="O6269" s="65"/>
      <c r="P6269" s="66"/>
      <c r="Q6269" s="65"/>
      <c r="R6269" s="65"/>
      <c r="S6269" s="86"/>
      <c r="T6269" s="68"/>
      <c r="U6269" s="87"/>
      <c r="V6269" s="87"/>
      <c r="W6269" s="87"/>
      <c r="X6269" s="69"/>
      <c r="Y6269" s="65"/>
    </row>
    <row r="6270">
      <c r="A6270" s="65"/>
      <c r="B6270" s="65"/>
      <c r="C6270" s="65"/>
      <c r="D6270" s="65"/>
      <c r="E6270" s="65"/>
      <c r="F6270" s="65"/>
      <c r="G6270" s="65"/>
      <c r="H6270" s="65"/>
      <c r="I6270" s="65"/>
      <c r="J6270" s="65"/>
      <c r="K6270" s="66"/>
      <c r="L6270" s="66"/>
      <c r="M6270" s="65"/>
      <c r="N6270" s="65"/>
      <c r="O6270" s="65"/>
      <c r="P6270" s="65"/>
      <c r="Q6270" s="65"/>
      <c r="R6270" s="65"/>
      <c r="S6270" s="86"/>
      <c r="T6270" s="86"/>
      <c r="U6270" s="87"/>
      <c r="V6270" s="87"/>
      <c r="W6270" s="87"/>
      <c r="X6270" s="66"/>
      <c r="Y6270" s="65"/>
    </row>
    <row r="6271">
      <c r="A6271" s="65"/>
      <c r="B6271" s="65"/>
      <c r="C6271" s="65"/>
      <c r="D6271" s="65"/>
      <c r="E6271" s="65"/>
      <c r="F6271" s="65"/>
      <c r="G6271" s="65"/>
      <c r="H6271" s="65"/>
      <c r="I6271" s="65"/>
      <c r="J6271" s="65"/>
      <c r="K6271" s="66"/>
      <c r="L6271" s="66"/>
      <c r="M6271" s="65"/>
      <c r="N6271" s="65"/>
      <c r="O6271" s="65"/>
      <c r="P6271" s="66"/>
      <c r="Q6271" s="65"/>
      <c r="R6271" s="65"/>
      <c r="S6271" s="66"/>
      <c r="T6271" s="66"/>
      <c r="U6271" s="66"/>
      <c r="V6271" s="66"/>
      <c r="W6271" s="66"/>
      <c r="X6271" s="66"/>
      <c r="Y6271" s="65"/>
    </row>
    <row r="6272">
      <c r="A6272" s="65"/>
      <c r="B6272" s="65"/>
      <c r="C6272" s="65"/>
      <c r="D6272" s="65"/>
      <c r="E6272" s="65"/>
      <c r="F6272" s="65"/>
      <c r="G6272" s="65"/>
      <c r="H6272" s="65"/>
      <c r="I6272" s="65"/>
      <c r="J6272" s="65"/>
      <c r="K6272" s="66"/>
      <c r="L6272" s="66"/>
      <c r="M6272" s="65"/>
      <c r="N6272" s="65"/>
      <c r="O6272" s="65"/>
      <c r="P6272" s="66"/>
      <c r="Q6272" s="65"/>
      <c r="R6272" s="65"/>
      <c r="S6272" s="66"/>
      <c r="T6272" s="66"/>
      <c r="U6272" s="66"/>
      <c r="V6272" s="66"/>
      <c r="W6272" s="66"/>
      <c r="X6272" s="66"/>
      <c r="Y6272" s="65"/>
    </row>
    <row r="6273">
      <c r="A6273" s="65"/>
      <c r="B6273" s="65"/>
      <c r="C6273" s="65"/>
      <c r="D6273" s="65"/>
      <c r="E6273" s="65"/>
      <c r="F6273" s="65"/>
      <c r="G6273" s="65"/>
      <c r="H6273" s="65"/>
      <c r="I6273" s="65"/>
      <c r="J6273" s="65"/>
      <c r="K6273" s="66"/>
      <c r="L6273" s="66"/>
      <c r="M6273" s="65"/>
      <c r="N6273" s="65"/>
      <c r="O6273" s="65"/>
      <c r="P6273" s="65"/>
      <c r="Q6273" s="65"/>
      <c r="R6273" s="65"/>
      <c r="S6273" s="66"/>
      <c r="T6273" s="66"/>
      <c r="U6273" s="66"/>
      <c r="V6273" s="66"/>
      <c r="W6273" s="66"/>
      <c r="X6273" s="66"/>
      <c r="Y6273" s="65"/>
    </row>
    <row r="6274">
      <c r="A6274" s="65"/>
      <c r="B6274" s="65"/>
      <c r="C6274" s="65"/>
      <c r="D6274" s="65"/>
      <c r="E6274" s="65"/>
      <c r="F6274" s="65"/>
      <c r="G6274" s="65"/>
      <c r="H6274" s="65"/>
      <c r="I6274" s="65"/>
      <c r="J6274" s="65"/>
      <c r="K6274" s="66"/>
      <c r="L6274" s="66"/>
      <c r="M6274" s="65"/>
      <c r="N6274" s="65"/>
      <c r="O6274" s="65"/>
      <c r="P6274" s="66"/>
      <c r="Q6274" s="65"/>
      <c r="R6274" s="65"/>
      <c r="S6274" s="66"/>
      <c r="T6274" s="66"/>
      <c r="U6274" s="66"/>
      <c r="V6274" s="66"/>
      <c r="W6274" s="66"/>
      <c r="X6274" s="66"/>
      <c r="Y6274" s="65"/>
    </row>
    <row r="6275">
      <c r="A6275" s="65"/>
      <c r="B6275" s="65"/>
      <c r="C6275" s="65"/>
      <c r="D6275" s="65"/>
      <c r="E6275" s="65"/>
      <c r="F6275" s="65"/>
      <c r="G6275" s="65"/>
      <c r="H6275" s="65"/>
      <c r="I6275" s="65"/>
      <c r="J6275" s="65"/>
      <c r="K6275" s="66"/>
      <c r="L6275" s="66"/>
      <c r="M6275" s="65"/>
      <c r="N6275" s="65"/>
      <c r="O6275" s="65"/>
      <c r="P6275" s="66"/>
      <c r="Q6275" s="65"/>
      <c r="R6275" s="65"/>
      <c r="S6275" s="66"/>
      <c r="T6275" s="66"/>
      <c r="U6275" s="66"/>
      <c r="V6275" s="66"/>
      <c r="W6275" s="66"/>
      <c r="X6275" s="66"/>
      <c r="Y6275" s="65"/>
    </row>
    <row r="6276">
      <c r="A6276" s="65"/>
      <c r="B6276" s="65"/>
      <c r="C6276" s="65"/>
      <c r="D6276" s="65"/>
      <c r="E6276" s="65"/>
      <c r="F6276" s="65"/>
      <c r="G6276" s="65"/>
      <c r="H6276" s="65"/>
      <c r="I6276" s="65"/>
      <c r="J6276" s="65"/>
      <c r="K6276" s="66"/>
      <c r="L6276" s="66"/>
      <c r="M6276" s="65"/>
      <c r="N6276" s="65"/>
      <c r="O6276" s="65"/>
      <c r="P6276" s="65"/>
      <c r="Q6276" s="65"/>
      <c r="R6276" s="65"/>
      <c r="S6276" s="86"/>
      <c r="T6276" s="86"/>
      <c r="U6276" s="87"/>
      <c r="V6276" s="87"/>
      <c r="W6276" s="87"/>
      <c r="X6276" s="66"/>
      <c r="Y6276" s="65"/>
    </row>
    <row r="6277">
      <c r="A6277" s="65"/>
      <c r="B6277" s="65"/>
      <c r="C6277" s="65"/>
      <c r="D6277" s="65"/>
      <c r="E6277" s="65"/>
      <c r="F6277" s="65"/>
      <c r="G6277" s="65"/>
      <c r="H6277" s="65"/>
      <c r="I6277" s="65"/>
      <c r="J6277" s="65"/>
      <c r="K6277" s="66"/>
      <c r="L6277" s="66"/>
      <c r="M6277" s="65"/>
      <c r="N6277" s="65"/>
      <c r="O6277" s="65"/>
      <c r="P6277" s="66"/>
      <c r="Q6277" s="65"/>
      <c r="R6277" s="65"/>
      <c r="S6277" s="86"/>
      <c r="T6277" s="74"/>
      <c r="U6277" s="87"/>
      <c r="V6277" s="87"/>
      <c r="W6277" s="87"/>
      <c r="X6277" s="69"/>
      <c r="Y6277" s="65"/>
    </row>
    <row r="6278">
      <c r="A6278" s="65"/>
      <c r="B6278" s="65"/>
      <c r="C6278" s="65"/>
      <c r="D6278" s="65"/>
      <c r="E6278" s="65"/>
      <c r="F6278" s="65"/>
      <c r="G6278" s="65"/>
      <c r="H6278" s="65"/>
      <c r="I6278" s="65"/>
      <c r="J6278" s="65"/>
      <c r="K6278" s="66"/>
      <c r="L6278" s="66"/>
      <c r="M6278" s="65"/>
      <c r="N6278" s="65"/>
      <c r="O6278" s="65"/>
      <c r="P6278" s="65"/>
      <c r="Q6278" s="65"/>
      <c r="R6278" s="65"/>
      <c r="S6278" s="66"/>
      <c r="T6278" s="66"/>
      <c r="U6278" s="66"/>
      <c r="V6278" s="66"/>
      <c r="W6278" s="66"/>
      <c r="X6278" s="66"/>
      <c r="Y6278" s="65"/>
    </row>
    <row r="6279">
      <c r="A6279" s="65"/>
      <c r="B6279" s="65"/>
      <c r="C6279" s="65"/>
      <c r="D6279" s="65"/>
      <c r="E6279" s="65"/>
      <c r="F6279" s="65"/>
      <c r="G6279" s="65"/>
      <c r="H6279" s="65"/>
      <c r="I6279" s="65"/>
      <c r="J6279" s="65"/>
      <c r="K6279" s="66"/>
      <c r="L6279" s="66"/>
      <c r="M6279" s="65"/>
      <c r="N6279" s="65"/>
      <c r="O6279" s="65"/>
      <c r="P6279" s="66"/>
      <c r="Q6279" s="65"/>
      <c r="R6279" s="65"/>
      <c r="S6279" s="66"/>
      <c r="T6279" s="66"/>
      <c r="U6279" s="66"/>
      <c r="V6279" s="66"/>
      <c r="W6279" s="66"/>
      <c r="X6279" s="66"/>
      <c r="Y6279" s="65"/>
    </row>
    <row r="6280">
      <c r="A6280" s="65"/>
      <c r="B6280" s="65"/>
      <c r="C6280" s="65"/>
      <c r="D6280" s="65"/>
      <c r="E6280" s="65"/>
      <c r="F6280" s="65"/>
      <c r="G6280" s="65"/>
      <c r="H6280" s="65"/>
      <c r="I6280" s="65"/>
      <c r="J6280" s="65"/>
      <c r="K6280" s="66"/>
      <c r="L6280" s="66"/>
      <c r="M6280" s="65"/>
      <c r="N6280" s="65"/>
      <c r="O6280" s="65"/>
      <c r="P6280" s="66"/>
      <c r="Q6280" s="65"/>
      <c r="R6280" s="65"/>
      <c r="S6280" s="68"/>
      <c r="T6280" s="86"/>
      <c r="U6280" s="87"/>
      <c r="V6280" s="87"/>
      <c r="W6280" s="87"/>
      <c r="X6280" s="66"/>
      <c r="Y6280" s="65"/>
    </row>
    <row r="6281">
      <c r="A6281" s="65"/>
      <c r="B6281" s="65"/>
      <c r="C6281" s="65"/>
      <c r="D6281" s="65"/>
      <c r="E6281" s="65"/>
      <c r="F6281" s="65"/>
      <c r="G6281" s="65"/>
      <c r="H6281" s="65"/>
      <c r="I6281" s="65"/>
      <c r="J6281" s="65"/>
      <c r="K6281" s="66"/>
      <c r="L6281" s="66"/>
      <c r="M6281" s="65"/>
      <c r="N6281" s="65"/>
      <c r="O6281" s="65"/>
      <c r="P6281" s="66"/>
      <c r="Q6281" s="65"/>
      <c r="R6281" s="65"/>
      <c r="S6281" s="66"/>
      <c r="T6281" s="66"/>
      <c r="U6281" s="66"/>
      <c r="V6281" s="66"/>
      <c r="W6281" s="66"/>
      <c r="X6281" s="66"/>
      <c r="Y6281" s="65"/>
    </row>
    <row r="6282">
      <c r="A6282" s="65"/>
      <c r="B6282" s="65"/>
      <c r="C6282" s="65"/>
      <c r="D6282" s="65"/>
      <c r="E6282" s="65"/>
      <c r="F6282" s="65"/>
      <c r="G6282" s="65"/>
      <c r="H6282" s="65"/>
      <c r="I6282" s="65"/>
      <c r="J6282" s="65"/>
      <c r="K6282" s="66"/>
      <c r="L6282" s="66"/>
      <c r="M6282" s="65"/>
      <c r="N6282" s="65"/>
      <c r="O6282" s="65"/>
      <c r="P6282" s="66"/>
      <c r="Q6282" s="65"/>
      <c r="R6282" s="65"/>
      <c r="S6282" s="68"/>
      <c r="T6282" s="68"/>
      <c r="U6282" s="87"/>
      <c r="V6282" s="69"/>
      <c r="W6282" s="87"/>
      <c r="X6282" s="69"/>
      <c r="Y6282" s="65"/>
    </row>
    <row r="6283">
      <c r="A6283" s="65"/>
      <c r="B6283" s="65"/>
      <c r="C6283" s="65"/>
      <c r="D6283" s="65"/>
      <c r="E6283" s="65"/>
      <c r="F6283" s="65"/>
      <c r="G6283" s="65"/>
      <c r="H6283" s="65"/>
      <c r="I6283" s="65"/>
      <c r="J6283" s="65"/>
      <c r="K6283" s="66"/>
      <c r="L6283" s="66"/>
      <c r="M6283" s="65"/>
      <c r="N6283" s="65"/>
      <c r="O6283" s="65"/>
      <c r="P6283" s="66"/>
      <c r="Q6283" s="65"/>
      <c r="R6283" s="65"/>
      <c r="S6283" s="66"/>
      <c r="T6283" s="66"/>
      <c r="U6283" s="66"/>
      <c r="V6283" s="66"/>
      <c r="W6283" s="66"/>
      <c r="X6283" s="66"/>
      <c r="Y6283" s="65"/>
    </row>
    <row r="6284">
      <c r="A6284" s="65"/>
      <c r="B6284" s="65"/>
      <c r="C6284" s="65"/>
      <c r="D6284" s="65"/>
      <c r="E6284" s="65"/>
      <c r="F6284" s="65"/>
      <c r="G6284" s="65"/>
      <c r="H6284" s="65"/>
      <c r="I6284" s="65"/>
      <c r="J6284" s="65"/>
      <c r="K6284" s="66"/>
      <c r="L6284" s="66"/>
      <c r="M6284" s="65"/>
      <c r="N6284" s="65"/>
      <c r="O6284" s="65"/>
      <c r="P6284" s="65"/>
      <c r="Q6284" s="65"/>
      <c r="R6284" s="65"/>
      <c r="S6284" s="66"/>
      <c r="T6284" s="66"/>
      <c r="U6284" s="66"/>
      <c r="V6284" s="66"/>
      <c r="W6284" s="66"/>
      <c r="X6284" s="66"/>
      <c r="Y6284" s="65"/>
    </row>
    <row r="6285">
      <c r="A6285" s="65"/>
      <c r="B6285" s="65"/>
      <c r="C6285" s="65"/>
      <c r="D6285" s="65"/>
      <c r="E6285" s="65"/>
      <c r="F6285" s="65"/>
      <c r="G6285" s="65"/>
      <c r="H6285" s="65"/>
      <c r="I6285" s="65"/>
      <c r="J6285" s="65"/>
      <c r="K6285" s="66"/>
      <c r="L6285" s="66"/>
      <c r="M6285" s="65"/>
      <c r="N6285" s="65"/>
      <c r="O6285" s="65"/>
      <c r="P6285" s="65"/>
      <c r="Q6285" s="65"/>
      <c r="R6285" s="65"/>
      <c r="S6285" s="86"/>
      <c r="T6285" s="68"/>
      <c r="U6285" s="87"/>
      <c r="V6285" s="87"/>
      <c r="W6285" s="87"/>
      <c r="X6285" s="69"/>
      <c r="Y6285" s="65"/>
    </row>
    <row r="6286">
      <c r="A6286" s="65"/>
      <c r="B6286" s="65"/>
      <c r="C6286" s="65"/>
      <c r="D6286" s="65"/>
      <c r="E6286" s="65"/>
      <c r="F6286" s="65"/>
      <c r="G6286" s="65"/>
      <c r="H6286" s="65"/>
      <c r="I6286" s="65"/>
      <c r="J6286" s="65"/>
      <c r="K6286" s="66"/>
      <c r="L6286" s="66"/>
      <c r="M6286" s="65"/>
      <c r="N6286" s="65"/>
      <c r="O6286" s="65"/>
      <c r="P6286" s="66"/>
      <c r="Q6286" s="65"/>
      <c r="R6286" s="65"/>
      <c r="S6286" s="68"/>
      <c r="T6286" s="68"/>
      <c r="U6286" s="87"/>
      <c r="V6286" s="69"/>
      <c r="W6286" s="87"/>
      <c r="X6286" s="69"/>
      <c r="Y6286" s="65"/>
    </row>
    <row r="6287">
      <c r="A6287" s="65"/>
      <c r="B6287" s="65"/>
      <c r="C6287" s="65"/>
      <c r="D6287" s="65"/>
      <c r="E6287" s="65"/>
      <c r="F6287" s="65"/>
      <c r="G6287" s="65"/>
      <c r="H6287" s="65"/>
      <c r="I6287" s="65"/>
      <c r="J6287" s="65"/>
      <c r="K6287" s="66"/>
      <c r="L6287" s="66"/>
      <c r="M6287" s="65"/>
      <c r="N6287" s="65"/>
      <c r="O6287" s="65"/>
      <c r="P6287" s="66"/>
      <c r="Q6287" s="65"/>
      <c r="R6287" s="65"/>
      <c r="S6287" s="66"/>
      <c r="T6287" s="66"/>
      <c r="U6287" s="66"/>
      <c r="V6287" s="66"/>
      <c r="W6287" s="66"/>
      <c r="X6287" s="66"/>
      <c r="Y6287" s="65"/>
    </row>
    <row r="6288">
      <c r="A6288" s="65"/>
      <c r="B6288" s="65"/>
      <c r="C6288" s="65"/>
      <c r="D6288" s="65"/>
      <c r="E6288" s="65"/>
      <c r="F6288" s="65"/>
      <c r="G6288" s="65"/>
      <c r="H6288" s="65"/>
      <c r="I6288" s="65"/>
      <c r="J6288" s="65"/>
      <c r="K6288" s="66"/>
      <c r="L6288" s="66"/>
      <c r="M6288" s="65"/>
      <c r="N6288" s="65"/>
      <c r="O6288" s="65"/>
      <c r="P6288" s="66"/>
      <c r="Q6288" s="65"/>
      <c r="R6288" s="65"/>
      <c r="S6288" s="68"/>
      <c r="T6288" s="68"/>
      <c r="U6288" s="87"/>
      <c r="V6288" s="69"/>
      <c r="W6288" s="87"/>
      <c r="X6288" s="69"/>
      <c r="Y6288" s="65"/>
    </row>
    <row r="6289">
      <c r="A6289" s="65"/>
      <c r="B6289" s="65"/>
      <c r="C6289" s="65"/>
      <c r="D6289" s="65"/>
      <c r="E6289" s="65"/>
      <c r="F6289" s="65"/>
      <c r="G6289" s="65"/>
      <c r="H6289" s="65"/>
      <c r="I6289" s="65"/>
      <c r="J6289" s="65"/>
      <c r="K6289" s="66"/>
      <c r="L6289" s="66"/>
      <c r="M6289" s="65"/>
      <c r="N6289" s="65"/>
      <c r="O6289" s="65"/>
      <c r="P6289" s="66"/>
      <c r="Q6289" s="65"/>
      <c r="R6289" s="65"/>
      <c r="S6289" s="66"/>
      <c r="T6289" s="66"/>
      <c r="U6289" s="66"/>
      <c r="V6289" s="66"/>
      <c r="W6289" s="66"/>
      <c r="X6289" s="66"/>
      <c r="Y6289" s="65"/>
    </row>
    <row r="6290">
      <c r="A6290" s="65"/>
      <c r="B6290" s="65"/>
      <c r="C6290" s="65"/>
      <c r="D6290" s="65"/>
      <c r="E6290" s="65"/>
      <c r="F6290" s="65"/>
      <c r="G6290" s="65"/>
      <c r="H6290" s="65"/>
      <c r="I6290" s="65"/>
      <c r="J6290" s="65"/>
      <c r="K6290" s="66"/>
      <c r="L6290" s="66"/>
      <c r="M6290" s="65"/>
      <c r="N6290" s="65"/>
      <c r="O6290" s="65"/>
      <c r="P6290" s="65"/>
      <c r="Q6290" s="65"/>
      <c r="R6290" s="65"/>
      <c r="S6290" s="68"/>
      <c r="T6290" s="86"/>
      <c r="U6290" s="87"/>
      <c r="V6290" s="87"/>
      <c r="W6290" s="87"/>
      <c r="X6290" s="66"/>
      <c r="Y6290" s="65"/>
    </row>
    <row r="6291">
      <c r="A6291" s="65"/>
      <c r="B6291" s="65"/>
      <c r="C6291" s="65"/>
      <c r="D6291" s="65"/>
      <c r="E6291" s="65"/>
      <c r="F6291" s="65"/>
      <c r="G6291" s="65"/>
      <c r="H6291" s="65"/>
      <c r="I6291" s="65"/>
      <c r="J6291" s="65"/>
      <c r="K6291" s="66"/>
      <c r="L6291" s="66"/>
      <c r="M6291" s="65"/>
      <c r="N6291" s="65"/>
      <c r="O6291" s="65"/>
      <c r="P6291" s="66"/>
      <c r="Q6291" s="65"/>
      <c r="R6291" s="65"/>
      <c r="S6291" s="66"/>
      <c r="T6291" s="66"/>
      <c r="U6291" s="66"/>
      <c r="V6291" s="66"/>
      <c r="W6291" s="66"/>
      <c r="X6291" s="66"/>
      <c r="Y6291" s="65"/>
    </row>
    <row r="6292">
      <c r="A6292" s="65"/>
      <c r="B6292" s="65"/>
      <c r="C6292" s="65"/>
      <c r="D6292" s="65"/>
      <c r="E6292" s="65"/>
      <c r="F6292" s="65"/>
      <c r="G6292" s="65"/>
      <c r="H6292" s="65"/>
      <c r="I6292" s="65"/>
      <c r="J6292" s="65"/>
      <c r="K6292" s="66"/>
      <c r="L6292" s="66"/>
      <c r="M6292" s="65"/>
      <c r="N6292" s="65"/>
      <c r="O6292" s="65"/>
      <c r="P6292" s="66"/>
      <c r="Q6292" s="65"/>
      <c r="R6292" s="65"/>
      <c r="S6292" s="66"/>
      <c r="T6292" s="66"/>
      <c r="U6292" s="66"/>
      <c r="V6292" s="66"/>
      <c r="W6292" s="66"/>
      <c r="X6292" s="66"/>
      <c r="Y6292" s="65"/>
    </row>
    <row r="6293">
      <c r="A6293" s="65"/>
      <c r="B6293" s="65"/>
      <c r="C6293" s="65"/>
      <c r="D6293" s="65"/>
      <c r="E6293" s="65"/>
      <c r="F6293" s="65"/>
      <c r="G6293" s="65"/>
      <c r="H6293" s="65"/>
      <c r="I6293" s="65"/>
      <c r="J6293" s="65"/>
      <c r="K6293" s="66"/>
      <c r="L6293" s="66"/>
      <c r="M6293" s="65"/>
      <c r="N6293" s="65"/>
      <c r="O6293" s="65"/>
      <c r="P6293" s="65"/>
      <c r="Q6293" s="65"/>
      <c r="R6293" s="65"/>
      <c r="S6293" s="86"/>
      <c r="T6293" s="68"/>
      <c r="U6293" s="87"/>
      <c r="V6293" s="87"/>
      <c r="W6293" s="87"/>
      <c r="X6293" s="69"/>
      <c r="Y6293" s="65"/>
    </row>
    <row r="6294">
      <c r="A6294" s="65"/>
      <c r="B6294" s="65"/>
      <c r="C6294" s="65"/>
      <c r="D6294" s="65"/>
      <c r="E6294" s="65"/>
      <c r="F6294" s="65"/>
      <c r="G6294" s="65"/>
      <c r="H6294" s="65"/>
      <c r="I6294" s="65"/>
      <c r="J6294" s="65"/>
      <c r="K6294" s="66"/>
      <c r="L6294" s="66"/>
      <c r="M6294" s="65"/>
      <c r="N6294" s="65"/>
      <c r="O6294" s="65"/>
      <c r="P6294" s="66"/>
      <c r="Q6294" s="65"/>
      <c r="R6294" s="65"/>
      <c r="S6294" s="66"/>
      <c r="T6294" s="66"/>
      <c r="U6294" s="66"/>
      <c r="V6294" s="66"/>
      <c r="W6294" s="66"/>
      <c r="X6294" s="66"/>
      <c r="Y6294" s="65"/>
    </row>
    <row r="6295">
      <c r="A6295" s="65"/>
      <c r="B6295" s="65"/>
      <c r="C6295" s="65"/>
      <c r="D6295" s="65"/>
      <c r="E6295" s="65"/>
      <c r="F6295" s="65"/>
      <c r="G6295" s="65"/>
      <c r="H6295" s="65"/>
      <c r="I6295" s="65"/>
      <c r="J6295" s="65"/>
      <c r="K6295" s="66"/>
      <c r="L6295" s="66"/>
      <c r="M6295" s="65"/>
      <c r="N6295" s="65"/>
      <c r="O6295" s="65"/>
      <c r="P6295" s="66"/>
      <c r="Q6295" s="65"/>
      <c r="R6295" s="65"/>
      <c r="S6295" s="66"/>
      <c r="T6295" s="66"/>
      <c r="U6295" s="66"/>
      <c r="V6295" s="66"/>
      <c r="W6295" s="66"/>
      <c r="X6295" s="66"/>
      <c r="Y6295" s="65"/>
    </row>
    <row r="6296">
      <c r="A6296" s="65"/>
      <c r="B6296" s="65"/>
      <c r="C6296" s="65"/>
      <c r="D6296" s="65"/>
      <c r="E6296" s="65"/>
      <c r="F6296" s="65"/>
      <c r="G6296" s="65"/>
      <c r="H6296" s="65"/>
      <c r="I6296" s="65"/>
      <c r="J6296" s="65"/>
      <c r="K6296" s="66"/>
      <c r="L6296" s="66"/>
      <c r="M6296" s="65"/>
      <c r="N6296" s="65"/>
      <c r="O6296" s="65"/>
      <c r="P6296" s="66"/>
      <c r="Q6296" s="65"/>
      <c r="R6296" s="65"/>
      <c r="S6296" s="86"/>
      <c r="T6296" s="68"/>
      <c r="U6296" s="87"/>
      <c r="V6296" s="87"/>
      <c r="W6296" s="87"/>
      <c r="X6296" s="69"/>
      <c r="Y6296" s="65"/>
    </row>
    <row r="6297">
      <c r="A6297" s="65"/>
      <c r="B6297" s="65"/>
      <c r="C6297" s="65"/>
      <c r="D6297" s="65"/>
      <c r="E6297" s="65"/>
      <c r="F6297" s="65"/>
      <c r="G6297" s="65"/>
      <c r="H6297" s="65"/>
      <c r="I6297" s="65"/>
      <c r="J6297" s="65"/>
      <c r="K6297" s="66"/>
      <c r="L6297" s="66"/>
      <c r="M6297" s="65"/>
      <c r="N6297" s="65"/>
      <c r="O6297" s="65"/>
      <c r="P6297" s="66"/>
      <c r="Q6297" s="65"/>
      <c r="R6297" s="65"/>
      <c r="S6297" s="68"/>
      <c r="T6297" s="68"/>
      <c r="U6297" s="87"/>
      <c r="V6297" s="69"/>
      <c r="W6297" s="87"/>
      <c r="X6297" s="69"/>
      <c r="Y6297" s="65"/>
    </row>
    <row r="6298">
      <c r="A6298" s="65"/>
      <c r="B6298" s="65"/>
      <c r="C6298" s="65"/>
      <c r="D6298" s="65"/>
      <c r="E6298" s="65"/>
      <c r="F6298" s="65"/>
      <c r="G6298" s="65"/>
      <c r="H6298" s="65"/>
      <c r="I6298" s="65"/>
      <c r="J6298" s="65"/>
      <c r="K6298" s="66"/>
      <c r="L6298" s="66"/>
      <c r="M6298" s="65"/>
      <c r="N6298" s="65"/>
      <c r="O6298" s="65"/>
      <c r="P6298" s="66"/>
      <c r="Q6298" s="65"/>
      <c r="R6298" s="65"/>
      <c r="S6298" s="66"/>
      <c r="T6298" s="66"/>
      <c r="U6298" s="66"/>
      <c r="V6298" s="66"/>
      <c r="W6298" s="66"/>
      <c r="X6298" s="66"/>
      <c r="Y6298" s="65"/>
    </row>
    <row r="6299">
      <c r="A6299" s="65"/>
      <c r="B6299" s="65"/>
      <c r="C6299" s="65"/>
      <c r="D6299" s="65"/>
      <c r="E6299" s="65"/>
      <c r="F6299" s="65"/>
      <c r="G6299" s="65"/>
      <c r="H6299" s="65"/>
      <c r="I6299" s="65"/>
      <c r="J6299" s="65"/>
      <c r="K6299" s="66"/>
      <c r="L6299" s="66"/>
      <c r="M6299" s="65"/>
      <c r="N6299" s="65"/>
      <c r="O6299" s="65"/>
      <c r="P6299" s="66"/>
      <c r="Q6299" s="65"/>
      <c r="R6299" s="65"/>
      <c r="S6299" s="66"/>
      <c r="T6299" s="66"/>
      <c r="U6299" s="66"/>
      <c r="V6299" s="66"/>
      <c r="W6299" s="66"/>
      <c r="X6299" s="66"/>
      <c r="Y6299" s="65"/>
    </row>
    <row r="6300">
      <c r="A6300" s="65"/>
      <c r="B6300" s="65"/>
      <c r="C6300" s="65"/>
      <c r="D6300" s="65"/>
      <c r="E6300" s="65"/>
      <c r="F6300" s="65"/>
      <c r="G6300" s="65"/>
      <c r="H6300" s="65"/>
      <c r="I6300" s="65"/>
      <c r="J6300" s="65"/>
      <c r="K6300" s="66"/>
      <c r="L6300" s="66"/>
      <c r="M6300" s="65"/>
      <c r="N6300" s="65"/>
      <c r="O6300" s="65"/>
      <c r="P6300" s="66"/>
      <c r="Q6300" s="65"/>
      <c r="R6300" s="65"/>
      <c r="S6300" s="86"/>
      <c r="T6300" s="68"/>
      <c r="U6300" s="87"/>
      <c r="V6300" s="87"/>
      <c r="W6300" s="87"/>
      <c r="X6300" s="69"/>
      <c r="Y6300" s="65"/>
    </row>
    <row r="6301">
      <c r="A6301" s="65"/>
      <c r="B6301" s="65"/>
      <c r="C6301" s="65"/>
      <c r="D6301" s="65"/>
      <c r="E6301" s="65"/>
      <c r="F6301" s="65"/>
      <c r="G6301" s="65"/>
      <c r="H6301" s="65"/>
      <c r="I6301" s="65"/>
      <c r="J6301" s="65"/>
      <c r="K6301" s="66"/>
      <c r="L6301" s="66"/>
      <c r="M6301" s="65"/>
      <c r="N6301" s="65"/>
      <c r="O6301" s="65"/>
      <c r="P6301" s="66"/>
      <c r="Q6301" s="65"/>
      <c r="R6301" s="65"/>
      <c r="S6301" s="68"/>
      <c r="T6301" s="68"/>
      <c r="U6301" s="87"/>
      <c r="V6301" s="69"/>
      <c r="W6301" s="69"/>
      <c r="X6301" s="69"/>
      <c r="Y6301" s="65"/>
    </row>
    <row r="6302">
      <c r="A6302" s="65"/>
      <c r="B6302" s="65"/>
      <c r="C6302" s="65"/>
      <c r="D6302" s="65"/>
      <c r="E6302" s="65"/>
      <c r="F6302" s="65"/>
      <c r="G6302" s="65"/>
      <c r="H6302" s="65"/>
      <c r="I6302" s="65"/>
      <c r="J6302" s="65"/>
      <c r="K6302" s="66"/>
      <c r="L6302" s="66"/>
      <c r="M6302" s="65"/>
      <c r="N6302" s="65"/>
      <c r="O6302" s="65"/>
      <c r="P6302" s="66"/>
      <c r="Q6302" s="65"/>
      <c r="R6302" s="65"/>
      <c r="S6302" s="66"/>
      <c r="T6302" s="66"/>
      <c r="U6302" s="66"/>
      <c r="V6302" s="66"/>
      <c r="W6302" s="66"/>
      <c r="X6302" s="66"/>
      <c r="Y6302" s="65"/>
    </row>
    <row r="6303">
      <c r="A6303" s="65"/>
      <c r="B6303" s="65"/>
      <c r="C6303" s="65"/>
      <c r="D6303" s="65"/>
      <c r="E6303" s="65"/>
      <c r="F6303" s="65"/>
      <c r="G6303" s="65"/>
      <c r="H6303" s="65"/>
      <c r="I6303" s="65"/>
      <c r="J6303" s="65"/>
      <c r="K6303" s="66"/>
      <c r="L6303" s="66"/>
      <c r="M6303" s="65"/>
      <c r="N6303" s="65"/>
      <c r="O6303" s="65"/>
      <c r="P6303" s="66"/>
      <c r="Q6303" s="65"/>
      <c r="R6303" s="65"/>
      <c r="S6303" s="66"/>
      <c r="T6303" s="66"/>
      <c r="U6303" s="66"/>
      <c r="V6303" s="66"/>
      <c r="W6303" s="66"/>
      <c r="X6303" s="66"/>
      <c r="Y6303" s="65"/>
    </row>
    <row r="6304">
      <c r="A6304" s="65"/>
      <c r="B6304" s="65"/>
      <c r="C6304" s="65"/>
      <c r="D6304" s="65"/>
      <c r="E6304" s="65"/>
      <c r="F6304" s="65"/>
      <c r="G6304" s="65"/>
      <c r="H6304" s="65"/>
      <c r="I6304" s="65"/>
      <c r="J6304" s="65"/>
      <c r="K6304" s="66"/>
      <c r="L6304" s="66"/>
      <c r="M6304" s="65"/>
      <c r="N6304" s="65"/>
      <c r="O6304" s="65"/>
      <c r="P6304" s="66"/>
      <c r="Q6304" s="65"/>
      <c r="R6304" s="65"/>
      <c r="S6304" s="66"/>
      <c r="T6304" s="66"/>
      <c r="U6304" s="66"/>
      <c r="V6304" s="66"/>
      <c r="W6304" s="66"/>
      <c r="X6304" s="66"/>
      <c r="Y6304" s="65"/>
    </row>
    <row r="6305">
      <c r="A6305" s="65"/>
      <c r="B6305" s="65"/>
      <c r="C6305" s="65"/>
      <c r="D6305" s="65"/>
      <c r="E6305" s="65"/>
      <c r="F6305" s="65"/>
      <c r="G6305" s="65"/>
      <c r="H6305" s="65"/>
      <c r="I6305" s="65"/>
      <c r="J6305" s="65"/>
      <c r="K6305" s="66"/>
      <c r="L6305" s="66"/>
      <c r="M6305" s="65"/>
      <c r="N6305" s="65"/>
      <c r="O6305" s="65"/>
      <c r="P6305" s="66"/>
      <c r="Q6305" s="65"/>
      <c r="R6305" s="65"/>
      <c r="S6305" s="86"/>
      <c r="T6305" s="68"/>
      <c r="U6305" s="87"/>
      <c r="V6305" s="87"/>
      <c r="W6305" s="87"/>
      <c r="X6305" s="69"/>
      <c r="Y6305" s="65"/>
    </row>
    <row r="6306">
      <c r="A6306" s="65"/>
      <c r="B6306" s="65"/>
      <c r="C6306" s="65"/>
      <c r="D6306" s="65"/>
      <c r="E6306" s="65"/>
      <c r="F6306" s="65"/>
      <c r="G6306" s="65"/>
      <c r="H6306" s="65"/>
      <c r="I6306" s="65"/>
      <c r="J6306" s="65"/>
      <c r="K6306" s="66"/>
      <c r="L6306" s="66"/>
      <c r="M6306" s="65"/>
      <c r="N6306" s="65"/>
      <c r="O6306" s="65"/>
      <c r="P6306" s="66"/>
      <c r="Q6306" s="65"/>
      <c r="R6306" s="65"/>
      <c r="S6306" s="66"/>
      <c r="T6306" s="66"/>
      <c r="U6306" s="66"/>
      <c r="V6306" s="66"/>
      <c r="W6306" s="66"/>
      <c r="X6306" s="66"/>
      <c r="Y6306" s="65"/>
    </row>
    <row r="6307">
      <c r="A6307" s="65"/>
      <c r="B6307" s="65"/>
      <c r="C6307" s="65"/>
      <c r="D6307" s="65"/>
      <c r="E6307" s="65"/>
      <c r="F6307" s="65"/>
      <c r="G6307" s="65"/>
      <c r="H6307" s="65"/>
      <c r="I6307" s="65"/>
      <c r="J6307" s="65"/>
      <c r="K6307" s="66"/>
      <c r="L6307" s="66"/>
      <c r="M6307" s="65"/>
      <c r="N6307" s="65"/>
      <c r="O6307" s="65"/>
      <c r="P6307" s="66"/>
      <c r="Q6307" s="65"/>
      <c r="R6307" s="65"/>
      <c r="S6307" s="86"/>
      <c r="T6307" s="68"/>
      <c r="U6307" s="87"/>
      <c r="V6307" s="87"/>
      <c r="W6307" s="87"/>
      <c r="X6307" s="69"/>
      <c r="Y6307" s="65"/>
    </row>
    <row r="6308">
      <c r="A6308" s="65"/>
      <c r="B6308" s="65"/>
      <c r="C6308" s="65"/>
      <c r="D6308" s="65"/>
      <c r="E6308" s="65"/>
      <c r="F6308" s="65"/>
      <c r="G6308" s="65"/>
      <c r="H6308" s="65"/>
      <c r="I6308" s="65"/>
      <c r="J6308" s="65"/>
      <c r="K6308" s="66"/>
      <c r="L6308" s="66"/>
      <c r="M6308" s="65"/>
      <c r="N6308" s="65"/>
      <c r="O6308" s="65"/>
      <c r="P6308" s="66"/>
      <c r="Q6308" s="65"/>
      <c r="R6308" s="65"/>
      <c r="S6308" s="86"/>
      <c r="T6308" s="68"/>
      <c r="U6308" s="87"/>
      <c r="V6308" s="87"/>
      <c r="W6308" s="87"/>
      <c r="X6308" s="69"/>
      <c r="Y6308" s="65"/>
    </row>
    <row r="6309">
      <c r="A6309" s="65"/>
      <c r="B6309" s="65"/>
      <c r="C6309" s="65"/>
      <c r="D6309" s="65"/>
      <c r="E6309" s="65"/>
      <c r="F6309" s="65"/>
      <c r="G6309" s="65"/>
      <c r="H6309" s="65"/>
      <c r="I6309" s="65"/>
      <c r="J6309" s="65"/>
      <c r="K6309" s="66"/>
      <c r="L6309" s="66"/>
      <c r="M6309" s="65"/>
      <c r="N6309" s="65"/>
      <c r="O6309" s="65"/>
      <c r="P6309" s="66"/>
      <c r="Q6309" s="65"/>
      <c r="R6309" s="65"/>
      <c r="S6309" s="66"/>
      <c r="T6309" s="66"/>
      <c r="U6309" s="66"/>
      <c r="V6309" s="66"/>
      <c r="W6309" s="66"/>
      <c r="X6309" s="66"/>
      <c r="Y6309" s="65"/>
    </row>
    <row r="6310">
      <c r="A6310" s="65"/>
      <c r="B6310" s="65"/>
      <c r="C6310" s="65"/>
      <c r="D6310" s="65"/>
      <c r="E6310" s="65"/>
      <c r="F6310" s="65"/>
      <c r="G6310" s="65"/>
      <c r="H6310" s="65"/>
      <c r="I6310" s="65"/>
      <c r="J6310" s="65"/>
      <c r="K6310" s="66"/>
      <c r="L6310" s="66"/>
      <c r="M6310" s="65"/>
      <c r="N6310" s="65"/>
      <c r="O6310" s="65"/>
      <c r="P6310" s="66"/>
      <c r="Q6310" s="65"/>
      <c r="R6310" s="65"/>
      <c r="S6310" s="66"/>
      <c r="T6310" s="66"/>
      <c r="U6310" s="66"/>
      <c r="V6310" s="66"/>
      <c r="W6310" s="66"/>
      <c r="X6310" s="66"/>
      <c r="Y6310" s="65"/>
    </row>
    <row r="6311">
      <c r="A6311" s="65"/>
      <c r="B6311" s="65"/>
      <c r="C6311" s="65"/>
      <c r="D6311" s="65"/>
      <c r="E6311" s="65"/>
      <c r="F6311" s="65"/>
      <c r="G6311" s="65"/>
      <c r="H6311" s="65"/>
      <c r="I6311" s="65"/>
      <c r="J6311" s="65"/>
      <c r="K6311" s="66"/>
      <c r="L6311" s="66"/>
      <c r="M6311" s="65"/>
      <c r="N6311" s="65"/>
      <c r="O6311" s="65"/>
      <c r="P6311" s="66"/>
      <c r="Q6311" s="65"/>
      <c r="R6311" s="65"/>
      <c r="S6311" s="66"/>
      <c r="T6311" s="66"/>
      <c r="U6311" s="66"/>
      <c r="V6311" s="66"/>
      <c r="W6311" s="66"/>
      <c r="X6311" s="66"/>
      <c r="Y6311" s="65"/>
    </row>
    <row r="6312">
      <c r="A6312" s="65"/>
      <c r="B6312" s="65"/>
      <c r="C6312" s="65"/>
      <c r="D6312" s="65"/>
      <c r="E6312" s="65"/>
      <c r="F6312" s="65"/>
      <c r="G6312" s="65"/>
      <c r="H6312" s="65"/>
      <c r="I6312" s="65"/>
      <c r="J6312" s="65"/>
      <c r="K6312" s="66"/>
      <c r="L6312" s="66"/>
      <c r="M6312" s="65"/>
      <c r="N6312" s="65"/>
      <c r="O6312" s="65"/>
      <c r="P6312" s="66"/>
      <c r="Q6312" s="65"/>
      <c r="R6312" s="65"/>
      <c r="S6312" s="66"/>
      <c r="T6312" s="66"/>
      <c r="U6312" s="66"/>
      <c r="V6312" s="66"/>
      <c r="W6312" s="66"/>
      <c r="X6312" s="66"/>
      <c r="Y6312" s="65"/>
    </row>
    <row r="6313">
      <c r="A6313" s="65"/>
      <c r="B6313" s="65"/>
      <c r="C6313" s="65"/>
      <c r="D6313" s="65"/>
      <c r="E6313" s="65"/>
      <c r="F6313" s="65"/>
      <c r="G6313" s="65"/>
      <c r="H6313" s="65"/>
      <c r="I6313" s="65"/>
      <c r="J6313" s="65"/>
      <c r="K6313" s="66"/>
      <c r="L6313" s="66"/>
      <c r="M6313" s="65"/>
      <c r="N6313" s="65"/>
      <c r="O6313" s="65"/>
      <c r="P6313" s="66"/>
      <c r="Q6313" s="65"/>
      <c r="R6313" s="65"/>
      <c r="S6313" s="66"/>
      <c r="T6313" s="66"/>
      <c r="U6313" s="66"/>
      <c r="V6313" s="66"/>
      <c r="W6313" s="66"/>
      <c r="X6313" s="66"/>
      <c r="Y6313" s="65"/>
    </row>
    <row r="6314">
      <c r="A6314" s="65"/>
      <c r="B6314" s="65"/>
      <c r="C6314" s="65"/>
      <c r="D6314" s="65"/>
      <c r="E6314" s="65"/>
      <c r="F6314" s="65"/>
      <c r="G6314" s="65"/>
      <c r="H6314" s="65"/>
      <c r="I6314" s="65"/>
      <c r="J6314" s="65"/>
      <c r="K6314" s="66"/>
      <c r="L6314" s="66"/>
      <c r="M6314" s="65"/>
      <c r="N6314" s="65"/>
      <c r="O6314" s="65"/>
      <c r="P6314" s="66"/>
      <c r="Q6314" s="65"/>
      <c r="R6314" s="65"/>
      <c r="S6314" s="68"/>
      <c r="T6314" s="68"/>
      <c r="U6314" s="87"/>
      <c r="V6314" s="69"/>
      <c r="W6314" s="87"/>
      <c r="X6314" s="69"/>
      <c r="Y6314" s="65"/>
    </row>
    <row r="6315">
      <c r="A6315" s="65"/>
      <c r="B6315" s="65"/>
      <c r="C6315" s="65"/>
      <c r="D6315" s="65"/>
      <c r="E6315" s="65"/>
      <c r="F6315" s="65"/>
      <c r="G6315" s="65"/>
      <c r="H6315" s="65"/>
      <c r="I6315" s="65"/>
      <c r="J6315" s="65"/>
      <c r="K6315" s="66"/>
      <c r="L6315" s="66"/>
      <c r="M6315" s="65"/>
      <c r="N6315" s="65"/>
      <c r="O6315" s="65"/>
      <c r="P6315" s="66"/>
      <c r="Q6315" s="65"/>
      <c r="R6315" s="65"/>
      <c r="S6315" s="66"/>
      <c r="T6315" s="66"/>
      <c r="U6315" s="66"/>
      <c r="V6315" s="66"/>
      <c r="W6315" s="66"/>
      <c r="X6315" s="66"/>
      <c r="Y6315" s="65"/>
    </row>
    <row r="6316">
      <c r="A6316" s="65"/>
      <c r="B6316" s="65"/>
      <c r="C6316" s="65"/>
      <c r="D6316" s="65"/>
      <c r="E6316" s="65"/>
      <c r="F6316" s="65"/>
      <c r="G6316" s="65"/>
      <c r="H6316" s="65"/>
      <c r="I6316" s="65"/>
      <c r="J6316" s="65"/>
      <c r="K6316" s="66"/>
      <c r="L6316" s="66"/>
      <c r="M6316" s="65"/>
      <c r="N6316" s="65"/>
      <c r="O6316" s="65"/>
      <c r="P6316" s="66"/>
      <c r="Q6316" s="65"/>
      <c r="R6316" s="65"/>
      <c r="S6316" s="66"/>
      <c r="T6316" s="66"/>
      <c r="U6316" s="66"/>
      <c r="V6316" s="66"/>
      <c r="W6316" s="66"/>
      <c r="X6316" s="66"/>
      <c r="Y6316" s="65"/>
    </row>
    <row r="6317">
      <c r="A6317" s="65"/>
      <c r="B6317" s="65"/>
      <c r="C6317" s="65"/>
      <c r="D6317" s="65"/>
      <c r="E6317" s="65"/>
      <c r="F6317" s="65"/>
      <c r="G6317" s="65"/>
      <c r="H6317" s="65"/>
      <c r="I6317" s="65"/>
      <c r="J6317" s="65"/>
      <c r="K6317" s="66"/>
      <c r="L6317" s="66"/>
      <c r="M6317" s="65"/>
      <c r="N6317" s="65"/>
      <c r="O6317" s="65"/>
      <c r="P6317" s="66"/>
      <c r="Q6317" s="65"/>
      <c r="R6317" s="65"/>
      <c r="S6317" s="66"/>
      <c r="T6317" s="66"/>
      <c r="U6317" s="66"/>
      <c r="V6317" s="66"/>
      <c r="W6317" s="66"/>
      <c r="X6317" s="66"/>
      <c r="Y6317" s="65"/>
    </row>
    <row r="6318">
      <c r="A6318" s="65"/>
      <c r="B6318" s="65"/>
      <c r="C6318" s="65"/>
      <c r="D6318" s="65"/>
      <c r="E6318" s="65"/>
      <c r="F6318" s="65"/>
      <c r="G6318" s="65"/>
      <c r="H6318" s="65"/>
      <c r="I6318" s="65"/>
      <c r="J6318" s="65"/>
      <c r="K6318" s="66"/>
      <c r="L6318" s="66"/>
      <c r="M6318" s="65"/>
      <c r="N6318" s="65"/>
      <c r="O6318" s="65"/>
      <c r="P6318" s="66"/>
      <c r="Q6318" s="65"/>
      <c r="R6318" s="65"/>
      <c r="S6318" s="65"/>
      <c r="T6318" s="65"/>
      <c r="U6318" s="65"/>
      <c r="V6318" s="65"/>
      <c r="W6318" s="65"/>
      <c r="X6318" s="66"/>
      <c r="Y6318" s="65"/>
    </row>
    <row r="6319">
      <c r="A6319" s="65"/>
      <c r="B6319" s="65"/>
      <c r="C6319" s="65"/>
      <c r="D6319" s="65"/>
      <c r="E6319" s="65"/>
      <c r="F6319" s="65"/>
      <c r="G6319" s="65"/>
      <c r="H6319" s="65"/>
      <c r="I6319" s="65"/>
      <c r="J6319" s="65"/>
      <c r="K6319" s="66"/>
      <c r="L6319" s="66"/>
      <c r="M6319" s="65"/>
      <c r="N6319" s="65"/>
      <c r="O6319" s="65"/>
      <c r="P6319" s="66"/>
      <c r="Q6319" s="65"/>
      <c r="R6319" s="65"/>
      <c r="S6319" s="65"/>
      <c r="T6319" s="65"/>
      <c r="U6319" s="65"/>
      <c r="V6319" s="65"/>
      <c r="W6319" s="65"/>
      <c r="X6319" s="66"/>
      <c r="Y6319" s="65"/>
    </row>
    <row r="6320">
      <c r="A6320" s="65"/>
      <c r="B6320" s="65"/>
      <c r="C6320" s="65"/>
      <c r="D6320" s="65"/>
      <c r="E6320" s="65"/>
      <c r="F6320" s="65"/>
      <c r="G6320" s="65"/>
      <c r="H6320" s="65"/>
      <c r="I6320" s="65"/>
      <c r="J6320" s="65"/>
      <c r="K6320" s="66"/>
      <c r="L6320" s="66"/>
      <c r="M6320" s="65"/>
      <c r="N6320" s="65"/>
      <c r="O6320" s="65"/>
      <c r="P6320" s="66"/>
      <c r="Q6320" s="65"/>
      <c r="R6320" s="65"/>
      <c r="S6320" s="65"/>
      <c r="T6320" s="65"/>
      <c r="U6320" s="65"/>
      <c r="V6320" s="65"/>
      <c r="W6320" s="65"/>
      <c r="X6320" s="66"/>
      <c r="Y6320" s="65"/>
    </row>
    <row r="6321">
      <c r="A6321" s="65"/>
      <c r="B6321" s="65"/>
      <c r="C6321" s="65"/>
      <c r="D6321" s="65"/>
      <c r="E6321" s="65"/>
      <c r="F6321" s="65"/>
      <c r="G6321" s="65"/>
      <c r="H6321" s="65"/>
      <c r="I6321" s="65"/>
      <c r="J6321" s="65"/>
      <c r="K6321" s="66"/>
      <c r="L6321" s="66"/>
      <c r="M6321" s="65"/>
      <c r="N6321" s="65"/>
      <c r="O6321" s="65"/>
      <c r="P6321" s="65"/>
      <c r="Q6321" s="65"/>
      <c r="R6321" s="65"/>
      <c r="S6321" s="65"/>
      <c r="T6321" s="65"/>
      <c r="U6321" s="65"/>
      <c r="V6321" s="65"/>
      <c r="W6321" s="65"/>
      <c r="X6321" s="66"/>
      <c r="Y6321" s="65"/>
    </row>
    <row r="6322">
      <c r="A6322" s="65"/>
      <c r="B6322" s="65"/>
      <c r="C6322" s="65"/>
      <c r="D6322" s="65"/>
      <c r="E6322" s="65"/>
      <c r="F6322" s="65"/>
      <c r="G6322" s="65"/>
      <c r="H6322" s="65"/>
      <c r="I6322" s="65"/>
      <c r="J6322" s="65"/>
      <c r="K6322" s="66"/>
      <c r="L6322" s="66"/>
      <c r="M6322" s="65"/>
      <c r="N6322" s="65"/>
      <c r="O6322" s="65"/>
      <c r="P6322" s="66"/>
      <c r="Q6322" s="65"/>
      <c r="R6322" s="65"/>
      <c r="S6322" s="65"/>
      <c r="T6322" s="65"/>
      <c r="U6322" s="65"/>
      <c r="V6322" s="65"/>
      <c r="W6322" s="65"/>
      <c r="X6322" s="66"/>
      <c r="Y6322" s="65"/>
    </row>
    <row r="6431">
      <c r="S6431" s="88"/>
      <c r="T6431" s="88"/>
      <c r="U6431" s="89"/>
      <c r="V6431" s="89"/>
      <c r="W6431" s="89"/>
      <c r="X6431" s="90"/>
    </row>
    <row r="6432">
      <c r="S6432" s="88"/>
      <c r="T6432" s="88"/>
      <c r="U6432" s="89"/>
      <c r="V6432" s="90"/>
      <c r="W6432" s="89"/>
      <c r="X6432" s="90"/>
    </row>
    <row r="6433">
      <c r="S6433" s="88"/>
      <c r="T6433" s="88"/>
      <c r="U6433" s="89"/>
      <c r="V6433" s="90"/>
      <c r="W6433" s="89"/>
      <c r="X6433" s="90"/>
    </row>
    <row r="6434">
      <c r="S6434" s="88"/>
      <c r="T6434" s="88"/>
      <c r="U6434" s="89"/>
      <c r="V6434" s="90"/>
      <c r="W6434" s="89"/>
      <c r="X6434" s="90"/>
    </row>
    <row r="6435">
      <c r="S6435" s="88"/>
      <c r="T6435" s="88"/>
      <c r="U6435" s="89"/>
      <c r="V6435" s="90"/>
      <c r="W6435" s="89"/>
      <c r="X6435" s="90"/>
    </row>
    <row r="6436">
      <c r="S6436" s="88"/>
      <c r="T6436" s="88"/>
      <c r="U6436" s="89"/>
      <c r="V6436" s="90"/>
      <c r="W6436" s="89"/>
      <c r="X6436" s="90"/>
    </row>
    <row r="6439">
      <c r="S6439" s="91"/>
      <c r="T6439" s="88"/>
      <c r="U6439" s="89"/>
      <c r="V6439" s="89"/>
      <c r="W6439" s="89"/>
      <c r="X6439" s="90"/>
    </row>
    <row r="6440">
      <c r="S6440" s="91"/>
      <c r="T6440" s="88"/>
      <c r="U6440" s="89"/>
      <c r="V6440" s="89"/>
      <c r="W6440" s="89"/>
      <c r="X6440" s="90"/>
    </row>
    <row r="6441">
      <c r="S6441" s="91"/>
      <c r="T6441" s="88"/>
      <c r="U6441" s="89"/>
      <c r="V6441" s="89"/>
      <c r="W6441" s="89"/>
      <c r="X6441" s="90"/>
    </row>
    <row r="6442">
      <c r="S6442" s="91"/>
      <c r="T6442" s="88"/>
      <c r="U6442" s="89"/>
      <c r="V6442" s="89"/>
      <c r="W6442" s="89"/>
      <c r="X6442" s="90"/>
    </row>
    <row r="6443">
      <c r="S6443" s="91"/>
      <c r="T6443" s="88"/>
      <c r="U6443" s="89"/>
      <c r="V6443" s="89"/>
      <c r="W6443" s="89"/>
      <c r="X6443" s="90"/>
    </row>
    <row r="6444">
      <c r="S6444" s="91"/>
      <c r="T6444" s="88"/>
      <c r="U6444" s="89"/>
      <c r="V6444" s="89"/>
      <c r="W6444" s="89"/>
      <c r="X6444" s="90"/>
    </row>
    <row r="6445">
      <c r="S6445" s="91"/>
      <c r="T6445" s="88"/>
      <c r="U6445" s="89"/>
      <c r="V6445" s="89"/>
      <c r="W6445" s="89"/>
      <c r="X6445" s="90"/>
    </row>
    <row r="6446">
      <c r="S6446" s="91"/>
      <c r="T6446" s="88"/>
      <c r="U6446" s="89"/>
      <c r="V6446" s="89"/>
      <c r="W6446" s="89"/>
      <c r="X6446" s="90"/>
    </row>
    <row r="6447">
      <c r="S6447" s="91"/>
      <c r="T6447" s="88"/>
      <c r="U6447" s="89"/>
      <c r="V6447" s="89"/>
      <c r="W6447" s="89"/>
      <c r="X6447" s="90"/>
    </row>
    <row r="6448">
      <c r="S6448" s="91"/>
      <c r="T6448" s="88"/>
      <c r="U6448" s="89"/>
      <c r="V6448" s="89"/>
      <c r="W6448" s="89"/>
      <c r="X6448" s="90"/>
    </row>
    <row r="6449">
      <c r="S6449" s="88"/>
      <c r="T6449" s="88"/>
      <c r="U6449" s="89"/>
      <c r="V6449" s="90"/>
      <c r="W6449" s="89"/>
      <c r="X6449" s="90"/>
    </row>
    <row r="6450">
      <c r="S6450" s="88"/>
      <c r="T6450" s="88"/>
      <c r="U6450" s="89"/>
      <c r="V6450" s="90"/>
      <c r="W6450" s="89"/>
      <c r="X6450" s="90"/>
    </row>
    <row r="6474">
      <c r="S6474" s="91"/>
      <c r="T6474" s="88"/>
      <c r="U6474" s="89"/>
      <c r="V6474" s="89"/>
      <c r="W6474" s="90"/>
      <c r="X6474" s="90"/>
    </row>
    <row r="6475">
      <c r="S6475" s="91"/>
      <c r="T6475" s="88"/>
      <c r="U6475" s="89"/>
      <c r="V6475" s="89"/>
      <c r="W6475" s="90"/>
      <c r="X6475" s="90"/>
    </row>
    <row r="6476">
      <c r="S6476" s="91"/>
      <c r="T6476" s="88"/>
      <c r="U6476" s="89"/>
      <c r="V6476" s="89"/>
      <c r="W6476" s="90"/>
      <c r="X6476" s="90"/>
    </row>
    <row r="6477">
      <c r="S6477" s="91"/>
      <c r="T6477" s="88"/>
      <c r="U6477" s="89"/>
      <c r="V6477" s="89"/>
      <c r="W6477" s="90"/>
      <c r="X6477" s="90"/>
    </row>
    <row r="6478">
      <c r="S6478" s="88"/>
      <c r="T6478" s="88"/>
      <c r="U6478" s="89"/>
      <c r="V6478" s="89"/>
      <c r="W6478" s="90"/>
      <c r="X6478" s="90"/>
    </row>
    <row r="6479">
      <c r="S6479" s="91"/>
      <c r="T6479" s="88"/>
      <c r="U6479" s="89"/>
      <c r="V6479" s="89"/>
      <c r="W6479" s="90"/>
      <c r="X6479" s="90"/>
    </row>
    <row r="6480">
      <c r="S6480" s="91"/>
      <c r="T6480" s="88"/>
      <c r="U6480" s="89"/>
      <c r="V6480" s="89"/>
      <c r="W6480" s="90"/>
      <c r="X6480" s="90"/>
    </row>
    <row r="6481">
      <c r="S6481" s="91"/>
      <c r="T6481" s="88"/>
      <c r="U6481" s="89"/>
      <c r="V6481" s="89"/>
      <c r="W6481" s="90"/>
      <c r="X6481" s="90"/>
    </row>
    <row r="6482">
      <c r="S6482" s="91"/>
      <c r="T6482" s="88"/>
      <c r="U6482" s="89"/>
      <c r="V6482" s="89"/>
      <c r="W6482" s="90"/>
      <c r="X6482" s="90"/>
    </row>
    <row r="6483">
      <c r="S6483" s="91"/>
      <c r="T6483" s="88"/>
      <c r="U6483" s="89"/>
      <c r="V6483" s="89"/>
      <c r="W6483" s="90"/>
      <c r="X6483" s="90"/>
    </row>
    <row r="6484">
      <c r="S6484" s="91"/>
      <c r="T6484" s="88"/>
      <c r="U6484" s="89"/>
      <c r="V6484" s="89"/>
      <c r="W6484" s="90"/>
      <c r="X6484" s="90"/>
    </row>
    <row r="6485">
      <c r="S6485" s="91"/>
      <c r="T6485" s="88"/>
      <c r="U6485" s="89"/>
      <c r="V6485" s="89"/>
      <c r="W6485" s="90"/>
      <c r="X6485" s="90"/>
    </row>
    <row r="6486">
      <c r="S6486" s="91"/>
      <c r="T6486" s="88"/>
      <c r="U6486" s="89"/>
      <c r="V6486" s="89"/>
      <c r="W6486" s="90"/>
      <c r="X6486" s="90"/>
    </row>
    <row r="6487">
      <c r="S6487" s="91"/>
      <c r="T6487" s="88"/>
      <c r="U6487" s="89"/>
      <c r="V6487" s="89"/>
      <c r="W6487" s="90"/>
      <c r="X6487" s="90"/>
    </row>
    <row r="6488">
      <c r="S6488" s="91"/>
      <c r="T6488" s="88"/>
      <c r="U6488" s="89"/>
      <c r="V6488" s="89"/>
      <c r="W6488" s="90"/>
      <c r="X6488" s="90"/>
    </row>
    <row r="6489">
      <c r="S6489" s="91"/>
      <c r="T6489" s="88"/>
      <c r="U6489" s="89"/>
      <c r="V6489" s="89"/>
      <c r="W6489" s="90"/>
      <c r="X6489" s="90"/>
    </row>
    <row r="6490">
      <c r="S6490" s="91"/>
      <c r="T6490" s="88"/>
      <c r="U6490" s="89"/>
      <c r="V6490" s="89"/>
      <c r="W6490" s="90"/>
      <c r="X6490" s="90"/>
    </row>
    <row r="6491">
      <c r="S6491" s="91"/>
      <c r="T6491" s="88"/>
      <c r="U6491" s="89"/>
      <c r="V6491" s="89"/>
      <c r="W6491" s="90"/>
      <c r="X6491" s="90"/>
    </row>
    <row r="6492">
      <c r="S6492" s="91"/>
      <c r="T6492" s="88"/>
      <c r="U6492" s="89"/>
      <c r="V6492" s="89"/>
      <c r="W6492" s="90"/>
      <c r="X6492" s="90"/>
    </row>
    <row r="6493">
      <c r="S6493" s="91"/>
      <c r="T6493" s="88"/>
      <c r="U6493" s="89"/>
      <c r="V6493" s="89"/>
      <c r="W6493" s="90"/>
      <c r="X6493" s="90"/>
    </row>
    <row r="6494">
      <c r="S6494" s="91"/>
      <c r="T6494" s="88"/>
      <c r="U6494" s="89"/>
      <c r="V6494" s="89"/>
      <c r="W6494" s="90"/>
      <c r="X6494" s="90"/>
    </row>
    <row r="6495">
      <c r="S6495" s="91"/>
      <c r="T6495" s="88"/>
      <c r="U6495" s="89"/>
      <c r="V6495" s="89"/>
      <c r="W6495" s="90"/>
      <c r="X6495" s="90"/>
    </row>
    <row r="6496">
      <c r="S6496" s="91"/>
      <c r="T6496" s="88"/>
      <c r="U6496" s="89"/>
      <c r="V6496" s="89"/>
      <c r="W6496" s="90"/>
      <c r="X6496" s="90"/>
    </row>
    <row r="6497">
      <c r="S6497" s="91"/>
      <c r="T6497" s="88"/>
      <c r="U6497" s="89"/>
      <c r="V6497" s="89"/>
      <c r="W6497" s="90"/>
      <c r="X6497" s="90"/>
    </row>
    <row r="6498">
      <c r="S6498" s="91"/>
      <c r="T6498" s="88"/>
      <c r="U6498" s="89"/>
      <c r="V6498" s="89"/>
      <c r="W6498" s="90"/>
      <c r="X6498" s="90"/>
    </row>
    <row r="6499">
      <c r="S6499" s="91"/>
      <c r="T6499" s="88"/>
      <c r="U6499" s="89"/>
      <c r="V6499" s="89"/>
      <c r="W6499" s="90"/>
      <c r="X6499" s="90"/>
    </row>
    <row r="6500">
      <c r="S6500" s="91"/>
      <c r="T6500" s="88"/>
      <c r="U6500" s="89"/>
      <c r="V6500" s="89"/>
      <c r="W6500" s="90"/>
      <c r="X6500" s="90"/>
    </row>
    <row r="6501">
      <c r="S6501" s="91"/>
      <c r="T6501" s="88"/>
      <c r="U6501" s="89"/>
      <c r="V6501" s="89"/>
      <c r="W6501" s="90"/>
      <c r="X6501" s="90"/>
    </row>
    <row r="6502">
      <c r="S6502" s="91"/>
      <c r="T6502" s="88"/>
      <c r="U6502" s="89"/>
      <c r="V6502" s="89"/>
      <c r="W6502" s="90"/>
      <c r="X6502" s="90"/>
    </row>
    <row r="6503">
      <c r="S6503" s="91"/>
      <c r="T6503" s="88"/>
      <c r="U6503" s="89"/>
      <c r="V6503" s="89"/>
      <c r="W6503" s="90"/>
      <c r="X6503" s="90"/>
    </row>
    <row r="6504">
      <c r="S6504" s="91"/>
      <c r="T6504" s="88"/>
      <c r="U6504" s="89"/>
      <c r="V6504" s="89"/>
      <c r="W6504" s="90"/>
      <c r="X6504" s="90"/>
    </row>
    <row r="6505">
      <c r="S6505" s="91"/>
      <c r="T6505" s="88"/>
      <c r="U6505" s="89"/>
      <c r="V6505" s="89"/>
      <c r="W6505" s="90"/>
      <c r="X6505" s="90"/>
    </row>
    <row r="6506">
      <c r="S6506" s="91"/>
      <c r="T6506" s="88"/>
      <c r="U6506" s="89"/>
      <c r="V6506" s="89"/>
      <c r="W6506" s="90"/>
      <c r="X6506" s="90"/>
    </row>
    <row r="6507">
      <c r="S6507" s="91"/>
      <c r="T6507" s="88"/>
      <c r="U6507" s="89"/>
      <c r="V6507" s="89"/>
      <c r="W6507" s="90"/>
      <c r="X6507" s="90"/>
    </row>
    <row r="6508">
      <c r="S6508" s="91"/>
      <c r="T6508" s="88"/>
      <c r="U6508" s="89"/>
      <c r="V6508" s="89"/>
      <c r="W6508" s="90"/>
      <c r="X6508" s="90"/>
    </row>
    <row r="6509">
      <c r="S6509" s="91"/>
      <c r="T6509" s="88"/>
      <c r="U6509" s="89"/>
      <c r="V6509" s="89"/>
      <c r="W6509" s="90"/>
      <c r="X6509" s="90"/>
    </row>
    <row r="6510">
      <c r="S6510" s="91"/>
      <c r="T6510" s="88"/>
      <c r="U6510" s="89"/>
      <c r="V6510" s="89"/>
      <c r="W6510" s="90"/>
      <c r="X6510" s="90"/>
    </row>
    <row r="6511">
      <c r="S6511" s="91"/>
      <c r="T6511" s="88"/>
      <c r="U6511" s="89"/>
      <c r="V6511" s="89"/>
      <c r="W6511" s="90"/>
      <c r="X6511" s="90"/>
    </row>
    <row r="6512">
      <c r="S6512" s="91"/>
      <c r="T6512" s="88"/>
      <c r="U6512" s="89"/>
      <c r="V6512" s="89"/>
      <c r="W6512" s="90"/>
      <c r="X6512" s="90"/>
    </row>
    <row r="6513">
      <c r="S6513" s="91"/>
      <c r="T6513" s="88"/>
      <c r="U6513" s="89"/>
      <c r="V6513" s="89"/>
      <c r="W6513" s="90"/>
      <c r="X6513" s="90"/>
    </row>
    <row r="6514">
      <c r="S6514" s="91"/>
      <c r="T6514" s="88"/>
      <c r="U6514" s="89"/>
      <c r="V6514" s="89"/>
      <c r="W6514" s="90"/>
      <c r="X6514" s="90"/>
    </row>
    <row r="6515">
      <c r="S6515" s="91"/>
      <c r="T6515" s="88"/>
      <c r="U6515" s="89"/>
      <c r="V6515" s="89"/>
      <c r="W6515" s="90"/>
      <c r="X6515" s="90"/>
    </row>
    <row r="6516">
      <c r="S6516" s="91"/>
      <c r="T6516" s="88"/>
      <c r="U6516" s="89"/>
      <c r="V6516" s="89"/>
      <c r="W6516" s="90"/>
      <c r="X6516" s="90"/>
    </row>
    <row r="6517">
      <c r="S6517" s="91"/>
      <c r="T6517" s="88"/>
      <c r="U6517" s="89"/>
      <c r="V6517" s="89"/>
      <c r="W6517" s="90"/>
      <c r="X6517" s="90"/>
    </row>
    <row r="6518">
      <c r="S6518" s="91"/>
      <c r="T6518" s="88"/>
      <c r="U6518" s="89"/>
      <c r="V6518" s="89"/>
      <c r="W6518" s="90"/>
      <c r="X6518" s="90"/>
    </row>
    <row r="6519">
      <c r="S6519" s="91"/>
      <c r="T6519" s="88"/>
      <c r="U6519" s="89"/>
      <c r="V6519" s="89"/>
      <c r="W6519" s="90"/>
      <c r="X6519" s="90"/>
    </row>
    <row r="6520">
      <c r="S6520" s="91"/>
      <c r="T6520" s="88"/>
      <c r="U6520" s="89"/>
      <c r="V6520" s="89"/>
      <c r="W6520" s="90"/>
      <c r="X6520" s="90"/>
    </row>
    <row r="6521">
      <c r="S6521" s="91"/>
      <c r="T6521" s="88"/>
      <c r="U6521" s="89"/>
      <c r="V6521" s="89"/>
      <c r="W6521" s="90"/>
      <c r="X6521" s="90"/>
    </row>
    <row r="6522">
      <c r="S6522" s="91"/>
      <c r="T6522" s="88"/>
      <c r="U6522" s="89"/>
      <c r="V6522" s="89"/>
      <c r="W6522" s="90"/>
      <c r="X6522" s="90"/>
    </row>
    <row r="6523">
      <c r="S6523" s="91"/>
      <c r="T6523" s="88"/>
      <c r="U6523" s="89"/>
      <c r="V6523" s="89"/>
      <c r="W6523" s="90"/>
      <c r="X6523" s="90"/>
    </row>
    <row r="6524">
      <c r="S6524" s="91"/>
      <c r="T6524" s="88"/>
      <c r="U6524" s="89"/>
      <c r="V6524" s="89"/>
      <c r="W6524" s="90"/>
      <c r="X6524" s="90"/>
    </row>
    <row r="6525">
      <c r="S6525" s="91"/>
      <c r="T6525" s="88"/>
      <c r="U6525" s="89"/>
      <c r="V6525" s="89"/>
      <c r="W6525" s="90"/>
      <c r="X6525" s="90"/>
    </row>
    <row r="6526">
      <c r="S6526" s="91"/>
      <c r="T6526" s="88"/>
      <c r="U6526" s="89"/>
      <c r="V6526" s="89"/>
      <c r="W6526" s="90"/>
      <c r="X6526" s="90"/>
    </row>
    <row r="6527">
      <c r="S6527" s="91"/>
      <c r="T6527" s="88"/>
      <c r="U6527" s="89"/>
      <c r="V6527" s="89"/>
      <c r="W6527" s="90"/>
      <c r="X6527" s="90"/>
    </row>
    <row r="6528">
      <c r="S6528" s="91"/>
      <c r="T6528" s="88"/>
      <c r="U6528" s="89"/>
      <c r="V6528" s="89"/>
      <c r="W6528" s="90"/>
      <c r="X6528" s="90"/>
    </row>
    <row r="6529">
      <c r="S6529" s="91"/>
      <c r="T6529" s="88"/>
      <c r="U6529" s="89"/>
      <c r="V6529" s="89"/>
      <c r="W6529" s="90"/>
      <c r="X6529" s="90"/>
    </row>
    <row r="6530">
      <c r="S6530" s="91"/>
      <c r="T6530" s="88"/>
      <c r="U6530" s="89"/>
      <c r="V6530" s="89"/>
      <c r="W6530" s="90"/>
      <c r="X6530" s="90"/>
    </row>
    <row r="6531">
      <c r="S6531" s="91"/>
      <c r="T6531" s="88"/>
      <c r="U6531" s="89"/>
      <c r="V6531" s="89"/>
      <c r="W6531" s="90"/>
      <c r="X6531" s="90"/>
    </row>
    <row r="6532">
      <c r="S6532" s="91"/>
      <c r="T6532" s="88"/>
      <c r="U6532" s="89"/>
      <c r="V6532" s="89"/>
      <c r="W6532" s="90"/>
      <c r="X6532" s="90"/>
    </row>
    <row r="6533">
      <c r="S6533" s="91"/>
      <c r="T6533" s="88"/>
      <c r="U6533" s="89"/>
      <c r="V6533" s="89"/>
      <c r="W6533" s="90"/>
      <c r="X6533" s="90"/>
    </row>
    <row r="6534">
      <c r="S6534" s="91"/>
      <c r="T6534" s="88"/>
      <c r="U6534" s="89"/>
      <c r="V6534" s="89"/>
      <c r="W6534" s="90"/>
      <c r="X6534" s="90"/>
    </row>
    <row r="6535">
      <c r="S6535" s="91"/>
      <c r="T6535" s="88"/>
      <c r="U6535" s="89"/>
      <c r="V6535" s="89"/>
      <c r="W6535" s="90"/>
      <c r="X6535" s="90"/>
    </row>
    <row r="6536">
      <c r="S6536" s="91"/>
      <c r="T6536" s="88"/>
      <c r="U6536" s="89"/>
      <c r="V6536" s="89"/>
      <c r="W6536" s="90"/>
      <c r="X6536" s="90"/>
    </row>
    <row r="6537">
      <c r="S6537" s="91"/>
      <c r="T6537" s="88"/>
      <c r="U6537" s="89"/>
      <c r="V6537" s="89"/>
      <c r="W6537" s="90"/>
      <c r="X6537" s="90"/>
    </row>
    <row r="6538">
      <c r="S6538" s="91"/>
      <c r="T6538" s="88"/>
      <c r="U6538" s="89"/>
      <c r="V6538" s="89"/>
      <c r="W6538" s="90"/>
      <c r="X6538" s="90"/>
    </row>
    <row r="6539">
      <c r="S6539" s="91"/>
      <c r="T6539" s="88"/>
      <c r="U6539" s="89"/>
      <c r="V6539" s="89"/>
      <c r="W6539" s="90"/>
      <c r="X6539" s="90"/>
    </row>
    <row r="6540">
      <c r="S6540" s="91"/>
      <c r="T6540" s="88"/>
      <c r="U6540" s="89"/>
      <c r="V6540" s="89"/>
      <c r="W6540" s="90"/>
      <c r="X6540" s="90"/>
    </row>
    <row r="6541">
      <c r="S6541" s="91"/>
      <c r="T6541" s="88"/>
      <c r="U6541" s="89"/>
      <c r="V6541" s="89"/>
      <c r="W6541" s="90"/>
      <c r="X6541" s="90"/>
    </row>
    <row r="6542">
      <c r="S6542" s="91"/>
      <c r="T6542" s="88"/>
      <c r="U6542" s="89"/>
      <c r="V6542" s="89"/>
      <c r="W6542" s="90"/>
      <c r="X6542" s="90"/>
    </row>
    <row r="6543">
      <c r="S6543" s="91"/>
      <c r="T6543" s="88"/>
      <c r="U6543" s="89"/>
      <c r="V6543" s="89"/>
      <c r="W6543" s="90"/>
      <c r="X6543" s="90"/>
    </row>
    <row r="6544">
      <c r="S6544" s="91"/>
      <c r="T6544" s="88"/>
      <c r="U6544" s="89"/>
      <c r="V6544" s="89"/>
      <c r="W6544" s="90"/>
      <c r="X6544" s="90"/>
    </row>
    <row r="6545">
      <c r="S6545" s="91"/>
      <c r="T6545" s="88"/>
      <c r="U6545" s="89"/>
      <c r="V6545" s="89"/>
      <c r="W6545" s="90"/>
      <c r="X6545" s="90"/>
    </row>
    <row r="6546">
      <c r="S6546" s="91"/>
      <c r="T6546" s="88"/>
      <c r="U6546" s="89"/>
      <c r="V6546" s="89"/>
      <c r="W6546" s="90"/>
      <c r="X6546" s="90"/>
    </row>
    <row r="6547">
      <c r="S6547" s="91"/>
      <c r="T6547" s="88"/>
      <c r="U6547" s="89"/>
      <c r="V6547" s="89"/>
      <c r="W6547" s="90"/>
      <c r="X6547" s="90"/>
    </row>
    <row r="6548">
      <c r="S6548" s="91"/>
      <c r="T6548" s="88"/>
      <c r="U6548" s="89"/>
      <c r="V6548" s="89"/>
      <c r="W6548" s="90"/>
      <c r="X6548" s="90"/>
    </row>
    <row r="6549">
      <c r="S6549" s="91"/>
      <c r="T6549" s="88"/>
      <c r="U6549" s="89"/>
      <c r="V6549" s="89"/>
      <c r="W6549" s="90"/>
      <c r="X6549" s="90"/>
    </row>
    <row r="6550">
      <c r="S6550" s="91"/>
      <c r="T6550" s="88"/>
      <c r="U6550" s="89"/>
      <c r="V6550" s="89"/>
      <c r="W6550" s="90"/>
      <c r="X6550" s="90"/>
    </row>
    <row r="6551">
      <c r="S6551" s="91"/>
      <c r="T6551" s="88"/>
      <c r="U6551" s="89"/>
      <c r="V6551" s="89"/>
      <c r="W6551" s="90"/>
      <c r="X6551" s="90"/>
    </row>
    <row r="6552">
      <c r="S6552" s="91"/>
      <c r="T6552" s="88"/>
      <c r="U6552" s="89"/>
      <c r="V6552" s="89"/>
      <c r="W6552" s="90"/>
      <c r="X6552" s="90"/>
    </row>
    <row r="6553">
      <c r="S6553" s="91"/>
      <c r="T6553" s="88"/>
      <c r="U6553" s="89"/>
      <c r="V6553" s="89"/>
      <c r="W6553" s="90"/>
      <c r="X6553" s="90"/>
    </row>
    <row r="6554">
      <c r="S6554" s="91"/>
      <c r="T6554" s="88"/>
      <c r="U6554" s="89"/>
      <c r="V6554" s="89"/>
      <c r="W6554" s="90"/>
      <c r="X6554" s="90"/>
    </row>
    <row r="6555">
      <c r="S6555" s="91"/>
      <c r="T6555" s="88"/>
      <c r="U6555" s="89"/>
      <c r="V6555" s="89"/>
      <c r="W6555" s="90"/>
      <c r="X6555" s="90"/>
    </row>
    <row r="6556">
      <c r="S6556" s="91"/>
      <c r="T6556" s="88"/>
      <c r="U6556" s="89"/>
      <c r="V6556" s="89"/>
      <c r="W6556" s="90"/>
      <c r="X6556" s="90"/>
    </row>
    <row r="6557">
      <c r="S6557" s="88"/>
      <c r="T6557" s="88"/>
      <c r="U6557" s="89"/>
      <c r="V6557" s="89"/>
      <c r="W6557" s="90"/>
      <c r="X6557" s="90"/>
    </row>
    <row r="6558">
      <c r="S6558" s="91"/>
      <c r="T6558" s="88"/>
      <c r="U6558" s="89"/>
      <c r="V6558" s="89"/>
      <c r="W6558" s="90"/>
      <c r="X6558" s="90"/>
    </row>
    <row r="6559">
      <c r="S6559" s="91"/>
      <c r="T6559" s="88"/>
      <c r="U6559" s="89"/>
      <c r="V6559" s="89"/>
      <c r="W6559" s="90"/>
      <c r="X6559" s="90"/>
    </row>
    <row r="6560">
      <c r="S6560" s="91"/>
      <c r="T6560" s="88"/>
      <c r="U6560" s="89"/>
      <c r="V6560" s="89"/>
      <c r="W6560" s="90"/>
      <c r="X6560" s="90"/>
    </row>
    <row r="6561">
      <c r="S6561" s="91"/>
      <c r="T6561" s="88"/>
      <c r="U6561" s="89"/>
      <c r="V6561" s="89"/>
      <c r="W6561" s="90"/>
      <c r="X6561" s="90"/>
    </row>
    <row r="6562">
      <c r="S6562" s="91"/>
      <c r="T6562" s="88"/>
      <c r="U6562" s="89"/>
      <c r="V6562" s="89"/>
      <c r="W6562" s="90"/>
      <c r="X6562" s="90"/>
    </row>
    <row r="6563">
      <c r="S6563" s="91"/>
      <c r="T6563" s="88"/>
      <c r="U6563" s="89"/>
      <c r="V6563" s="89"/>
      <c r="W6563" s="90"/>
      <c r="X6563" s="90"/>
    </row>
    <row r="6564">
      <c r="S6564" s="91"/>
      <c r="T6564" s="88"/>
      <c r="U6564" s="89"/>
      <c r="V6564" s="89"/>
      <c r="W6564" s="90"/>
      <c r="X6564" s="90"/>
    </row>
    <row r="6565">
      <c r="S6565" s="91"/>
      <c r="T6565" s="88"/>
      <c r="U6565" s="89"/>
      <c r="V6565" s="89"/>
      <c r="W6565" s="90"/>
      <c r="X6565" s="90"/>
    </row>
    <row r="6566">
      <c r="S6566" s="91"/>
      <c r="T6566" s="88"/>
      <c r="U6566" s="89"/>
      <c r="V6566" s="89"/>
      <c r="W6566" s="90"/>
      <c r="X6566" s="90"/>
    </row>
    <row r="6567">
      <c r="S6567" s="91"/>
      <c r="T6567" s="88"/>
      <c r="U6567" s="89"/>
      <c r="V6567" s="89"/>
      <c r="W6567" s="90"/>
      <c r="X6567" s="90"/>
    </row>
    <row r="6568">
      <c r="S6568" s="91"/>
      <c r="T6568" s="88"/>
      <c r="U6568" s="89"/>
      <c r="V6568" s="89"/>
      <c r="W6568" s="90"/>
      <c r="X6568" s="90"/>
    </row>
    <row r="6569">
      <c r="S6569" s="91"/>
      <c r="T6569" s="88"/>
      <c r="U6569" s="89"/>
      <c r="V6569" s="89"/>
      <c r="W6569" s="90"/>
      <c r="X6569" s="90"/>
    </row>
    <row r="6570">
      <c r="S6570" s="91"/>
      <c r="T6570" s="88"/>
      <c r="U6570" s="89"/>
      <c r="V6570" s="89"/>
      <c r="W6570" s="90"/>
      <c r="X6570" s="90"/>
    </row>
    <row r="6571">
      <c r="S6571" s="91"/>
      <c r="T6571" s="88"/>
      <c r="U6571" s="89"/>
      <c r="V6571" s="89"/>
      <c r="W6571" s="90"/>
      <c r="X6571" s="90"/>
    </row>
    <row r="6572">
      <c r="S6572" s="91"/>
      <c r="T6572" s="88"/>
      <c r="U6572" s="89"/>
      <c r="V6572" s="89"/>
      <c r="W6572" s="90"/>
      <c r="X6572" s="90"/>
    </row>
    <row r="6573">
      <c r="S6573" s="91"/>
      <c r="T6573" s="88"/>
      <c r="U6573" s="89"/>
      <c r="V6573" s="89"/>
      <c r="W6573" s="90"/>
      <c r="X6573" s="90"/>
    </row>
    <row r="6574">
      <c r="S6574" s="91"/>
      <c r="T6574" s="88"/>
      <c r="U6574" s="89"/>
      <c r="V6574" s="89"/>
      <c r="W6574" s="90"/>
      <c r="X6574" s="90"/>
    </row>
    <row r="6575">
      <c r="S6575" s="91"/>
      <c r="T6575" s="88"/>
      <c r="U6575" s="89"/>
      <c r="V6575" s="89"/>
      <c r="W6575" s="90"/>
      <c r="X6575" s="90"/>
    </row>
    <row r="6576">
      <c r="S6576" s="91"/>
      <c r="T6576" s="88"/>
      <c r="U6576" s="89"/>
      <c r="V6576" s="89"/>
      <c r="W6576" s="90"/>
      <c r="X6576" s="90"/>
    </row>
    <row r="6577">
      <c r="S6577" s="91"/>
      <c r="T6577" s="88"/>
      <c r="U6577" s="89"/>
      <c r="V6577" s="89"/>
      <c r="W6577" s="90"/>
      <c r="X6577" s="90"/>
    </row>
    <row r="6578">
      <c r="S6578" s="91"/>
      <c r="T6578" s="88"/>
      <c r="U6578" s="89"/>
      <c r="V6578" s="89"/>
      <c r="W6578" s="90"/>
      <c r="X6578" s="90"/>
    </row>
    <row r="6579">
      <c r="S6579" s="91"/>
      <c r="T6579" s="88"/>
      <c r="U6579" s="89"/>
      <c r="V6579" s="89"/>
      <c r="W6579" s="90"/>
      <c r="X6579" s="90"/>
    </row>
    <row r="6580">
      <c r="S6580" s="91"/>
      <c r="T6580" s="88"/>
      <c r="U6580" s="89"/>
      <c r="V6580" s="89"/>
      <c r="W6580" s="90"/>
      <c r="X6580" s="90"/>
    </row>
    <row r="6581">
      <c r="S6581" s="91"/>
      <c r="T6581" s="88"/>
      <c r="U6581" s="89"/>
      <c r="V6581" s="89"/>
      <c r="W6581" s="90"/>
      <c r="X6581" s="90"/>
    </row>
    <row r="6582">
      <c r="S6582" s="91"/>
      <c r="T6582" s="88"/>
      <c r="U6582" s="89"/>
      <c r="V6582" s="89"/>
      <c r="W6582" s="90"/>
      <c r="X6582" s="90"/>
    </row>
    <row r="6583">
      <c r="S6583" s="91"/>
      <c r="T6583" s="88"/>
      <c r="U6583" s="89"/>
      <c r="V6583" s="89"/>
      <c r="W6583" s="90"/>
      <c r="X6583" s="90"/>
    </row>
    <row r="6584">
      <c r="S6584" s="91"/>
      <c r="T6584" s="88"/>
      <c r="U6584" s="89"/>
      <c r="V6584" s="89"/>
      <c r="W6584" s="90"/>
      <c r="X6584" s="90"/>
    </row>
    <row r="6585">
      <c r="S6585" s="91"/>
      <c r="T6585" s="88"/>
      <c r="U6585" s="89"/>
      <c r="V6585" s="89"/>
      <c r="W6585" s="90"/>
      <c r="X6585" s="90"/>
    </row>
    <row r="6586">
      <c r="S6586" s="91"/>
      <c r="T6586" s="88"/>
      <c r="U6586" s="89"/>
      <c r="V6586" s="89"/>
      <c r="W6586" s="90"/>
      <c r="X6586" s="90"/>
    </row>
    <row r="6587">
      <c r="S6587" s="91"/>
      <c r="T6587" s="88"/>
      <c r="U6587" s="89"/>
      <c r="V6587" s="89"/>
      <c r="W6587" s="90"/>
      <c r="X6587" s="90"/>
    </row>
    <row r="6588">
      <c r="S6588" s="91"/>
      <c r="T6588" s="88"/>
      <c r="U6588" s="89"/>
      <c r="V6588" s="89"/>
      <c r="W6588" s="90"/>
      <c r="X6588" s="90"/>
    </row>
    <row r="6589">
      <c r="S6589" s="91"/>
      <c r="T6589" s="88"/>
      <c r="U6589" s="89"/>
      <c r="V6589" s="89"/>
      <c r="W6589" s="90"/>
      <c r="X6589" s="90"/>
    </row>
    <row r="6590">
      <c r="S6590" s="91"/>
      <c r="T6590" s="88"/>
      <c r="U6590" s="89"/>
      <c r="V6590" s="89"/>
      <c r="W6590" s="90"/>
      <c r="X6590" s="90"/>
    </row>
    <row r="6591">
      <c r="S6591" s="91"/>
      <c r="T6591" s="88"/>
      <c r="U6591" s="89"/>
      <c r="V6591" s="89"/>
      <c r="W6591" s="90"/>
      <c r="X6591" s="90"/>
    </row>
    <row r="6592">
      <c r="S6592" s="91"/>
      <c r="T6592" s="88"/>
      <c r="U6592" s="89"/>
      <c r="V6592" s="89"/>
      <c r="W6592" s="90"/>
      <c r="X6592" s="90"/>
    </row>
    <row r="6593">
      <c r="S6593" s="91"/>
      <c r="T6593" s="88"/>
      <c r="U6593" s="89"/>
      <c r="V6593" s="89"/>
      <c r="W6593" s="90"/>
      <c r="X6593" s="90"/>
    </row>
    <row r="6594">
      <c r="S6594" s="91"/>
      <c r="T6594" s="88"/>
      <c r="U6594" s="89"/>
      <c r="V6594" s="89"/>
      <c r="W6594" s="90"/>
      <c r="X6594" s="90"/>
    </row>
    <row r="6595">
      <c r="S6595" s="91"/>
      <c r="T6595" s="88"/>
      <c r="U6595" s="89"/>
      <c r="V6595" s="89"/>
      <c r="W6595" s="90"/>
      <c r="X6595" s="90"/>
    </row>
    <row r="6596">
      <c r="S6596" s="91"/>
      <c r="T6596" s="88"/>
      <c r="U6596" s="89"/>
      <c r="V6596" s="89"/>
      <c r="W6596" s="90"/>
      <c r="X6596" s="90"/>
    </row>
    <row r="6597">
      <c r="S6597" s="91"/>
      <c r="T6597" s="88"/>
      <c r="U6597" s="89"/>
      <c r="V6597" s="89"/>
      <c r="W6597" s="90"/>
      <c r="X6597" s="90"/>
    </row>
    <row r="6598">
      <c r="S6598" s="91"/>
      <c r="T6598" s="88"/>
      <c r="U6598" s="89"/>
      <c r="V6598" s="89"/>
      <c r="W6598" s="90"/>
      <c r="X6598" s="90"/>
    </row>
    <row r="6599">
      <c r="S6599" s="91"/>
      <c r="T6599" s="88"/>
      <c r="U6599" s="89"/>
      <c r="V6599" s="89"/>
      <c r="W6599" s="90"/>
      <c r="X6599" s="90"/>
    </row>
    <row r="6600">
      <c r="S6600" s="91"/>
      <c r="T6600" s="88"/>
      <c r="U6600" s="89"/>
      <c r="V6600" s="89"/>
      <c r="W6600" s="90"/>
      <c r="X6600" s="90"/>
    </row>
    <row r="6601">
      <c r="S6601" s="91"/>
      <c r="T6601" s="88"/>
      <c r="U6601" s="89"/>
      <c r="V6601" s="89"/>
      <c r="W6601" s="90"/>
      <c r="X6601" s="90"/>
    </row>
    <row r="6602">
      <c r="S6602" s="91"/>
      <c r="T6602" s="88"/>
      <c r="U6602" s="89"/>
      <c r="V6602" s="89"/>
      <c r="W6602" s="90"/>
      <c r="X6602" s="90"/>
    </row>
    <row r="6603">
      <c r="S6603" s="91"/>
      <c r="T6603" s="88"/>
      <c r="U6603" s="89"/>
      <c r="V6603" s="89"/>
      <c r="W6603" s="90"/>
      <c r="X6603" s="90"/>
    </row>
    <row r="6604">
      <c r="S6604" s="91"/>
      <c r="T6604" s="88"/>
      <c r="U6604" s="89"/>
      <c r="V6604" s="89"/>
      <c r="W6604" s="90"/>
      <c r="X6604" s="90"/>
    </row>
    <row r="6605">
      <c r="S6605" s="88"/>
      <c r="T6605" s="88"/>
      <c r="U6605" s="89"/>
      <c r="V6605" s="89"/>
      <c r="W6605" s="90"/>
      <c r="X6605" s="90"/>
    </row>
    <row r="6606">
      <c r="S6606" s="91"/>
      <c r="T6606" s="88"/>
      <c r="U6606" s="89"/>
      <c r="V6606" s="89"/>
      <c r="W6606" s="90"/>
      <c r="X6606" s="90"/>
    </row>
    <row r="6607">
      <c r="S6607" s="88"/>
      <c r="T6607" s="88"/>
      <c r="U6607" s="89"/>
      <c r="V6607" s="89"/>
      <c r="W6607" s="90"/>
      <c r="X6607" s="90"/>
    </row>
    <row r="6608">
      <c r="S6608" s="91"/>
      <c r="T6608" s="88"/>
      <c r="U6608" s="89"/>
      <c r="V6608" s="89"/>
      <c r="W6608" s="90"/>
      <c r="X6608" s="90"/>
    </row>
    <row r="6609">
      <c r="S6609" s="91"/>
      <c r="T6609" s="88"/>
      <c r="U6609" s="89"/>
      <c r="V6609" s="89"/>
      <c r="W6609" s="90"/>
      <c r="X6609" s="90"/>
    </row>
    <row r="6610">
      <c r="S6610" s="91"/>
      <c r="T6610" s="88"/>
      <c r="U6610" s="89"/>
      <c r="V6610" s="89"/>
      <c r="W6610" s="90"/>
      <c r="X6610" s="90"/>
    </row>
    <row r="6611">
      <c r="S6611" s="91"/>
      <c r="T6611" s="88"/>
      <c r="U6611" s="89"/>
      <c r="V6611" s="89"/>
      <c r="W6611" s="90"/>
      <c r="X6611" s="90"/>
    </row>
    <row r="6612">
      <c r="S6612" s="91"/>
      <c r="T6612" s="88"/>
      <c r="U6612" s="89"/>
      <c r="V6612" s="89"/>
      <c r="W6612" s="90"/>
      <c r="X6612" s="90"/>
    </row>
    <row r="6613">
      <c r="S6613" s="91"/>
      <c r="T6613" s="88"/>
      <c r="U6613" s="89"/>
      <c r="V6613" s="89"/>
      <c r="W6613" s="90"/>
      <c r="X6613" s="90"/>
    </row>
    <row r="6614">
      <c r="S6614" s="91"/>
      <c r="T6614" s="88"/>
      <c r="U6614" s="89"/>
      <c r="V6614" s="89"/>
      <c r="W6614" s="90"/>
      <c r="X6614" s="90"/>
    </row>
    <row r="6615">
      <c r="S6615" s="91"/>
      <c r="T6615" s="88"/>
      <c r="U6615" s="89"/>
      <c r="V6615" s="89"/>
      <c r="W6615" s="90"/>
      <c r="X6615" s="90"/>
    </row>
    <row r="6616">
      <c r="S6616" s="91"/>
      <c r="T6616" s="88"/>
      <c r="U6616" s="89"/>
      <c r="V6616" s="89"/>
      <c r="W6616" s="90"/>
      <c r="X6616" s="90"/>
    </row>
    <row r="6617">
      <c r="S6617" s="91"/>
      <c r="T6617" s="88"/>
      <c r="U6617" s="89"/>
      <c r="V6617" s="89"/>
      <c r="W6617" s="90"/>
      <c r="X6617" s="90"/>
    </row>
    <row r="6618">
      <c r="S6618" s="91"/>
      <c r="T6618" s="91"/>
      <c r="U6618" s="89"/>
      <c r="V6618" s="89"/>
      <c r="W6618" s="90"/>
      <c r="X6618" s="89"/>
    </row>
    <row r="6619">
      <c r="S6619" s="91"/>
      <c r="T6619" s="91"/>
      <c r="U6619" s="89"/>
      <c r="V6619" s="89"/>
      <c r="W6619" s="90"/>
      <c r="X6619" s="89"/>
    </row>
    <row r="6620">
      <c r="S6620" s="91"/>
      <c r="T6620" s="91"/>
      <c r="U6620" s="89"/>
      <c r="V6620" s="89"/>
      <c r="W6620" s="89"/>
      <c r="X6620" s="90"/>
    </row>
    <row r="6621">
      <c r="S6621" s="91"/>
      <c r="T6621" s="91"/>
      <c r="U6621" s="89"/>
      <c r="V6621" s="89"/>
      <c r="W6621" s="89"/>
      <c r="X6621" s="90"/>
    </row>
    <row r="6622">
      <c r="S6622" s="91"/>
      <c r="T6622" s="91"/>
      <c r="U6622" s="89"/>
      <c r="V6622" s="89"/>
      <c r="W6622" s="89"/>
      <c r="X6622" s="89"/>
    </row>
    <row r="6623">
      <c r="S6623" s="91"/>
      <c r="T6623" s="91"/>
      <c r="U6623" s="89"/>
      <c r="V6623" s="89"/>
      <c r="W6623" s="90"/>
      <c r="X6623" s="89"/>
    </row>
    <row r="6624">
      <c r="S6624" s="91"/>
      <c r="T6624" s="91"/>
      <c r="U6624" s="89"/>
      <c r="V6624" s="89"/>
      <c r="W6624" s="90"/>
      <c r="X6624" s="89"/>
    </row>
    <row r="6625">
      <c r="S6625" s="91"/>
      <c r="T6625" s="91"/>
      <c r="U6625" s="89"/>
      <c r="V6625" s="89"/>
      <c r="W6625" s="90"/>
      <c r="X6625" s="89"/>
    </row>
    <row r="6626">
      <c r="S6626" s="91"/>
      <c r="T6626" s="91"/>
      <c r="U6626" s="89"/>
      <c r="V6626" s="89"/>
      <c r="W6626" s="90"/>
      <c r="X6626" s="89"/>
    </row>
    <row r="6627">
      <c r="S6627" s="91"/>
      <c r="T6627" s="91"/>
      <c r="U6627" s="89"/>
      <c r="V6627" s="89"/>
      <c r="W6627" s="89"/>
      <c r="X6627" s="90"/>
    </row>
    <row r="6628">
      <c r="S6628" s="91"/>
      <c r="T6628" s="91"/>
      <c r="U6628" s="89"/>
      <c r="V6628" s="89"/>
      <c r="W6628" s="90"/>
      <c r="X6628" s="89"/>
    </row>
    <row r="6629">
      <c r="S6629" s="91"/>
      <c r="T6629" s="91"/>
      <c r="U6629" s="89"/>
      <c r="V6629" s="89"/>
      <c r="W6629" s="89"/>
      <c r="X6629" s="90"/>
    </row>
    <row r="6630">
      <c r="S6630" s="91"/>
      <c r="T6630" s="91"/>
      <c r="U6630" s="89"/>
      <c r="V6630" s="89"/>
      <c r="W6630" s="89"/>
      <c r="X6630" s="90"/>
    </row>
    <row r="6631">
      <c r="S6631" s="91"/>
      <c r="T6631" s="91"/>
      <c r="U6631" s="89"/>
      <c r="V6631" s="89"/>
      <c r="W6631" s="90"/>
      <c r="X6631" s="89"/>
    </row>
    <row r="6632">
      <c r="S6632" s="91"/>
      <c r="T6632" s="91"/>
      <c r="U6632" s="89"/>
      <c r="V6632" s="89"/>
      <c r="W6632" s="89"/>
      <c r="X6632" s="90"/>
    </row>
    <row r="6633">
      <c r="S6633" s="91"/>
      <c r="T6633" s="91"/>
      <c r="U6633" s="89"/>
      <c r="V6633" s="89"/>
      <c r="W6633" s="90"/>
      <c r="X6633" s="89"/>
    </row>
    <row r="6634">
      <c r="S6634" s="91"/>
      <c r="T6634" s="91"/>
      <c r="U6634" s="89"/>
      <c r="V6634" s="89"/>
      <c r="W6634" s="90"/>
      <c r="X6634" s="89"/>
    </row>
    <row r="6635">
      <c r="S6635" s="88"/>
      <c r="T6635" s="91"/>
      <c r="U6635" s="89"/>
      <c r="V6635" s="89"/>
      <c r="W6635" s="89"/>
      <c r="X6635" s="89"/>
    </row>
    <row r="6636">
      <c r="S6636" s="88"/>
      <c r="T6636" s="91"/>
      <c r="U6636" s="89"/>
      <c r="V6636" s="89"/>
      <c r="W6636" s="89"/>
      <c r="X6636" s="89"/>
    </row>
    <row r="6637">
      <c r="S6637" s="88"/>
      <c r="T6637" s="91"/>
      <c r="U6637" s="89"/>
      <c r="V6637" s="89"/>
      <c r="W6637" s="89"/>
      <c r="X6637" s="89"/>
    </row>
    <row r="6638">
      <c r="S6638" s="88"/>
      <c r="T6638" s="91"/>
      <c r="U6638" s="89"/>
      <c r="V6638" s="89"/>
      <c r="W6638" s="89"/>
      <c r="X6638" s="89"/>
    </row>
    <row r="6639">
      <c r="S6639" s="91"/>
      <c r="T6639" s="91"/>
      <c r="U6639" s="89"/>
      <c r="V6639" s="89"/>
      <c r="W6639" s="89"/>
      <c r="X6639" s="89"/>
    </row>
    <row r="6640">
      <c r="S6640" s="88"/>
      <c r="T6640" s="91"/>
      <c r="U6640" s="89"/>
      <c r="V6640" s="89"/>
      <c r="W6640" s="89"/>
      <c r="X6640" s="89"/>
    </row>
    <row r="6641">
      <c r="S6641" s="88"/>
      <c r="T6641" s="91"/>
      <c r="U6641" s="89"/>
      <c r="V6641" s="89"/>
      <c r="W6641" s="90"/>
      <c r="X6641" s="89"/>
    </row>
    <row r="6642">
      <c r="S6642" s="91"/>
      <c r="T6642" s="91"/>
      <c r="U6642" s="89"/>
      <c r="V6642" s="89"/>
      <c r="W6642" s="89"/>
      <c r="X6642" s="89"/>
    </row>
    <row r="6643">
      <c r="S6643" s="91"/>
      <c r="T6643" s="91"/>
      <c r="U6643" s="89"/>
      <c r="V6643" s="89"/>
      <c r="W6643" s="89"/>
      <c r="X6643" s="89"/>
    </row>
    <row r="6644">
      <c r="S6644" s="91"/>
      <c r="T6644" s="91"/>
      <c r="U6644" s="89"/>
      <c r="V6644" s="89"/>
      <c r="W6644" s="89"/>
      <c r="X6644" s="89"/>
    </row>
    <row r="6645">
      <c r="S6645" s="91"/>
      <c r="T6645" s="91"/>
      <c r="U6645" s="89"/>
      <c r="V6645" s="89"/>
      <c r="W6645" s="89"/>
      <c r="X6645" s="89"/>
    </row>
    <row r="6646">
      <c r="S6646" s="91"/>
      <c r="T6646" s="91"/>
      <c r="U6646" s="89"/>
      <c r="V6646" s="89"/>
      <c r="W6646" s="89"/>
      <c r="X6646" s="89"/>
    </row>
    <row r="6647">
      <c r="S6647" s="91"/>
      <c r="T6647" s="91"/>
      <c r="U6647" s="89"/>
      <c r="V6647" s="89"/>
      <c r="W6647" s="89"/>
      <c r="X6647" s="89"/>
    </row>
    <row r="6648">
      <c r="S6648" s="91"/>
      <c r="T6648" s="91"/>
      <c r="U6648" s="89"/>
      <c r="V6648" s="89"/>
      <c r="W6648" s="90"/>
      <c r="X6648" s="89"/>
    </row>
    <row r="6649">
      <c r="S6649" s="91"/>
      <c r="T6649" s="91"/>
      <c r="U6649" s="89"/>
      <c r="V6649" s="89"/>
      <c r="W6649" s="90"/>
      <c r="X6649" s="89"/>
    </row>
    <row r="6650">
      <c r="S6650" s="91"/>
      <c r="T6650" s="91"/>
      <c r="U6650" s="89"/>
      <c r="V6650" s="89"/>
      <c r="W6650" s="90"/>
      <c r="X6650" s="89"/>
    </row>
    <row r="6651">
      <c r="S6651" s="91"/>
      <c r="T6651" s="91"/>
      <c r="U6651" s="89"/>
      <c r="V6651" s="89"/>
      <c r="W6651" s="90"/>
      <c r="X6651" s="89"/>
    </row>
    <row r="6652">
      <c r="S6652" s="91"/>
      <c r="T6652" s="91"/>
      <c r="U6652" s="89"/>
      <c r="V6652" s="89"/>
      <c r="W6652" s="90"/>
      <c r="X6652" s="89"/>
    </row>
    <row r="6653">
      <c r="S6653" s="91"/>
      <c r="T6653" s="91"/>
      <c r="U6653" s="89"/>
      <c r="V6653" s="89"/>
      <c r="W6653" s="90"/>
      <c r="X6653" s="89"/>
    </row>
    <row r="6654">
      <c r="S6654" s="91"/>
      <c r="T6654" s="91"/>
      <c r="U6654" s="89"/>
      <c r="V6654" s="89"/>
      <c r="W6654" s="90"/>
      <c r="X6654" s="89"/>
    </row>
    <row r="6655">
      <c r="S6655" s="91"/>
      <c r="T6655" s="91"/>
      <c r="U6655" s="89"/>
      <c r="V6655" s="89"/>
      <c r="W6655" s="90"/>
      <c r="X6655" s="89"/>
    </row>
    <row r="6656">
      <c r="S6656" s="91"/>
      <c r="T6656" s="91"/>
      <c r="U6656" s="89"/>
      <c r="V6656" s="89"/>
      <c r="W6656" s="90"/>
      <c r="X6656" s="89"/>
    </row>
    <row r="6657">
      <c r="S6657" s="91"/>
      <c r="T6657" s="91"/>
      <c r="U6657" s="89"/>
      <c r="V6657" s="89"/>
      <c r="W6657" s="90"/>
      <c r="X6657" s="89"/>
    </row>
    <row r="6658">
      <c r="S6658" s="91"/>
      <c r="T6658" s="91"/>
      <c r="U6658" s="89"/>
      <c r="V6658" s="89"/>
      <c r="W6658" s="90"/>
      <c r="X6658" s="89"/>
    </row>
    <row r="6659">
      <c r="S6659" s="91"/>
      <c r="T6659" s="91"/>
      <c r="U6659" s="89"/>
      <c r="V6659" s="89"/>
      <c r="W6659" s="90"/>
      <c r="X6659" s="89"/>
    </row>
    <row r="6660">
      <c r="S6660" s="91"/>
      <c r="T6660" s="91"/>
      <c r="U6660" s="89"/>
      <c r="V6660" s="89"/>
      <c r="W6660" s="90"/>
      <c r="X6660" s="89"/>
    </row>
    <row r="6661">
      <c r="S6661" s="91"/>
      <c r="T6661" s="91"/>
      <c r="U6661" s="89"/>
      <c r="V6661" s="89"/>
      <c r="W6661" s="90"/>
      <c r="X6661" s="89"/>
    </row>
    <row r="6662">
      <c r="S6662" s="88"/>
      <c r="T6662" s="91"/>
      <c r="U6662" s="89"/>
      <c r="V6662" s="89"/>
      <c r="W6662" s="90"/>
      <c r="X6662" s="89"/>
    </row>
    <row r="6663">
      <c r="S6663" s="88"/>
      <c r="T6663" s="91"/>
      <c r="U6663" s="89"/>
      <c r="V6663" s="89"/>
      <c r="W6663" s="90"/>
      <c r="X6663" s="89"/>
    </row>
    <row r="6664">
      <c r="S6664" s="88"/>
      <c r="T6664" s="91"/>
      <c r="U6664" s="89"/>
      <c r="V6664" s="89"/>
      <c r="W6664" s="90"/>
      <c r="X6664" s="89"/>
    </row>
    <row r="6665">
      <c r="S6665" s="91"/>
      <c r="T6665" s="91"/>
      <c r="U6665" s="89"/>
      <c r="V6665" s="89"/>
      <c r="W6665" s="90"/>
      <c r="X6665" s="89"/>
    </row>
    <row r="6666">
      <c r="S6666" s="91"/>
      <c r="T6666" s="91"/>
      <c r="U6666" s="89"/>
      <c r="V6666" s="89"/>
      <c r="W6666" s="90"/>
      <c r="X6666" s="89"/>
    </row>
    <row r="6667">
      <c r="S6667" s="91"/>
      <c r="T6667" s="91"/>
      <c r="U6667" s="89"/>
      <c r="V6667" s="89"/>
      <c r="W6667" s="90"/>
      <c r="X6667" s="89"/>
    </row>
    <row r="6668">
      <c r="S6668" s="91"/>
      <c r="T6668" s="91"/>
      <c r="U6668" s="89"/>
      <c r="V6668" s="89"/>
      <c r="W6668" s="90"/>
      <c r="X6668" s="89"/>
    </row>
    <row r="6669">
      <c r="S6669" s="91"/>
      <c r="T6669" s="91"/>
      <c r="U6669" s="89"/>
      <c r="V6669" s="89"/>
      <c r="W6669" s="90"/>
      <c r="X6669" s="89"/>
    </row>
    <row r="6670">
      <c r="S6670" s="91"/>
      <c r="T6670" s="91"/>
      <c r="U6670" s="89"/>
      <c r="V6670" s="89"/>
      <c r="W6670" s="90"/>
      <c r="X6670" s="89"/>
    </row>
    <row r="6671">
      <c r="S6671" s="91"/>
      <c r="T6671" s="91"/>
      <c r="U6671" s="89"/>
      <c r="V6671" s="89"/>
      <c r="W6671" s="90"/>
      <c r="X6671" s="89"/>
    </row>
    <row r="6672">
      <c r="S6672" s="91"/>
      <c r="T6672" s="91"/>
      <c r="U6672" s="89"/>
      <c r="V6672" s="89"/>
      <c r="W6672" s="90"/>
      <c r="X6672" s="89"/>
    </row>
    <row r="6673">
      <c r="S6673" s="91"/>
      <c r="T6673" s="91"/>
      <c r="U6673" s="89"/>
      <c r="V6673" s="89"/>
      <c r="W6673" s="90"/>
      <c r="X6673" s="89"/>
    </row>
    <row r="6674">
      <c r="S6674" s="91"/>
      <c r="T6674" s="91"/>
      <c r="U6674" s="89"/>
      <c r="V6674" s="89"/>
      <c r="W6674" s="90"/>
      <c r="X6674" s="89"/>
    </row>
    <row r="6675">
      <c r="S6675" s="88"/>
      <c r="T6675" s="91"/>
      <c r="U6675" s="89"/>
      <c r="V6675" s="89"/>
      <c r="W6675" s="90"/>
      <c r="X6675" s="89"/>
    </row>
    <row r="6676">
      <c r="S6676" s="91"/>
      <c r="T6676" s="91"/>
      <c r="U6676" s="89"/>
      <c r="V6676" s="89"/>
      <c r="W6676" s="90"/>
      <c r="X6676" s="89"/>
    </row>
    <row r="6677">
      <c r="S6677" s="91"/>
      <c r="T6677" s="91"/>
      <c r="U6677" s="89"/>
      <c r="V6677" s="89"/>
      <c r="W6677" s="90"/>
      <c r="X6677" s="89"/>
    </row>
    <row r="6678">
      <c r="S6678" s="91"/>
      <c r="T6678" s="91"/>
      <c r="U6678" s="89"/>
      <c r="V6678" s="89"/>
      <c r="W6678" s="90"/>
      <c r="X6678" s="89"/>
    </row>
    <row r="6679">
      <c r="S6679" s="91"/>
      <c r="T6679" s="91"/>
      <c r="U6679" s="89"/>
      <c r="V6679" s="89"/>
      <c r="W6679" s="90"/>
      <c r="X6679" s="89"/>
    </row>
    <row r="6680">
      <c r="S6680" s="91"/>
      <c r="T6680" s="91"/>
      <c r="U6680" s="89"/>
      <c r="V6680" s="89"/>
      <c r="W6680" s="90"/>
      <c r="X6680" s="89"/>
    </row>
    <row r="6681">
      <c r="S6681" s="91"/>
      <c r="T6681" s="91"/>
      <c r="U6681" s="89"/>
      <c r="V6681" s="89"/>
      <c r="W6681" s="90"/>
      <c r="X6681" s="89"/>
    </row>
    <row r="6682">
      <c r="S6682" s="91"/>
      <c r="T6682" s="91"/>
      <c r="U6682" s="89"/>
      <c r="V6682" s="89"/>
      <c r="W6682" s="90"/>
      <c r="X6682" s="89"/>
    </row>
    <row r="6683">
      <c r="S6683" s="91"/>
      <c r="T6683" s="91"/>
      <c r="U6683" s="89"/>
      <c r="V6683" s="89"/>
      <c r="W6683" s="90"/>
      <c r="X6683" s="89"/>
    </row>
    <row r="6684">
      <c r="S6684" s="91"/>
      <c r="T6684" s="91"/>
      <c r="U6684" s="89"/>
      <c r="V6684" s="89"/>
      <c r="W6684" s="90"/>
      <c r="X6684" s="89"/>
    </row>
    <row r="6685">
      <c r="S6685" s="91"/>
      <c r="T6685" s="91"/>
      <c r="U6685" s="89"/>
      <c r="V6685" s="89"/>
      <c r="W6685" s="90"/>
      <c r="X6685" s="89"/>
    </row>
    <row r="6686">
      <c r="S6686" s="91"/>
      <c r="T6686" s="91"/>
      <c r="U6686" s="89"/>
      <c r="V6686" s="89"/>
      <c r="W6686" s="90"/>
      <c r="X6686" s="89"/>
    </row>
    <row r="6687">
      <c r="S6687" s="91"/>
      <c r="T6687" s="91"/>
      <c r="U6687" s="89"/>
      <c r="V6687" s="89"/>
      <c r="W6687" s="90"/>
      <c r="X6687" s="89"/>
    </row>
    <row r="6688">
      <c r="S6688" s="91"/>
      <c r="T6688" s="91"/>
      <c r="U6688" s="89"/>
      <c r="V6688" s="89"/>
      <c r="W6688" s="90"/>
      <c r="X6688" s="89"/>
    </row>
    <row r="6689">
      <c r="S6689" s="91"/>
      <c r="T6689" s="91"/>
      <c r="U6689" s="89"/>
      <c r="V6689" s="89"/>
      <c r="W6689" s="90"/>
      <c r="X6689" s="89"/>
    </row>
    <row r="6690">
      <c r="S6690" s="91"/>
      <c r="T6690" s="91"/>
      <c r="U6690" s="89"/>
      <c r="V6690" s="89"/>
      <c r="W6690" s="90"/>
      <c r="X6690" s="89"/>
    </row>
    <row r="6691">
      <c r="S6691" s="91"/>
      <c r="T6691" s="91"/>
      <c r="U6691" s="89"/>
      <c r="V6691" s="89"/>
      <c r="W6691" s="89"/>
      <c r="X6691" s="90"/>
    </row>
    <row r="6692">
      <c r="S6692" s="91"/>
      <c r="T6692" s="91"/>
      <c r="U6692" s="89"/>
      <c r="V6692" s="89"/>
      <c r="W6692" s="89"/>
      <c r="X6692" s="90"/>
    </row>
    <row r="6693">
      <c r="S6693" s="88"/>
      <c r="T6693" s="91"/>
      <c r="U6693" s="89"/>
      <c r="V6693" s="89"/>
      <c r="W6693" s="89"/>
      <c r="X6693" s="90"/>
    </row>
    <row r="6694">
      <c r="S6694" s="91"/>
      <c r="T6694" s="91"/>
      <c r="U6694" s="89"/>
      <c r="V6694" s="89"/>
      <c r="W6694" s="89"/>
      <c r="X6694" s="90"/>
    </row>
    <row r="6695">
      <c r="S6695" s="88"/>
      <c r="T6695" s="91"/>
      <c r="U6695" s="89"/>
      <c r="V6695" s="89"/>
      <c r="W6695" s="89"/>
      <c r="X6695" s="90"/>
    </row>
    <row r="6696">
      <c r="S6696" s="91"/>
      <c r="T6696" s="91"/>
      <c r="U6696" s="89"/>
      <c r="V6696" s="89"/>
      <c r="W6696" s="89"/>
      <c r="X6696" s="90"/>
    </row>
    <row r="6697">
      <c r="S6697" s="88"/>
      <c r="T6697" s="91"/>
      <c r="U6697" s="89"/>
      <c r="V6697" s="89"/>
      <c r="W6697" s="89"/>
      <c r="X6697" s="90"/>
    </row>
    <row r="6698">
      <c r="S6698" s="91"/>
      <c r="T6698" s="91"/>
      <c r="U6698" s="89"/>
      <c r="V6698" s="89"/>
      <c r="W6698" s="89"/>
      <c r="X6698" s="90"/>
    </row>
    <row r="6699">
      <c r="S6699" s="91"/>
      <c r="T6699" s="91"/>
      <c r="U6699" s="89"/>
      <c r="V6699" s="89"/>
      <c r="W6699" s="89"/>
      <c r="X6699" s="90"/>
    </row>
    <row r="6700">
      <c r="S6700" s="91"/>
      <c r="T6700" s="91"/>
      <c r="U6700" s="89"/>
      <c r="V6700" s="89"/>
      <c r="W6700" s="89"/>
      <c r="X6700" s="90"/>
    </row>
    <row r="6701">
      <c r="S6701" s="91"/>
      <c r="T6701" s="91"/>
      <c r="U6701" s="89"/>
      <c r="V6701" s="89"/>
      <c r="W6701" s="89"/>
      <c r="X6701" s="90"/>
    </row>
    <row r="6702">
      <c r="S6702" s="91"/>
      <c r="T6702" s="91"/>
      <c r="U6702" s="89"/>
      <c r="V6702" s="89"/>
      <c r="W6702" s="89"/>
      <c r="X6702" s="90"/>
    </row>
    <row r="6703">
      <c r="S6703" s="91"/>
      <c r="T6703" s="91"/>
      <c r="U6703" s="89"/>
      <c r="V6703" s="89"/>
      <c r="W6703" s="89"/>
      <c r="X6703" s="90"/>
    </row>
    <row r="6704">
      <c r="S6704" s="91"/>
      <c r="T6704" s="91"/>
      <c r="U6704" s="89"/>
      <c r="V6704" s="89"/>
      <c r="W6704" s="89"/>
      <c r="X6704" s="90"/>
    </row>
    <row r="6705">
      <c r="S6705" s="91"/>
      <c r="T6705" s="91"/>
      <c r="U6705" s="89"/>
      <c r="V6705" s="89"/>
      <c r="W6705" s="89"/>
      <c r="X6705" s="90"/>
    </row>
    <row r="6706">
      <c r="S6706" s="91"/>
      <c r="T6706" s="91"/>
      <c r="U6706" s="89"/>
      <c r="V6706" s="89"/>
      <c r="W6706" s="89"/>
      <c r="X6706" s="90"/>
    </row>
    <row r="6707">
      <c r="S6707" s="91"/>
      <c r="T6707" s="91"/>
      <c r="U6707" s="89"/>
      <c r="V6707" s="89"/>
      <c r="W6707" s="89"/>
      <c r="X6707" s="90"/>
    </row>
    <row r="6708">
      <c r="S6708" s="88"/>
      <c r="T6708" s="91"/>
      <c r="U6708" s="89"/>
      <c r="V6708" s="89"/>
      <c r="W6708" s="89"/>
      <c r="X6708" s="90"/>
    </row>
    <row r="6709">
      <c r="S6709" s="91"/>
      <c r="T6709" s="91"/>
      <c r="U6709" s="89"/>
      <c r="V6709" s="89"/>
      <c r="W6709" s="89"/>
      <c r="X6709" s="90"/>
    </row>
    <row r="6710">
      <c r="S6710" s="91"/>
      <c r="T6710" s="91"/>
      <c r="U6710" s="89"/>
      <c r="V6710" s="89"/>
      <c r="W6710" s="89"/>
      <c r="X6710" s="90"/>
    </row>
    <row r="6711">
      <c r="S6711" s="88"/>
      <c r="T6711" s="91"/>
      <c r="U6711" s="89"/>
      <c r="V6711" s="89"/>
      <c r="W6711" s="89"/>
      <c r="X6711" s="90"/>
    </row>
    <row r="6712">
      <c r="S6712" s="91"/>
      <c r="T6712" s="91"/>
      <c r="U6712" s="89"/>
      <c r="V6712" s="89"/>
      <c r="W6712" s="89"/>
      <c r="X6712" s="90"/>
    </row>
    <row r="6713">
      <c r="S6713" s="91"/>
      <c r="T6713" s="91"/>
      <c r="U6713" s="89"/>
      <c r="V6713" s="89"/>
      <c r="W6713" s="89"/>
      <c r="X6713" s="90"/>
    </row>
    <row r="6714">
      <c r="S6714" s="91"/>
      <c r="T6714" s="91"/>
      <c r="U6714" s="89"/>
      <c r="V6714" s="89"/>
      <c r="W6714" s="89"/>
      <c r="X6714" s="90"/>
    </row>
    <row r="6715">
      <c r="S6715" s="91"/>
      <c r="T6715" s="91"/>
      <c r="U6715" s="89"/>
      <c r="V6715" s="89"/>
      <c r="W6715" s="89"/>
      <c r="X6715" s="90"/>
    </row>
    <row r="6716">
      <c r="S6716" s="91"/>
      <c r="T6716" s="91"/>
      <c r="U6716" s="89"/>
      <c r="V6716" s="89"/>
      <c r="W6716" s="89"/>
      <c r="X6716" s="90"/>
    </row>
    <row r="6717">
      <c r="S6717" s="91"/>
      <c r="T6717" s="91"/>
      <c r="U6717" s="89"/>
      <c r="V6717" s="89"/>
      <c r="W6717" s="89"/>
      <c r="X6717" s="90"/>
    </row>
    <row r="6718">
      <c r="S6718" s="91"/>
      <c r="T6718" s="91"/>
      <c r="U6718" s="89"/>
      <c r="V6718" s="89"/>
      <c r="W6718" s="89"/>
      <c r="X6718" s="90"/>
    </row>
    <row r="6719">
      <c r="S6719" s="91"/>
      <c r="T6719" s="91"/>
      <c r="U6719" s="89"/>
      <c r="V6719" s="89"/>
      <c r="W6719" s="89"/>
      <c r="X6719" s="90"/>
    </row>
    <row r="6720">
      <c r="S6720" s="91"/>
      <c r="T6720" s="91"/>
      <c r="U6720" s="89"/>
      <c r="V6720" s="89"/>
      <c r="W6720" s="89"/>
      <c r="X6720" s="90"/>
    </row>
    <row r="6721">
      <c r="S6721" s="91"/>
      <c r="T6721" s="91"/>
      <c r="U6721" s="89"/>
      <c r="V6721" s="89"/>
      <c r="W6721" s="89"/>
      <c r="X6721" s="90"/>
    </row>
    <row r="6722">
      <c r="S6722" s="91"/>
      <c r="T6722" s="91"/>
      <c r="U6722" s="89"/>
      <c r="V6722" s="89"/>
      <c r="W6722" s="89"/>
      <c r="X6722" s="90"/>
    </row>
    <row r="6723">
      <c r="S6723" s="91"/>
      <c r="T6723" s="91"/>
      <c r="U6723" s="89"/>
      <c r="V6723" s="89"/>
      <c r="W6723" s="89"/>
      <c r="X6723" s="90"/>
    </row>
    <row r="6724">
      <c r="S6724" s="91"/>
      <c r="T6724" s="91"/>
      <c r="U6724" s="89"/>
      <c r="V6724" s="89"/>
      <c r="W6724" s="89"/>
      <c r="X6724" s="90"/>
    </row>
    <row r="6725">
      <c r="S6725" s="91"/>
      <c r="T6725" s="91"/>
      <c r="U6725" s="89"/>
      <c r="V6725" s="89"/>
      <c r="W6725" s="89"/>
      <c r="X6725" s="90"/>
    </row>
    <row r="6726">
      <c r="S6726" s="91"/>
      <c r="T6726" s="91"/>
      <c r="U6726" s="89"/>
      <c r="V6726" s="89"/>
      <c r="W6726" s="89"/>
      <c r="X6726" s="90"/>
    </row>
    <row r="6727">
      <c r="S6727" s="91"/>
      <c r="T6727" s="91"/>
      <c r="U6727" s="89"/>
      <c r="V6727" s="89"/>
      <c r="W6727" s="89"/>
      <c r="X6727" s="90"/>
    </row>
    <row r="6728">
      <c r="S6728" s="91"/>
      <c r="T6728" s="91"/>
      <c r="U6728" s="89"/>
      <c r="V6728" s="89"/>
      <c r="W6728" s="89"/>
      <c r="X6728" s="90"/>
    </row>
    <row r="6729">
      <c r="S6729" s="91"/>
      <c r="T6729" s="91"/>
      <c r="U6729" s="89"/>
      <c r="V6729" s="89"/>
      <c r="W6729" s="89"/>
      <c r="X6729" s="90"/>
    </row>
    <row r="6730">
      <c r="S6730" s="91"/>
      <c r="T6730" s="91"/>
      <c r="U6730" s="89"/>
      <c r="V6730" s="89"/>
      <c r="W6730" s="89"/>
      <c r="X6730" s="90"/>
    </row>
    <row r="6731">
      <c r="S6731" s="91"/>
      <c r="T6731" s="91"/>
      <c r="U6731" s="89"/>
      <c r="V6731" s="89"/>
      <c r="W6731" s="89"/>
      <c r="X6731" s="90"/>
    </row>
    <row r="6732">
      <c r="S6732" s="88"/>
      <c r="T6732" s="91"/>
      <c r="U6732" s="89"/>
      <c r="V6732" s="89"/>
      <c r="W6732" s="89"/>
      <c r="X6732" s="90"/>
    </row>
    <row r="6733">
      <c r="S6733" s="91"/>
      <c r="T6733" s="91"/>
      <c r="U6733" s="89"/>
      <c r="V6733" s="89"/>
      <c r="W6733" s="89"/>
      <c r="X6733" s="90"/>
    </row>
    <row r="6734">
      <c r="S6734" s="91"/>
      <c r="T6734" s="91"/>
      <c r="U6734" s="89"/>
      <c r="V6734" s="89"/>
      <c r="W6734" s="89"/>
      <c r="X6734" s="90"/>
    </row>
    <row r="6735">
      <c r="S6735" s="88"/>
      <c r="T6735" s="91"/>
      <c r="U6735" s="89"/>
      <c r="V6735" s="89"/>
      <c r="W6735" s="89"/>
      <c r="X6735" s="90"/>
    </row>
    <row r="6736">
      <c r="S6736" s="91"/>
      <c r="T6736" s="91"/>
      <c r="U6736" s="89"/>
      <c r="V6736" s="89"/>
      <c r="W6736" s="89"/>
      <c r="X6736" s="90"/>
    </row>
    <row r="6737">
      <c r="S6737" s="91"/>
      <c r="T6737" s="91"/>
      <c r="U6737" s="89"/>
      <c r="V6737" s="89"/>
      <c r="W6737" s="89"/>
      <c r="X6737" s="90"/>
    </row>
    <row r="6738">
      <c r="S6738" s="91"/>
      <c r="T6738" s="91"/>
      <c r="U6738" s="89"/>
      <c r="V6738" s="89"/>
      <c r="W6738" s="89"/>
      <c r="X6738" s="90"/>
    </row>
    <row r="6739">
      <c r="S6739" s="91"/>
      <c r="T6739" s="91"/>
      <c r="U6739" s="89"/>
      <c r="V6739" s="89"/>
      <c r="W6739" s="89"/>
      <c r="X6739" s="90"/>
    </row>
    <row r="6740">
      <c r="S6740" s="91"/>
      <c r="T6740" s="91"/>
      <c r="U6740" s="89"/>
      <c r="V6740" s="89"/>
      <c r="W6740" s="89"/>
      <c r="X6740" s="90"/>
    </row>
    <row r="6741">
      <c r="S6741" s="91"/>
      <c r="T6741" s="91"/>
      <c r="U6741" s="89"/>
      <c r="V6741" s="89"/>
      <c r="W6741" s="89"/>
      <c r="X6741" s="90"/>
    </row>
    <row r="6742">
      <c r="S6742" s="91"/>
      <c r="T6742" s="91"/>
      <c r="U6742" s="89"/>
      <c r="V6742" s="89"/>
      <c r="W6742" s="89"/>
      <c r="X6742" s="90"/>
    </row>
    <row r="6743">
      <c r="S6743" s="91"/>
      <c r="T6743" s="91"/>
      <c r="U6743" s="89"/>
      <c r="V6743" s="89"/>
      <c r="W6743" s="89"/>
      <c r="X6743" s="90"/>
    </row>
    <row r="6744">
      <c r="S6744" s="91"/>
      <c r="T6744" s="91"/>
      <c r="U6744" s="89"/>
      <c r="V6744" s="89"/>
      <c r="W6744" s="89"/>
      <c r="X6744" s="90"/>
    </row>
    <row r="6745">
      <c r="S6745" s="91"/>
      <c r="T6745" s="91"/>
      <c r="U6745" s="89"/>
      <c r="V6745" s="89"/>
      <c r="W6745" s="89"/>
      <c r="X6745" s="90"/>
    </row>
    <row r="6746">
      <c r="S6746" s="91"/>
      <c r="T6746" s="91"/>
      <c r="U6746" s="89"/>
      <c r="V6746" s="89"/>
      <c r="W6746" s="89"/>
      <c r="X6746" s="90"/>
    </row>
    <row r="6747">
      <c r="S6747" s="91"/>
      <c r="T6747" s="91"/>
      <c r="U6747" s="89"/>
      <c r="V6747" s="89"/>
      <c r="W6747" s="89"/>
      <c r="X6747" s="90"/>
    </row>
    <row r="6748">
      <c r="S6748" s="91"/>
      <c r="T6748" s="91"/>
      <c r="U6748" s="89"/>
      <c r="V6748" s="89"/>
      <c r="W6748" s="89"/>
      <c r="X6748" s="90"/>
    </row>
    <row r="6749">
      <c r="S6749" s="91"/>
      <c r="T6749" s="91"/>
      <c r="U6749" s="89"/>
      <c r="V6749" s="89"/>
      <c r="W6749" s="89"/>
      <c r="X6749" s="90"/>
    </row>
    <row r="6750">
      <c r="S6750" s="91"/>
      <c r="T6750" s="91"/>
      <c r="U6750" s="89"/>
      <c r="V6750" s="89"/>
      <c r="W6750" s="89"/>
      <c r="X6750" s="90"/>
    </row>
    <row r="6751">
      <c r="S6751" s="91"/>
      <c r="T6751" s="91"/>
      <c r="U6751" s="89"/>
      <c r="V6751" s="89"/>
      <c r="W6751" s="89"/>
      <c r="X6751" s="90"/>
    </row>
    <row r="6752">
      <c r="S6752" s="91"/>
      <c r="T6752" s="91"/>
      <c r="U6752" s="89"/>
      <c r="V6752" s="89"/>
      <c r="W6752" s="89"/>
      <c r="X6752" s="90"/>
    </row>
    <row r="6753">
      <c r="S6753" s="91"/>
      <c r="T6753" s="91"/>
      <c r="U6753" s="89"/>
      <c r="V6753" s="89"/>
      <c r="W6753" s="89"/>
      <c r="X6753" s="90"/>
    </row>
    <row r="6754">
      <c r="S6754" s="91"/>
      <c r="T6754" s="91"/>
      <c r="U6754" s="89"/>
      <c r="V6754" s="89"/>
      <c r="W6754" s="89"/>
      <c r="X6754" s="90"/>
    </row>
    <row r="6755">
      <c r="S6755" s="91"/>
      <c r="T6755" s="91"/>
      <c r="U6755" s="89"/>
      <c r="V6755" s="89"/>
      <c r="W6755" s="89"/>
      <c r="X6755" s="90"/>
    </row>
    <row r="6756">
      <c r="S6756" s="91"/>
      <c r="T6756" s="91"/>
      <c r="U6756" s="89"/>
      <c r="V6756" s="89"/>
      <c r="W6756" s="89"/>
      <c r="X6756" s="90"/>
    </row>
    <row r="6757">
      <c r="S6757" s="91"/>
      <c r="T6757" s="91"/>
      <c r="U6757" s="89"/>
      <c r="V6757" s="89"/>
      <c r="W6757" s="89"/>
      <c r="X6757" s="90"/>
    </row>
    <row r="6758">
      <c r="S6758" s="91"/>
      <c r="T6758" s="91"/>
      <c r="U6758" s="89"/>
      <c r="V6758" s="89"/>
      <c r="W6758" s="89"/>
      <c r="X6758" s="90"/>
    </row>
    <row r="6759">
      <c r="S6759" s="91"/>
      <c r="T6759" s="91"/>
      <c r="U6759" s="89"/>
      <c r="V6759" s="89"/>
      <c r="W6759" s="89"/>
      <c r="X6759" s="90"/>
    </row>
    <row r="6760">
      <c r="S6760" s="91"/>
      <c r="T6760" s="91"/>
      <c r="U6760" s="89"/>
      <c r="V6760" s="89"/>
      <c r="W6760" s="89"/>
      <c r="X6760" s="90"/>
    </row>
    <row r="6761">
      <c r="S6761" s="91"/>
      <c r="T6761" s="91"/>
      <c r="U6761" s="89"/>
      <c r="V6761" s="89"/>
      <c r="W6761" s="89"/>
      <c r="X6761" s="90"/>
    </row>
    <row r="6762">
      <c r="S6762" s="91"/>
      <c r="T6762" s="91"/>
      <c r="U6762" s="89"/>
      <c r="V6762" s="89"/>
      <c r="W6762" s="89"/>
      <c r="X6762" s="90"/>
    </row>
    <row r="6763">
      <c r="S6763" s="91"/>
      <c r="T6763" s="91"/>
      <c r="U6763" s="89"/>
      <c r="V6763" s="89"/>
      <c r="W6763" s="89"/>
      <c r="X6763" s="90"/>
    </row>
    <row r="6764">
      <c r="S6764" s="91"/>
      <c r="T6764" s="91"/>
      <c r="U6764" s="89"/>
      <c r="V6764" s="89"/>
      <c r="W6764" s="89"/>
      <c r="X6764" s="90"/>
    </row>
    <row r="6765">
      <c r="S6765" s="91"/>
      <c r="T6765" s="91"/>
      <c r="U6765" s="89"/>
      <c r="V6765" s="89"/>
      <c r="W6765" s="89"/>
      <c r="X6765" s="90"/>
    </row>
    <row r="6766">
      <c r="S6766" s="91"/>
      <c r="T6766" s="91"/>
      <c r="U6766" s="89"/>
      <c r="V6766" s="89"/>
      <c r="W6766" s="89"/>
      <c r="X6766" s="90"/>
    </row>
    <row r="6767">
      <c r="S6767" s="91"/>
      <c r="T6767" s="91"/>
      <c r="U6767" s="89"/>
      <c r="V6767" s="89"/>
      <c r="W6767" s="89"/>
      <c r="X6767" s="90"/>
    </row>
    <row r="6768">
      <c r="S6768" s="91"/>
      <c r="T6768" s="91"/>
      <c r="U6768" s="89"/>
      <c r="V6768" s="89"/>
      <c r="W6768" s="89"/>
      <c r="X6768" s="90"/>
    </row>
    <row r="6769">
      <c r="S6769" s="91"/>
      <c r="T6769" s="91"/>
      <c r="U6769" s="89"/>
      <c r="V6769" s="89"/>
      <c r="W6769" s="89"/>
      <c r="X6769" s="90"/>
    </row>
    <row r="6770">
      <c r="S6770" s="91"/>
      <c r="T6770" s="91"/>
      <c r="U6770" s="89"/>
      <c r="V6770" s="89"/>
      <c r="W6770" s="89"/>
      <c r="X6770" s="90"/>
    </row>
    <row r="6771">
      <c r="S6771" s="91"/>
      <c r="T6771" s="91"/>
      <c r="U6771" s="89"/>
      <c r="V6771" s="89"/>
      <c r="W6771" s="89"/>
      <c r="X6771" s="90"/>
    </row>
    <row r="6772">
      <c r="S6772" s="91"/>
      <c r="T6772" s="91"/>
      <c r="U6772" s="89"/>
      <c r="V6772" s="89"/>
      <c r="W6772" s="89"/>
      <c r="X6772" s="90"/>
    </row>
    <row r="6773">
      <c r="S6773" s="91"/>
      <c r="T6773" s="91"/>
      <c r="U6773" s="89"/>
      <c r="V6773" s="89"/>
      <c r="W6773" s="89"/>
      <c r="X6773" s="90"/>
    </row>
    <row r="6774">
      <c r="S6774" s="91"/>
      <c r="T6774" s="91"/>
      <c r="U6774" s="89"/>
      <c r="V6774" s="89"/>
      <c r="W6774" s="89"/>
      <c r="X6774" s="90"/>
    </row>
    <row r="6775">
      <c r="S6775" s="91"/>
      <c r="T6775" s="91"/>
      <c r="U6775" s="89"/>
      <c r="V6775" s="89"/>
      <c r="W6775" s="89"/>
      <c r="X6775" s="90"/>
    </row>
    <row r="6776">
      <c r="S6776" s="91"/>
      <c r="T6776" s="91"/>
      <c r="U6776" s="89"/>
      <c r="V6776" s="89"/>
      <c r="W6776" s="89"/>
      <c r="X6776" s="90"/>
    </row>
    <row r="6777">
      <c r="S6777" s="91"/>
      <c r="T6777" s="91"/>
      <c r="U6777" s="89"/>
      <c r="V6777" s="89"/>
      <c r="W6777" s="89"/>
      <c r="X6777" s="90"/>
    </row>
    <row r="6778">
      <c r="S6778" s="91"/>
      <c r="T6778" s="91"/>
      <c r="U6778" s="89"/>
      <c r="V6778" s="89"/>
      <c r="W6778" s="89"/>
      <c r="X6778" s="90"/>
    </row>
    <row r="6779">
      <c r="S6779" s="91"/>
      <c r="T6779" s="91"/>
      <c r="U6779" s="89"/>
      <c r="V6779" s="89"/>
      <c r="W6779" s="89"/>
      <c r="X6779" s="90"/>
    </row>
    <row r="6780">
      <c r="S6780" s="91"/>
      <c r="T6780" s="91"/>
      <c r="U6780" s="89"/>
      <c r="V6780" s="89"/>
      <c r="W6780" s="89"/>
      <c r="X6780" s="90"/>
    </row>
    <row r="6781">
      <c r="S6781" s="91"/>
      <c r="T6781" s="91"/>
      <c r="U6781" s="89"/>
      <c r="V6781" s="89"/>
      <c r="W6781" s="89"/>
      <c r="X6781" s="90"/>
    </row>
    <row r="6782">
      <c r="S6782" s="91"/>
      <c r="T6782" s="91"/>
      <c r="U6782" s="89"/>
      <c r="V6782" s="89"/>
      <c r="W6782" s="89"/>
      <c r="X6782" s="90"/>
    </row>
    <row r="6783">
      <c r="S6783" s="91"/>
      <c r="T6783" s="91"/>
      <c r="U6783" s="89"/>
      <c r="V6783" s="89"/>
      <c r="W6783" s="89"/>
      <c r="X6783" s="90"/>
    </row>
    <row r="6784">
      <c r="S6784" s="91"/>
      <c r="T6784" s="91"/>
      <c r="U6784" s="89"/>
      <c r="V6784" s="89"/>
      <c r="W6784" s="89"/>
      <c r="X6784" s="90"/>
    </row>
    <row r="6785">
      <c r="S6785" s="91"/>
      <c r="T6785" s="91"/>
      <c r="U6785" s="89"/>
      <c r="V6785" s="89"/>
      <c r="W6785" s="89"/>
      <c r="X6785" s="90"/>
    </row>
    <row r="6786">
      <c r="S6786" s="91"/>
      <c r="T6786" s="91"/>
      <c r="U6786" s="89"/>
      <c r="V6786" s="89"/>
      <c r="W6786" s="89"/>
      <c r="X6786" s="90"/>
    </row>
    <row r="6787">
      <c r="S6787" s="91"/>
      <c r="T6787" s="91"/>
      <c r="U6787" s="89"/>
      <c r="V6787" s="89"/>
      <c r="W6787" s="89"/>
      <c r="X6787" s="90"/>
    </row>
    <row r="6788">
      <c r="S6788" s="91"/>
      <c r="T6788" s="91"/>
      <c r="U6788" s="89"/>
      <c r="V6788" s="89"/>
      <c r="W6788" s="89"/>
      <c r="X6788" s="90"/>
    </row>
    <row r="6789">
      <c r="S6789" s="91"/>
      <c r="T6789" s="91"/>
      <c r="U6789" s="89"/>
      <c r="V6789" s="89"/>
      <c r="W6789" s="89"/>
      <c r="X6789" s="90"/>
    </row>
    <row r="6790">
      <c r="S6790" s="91"/>
      <c r="T6790" s="91"/>
      <c r="U6790" s="89"/>
      <c r="V6790" s="89"/>
      <c r="W6790" s="89"/>
      <c r="X6790" s="90"/>
    </row>
    <row r="6791">
      <c r="S6791" s="91"/>
      <c r="T6791" s="91"/>
      <c r="U6791" s="89"/>
      <c r="V6791" s="89"/>
      <c r="W6791" s="89"/>
      <c r="X6791" s="90"/>
    </row>
    <row r="6792">
      <c r="S6792" s="91"/>
      <c r="T6792" s="91"/>
      <c r="U6792" s="89"/>
      <c r="V6792" s="89"/>
      <c r="W6792" s="89"/>
      <c r="X6792" s="90"/>
    </row>
    <row r="6793">
      <c r="S6793" s="91"/>
      <c r="T6793" s="91"/>
      <c r="U6793" s="89"/>
      <c r="V6793" s="89"/>
      <c r="W6793" s="89"/>
      <c r="X6793" s="90"/>
    </row>
    <row r="6794">
      <c r="S6794" s="91"/>
      <c r="T6794" s="91"/>
      <c r="U6794" s="89"/>
      <c r="V6794" s="89"/>
      <c r="W6794" s="89"/>
      <c r="X6794" s="90"/>
    </row>
    <row r="6795">
      <c r="S6795" s="91"/>
      <c r="T6795" s="91"/>
      <c r="U6795" s="89"/>
      <c r="V6795" s="89"/>
      <c r="W6795" s="89"/>
      <c r="X6795" s="90"/>
    </row>
    <row r="6796">
      <c r="S6796" s="91"/>
      <c r="T6796" s="91"/>
      <c r="U6796" s="89"/>
      <c r="V6796" s="89"/>
      <c r="W6796" s="89"/>
      <c r="X6796" s="90"/>
    </row>
    <row r="6797">
      <c r="S6797" s="91"/>
      <c r="T6797" s="91"/>
      <c r="U6797" s="89"/>
      <c r="V6797" s="89"/>
      <c r="W6797" s="89"/>
      <c r="X6797" s="90"/>
    </row>
    <row r="6798">
      <c r="S6798" s="91"/>
      <c r="T6798" s="91"/>
      <c r="U6798" s="89"/>
      <c r="V6798" s="89"/>
      <c r="W6798" s="89"/>
      <c r="X6798" s="90"/>
    </row>
    <row r="6799">
      <c r="S6799" s="91"/>
      <c r="T6799" s="91"/>
      <c r="U6799" s="89"/>
      <c r="V6799" s="89"/>
      <c r="W6799" s="89"/>
      <c r="X6799" s="90"/>
    </row>
    <row r="6800">
      <c r="S6800" s="91"/>
      <c r="T6800" s="91"/>
      <c r="U6800" s="89"/>
      <c r="V6800" s="89"/>
      <c r="W6800" s="89"/>
      <c r="X6800" s="90"/>
    </row>
    <row r="6801">
      <c r="S6801" s="91"/>
      <c r="T6801" s="91"/>
      <c r="U6801" s="89"/>
      <c r="V6801" s="89"/>
      <c r="W6801" s="89"/>
      <c r="X6801" s="90"/>
    </row>
    <row r="6802">
      <c r="S6802" s="91"/>
      <c r="T6802" s="91"/>
      <c r="U6802" s="89"/>
      <c r="V6802" s="89"/>
      <c r="W6802" s="89"/>
      <c r="X6802" s="90"/>
    </row>
    <row r="6803">
      <c r="S6803" s="91"/>
      <c r="T6803" s="91"/>
      <c r="U6803" s="89"/>
      <c r="V6803" s="89"/>
      <c r="W6803" s="89"/>
      <c r="X6803" s="90"/>
    </row>
    <row r="6804">
      <c r="S6804" s="91"/>
      <c r="T6804" s="91"/>
      <c r="U6804" s="89"/>
      <c r="V6804" s="89"/>
      <c r="W6804" s="89"/>
      <c r="X6804" s="90"/>
    </row>
    <row r="6805">
      <c r="S6805" s="91"/>
      <c r="T6805" s="91"/>
      <c r="U6805" s="89"/>
      <c r="V6805" s="89"/>
      <c r="W6805" s="89"/>
      <c r="X6805" s="90"/>
    </row>
    <row r="6806">
      <c r="S6806" s="91"/>
      <c r="T6806" s="91"/>
      <c r="U6806" s="89"/>
      <c r="V6806" s="89"/>
      <c r="W6806" s="89"/>
      <c r="X6806" s="90"/>
    </row>
    <row r="6807">
      <c r="S6807" s="91"/>
      <c r="T6807" s="91"/>
      <c r="U6807" s="89"/>
      <c r="V6807" s="89"/>
      <c r="W6807" s="89"/>
      <c r="X6807" s="90"/>
    </row>
    <row r="6808">
      <c r="S6808" s="91"/>
      <c r="T6808" s="91"/>
      <c r="U6808" s="89"/>
      <c r="V6808" s="89"/>
      <c r="W6808" s="89"/>
      <c r="X6808" s="90"/>
    </row>
    <row r="6809">
      <c r="S6809" s="91"/>
      <c r="T6809" s="91"/>
      <c r="U6809" s="89"/>
      <c r="V6809" s="89"/>
      <c r="W6809" s="89"/>
      <c r="X6809" s="90"/>
    </row>
    <row r="6810">
      <c r="S6810" s="91"/>
      <c r="T6810" s="91"/>
      <c r="U6810" s="89"/>
      <c r="V6810" s="89"/>
      <c r="W6810" s="89"/>
      <c r="X6810" s="90"/>
    </row>
    <row r="6811">
      <c r="S6811" s="91"/>
      <c r="T6811" s="91"/>
      <c r="U6811" s="89"/>
      <c r="V6811" s="89"/>
      <c r="W6811" s="89"/>
      <c r="X6811" s="90"/>
    </row>
    <row r="6812">
      <c r="S6812" s="91"/>
      <c r="T6812" s="91"/>
      <c r="U6812" s="89"/>
      <c r="V6812" s="89"/>
      <c r="W6812" s="89"/>
      <c r="X6812" s="90"/>
    </row>
    <row r="6813">
      <c r="S6813" s="91"/>
      <c r="T6813" s="91"/>
      <c r="U6813" s="89"/>
      <c r="V6813" s="89"/>
      <c r="W6813" s="89"/>
      <c r="X6813" s="90"/>
    </row>
    <row r="6814">
      <c r="S6814" s="91"/>
      <c r="T6814" s="91"/>
      <c r="U6814" s="89"/>
      <c r="V6814" s="89"/>
      <c r="W6814" s="89"/>
      <c r="X6814" s="90"/>
    </row>
    <row r="6815">
      <c r="S6815" s="91"/>
      <c r="T6815" s="91"/>
      <c r="U6815" s="89"/>
      <c r="V6815" s="89"/>
      <c r="W6815" s="89"/>
      <c r="X6815" s="90"/>
    </row>
    <row r="6816">
      <c r="S6816" s="91"/>
      <c r="T6816" s="91"/>
      <c r="U6816" s="89"/>
      <c r="V6816" s="89"/>
      <c r="W6816" s="89"/>
      <c r="X6816" s="90"/>
    </row>
    <row r="6817">
      <c r="S6817" s="91"/>
      <c r="T6817" s="91"/>
      <c r="U6817" s="89"/>
      <c r="V6817" s="89"/>
      <c r="W6817" s="89"/>
      <c r="X6817" s="90"/>
    </row>
    <row r="6818">
      <c r="S6818" s="91"/>
      <c r="T6818" s="91"/>
      <c r="U6818" s="89"/>
      <c r="V6818" s="89"/>
      <c r="W6818" s="89"/>
      <c r="X6818" s="90"/>
    </row>
    <row r="6819">
      <c r="S6819" s="91"/>
      <c r="T6819" s="91"/>
      <c r="U6819" s="89"/>
      <c r="V6819" s="89"/>
      <c r="W6819" s="89"/>
      <c r="X6819" s="90"/>
    </row>
    <row r="6820">
      <c r="S6820" s="91"/>
      <c r="T6820" s="91"/>
      <c r="U6820" s="89"/>
      <c r="V6820" s="89"/>
      <c r="W6820" s="89"/>
      <c r="X6820" s="90"/>
    </row>
    <row r="6821">
      <c r="S6821" s="91"/>
      <c r="T6821" s="91"/>
      <c r="U6821" s="89"/>
      <c r="V6821" s="89"/>
      <c r="W6821" s="89"/>
      <c r="X6821" s="90"/>
    </row>
    <row r="6822">
      <c r="S6822" s="91"/>
      <c r="T6822" s="91"/>
      <c r="U6822" s="89"/>
      <c r="V6822" s="89"/>
      <c r="W6822" s="89"/>
      <c r="X6822" s="90"/>
    </row>
    <row r="6823">
      <c r="S6823" s="91"/>
      <c r="T6823" s="91"/>
      <c r="U6823" s="89"/>
      <c r="V6823" s="89"/>
      <c r="W6823" s="89"/>
      <c r="X6823" s="90"/>
    </row>
    <row r="6824">
      <c r="S6824" s="91"/>
      <c r="T6824" s="91"/>
      <c r="U6824" s="89"/>
      <c r="V6824" s="89"/>
      <c r="W6824" s="89"/>
      <c r="X6824" s="90"/>
    </row>
    <row r="6825">
      <c r="S6825" s="91"/>
      <c r="T6825" s="91"/>
      <c r="U6825" s="89"/>
      <c r="V6825" s="89"/>
      <c r="W6825" s="89"/>
      <c r="X6825" s="90"/>
    </row>
    <row r="6826">
      <c r="S6826" s="91"/>
      <c r="T6826" s="91"/>
      <c r="U6826" s="89"/>
      <c r="V6826" s="89"/>
      <c r="W6826" s="89"/>
      <c r="X6826" s="90"/>
    </row>
    <row r="6827">
      <c r="S6827" s="91"/>
      <c r="T6827" s="91"/>
      <c r="U6827" s="89"/>
      <c r="V6827" s="89"/>
      <c r="W6827" s="89"/>
      <c r="X6827" s="90"/>
    </row>
    <row r="6828">
      <c r="S6828" s="91"/>
      <c r="T6828" s="91"/>
      <c r="U6828" s="89"/>
      <c r="V6828" s="89"/>
      <c r="W6828" s="89"/>
      <c r="X6828" s="90"/>
    </row>
    <row r="6829">
      <c r="S6829" s="91"/>
      <c r="T6829" s="91"/>
      <c r="U6829" s="89"/>
      <c r="V6829" s="89"/>
      <c r="W6829" s="89"/>
      <c r="X6829" s="90"/>
    </row>
    <row r="6830">
      <c r="S6830" s="91"/>
      <c r="T6830" s="91"/>
      <c r="U6830" s="89"/>
      <c r="V6830" s="89"/>
      <c r="W6830" s="89"/>
      <c r="X6830" s="90"/>
    </row>
    <row r="6831">
      <c r="S6831" s="91"/>
      <c r="T6831" s="91"/>
      <c r="U6831" s="89"/>
      <c r="V6831" s="89"/>
      <c r="W6831" s="89"/>
      <c r="X6831" s="90"/>
    </row>
    <row r="6832">
      <c r="S6832" s="91"/>
      <c r="T6832" s="91"/>
      <c r="U6832" s="89"/>
      <c r="V6832" s="89"/>
      <c r="W6832" s="89"/>
      <c r="X6832" s="90"/>
    </row>
    <row r="6833">
      <c r="S6833" s="88"/>
      <c r="T6833" s="91"/>
      <c r="U6833" s="89"/>
      <c r="V6833" s="89"/>
      <c r="W6833" s="89"/>
      <c r="X6833" s="90"/>
    </row>
    <row r="6834">
      <c r="S6834" s="91"/>
      <c r="T6834" s="91"/>
      <c r="U6834" s="89"/>
      <c r="V6834" s="89"/>
      <c r="W6834" s="89"/>
      <c r="X6834" s="90"/>
    </row>
    <row r="6835">
      <c r="S6835" s="91"/>
      <c r="T6835" s="91"/>
      <c r="U6835" s="89"/>
      <c r="V6835" s="89"/>
      <c r="W6835" s="89"/>
      <c r="X6835" s="90"/>
    </row>
    <row r="6836">
      <c r="S6836" s="91"/>
      <c r="T6836" s="91"/>
      <c r="U6836" s="89"/>
      <c r="V6836" s="89"/>
      <c r="W6836" s="89"/>
      <c r="X6836" s="90"/>
    </row>
    <row r="6837">
      <c r="S6837" s="91"/>
      <c r="T6837" s="91"/>
      <c r="U6837" s="89"/>
      <c r="V6837" s="89"/>
      <c r="W6837" s="89"/>
      <c r="X6837" s="90"/>
    </row>
    <row r="6838">
      <c r="S6838" s="91"/>
      <c r="T6838" s="91"/>
      <c r="U6838" s="89"/>
      <c r="V6838" s="89"/>
      <c r="W6838" s="89"/>
      <c r="X6838" s="90"/>
    </row>
    <row r="6839">
      <c r="S6839" s="91"/>
      <c r="T6839" s="91"/>
      <c r="U6839" s="89"/>
      <c r="V6839" s="89"/>
      <c r="W6839" s="89"/>
      <c r="X6839" s="90"/>
    </row>
    <row r="6840">
      <c r="S6840" s="88"/>
      <c r="T6840" s="91"/>
      <c r="U6840" s="89"/>
      <c r="V6840" s="89"/>
      <c r="W6840" s="89"/>
      <c r="X6840" s="90"/>
    </row>
    <row r="6841">
      <c r="S6841" s="91"/>
      <c r="T6841" s="91"/>
      <c r="U6841" s="89"/>
      <c r="V6841" s="89"/>
      <c r="W6841" s="89"/>
      <c r="X6841" s="90"/>
    </row>
    <row r="6842">
      <c r="S6842" s="91"/>
      <c r="T6842" s="91"/>
      <c r="U6842" s="89"/>
      <c r="V6842" s="89"/>
      <c r="W6842" s="89"/>
      <c r="X6842" s="90"/>
    </row>
    <row r="6843">
      <c r="S6843" s="91"/>
      <c r="T6843" s="91"/>
      <c r="U6843" s="89"/>
      <c r="V6843" s="89"/>
      <c r="W6843" s="89"/>
      <c r="X6843" s="90"/>
    </row>
    <row r="6844">
      <c r="S6844" s="91"/>
      <c r="T6844" s="91"/>
      <c r="U6844" s="89"/>
      <c r="V6844" s="89"/>
      <c r="W6844" s="89"/>
      <c r="X6844" s="90"/>
    </row>
    <row r="6845">
      <c r="S6845" s="91"/>
      <c r="T6845" s="91"/>
      <c r="U6845" s="89"/>
      <c r="V6845" s="89"/>
      <c r="W6845" s="89"/>
      <c r="X6845" s="90"/>
    </row>
    <row r="6846">
      <c r="S6846" s="91"/>
      <c r="T6846" s="91"/>
      <c r="U6846" s="89"/>
      <c r="V6846" s="89"/>
      <c r="W6846" s="89"/>
      <c r="X6846" s="90"/>
    </row>
    <row r="6847">
      <c r="S6847" s="91"/>
      <c r="T6847" s="91"/>
      <c r="U6847" s="89"/>
      <c r="V6847" s="89"/>
      <c r="W6847" s="89"/>
      <c r="X6847" s="90"/>
    </row>
    <row r="6848">
      <c r="S6848" s="91"/>
      <c r="T6848" s="91"/>
      <c r="U6848" s="89"/>
      <c r="V6848" s="89"/>
      <c r="W6848" s="89"/>
      <c r="X6848" s="90"/>
    </row>
    <row r="6849">
      <c r="S6849" s="91"/>
      <c r="T6849" s="91"/>
      <c r="U6849" s="89"/>
      <c r="V6849" s="89"/>
      <c r="W6849" s="89"/>
      <c r="X6849" s="90"/>
    </row>
    <row r="6850">
      <c r="S6850" s="91"/>
      <c r="T6850" s="91"/>
      <c r="U6850" s="89"/>
      <c r="V6850" s="89"/>
      <c r="W6850" s="89"/>
      <c r="X6850" s="90"/>
    </row>
    <row r="6851">
      <c r="S6851" s="91"/>
      <c r="T6851" s="91"/>
      <c r="U6851" s="89"/>
      <c r="V6851" s="89"/>
      <c r="W6851" s="89"/>
      <c r="X6851" s="90"/>
    </row>
    <row r="6852">
      <c r="S6852" s="91"/>
      <c r="T6852" s="91"/>
      <c r="U6852" s="89"/>
      <c r="V6852" s="89"/>
      <c r="W6852" s="89"/>
      <c r="X6852" s="90"/>
    </row>
    <row r="6853">
      <c r="S6853" s="91"/>
      <c r="T6853" s="91"/>
      <c r="U6853" s="89"/>
      <c r="V6853" s="89"/>
      <c r="W6853" s="89"/>
      <c r="X6853" s="90"/>
    </row>
    <row r="6854">
      <c r="S6854" s="91"/>
      <c r="T6854" s="91"/>
      <c r="U6854" s="89"/>
      <c r="V6854" s="89"/>
      <c r="W6854" s="89"/>
      <c r="X6854" s="90"/>
    </row>
    <row r="6855">
      <c r="S6855" s="91"/>
      <c r="T6855" s="91"/>
      <c r="U6855" s="89"/>
      <c r="V6855" s="89"/>
      <c r="W6855" s="89"/>
      <c r="X6855" s="90"/>
    </row>
    <row r="6856">
      <c r="S6856" s="91"/>
      <c r="T6856" s="91"/>
      <c r="U6856" s="89"/>
      <c r="V6856" s="89"/>
      <c r="W6856" s="89"/>
      <c r="X6856" s="90"/>
    </row>
    <row r="6857">
      <c r="S6857" s="88"/>
      <c r="T6857" s="91"/>
      <c r="U6857" s="89"/>
      <c r="V6857" s="89"/>
      <c r="W6857" s="89"/>
      <c r="X6857" s="90"/>
    </row>
    <row r="6858">
      <c r="S6858" s="91"/>
      <c r="T6858" s="91"/>
      <c r="U6858" s="89"/>
      <c r="V6858" s="89"/>
      <c r="W6858" s="89"/>
      <c r="X6858" s="90"/>
    </row>
    <row r="6859">
      <c r="S6859" s="91"/>
      <c r="T6859" s="91"/>
      <c r="U6859" s="89"/>
      <c r="V6859" s="89"/>
      <c r="W6859" s="89"/>
      <c r="X6859" s="90"/>
    </row>
    <row r="6860">
      <c r="S6860" s="88"/>
      <c r="T6860" s="91"/>
      <c r="U6860" s="89"/>
      <c r="V6860" s="89"/>
      <c r="W6860" s="89"/>
      <c r="X6860" s="90"/>
    </row>
    <row r="6861">
      <c r="S6861" s="91"/>
      <c r="T6861" s="91"/>
      <c r="U6861" s="89"/>
      <c r="V6861" s="89"/>
      <c r="W6861" s="89"/>
      <c r="X6861" s="90"/>
    </row>
    <row r="6862">
      <c r="S6862" s="91"/>
      <c r="T6862" s="91"/>
      <c r="U6862" s="89"/>
      <c r="V6862" s="89"/>
      <c r="W6862" s="89"/>
      <c r="X6862" s="90"/>
    </row>
    <row r="6863">
      <c r="S6863" s="91"/>
      <c r="T6863" s="91"/>
      <c r="U6863" s="89"/>
      <c r="V6863" s="89"/>
      <c r="W6863" s="89"/>
      <c r="X6863" s="90"/>
    </row>
    <row r="6864">
      <c r="S6864" s="91"/>
      <c r="T6864" s="91"/>
      <c r="U6864" s="89"/>
      <c r="V6864" s="89"/>
      <c r="W6864" s="89"/>
      <c r="X6864" s="90"/>
    </row>
    <row r="6865">
      <c r="S6865" s="88"/>
      <c r="T6865" s="91"/>
      <c r="U6865" s="89"/>
      <c r="V6865" s="89"/>
      <c r="W6865" s="89"/>
      <c r="X6865" s="90"/>
    </row>
    <row r="6866">
      <c r="S6866" s="91"/>
      <c r="T6866" s="91"/>
      <c r="U6866" s="89"/>
      <c r="V6866" s="89"/>
      <c r="W6866" s="89"/>
      <c r="X6866" s="90"/>
    </row>
    <row r="6867">
      <c r="S6867" s="91"/>
      <c r="T6867" s="91"/>
      <c r="U6867" s="89"/>
      <c r="V6867" s="89"/>
      <c r="W6867" s="89"/>
      <c r="X6867" s="90"/>
    </row>
    <row r="6868">
      <c r="S6868" s="91"/>
      <c r="T6868" s="91"/>
      <c r="U6868" s="89"/>
      <c r="V6868" s="89"/>
      <c r="W6868" s="89"/>
      <c r="X6868" s="90"/>
    </row>
    <row r="6869">
      <c r="S6869" s="91"/>
      <c r="T6869" s="91"/>
      <c r="U6869" s="89"/>
      <c r="V6869" s="89"/>
      <c r="W6869" s="89"/>
      <c r="X6869" s="90"/>
    </row>
    <row r="6870">
      <c r="S6870" s="91"/>
      <c r="T6870" s="91"/>
      <c r="U6870" s="89"/>
      <c r="V6870" s="89"/>
      <c r="W6870" s="89"/>
      <c r="X6870" s="90"/>
    </row>
    <row r="6871">
      <c r="S6871" s="91"/>
      <c r="T6871" s="91"/>
      <c r="U6871" s="89"/>
      <c r="V6871" s="89"/>
      <c r="W6871" s="89"/>
      <c r="X6871" s="90"/>
    </row>
    <row r="6872">
      <c r="S6872" s="91"/>
      <c r="T6872" s="91"/>
      <c r="U6872" s="89"/>
      <c r="V6872" s="89"/>
      <c r="W6872" s="89"/>
      <c r="X6872" s="90"/>
    </row>
    <row r="6873">
      <c r="S6873" s="91"/>
      <c r="T6873" s="91"/>
      <c r="U6873" s="89"/>
      <c r="V6873" s="89"/>
      <c r="W6873" s="89"/>
      <c r="X6873" s="90"/>
    </row>
    <row r="6874">
      <c r="S6874" s="91"/>
      <c r="T6874" s="91"/>
      <c r="U6874" s="89"/>
      <c r="V6874" s="89"/>
      <c r="W6874" s="89"/>
      <c r="X6874" s="90"/>
    </row>
    <row r="6875">
      <c r="S6875" s="91"/>
      <c r="T6875" s="91"/>
      <c r="U6875" s="89"/>
      <c r="V6875" s="89"/>
      <c r="W6875" s="89"/>
      <c r="X6875" s="90"/>
    </row>
    <row r="6876">
      <c r="S6876" s="91"/>
      <c r="T6876" s="91"/>
      <c r="U6876" s="89"/>
      <c r="V6876" s="89"/>
      <c r="W6876" s="89"/>
      <c r="X6876" s="90"/>
    </row>
    <row r="6877">
      <c r="S6877" s="91"/>
      <c r="T6877" s="91"/>
      <c r="U6877" s="89"/>
      <c r="V6877" s="89"/>
      <c r="W6877" s="89"/>
      <c r="X6877" s="90"/>
    </row>
    <row r="6878">
      <c r="S6878" s="91"/>
      <c r="T6878" s="91"/>
      <c r="U6878" s="89"/>
      <c r="V6878" s="89"/>
      <c r="W6878" s="89"/>
      <c r="X6878" s="90"/>
    </row>
    <row r="6879">
      <c r="S6879" s="91"/>
      <c r="T6879" s="91"/>
      <c r="U6879" s="89"/>
      <c r="V6879" s="89"/>
      <c r="W6879" s="89"/>
      <c r="X6879" s="90"/>
    </row>
    <row r="6880">
      <c r="S6880" s="91"/>
      <c r="T6880" s="91"/>
      <c r="U6880" s="89"/>
      <c r="V6880" s="89"/>
      <c r="W6880" s="89"/>
      <c r="X6880" s="90"/>
    </row>
    <row r="6881">
      <c r="S6881" s="91"/>
      <c r="T6881" s="91"/>
      <c r="U6881" s="89"/>
      <c r="V6881" s="89"/>
      <c r="W6881" s="89"/>
      <c r="X6881" s="90"/>
    </row>
    <row r="6882">
      <c r="S6882" s="91"/>
      <c r="T6882" s="91"/>
      <c r="U6882" s="89"/>
      <c r="V6882" s="89"/>
      <c r="W6882" s="89"/>
      <c r="X6882" s="90"/>
    </row>
    <row r="6883">
      <c r="S6883" s="91"/>
      <c r="T6883" s="91"/>
      <c r="U6883" s="89"/>
      <c r="V6883" s="89"/>
      <c r="W6883" s="89"/>
      <c r="X6883" s="90"/>
    </row>
    <row r="6884">
      <c r="S6884" s="91"/>
      <c r="T6884" s="91"/>
      <c r="U6884" s="89"/>
      <c r="V6884" s="89"/>
      <c r="W6884" s="89"/>
      <c r="X6884" s="90"/>
    </row>
    <row r="6885">
      <c r="S6885" s="91"/>
      <c r="T6885" s="91"/>
      <c r="U6885" s="89"/>
      <c r="V6885" s="89"/>
      <c r="W6885" s="89"/>
      <c r="X6885" s="90"/>
    </row>
    <row r="6886">
      <c r="S6886" s="91"/>
      <c r="T6886" s="91"/>
      <c r="U6886" s="89"/>
      <c r="V6886" s="89"/>
      <c r="W6886" s="89"/>
      <c r="X6886" s="90"/>
    </row>
    <row r="6887">
      <c r="S6887" s="91"/>
      <c r="T6887" s="91"/>
      <c r="U6887" s="89"/>
      <c r="V6887" s="89"/>
      <c r="W6887" s="89"/>
      <c r="X6887" s="90"/>
    </row>
    <row r="6888">
      <c r="S6888" s="91"/>
      <c r="T6888" s="91"/>
      <c r="U6888" s="89"/>
      <c r="V6888" s="89"/>
      <c r="W6888" s="89"/>
      <c r="X6888" s="90"/>
    </row>
    <row r="6889">
      <c r="S6889" s="91"/>
      <c r="T6889" s="91"/>
      <c r="U6889" s="89"/>
      <c r="V6889" s="89"/>
      <c r="W6889" s="89"/>
      <c r="X6889" s="90"/>
    </row>
    <row r="6890">
      <c r="S6890" s="91"/>
      <c r="T6890" s="91"/>
      <c r="U6890" s="89"/>
      <c r="V6890" s="89"/>
      <c r="W6890" s="89"/>
      <c r="X6890" s="90"/>
    </row>
    <row r="6891">
      <c r="S6891" s="91"/>
      <c r="T6891" s="91"/>
      <c r="U6891" s="89"/>
      <c r="V6891" s="89"/>
      <c r="W6891" s="89"/>
      <c r="X6891" s="90"/>
    </row>
    <row r="6892">
      <c r="S6892" s="91"/>
      <c r="T6892" s="91"/>
      <c r="U6892" s="89"/>
      <c r="V6892" s="89"/>
      <c r="W6892" s="89"/>
      <c r="X6892" s="90"/>
    </row>
    <row r="6893">
      <c r="S6893" s="91"/>
      <c r="T6893" s="91"/>
      <c r="U6893" s="89"/>
      <c r="V6893" s="89"/>
      <c r="W6893" s="89"/>
      <c r="X6893" s="90"/>
    </row>
    <row r="6894">
      <c r="S6894" s="91"/>
      <c r="T6894" s="91"/>
      <c r="U6894" s="89"/>
      <c r="V6894" s="89"/>
      <c r="W6894" s="89"/>
      <c r="X6894" s="90"/>
    </row>
    <row r="6895">
      <c r="S6895" s="91"/>
      <c r="T6895" s="91"/>
      <c r="U6895" s="89"/>
      <c r="V6895" s="89"/>
      <c r="W6895" s="89"/>
      <c r="X6895" s="90"/>
    </row>
    <row r="6896">
      <c r="S6896" s="91"/>
      <c r="T6896" s="91"/>
      <c r="U6896" s="89"/>
      <c r="V6896" s="89"/>
      <c r="W6896" s="89"/>
      <c r="X6896" s="90"/>
    </row>
    <row r="6897">
      <c r="S6897" s="91"/>
      <c r="T6897" s="91"/>
      <c r="U6897" s="89"/>
      <c r="V6897" s="89"/>
      <c r="W6897" s="89"/>
      <c r="X6897" s="90"/>
    </row>
    <row r="6898">
      <c r="S6898" s="91"/>
      <c r="T6898" s="91"/>
      <c r="U6898" s="89"/>
      <c r="V6898" s="89"/>
      <c r="W6898" s="89"/>
      <c r="X6898" s="90"/>
    </row>
    <row r="6899">
      <c r="S6899" s="91"/>
      <c r="T6899" s="91"/>
      <c r="U6899" s="89"/>
      <c r="V6899" s="89"/>
      <c r="W6899" s="89"/>
      <c r="X6899" s="90"/>
    </row>
    <row r="6900">
      <c r="S6900" s="91"/>
      <c r="T6900" s="91"/>
      <c r="U6900" s="89"/>
      <c r="V6900" s="89"/>
      <c r="W6900" s="89"/>
      <c r="X6900" s="90"/>
    </row>
    <row r="6901">
      <c r="S6901" s="91"/>
      <c r="T6901" s="91"/>
      <c r="U6901" s="89"/>
      <c r="V6901" s="89"/>
      <c r="W6901" s="89"/>
      <c r="X6901" s="90"/>
    </row>
    <row r="6902">
      <c r="S6902" s="91"/>
      <c r="T6902" s="91"/>
      <c r="U6902" s="89"/>
      <c r="V6902" s="89"/>
      <c r="W6902" s="89"/>
      <c r="X6902" s="90"/>
    </row>
    <row r="6903">
      <c r="S6903" s="91"/>
      <c r="T6903" s="91"/>
      <c r="U6903" s="89"/>
      <c r="V6903" s="89"/>
      <c r="W6903" s="89"/>
      <c r="X6903" s="90"/>
    </row>
    <row r="6904">
      <c r="S6904" s="91"/>
      <c r="T6904" s="91"/>
      <c r="U6904" s="89"/>
      <c r="V6904" s="89"/>
      <c r="W6904" s="89"/>
      <c r="X6904" s="90"/>
    </row>
    <row r="6905">
      <c r="S6905" s="91"/>
      <c r="T6905" s="91"/>
      <c r="U6905" s="89"/>
      <c r="V6905" s="89"/>
      <c r="W6905" s="89"/>
      <c r="X6905" s="90"/>
    </row>
    <row r="6906">
      <c r="S6906" s="91"/>
      <c r="T6906" s="91"/>
      <c r="U6906" s="89"/>
      <c r="V6906" s="89"/>
      <c r="W6906" s="89"/>
      <c r="X6906" s="90"/>
    </row>
    <row r="6907">
      <c r="S6907" s="91"/>
      <c r="T6907" s="91"/>
      <c r="U6907" s="89"/>
      <c r="V6907" s="89"/>
      <c r="W6907" s="89"/>
      <c r="X6907" s="90"/>
    </row>
    <row r="6908">
      <c r="S6908" s="91"/>
      <c r="T6908" s="91"/>
      <c r="U6908" s="89"/>
      <c r="V6908" s="89"/>
      <c r="W6908" s="89"/>
      <c r="X6908" s="90"/>
    </row>
    <row r="6909">
      <c r="S6909" s="91"/>
      <c r="T6909" s="91"/>
      <c r="U6909" s="89"/>
      <c r="V6909" s="89"/>
      <c r="W6909" s="89"/>
      <c r="X6909" s="90"/>
    </row>
    <row r="6910">
      <c r="S6910" s="91"/>
      <c r="T6910" s="91"/>
      <c r="U6910" s="89"/>
      <c r="V6910" s="89"/>
      <c r="W6910" s="89"/>
      <c r="X6910" s="90"/>
    </row>
    <row r="6911">
      <c r="S6911" s="91"/>
      <c r="T6911" s="91"/>
      <c r="U6911" s="89"/>
      <c r="V6911" s="89"/>
      <c r="W6911" s="89"/>
      <c r="X6911" s="90"/>
    </row>
    <row r="6912">
      <c r="S6912" s="91"/>
      <c r="T6912" s="91"/>
      <c r="U6912" s="89"/>
      <c r="V6912" s="89"/>
      <c r="W6912" s="89"/>
      <c r="X6912" s="90"/>
    </row>
    <row r="6913">
      <c r="S6913" s="91"/>
      <c r="T6913" s="91"/>
      <c r="U6913" s="89"/>
      <c r="V6913" s="89"/>
      <c r="W6913" s="89"/>
      <c r="X6913" s="90"/>
    </row>
    <row r="6914">
      <c r="S6914" s="91"/>
      <c r="T6914" s="91"/>
      <c r="U6914" s="89"/>
      <c r="V6914" s="89"/>
      <c r="W6914" s="89"/>
      <c r="X6914" s="90"/>
    </row>
    <row r="6915">
      <c r="S6915" s="91"/>
      <c r="T6915" s="91"/>
      <c r="U6915" s="89"/>
      <c r="V6915" s="89"/>
      <c r="W6915" s="89"/>
      <c r="X6915" s="90"/>
    </row>
    <row r="6916">
      <c r="S6916" s="91"/>
      <c r="T6916" s="91"/>
      <c r="U6916" s="89"/>
      <c r="V6916" s="89"/>
      <c r="W6916" s="89"/>
      <c r="X6916" s="90"/>
    </row>
    <row r="6917">
      <c r="S6917" s="91"/>
      <c r="T6917" s="91"/>
      <c r="U6917" s="89"/>
      <c r="V6917" s="89"/>
      <c r="W6917" s="89"/>
      <c r="X6917" s="90"/>
    </row>
    <row r="6918">
      <c r="S6918" s="91"/>
      <c r="T6918" s="91"/>
      <c r="U6918" s="89"/>
      <c r="V6918" s="89"/>
      <c r="W6918" s="89"/>
      <c r="X6918" s="90"/>
    </row>
    <row r="6919">
      <c r="S6919" s="91"/>
      <c r="T6919" s="91"/>
      <c r="U6919" s="89"/>
      <c r="V6919" s="89"/>
      <c r="W6919" s="89"/>
      <c r="X6919" s="90"/>
    </row>
    <row r="6920">
      <c r="S6920" s="91"/>
      <c r="T6920" s="91"/>
      <c r="U6920" s="89"/>
      <c r="V6920" s="89"/>
      <c r="W6920" s="89"/>
      <c r="X6920" s="90"/>
    </row>
    <row r="6921">
      <c r="S6921" s="91"/>
      <c r="T6921" s="91"/>
      <c r="U6921" s="89"/>
      <c r="V6921" s="89"/>
      <c r="W6921" s="89"/>
      <c r="X6921" s="90"/>
    </row>
    <row r="6922">
      <c r="S6922" s="91"/>
      <c r="T6922" s="91"/>
      <c r="U6922" s="89"/>
      <c r="V6922" s="89"/>
      <c r="W6922" s="89"/>
      <c r="X6922" s="90"/>
    </row>
    <row r="6923">
      <c r="S6923" s="91"/>
      <c r="T6923" s="91"/>
      <c r="U6923" s="89"/>
      <c r="V6923" s="89"/>
      <c r="W6923" s="89"/>
      <c r="X6923" s="90"/>
    </row>
    <row r="6924">
      <c r="S6924" s="91"/>
      <c r="T6924" s="91"/>
      <c r="U6924" s="89"/>
      <c r="V6924" s="89"/>
      <c r="W6924" s="89"/>
      <c r="X6924" s="90"/>
    </row>
    <row r="6925">
      <c r="S6925" s="91"/>
      <c r="T6925" s="91"/>
      <c r="U6925" s="89"/>
      <c r="V6925" s="89"/>
      <c r="W6925" s="89"/>
      <c r="X6925" s="90"/>
    </row>
    <row r="6926">
      <c r="S6926" s="91"/>
      <c r="T6926" s="91"/>
      <c r="U6926" s="89"/>
      <c r="V6926" s="89"/>
      <c r="W6926" s="89"/>
      <c r="X6926" s="90"/>
    </row>
    <row r="6927">
      <c r="S6927" s="91"/>
      <c r="T6927" s="91"/>
      <c r="U6927" s="89"/>
      <c r="V6927" s="89"/>
      <c r="W6927" s="89"/>
      <c r="X6927" s="90"/>
    </row>
    <row r="6928">
      <c r="S6928" s="91"/>
      <c r="T6928" s="91"/>
      <c r="U6928" s="89"/>
      <c r="V6928" s="89"/>
      <c r="W6928" s="89"/>
      <c r="X6928" s="90"/>
    </row>
    <row r="6929">
      <c r="S6929" s="91"/>
      <c r="T6929" s="91"/>
      <c r="U6929" s="89"/>
      <c r="V6929" s="89"/>
      <c r="W6929" s="89"/>
      <c r="X6929" s="90"/>
    </row>
    <row r="6930">
      <c r="S6930" s="91"/>
      <c r="T6930" s="91"/>
      <c r="U6930" s="89"/>
      <c r="V6930" s="89"/>
      <c r="W6930" s="89"/>
      <c r="X6930" s="90"/>
    </row>
    <row r="6931">
      <c r="S6931" s="91"/>
      <c r="T6931" s="91"/>
      <c r="U6931" s="89"/>
      <c r="V6931" s="89"/>
      <c r="W6931" s="89"/>
      <c r="X6931" s="90"/>
    </row>
    <row r="6932">
      <c r="S6932" s="91"/>
      <c r="T6932" s="91"/>
      <c r="U6932" s="89"/>
      <c r="V6932" s="89"/>
      <c r="W6932" s="89"/>
      <c r="X6932" s="90"/>
    </row>
    <row r="6933">
      <c r="S6933" s="91"/>
      <c r="T6933" s="91"/>
      <c r="U6933" s="89"/>
      <c r="V6933" s="89"/>
      <c r="W6933" s="89"/>
      <c r="X6933" s="90"/>
    </row>
    <row r="6934">
      <c r="S6934" s="91"/>
      <c r="T6934" s="91"/>
      <c r="U6934" s="89"/>
      <c r="V6934" s="89"/>
      <c r="W6934" s="89"/>
      <c r="X6934" s="90"/>
    </row>
    <row r="6935">
      <c r="S6935" s="91"/>
      <c r="T6935" s="91"/>
      <c r="U6935" s="89"/>
      <c r="V6935" s="89"/>
      <c r="W6935" s="89"/>
      <c r="X6935" s="90"/>
    </row>
    <row r="6936">
      <c r="S6936" s="91"/>
      <c r="T6936" s="91"/>
      <c r="U6936" s="89"/>
      <c r="V6936" s="89"/>
      <c r="W6936" s="89"/>
      <c r="X6936" s="90"/>
    </row>
    <row r="6937">
      <c r="S6937" s="91"/>
      <c r="T6937" s="91"/>
      <c r="U6937" s="89"/>
      <c r="V6937" s="89"/>
      <c r="W6937" s="89"/>
      <c r="X6937" s="90"/>
    </row>
    <row r="6938">
      <c r="S6938" s="91"/>
      <c r="T6938" s="91"/>
      <c r="U6938" s="89"/>
      <c r="V6938" s="89"/>
      <c r="W6938" s="89"/>
      <c r="X6938" s="90"/>
    </row>
    <row r="6939">
      <c r="S6939" s="91"/>
      <c r="T6939" s="91"/>
      <c r="U6939" s="89"/>
      <c r="V6939" s="89"/>
      <c r="W6939" s="89"/>
      <c r="X6939" s="90"/>
    </row>
    <row r="6940">
      <c r="S6940" s="91"/>
      <c r="T6940" s="91"/>
      <c r="U6940" s="89"/>
      <c r="V6940" s="89"/>
      <c r="W6940" s="89"/>
      <c r="X6940" s="90"/>
    </row>
    <row r="6941">
      <c r="S6941" s="91"/>
      <c r="T6941" s="91"/>
      <c r="U6941" s="89"/>
      <c r="V6941" s="89"/>
      <c r="W6941" s="89"/>
      <c r="X6941" s="90"/>
    </row>
    <row r="6942">
      <c r="S6942" s="91"/>
      <c r="T6942" s="91"/>
      <c r="U6942" s="89"/>
      <c r="V6942" s="89"/>
      <c r="W6942" s="89"/>
      <c r="X6942" s="90"/>
    </row>
    <row r="6943">
      <c r="S6943" s="91"/>
      <c r="T6943" s="91"/>
      <c r="U6943" s="89"/>
      <c r="V6943" s="89"/>
      <c r="W6943" s="89"/>
      <c r="X6943" s="90"/>
    </row>
    <row r="6944">
      <c r="S6944" s="91"/>
      <c r="T6944" s="91"/>
      <c r="U6944" s="89"/>
      <c r="V6944" s="89"/>
      <c r="W6944" s="89"/>
      <c r="X6944" s="90"/>
    </row>
    <row r="6945">
      <c r="S6945" s="91"/>
      <c r="T6945" s="91"/>
      <c r="U6945" s="89"/>
      <c r="V6945" s="89"/>
      <c r="W6945" s="89"/>
      <c r="X6945" s="90"/>
    </row>
    <row r="6946">
      <c r="S6946" s="91"/>
      <c r="T6946" s="91"/>
      <c r="U6946" s="89"/>
      <c r="V6946" s="89"/>
      <c r="W6946" s="89"/>
      <c r="X6946" s="90"/>
    </row>
    <row r="6947">
      <c r="S6947" s="91"/>
      <c r="T6947" s="91"/>
      <c r="U6947" s="89"/>
      <c r="V6947" s="89"/>
      <c r="W6947" s="89"/>
      <c r="X6947" s="90"/>
    </row>
    <row r="6948">
      <c r="S6948" s="91"/>
      <c r="T6948" s="91"/>
      <c r="U6948" s="89"/>
      <c r="V6948" s="89"/>
      <c r="W6948" s="89"/>
      <c r="X6948" s="90"/>
    </row>
    <row r="6949">
      <c r="S6949" s="91"/>
      <c r="T6949" s="91"/>
      <c r="U6949" s="89"/>
      <c r="V6949" s="89"/>
      <c r="W6949" s="89"/>
      <c r="X6949" s="90"/>
    </row>
    <row r="6950">
      <c r="S6950" s="91"/>
      <c r="T6950" s="91"/>
      <c r="U6950" s="89"/>
      <c r="V6950" s="89"/>
      <c r="W6950" s="89"/>
      <c r="X6950" s="90"/>
    </row>
    <row r="6951">
      <c r="S6951" s="91"/>
      <c r="T6951" s="91"/>
      <c r="U6951" s="89"/>
      <c r="V6951" s="89"/>
      <c r="W6951" s="89"/>
      <c r="X6951" s="90"/>
    </row>
    <row r="6952">
      <c r="S6952" s="91"/>
      <c r="T6952" s="91"/>
      <c r="U6952" s="89"/>
      <c r="V6952" s="89"/>
      <c r="W6952" s="89"/>
      <c r="X6952" s="90"/>
    </row>
    <row r="6953">
      <c r="S6953" s="91"/>
      <c r="T6953" s="91"/>
      <c r="U6953" s="89"/>
      <c r="V6953" s="89"/>
      <c r="W6953" s="89"/>
      <c r="X6953" s="90"/>
    </row>
    <row r="6954">
      <c r="S6954" s="91"/>
      <c r="T6954" s="91"/>
      <c r="U6954" s="89"/>
      <c r="V6954" s="89"/>
      <c r="W6954" s="89"/>
      <c r="X6954" s="90"/>
    </row>
    <row r="6955">
      <c r="S6955" s="91"/>
      <c r="T6955" s="91"/>
      <c r="U6955" s="89"/>
      <c r="V6955" s="89"/>
      <c r="W6955" s="89"/>
      <c r="X6955" s="90"/>
    </row>
    <row r="6956">
      <c r="S6956" s="91"/>
      <c r="T6956" s="91"/>
      <c r="U6956" s="89"/>
      <c r="V6956" s="89"/>
      <c r="W6956" s="89"/>
      <c r="X6956" s="90"/>
    </row>
    <row r="6957">
      <c r="S6957" s="91"/>
      <c r="T6957" s="91"/>
      <c r="U6957" s="89"/>
      <c r="V6957" s="89"/>
      <c r="W6957" s="89"/>
      <c r="X6957" s="90"/>
    </row>
    <row r="6958">
      <c r="S6958" s="91"/>
      <c r="T6958" s="91"/>
      <c r="U6958" s="89"/>
      <c r="V6958" s="89"/>
      <c r="W6958" s="89"/>
      <c r="X6958" s="90"/>
    </row>
    <row r="6959">
      <c r="S6959" s="91"/>
      <c r="T6959" s="91"/>
      <c r="U6959" s="89"/>
      <c r="V6959" s="89"/>
      <c r="W6959" s="89"/>
      <c r="X6959" s="90"/>
    </row>
    <row r="6960">
      <c r="S6960" s="91"/>
      <c r="T6960" s="91"/>
      <c r="U6960" s="89"/>
      <c r="V6960" s="89"/>
      <c r="W6960" s="89"/>
      <c r="X6960" s="90"/>
    </row>
    <row r="6961">
      <c r="S6961" s="91"/>
      <c r="T6961" s="91"/>
      <c r="U6961" s="89"/>
      <c r="V6961" s="89"/>
      <c r="W6961" s="89"/>
      <c r="X6961" s="90"/>
    </row>
    <row r="6962">
      <c r="S6962" s="91"/>
      <c r="T6962" s="91"/>
      <c r="U6962" s="89"/>
      <c r="V6962" s="89"/>
      <c r="W6962" s="89"/>
      <c r="X6962" s="90"/>
    </row>
    <row r="6963">
      <c r="S6963" s="91"/>
      <c r="T6963" s="91"/>
      <c r="U6963" s="89"/>
      <c r="V6963" s="89"/>
      <c r="W6963" s="89"/>
      <c r="X6963" s="90"/>
    </row>
    <row r="6964">
      <c r="S6964" s="91"/>
      <c r="T6964" s="91"/>
      <c r="U6964" s="89"/>
      <c r="V6964" s="89"/>
      <c r="W6964" s="89"/>
      <c r="X6964" s="90"/>
    </row>
    <row r="6965">
      <c r="S6965" s="91"/>
      <c r="T6965" s="91"/>
      <c r="U6965" s="89"/>
      <c r="V6965" s="89"/>
      <c r="W6965" s="89"/>
      <c r="X6965" s="90"/>
    </row>
    <row r="6966">
      <c r="S6966" s="91"/>
      <c r="T6966" s="91"/>
      <c r="U6966" s="89"/>
      <c r="V6966" s="89"/>
      <c r="W6966" s="89"/>
      <c r="X6966" s="90"/>
    </row>
    <row r="6967">
      <c r="S6967" s="91"/>
      <c r="T6967" s="91"/>
      <c r="U6967" s="89"/>
      <c r="V6967" s="89"/>
      <c r="W6967" s="89"/>
      <c r="X6967" s="90"/>
    </row>
    <row r="6968">
      <c r="S6968" s="91"/>
      <c r="T6968" s="91"/>
      <c r="U6968" s="89"/>
      <c r="V6968" s="89"/>
      <c r="W6968" s="89"/>
      <c r="X6968" s="90"/>
    </row>
    <row r="6969">
      <c r="S6969" s="91"/>
      <c r="T6969" s="91"/>
      <c r="U6969" s="89"/>
      <c r="V6969" s="89"/>
      <c r="W6969" s="89"/>
      <c r="X6969" s="90"/>
    </row>
    <row r="6970">
      <c r="S6970" s="91"/>
      <c r="T6970" s="91"/>
      <c r="U6970" s="89"/>
      <c r="V6970" s="89"/>
      <c r="W6970" s="89"/>
      <c r="X6970" s="90"/>
    </row>
    <row r="6971">
      <c r="S6971" s="91"/>
      <c r="T6971" s="91"/>
      <c r="U6971" s="89"/>
      <c r="V6971" s="89"/>
      <c r="W6971" s="89"/>
      <c r="X6971" s="90"/>
    </row>
    <row r="6972">
      <c r="S6972" s="91"/>
      <c r="T6972" s="91"/>
      <c r="U6972" s="89"/>
      <c r="V6972" s="89"/>
      <c r="W6972" s="89"/>
      <c r="X6972" s="90"/>
    </row>
    <row r="6973">
      <c r="S6973" s="91"/>
      <c r="T6973" s="91"/>
      <c r="U6973" s="89"/>
      <c r="V6973" s="89"/>
      <c r="W6973" s="89"/>
      <c r="X6973" s="90"/>
    </row>
    <row r="6974">
      <c r="S6974" s="91"/>
      <c r="T6974" s="91"/>
      <c r="U6974" s="89"/>
      <c r="V6974" s="89"/>
      <c r="W6974" s="89"/>
      <c r="X6974" s="90"/>
    </row>
    <row r="6975">
      <c r="S6975" s="91"/>
      <c r="T6975" s="91"/>
      <c r="U6975" s="89"/>
      <c r="V6975" s="89"/>
      <c r="W6975" s="89"/>
      <c r="X6975" s="90"/>
    </row>
    <row r="6976">
      <c r="S6976" s="91"/>
      <c r="T6976" s="91"/>
      <c r="U6976" s="89"/>
      <c r="V6976" s="89"/>
      <c r="W6976" s="89"/>
      <c r="X6976" s="90"/>
    </row>
    <row r="6977">
      <c r="S6977" s="91"/>
      <c r="T6977" s="91"/>
      <c r="U6977" s="89"/>
      <c r="V6977" s="89"/>
      <c r="W6977" s="89"/>
      <c r="X6977" s="90"/>
    </row>
    <row r="6978">
      <c r="S6978" s="91"/>
      <c r="T6978" s="91"/>
      <c r="U6978" s="89"/>
      <c r="V6978" s="89"/>
      <c r="W6978" s="89"/>
      <c r="X6978" s="90"/>
    </row>
    <row r="6979">
      <c r="S6979" s="91"/>
      <c r="T6979" s="91"/>
      <c r="U6979" s="89"/>
      <c r="V6979" s="89"/>
      <c r="W6979" s="89"/>
      <c r="X6979" s="90"/>
    </row>
    <row r="6980">
      <c r="S6980" s="91"/>
      <c r="T6980" s="91"/>
      <c r="U6980" s="89"/>
      <c r="V6980" s="89"/>
      <c r="W6980" s="89"/>
      <c r="X6980" s="90"/>
    </row>
    <row r="6981">
      <c r="S6981" s="91"/>
      <c r="T6981" s="91"/>
      <c r="U6981" s="89"/>
      <c r="V6981" s="89"/>
      <c r="W6981" s="89"/>
      <c r="X6981" s="90"/>
    </row>
    <row r="6982">
      <c r="S6982" s="91"/>
      <c r="T6982" s="91"/>
      <c r="U6982" s="89"/>
      <c r="V6982" s="89"/>
      <c r="W6982" s="89"/>
      <c r="X6982" s="90"/>
    </row>
    <row r="6983">
      <c r="S6983" s="91"/>
      <c r="T6983" s="91"/>
      <c r="U6983" s="89"/>
      <c r="V6983" s="89"/>
      <c r="W6983" s="89"/>
      <c r="X6983" s="90"/>
    </row>
    <row r="6984">
      <c r="S6984" s="91"/>
      <c r="T6984" s="91"/>
      <c r="U6984" s="89"/>
      <c r="V6984" s="89"/>
      <c r="W6984" s="89"/>
      <c r="X6984" s="90"/>
    </row>
    <row r="6985">
      <c r="S6985" s="91"/>
      <c r="T6985" s="91"/>
      <c r="U6985" s="89"/>
      <c r="V6985" s="89"/>
      <c r="W6985" s="89"/>
      <c r="X6985" s="90"/>
    </row>
    <row r="6986">
      <c r="S6986" s="91"/>
      <c r="T6986" s="91"/>
      <c r="U6986" s="89"/>
      <c r="V6986" s="89"/>
      <c r="W6986" s="89"/>
      <c r="X6986" s="90"/>
    </row>
    <row r="6987">
      <c r="S6987" s="91"/>
      <c r="T6987" s="91"/>
      <c r="U6987" s="89"/>
      <c r="V6987" s="89"/>
      <c r="W6987" s="89"/>
      <c r="X6987" s="90"/>
    </row>
    <row r="6988">
      <c r="S6988" s="91"/>
      <c r="T6988" s="91"/>
      <c r="U6988" s="89"/>
      <c r="V6988" s="89"/>
      <c r="W6988" s="89"/>
      <c r="X6988" s="90"/>
    </row>
    <row r="6989">
      <c r="S6989" s="91"/>
      <c r="T6989" s="91"/>
      <c r="U6989" s="89"/>
      <c r="V6989" s="89"/>
      <c r="W6989" s="89"/>
      <c r="X6989" s="90"/>
    </row>
    <row r="6990">
      <c r="S6990" s="91"/>
      <c r="T6990" s="91"/>
      <c r="U6990" s="89"/>
      <c r="V6990" s="89"/>
      <c r="W6990" s="89"/>
      <c r="X6990" s="90"/>
    </row>
    <row r="6991">
      <c r="S6991" s="91"/>
      <c r="T6991" s="91"/>
      <c r="U6991" s="89"/>
      <c r="V6991" s="89"/>
      <c r="W6991" s="89"/>
      <c r="X6991" s="90"/>
    </row>
    <row r="6992">
      <c r="S6992" s="91"/>
      <c r="T6992" s="91"/>
      <c r="U6992" s="89"/>
      <c r="V6992" s="89"/>
      <c r="W6992" s="89"/>
      <c r="X6992" s="90"/>
    </row>
    <row r="6993">
      <c r="S6993" s="91"/>
      <c r="T6993" s="91"/>
      <c r="U6993" s="89"/>
      <c r="V6993" s="89"/>
      <c r="W6993" s="89"/>
      <c r="X6993" s="90"/>
    </row>
    <row r="6994">
      <c r="S6994" s="91"/>
      <c r="T6994" s="91"/>
      <c r="U6994" s="89"/>
      <c r="V6994" s="89"/>
      <c r="W6994" s="89"/>
      <c r="X6994" s="90"/>
    </row>
    <row r="6995">
      <c r="S6995" s="91"/>
      <c r="T6995" s="91"/>
      <c r="U6995" s="89"/>
      <c r="V6995" s="89"/>
      <c r="W6995" s="89"/>
      <c r="X6995" s="90"/>
    </row>
    <row r="6996">
      <c r="S6996" s="91"/>
      <c r="T6996" s="91"/>
      <c r="U6996" s="89"/>
      <c r="V6996" s="89"/>
      <c r="W6996" s="89"/>
      <c r="X6996" s="90"/>
    </row>
    <row r="6997">
      <c r="S6997" s="91"/>
      <c r="T6997" s="91"/>
      <c r="U6997" s="89"/>
      <c r="V6997" s="89"/>
      <c r="W6997" s="89"/>
      <c r="X6997" s="90"/>
    </row>
    <row r="6998">
      <c r="S6998" s="91"/>
      <c r="T6998" s="91"/>
      <c r="U6998" s="89"/>
      <c r="V6998" s="89"/>
      <c r="W6998" s="89"/>
      <c r="X6998" s="90"/>
    </row>
    <row r="6999">
      <c r="S6999" s="91"/>
      <c r="T6999" s="91"/>
      <c r="U6999" s="89"/>
      <c r="V6999" s="89"/>
      <c r="W6999" s="89"/>
      <c r="X6999" s="90"/>
    </row>
    <row r="7000">
      <c r="S7000" s="91"/>
      <c r="T7000" s="91"/>
      <c r="U7000" s="89"/>
      <c r="V7000" s="89"/>
      <c r="W7000" s="89"/>
      <c r="X7000" s="90"/>
    </row>
    <row r="7001">
      <c r="S7001" s="91"/>
      <c r="T7001" s="91"/>
      <c r="U7001" s="89"/>
      <c r="V7001" s="89"/>
      <c r="W7001" s="89"/>
      <c r="X7001" s="90"/>
    </row>
    <row r="7002">
      <c r="S7002" s="91"/>
      <c r="T7002" s="91"/>
      <c r="U7002" s="89"/>
      <c r="V7002" s="89"/>
      <c r="W7002" s="89"/>
      <c r="X7002" s="90"/>
    </row>
    <row r="7003">
      <c r="S7003" s="91"/>
      <c r="T7003" s="91"/>
      <c r="U7003" s="89"/>
      <c r="V7003" s="89"/>
      <c r="W7003" s="89"/>
      <c r="X7003" s="90"/>
    </row>
    <row r="7004">
      <c r="S7004" s="91"/>
      <c r="T7004" s="91"/>
      <c r="U7004" s="89"/>
      <c r="V7004" s="89"/>
      <c r="W7004" s="89"/>
      <c r="X7004" s="90"/>
    </row>
    <row r="7005">
      <c r="S7005" s="91"/>
      <c r="T7005" s="91"/>
      <c r="U7005" s="89"/>
      <c r="V7005" s="89"/>
      <c r="W7005" s="89"/>
      <c r="X7005" s="90"/>
    </row>
    <row r="7006">
      <c r="S7006" s="91"/>
      <c r="T7006" s="91"/>
      <c r="U7006" s="89"/>
      <c r="V7006" s="89"/>
      <c r="W7006" s="89"/>
      <c r="X7006" s="90"/>
    </row>
    <row r="7007">
      <c r="S7007" s="91"/>
      <c r="T7007" s="91"/>
      <c r="U7007" s="89"/>
      <c r="V7007" s="89"/>
      <c r="W7007" s="89"/>
      <c r="X7007" s="90"/>
    </row>
    <row r="7008">
      <c r="S7008" s="91"/>
      <c r="T7008" s="91"/>
      <c r="U7008" s="89"/>
      <c r="V7008" s="89"/>
      <c r="W7008" s="89"/>
      <c r="X7008" s="90"/>
    </row>
    <row r="7009">
      <c r="S7009" s="91"/>
      <c r="T7009" s="91"/>
      <c r="U7009" s="89"/>
      <c r="V7009" s="89"/>
      <c r="W7009" s="89"/>
      <c r="X7009" s="90"/>
    </row>
    <row r="7010">
      <c r="S7010" s="91"/>
      <c r="T7010" s="91"/>
      <c r="U7010" s="89"/>
      <c r="V7010" s="89"/>
      <c r="W7010" s="89"/>
      <c r="X7010" s="90"/>
    </row>
    <row r="7011">
      <c r="S7011" s="91"/>
      <c r="T7011" s="91"/>
      <c r="U7011" s="89"/>
      <c r="V7011" s="89"/>
      <c r="W7011" s="89"/>
      <c r="X7011" s="90"/>
    </row>
    <row r="7012">
      <c r="S7012" s="91"/>
      <c r="T7012" s="91"/>
      <c r="U7012" s="89"/>
      <c r="V7012" s="89"/>
      <c r="W7012" s="89"/>
      <c r="X7012" s="90"/>
    </row>
    <row r="7013">
      <c r="S7013" s="91"/>
      <c r="T7013" s="91"/>
      <c r="U7013" s="89"/>
      <c r="V7013" s="89"/>
      <c r="W7013" s="89"/>
      <c r="X7013" s="90"/>
    </row>
    <row r="7014">
      <c r="S7014" s="91"/>
      <c r="T7014" s="91"/>
      <c r="U7014" s="89"/>
      <c r="V7014" s="89"/>
      <c r="W7014" s="89"/>
      <c r="X7014" s="90"/>
    </row>
    <row r="7015">
      <c r="S7015" s="91"/>
      <c r="T7015" s="91"/>
      <c r="U7015" s="89"/>
      <c r="V7015" s="89"/>
      <c r="W7015" s="89"/>
      <c r="X7015" s="90"/>
    </row>
    <row r="7016">
      <c r="S7016" s="91"/>
      <c r="T7016" s="91"/>
      <c r="U7016" s="89"/>
      <c r="V7016" s="89"/>
      <c r="W7016" s="89"/>
      <c r="X7016" s="90"/>
    </row>
    <row r="7017">
      <c r="S7017" s="91"/>
      <c r="T7017" s="91"/>
      <c r="U7017" s="89"/>
      <c r="V7017" s="89"/>
      <c r="W7017" s="89"/>
      <c r="X7017" s="90"/>
    </row>
    <row r="7018">
      <c r="S7018" s="91"/>
      <c r="T7018" s="91"/>
      <c r="U7018" s="89"/>
      <c r="V7018" s="89"/>
      <c r="W7018" s="89"/>
      <c r="X7018" s="90"/>
    </row>
    <row r="7019">
      <c r="S7019" s="91"/>
      <c r="T7019" s="91"/>
      <c r="U7019" s="89"/>
      <c r="V7019" s="89"/>
      <c r="W7019" s="89"/>
      <c r="X7019" s="90"/>
    </row>
    <row r="7020">
      <c r="S7020" s="91"/>
      <c r="T7020" s="91"/>
      <c r="U7020" s="89"/>
      <c r="V7020" s="89"/>
      <c r="W7020" s="89"/>
      <c r="X7020" s="90"/>
    </row>
    <row r="7021">
      <c r="S7021" s="91"/>
      <c r="T7021" s="91"/>
      <c r="U7021" s="89"/>
      <c r="V7021" s="89"/>
      <c r="W7021" s="89"/>
      <c r="X7021" s="90"/>
    </row>
    <row r="7022">
      <c r="S7022" s="91"/>
      <c r="T7022" s="91"/>
      <c r="U7022" s="89"/>
      <c r="V7022" s="89"/>
      <c r="W7022" s="89"/>
      <c r="X7022" s="90"/>
    </row>
    <row r="7023">
      <c r="S7023" s="91"/>
      <c r="T7023" s="91"/>
      <c r="U7023" s="89"/>
      <c r="V7023" s="89"/>
      <c r="W7023" s="89"/>
      <c r="X7023" s="90"/>
    </row>
    <row r="7024">
      <c r="S7024" s="91"/>
      <c r="T7024" s="91"/>
      <c r="U7024" s="89"/>
      <c r="V7024" s="89"/>
      <c r="W7024" s="89"/>
      <c r="X7024" s="90"/>
    </row>
    <row r="7025">
      <c r="S7025" s="91"/>
      <c r="T7025" s="91"/>
      <c r="U7025" s="89"/>
      <c r="V7025" s="89"/>
      <c r="W7025" s="89"/>
      <c r="X7025" s="90"/>
    </row>
    <row r="7026">
      <c r="S7026" s="91"/>
      <c r="T7026" s="91"/>
      <c r="U7026" s="89"/>
      <c r="V7026" s="89"/>
      <c r="W7026" s="89"/>
      <c r="X7026" s="90"/>
    </row>
    <row r="7027">
      <c r="S7027" s="91"/>
      <c r="T7027" s="91"/>
      <c r="U7027" s="89"/>
      <c r="V7027" s="89"/>
      <c r="W7027" s="89"/>
      <c r="X7027" s="90"/>
    </row>
    <row r="7028">
      <c r="S7028" s="91"/>
      <c r="T7028" s="91"/>
      <c r="U7028" s="89"/>
      <c r="V7028" s="89"/>
      <c r="W7028" s="89"/>
      <c r="X7028" s="90"/>
    </row>
    <row r="7029">
      <c r="S7029" s="91"/>
      <c r="T7029" s="91"/>
      <c r="U7029" s="89"/>
      <c r="V7029" s="89"/>
      <c r="W7029" s="89"/>
      <c r="X7029" s="90"/>
    </row>
    <row r="7030">
      <c r="S7030" s="91"/>
      <c r="T7030" s="91"/>
      <c r="U7030" s="89"/>
      <c r="V7030" s="89"/>
      <c r="W7030" s="89"/>
      <c r="X7030" s="90"/>
    </row>
    <row r="7031">
      <c r="S7031" s="91"/>
      <c r="T7031" s="91"/>
      <c r="U7031" s="89"/>
      <c r="V7031" s="89"/>
      <c r="W7031" s="89"/>
      <c r="X7031" s="90"/>
    </row>
    <row r="7032">
      <c r="S7032" s="91"/>
      <c r="T7032" s="91"/>
      <c r="U7032" s="89"/>
      <c r="V7032" s="89"/>
      <c r="W7032" s="89"/>
      <c r="X7032" s="90"/>
    </row>
    <row r="7033">
      <c r="S7033" s="91"/>
      <c r="T7033" s="91"/>
      <c r="U7033" s="89"/>
      <c r="V7033" s="89"/>
      <c r="W7033" s="89"/>
      <c r="X7033" s="90"/>
    </row>
    <row r="7034">
      <c r="S7034" s="91"/>
      <c r="T7034" s="91"/>
      <c r="U7034" s="89"/>
      <c r="V7034" s="89"/>
      <c r="W7034" s="89"/>
      <c r="X7034" s="90"/>
    </row>
    <row r="7035">
      <c r="S7035" s="91"/>
      <c r="T7035" s="91"/>
      <c r="U7035" s="89"/>
      <c r="V7035" s="89"/>
      <c r="W7035" s="89"/>
      <c r="X7035" s="90"/>
    </row>
    <row r="7036">
      <c r="S7036" s="91"/>
      <c r="T7036" s="91"/>
      <c r="U7036" s="89"/>
      <c r="V7036" s="89"/>
      <c r="W7036" s="89"/>
      <c r="X7036" s="90"/>
    </row>
    <row r="7037">
      <c r="S7037" s="91"/>
      <c r="T7037" s="91"/>
      <c r="U7037" s="89"/>
      <c r="V7037" s="89"/>
      <c r="W7037" s="89"/>
      <c r="X7037" s="90"/>
    </row>
    <row r="7038">
      <c r="S7038" s="91"/>
      <c r="T7038" s="91"/>
      <c r="U7038" s="89"/>
      <c r="V7038" s="89"/>
      <c r="W7038" s="89"/>
      <c r="X7038" s="90"/>
    </row>
    <row r="7039">
      <c r="S7039" s="91"/>
      <c r="T7039" s="91"/>
      <c r="U7039" s="89"/>
      <c r="V7039" s="89"/>
      <c r="W7039" s="89"/>
      <c r="X7039" s="90"/>
    </row>
    <row r="7040">
      <c r="S7040" s="91"/>
      <c r="T7040" s="91"/>
      <c r="U7040" s="89"/>
      <c r="V7040" s="89"/>
      <c r="W7040" s="89"/>
      <c r="X7040" s="90"/>
    </row>
    <row r="7041">
      <c r="S7041" s="91"/>
      <c r="T7041" s="91"/>
      <c r="U7041" s="89"/>
      <c r="V7041" s="89"/>
      <c r="W7041" s="89"/>
      <c r="X7041" s="90"/>
    </row>
    <row r="7042">
      <c r="S7042" s="91"/>
      <c r="T7042" s="91"/>
      <c r="U7042" s="89"/>
      <c r="V7042" s="89"/>
      <c r="W7042" s="89"/>
      <c r="X7042" s="90"/>
    </row>
    <row r="7043">
      <c r="S7043" s="91"/>
      <c r="T7043" s="91"/>
      <c r="U7043" s="89"/>
      <c r="V7043" s="89"/>
      <c r="W7043" s="89"/>
      <c r="X7043" s="90"/>
    </row>
    <row r="7044">
      <c r="S7044" s="91"/>
      <c r="T7044" s="91"/>
      <c r="U7044" s="89"/>
      <c r="V7044" s="89"/>
      <c r="W7044" s="89"/>
      <c r="X7044" s="90"/>
    </row>
    <row r="7045">
      <c r="S7045" s="91"/>
      <c r="T7045" s="91"/>
      <c r="U7045" s="89"/>
      <c r="V7045" s="89"/>
      <c r="W7045" s="89"/>
      <c r="X7045" s="90"/>
    </row>
    <row r="7046">
      <c r="S7046" s="91"/>
      <c r="T7046" s="91"/>
      <c r="U7046" s="89"/>
      <c r="V7046" s="89"/>
      <c r="W7046" s="89"/>
      <c r="X7046" s="90"/>
    </row>
    <row r="7047">
      <c r="S7047" s="91"/>
      <c r="T7047" s="91"/>
      <c r="U7047" s="89"/>
      <c r="V7047" s="89"/>
      <c r="W7047" s="89"/>
      <c r="X7047" s="90"/>
    </row>
    <row r="7048">
      <c r="S7048" s="91"/>
      <c r="T7048" s="91"/>
      <c r="U7048" s="89"/>
      <c r="V7048" s="89"/>
      <c r="W7048" s="89"/>
      <c r="X7048" s="90"/>
    </row>
    <row r="7049">
      <c r="S7049" s="91"/>
      <c r="T7049" s="91"/>
      <c r="U7049" s="89"/>
      <c r="V7049" s="89"/>
      <c r="W7049" s="89"/>
      <c r="X7049" s="90"/>
    </row>
    <row r="7050">
      <c r="S7050" s="91"/>
      <c r="T7050" s="91"/>
      <c r="U7050" s="89"/>
      <c r="V7050" s="89"/>
      <c r="W7050" s="89"/>
      <c r="X7050" s="90"/>
    </row>
    <row r="7051">
      <c r="S7051" s="91"/>
      <c r="T7051" s="91"/>
      <c r="U7051" s="89"/>
      <c r="V7051" s="89"/>
      <c r="W7051" s="89"/>
      <c r="X7051" s="90"/>
    </row>
    <row r="7052">
      <c r="S7052" s="91"/>
      <c r="T7052" s="91"/>
      <c r="U7052" s="89"/>
      <c r="V7052" s="89"/>
      <c r="W7052" s="89"/>
      <c r="X7052" s="90"/>
    </row>
    <row r="7053">
      <c r="S7053" s="91"/>
      <c r="T7053" s="91"/>
      <c r="U7053" s="89"/>
      <c r="V7053" s="89"/>
      <c r="W7053" s="89"/>
      <c r="X7053" s="90"/>
    </row>
    <row r="7054">
      <c r="S7054" s="91"/>
      <c r="T7054" s="91"/>
      <c r="U7054" s="89"/>
      <c r="V7054" s="89"/>
      <c r="W7054" s="89"/>
      <c r="X7054" s="90"/>
    </row>
    <row r="7055">
      <c r="S7055" s="91"/>
      <c r="T7055" s="91"/>
      <c r="U7055" s="89"/>
      <c r="V7055" s="89"/>
      <c r="W7055" s="89"/>
      <c r="X7055" s="90"/>
    </row>
    <row r="7056">
      <c r="S7056" s="91"/>
      <c r="T7056" s="91"/>
      <c r="U7056" s="89"/>
      <c r="V7056" s="89"/>
      <c r="W7056" s="89"/>
      <c r="X7056" s="90"/>
    </row>
    <row r="7057">
      <c r="S7057" s="91"/>
      <c r="T7057" s="91"/>
      <c r="U7057" s="89"/>
      <c r="V7057" s="89"/>
      <c r="W7057" s="89"/>
      <c r="X7057" s="90"/>
    </row>
    <row r="7058">
      <c r="S7058" s="91"/>
      <c r="T7058" s="91"/>
      <c r="U7058" s="89"/>
      <c r="V7058" s="89"/>
      <c r="W7058" s="89"/>
      <c r="X7058" s="90"/>
    </row>
    <row r="7059">
      <c r="S7059" s="91"/>
      <c r="T7059" s="91"/>
      <c r="U7059" s="89"/>
      <c r="V7059" s="89"/>
      <c r="W7059" s="89"/>
      <c r="X7059" s="90"/>
    </row>
    <row r="7060">
      <c r="S7060" s="91"/>
      <c r="T7060" s="91"/>
      <c r="U7060" s="89"/>
      <c r="V7060" s="89"/>
      <c r="W7060" s="89"/>
      <c r="X7060" s="90"/>
    </row>
    <row r="7061">
      <c r="S7061" s="91"/>
      <c r="T7061" s="91"/>
      <c r="U7061" s="89"/>
      <c r="V7061" s="89"/>
      <c r="W7061" s="89"/>
      <c r="X7061" s="90"/>
    </row>
    <row r="7062">
      <c r="S7062" s="91"/>
      <c r="T7062" s="91"/>
      <c r="U7062" s="89"/>
      <c r="V7062" s="89"/>
      <c r="W7062" s="89"/>
      <c r="X7062" s="90"/>
    </row>
    <row r="7063">
      <c r="S7063" s="91"/>
      <c r="T7063" s="91"/>
      <c r="U7063" s="89"/>
      <c r="V7063" s="89"/>
      <c r="W7063" s="89"/>
      <c r="X7063" s="90"/>
    </row>
    <row r="7064">
      <c r="S7064" s="91"/>
      <c r="T7064" s="91"/>
      <c r="U7064" s="89"/>
      <c r="V7064" s="89"/>
      <c r="W7064" s="89"/>
      <c r="X7064" s="90"/>
    </row>
    <row r="7065">
      <c r="S7065" s="91"/>
      <c r="T7065" s="91"/>
      <c r="U7065" s="89"/>
      <c r="V7065" s="89"/>
      <c r="W7065" s="89"/>
      <c r="X7065" s="90"/>
    </row>
    <row r="7066">
      <c r="S7066" s="91"/>
      <c r="T7066" s="91"/>
      <c r="U7066" s="89"/>
      <c r="V7066" s="89"/>
      <c r="W7066" s="89"/>
      <c r="X7066" s="90"/>
    </row>
    <row r="7067">
      <c r="S7067" s="91"/>
      <c r="T7067" s="91"/>
      <c r="U7067" s="89"/>
      <c r="V7067" s="89"/>
      <c r="W7067" s="89"/>
      <c r="X7067" s="90"/>
    </row>
    <row r="7068">
      <c r="S7068" s="91"/>
      <c r="T7068" s="91"/>
      <c r="U7068" s="89"/>
      <c r="V7068" s="89"/>
      <c r="W7068" s="89"/>
      <c r="X7068" s="90"/>
    </row>
    <row r="7069">
      <c r="S7069" s="91"/>
      <c r="T7069" s="91"/>
      <c r="U7069" s="89"/>
      <c r="V7069" s="89"/>
      <c r="W7069" s="89"/>
      <c r="X7069" s="90"/>
    </row>
    <row r="7070">
      <c r="S7070" s="91"/>
      <c r="T7070" s="91"/>
      <c r="U7070" s="89"/>
      <c r="V7070" s="89"/>
      <c r="W7070" s="89"/>
      <c r="X7070" s="90"/>
    </row>
    <row r="7071">
      <c r="S7071" s="91"/>
      <c r="T7071" s="91"/>
      <c r="U7071" s="89"/>
      <c r="V7071" s="89"/>
      <c r="W7071" s="89"/>
      <c r="X7071" s="90"/>
    </row>
    <row r="7072">
      <c r="S7072" s="91"/>
      <c r="T7072" s="91"/>
      <c r="U7072" s="89"/>
      <c r="V7072" s="89"/>
      <c r="W7072" s="89"/>
      <c r="X7072" s="90"/>
    </row>
    <row r="7073">
      <c r="S7073" s="91"/>
      <c r="T7073" s="91"/>
      <c r="U7073" s="89"/>
      <c r="V7073" s="89"/>
      <c r="W7073" s="89"/>
      <c r="X7073" s="90"/>
    </row>
    <row r="7074">
      <c r="S7074" s="91"/>
      <c r="T7074" s="91"/>
      <c r="U7074" s="89"/>
      <c r="V7074" s="89"/>
      <c r="W7074" s="89"/>
      <c r="X7074" s="90"/>
    </row>
    <row r="7075">
      <c r="S7075" s="91"/>
      <c r="T7075" s="91"/>
      <c r="U7075" s="89"/>
      <c r="V7075" s="89"/>
      <c r="W7075" s="89"/>
      <c r="X7075" s="90"/>
    </row>
    <row r="7076">
      <c r="S7076" s="91"/>
      <c r="T7076" s="91"/>
      <c r="U7076" s="89"/>
      <c r="V7076" s="89"/>
      <c r="W7076" s="89"/>
      <c r="X7076" s="89"/>
    </row>
    <row r="7077">
      <c r="S7077" s="91"/>
      <c r="T7077" s="91"/>
      <c r="U7077" s="89"/>
      <c r="V7077" s="89"/>
      <c r="W7077" s="89"/>
      <c r="X7077" s="89"/>
    </row>
    <row r="7078">
      <c r="S7078" s="91"/>
      <c r="T7078" s="91"/>
      <c r="U7078" s="89"/>
      <c r="V7078" s="89"/>
      <c r="W7078" s="89"/>
      <c r="X7078" s="89"/>
    </row>
    <row r="7079">
      <c r="S7079" s="91"/>
      <c r="T7079" s="91"/>
      <c r="U7079" s="89"/>
      <c r="V7079" s="89"/>
      <c r="W7079" s="89"/>
      <c r="X7079" s="89"/>
    </row>
    <row r="7080">
      <c r="S7080" s="91"/>
      <c r="T7080" s="91"/>
      <c r="U7080" s="89"/>
      <c r="V7080" s="89"/>
      <c r="W7080" s="89"/>
      <c r="X7080" s="89"/>
    </row>
    <row r="7081">
      <c r="S7081" s="91"/>
      <c r="T7081" s="91"/>
      <c r="U7081" s="89"/>
      <c r="V7081" s="89"/>
      <c r="W7081" s="89"/>
      <c r="X7081" s="89"/>
    </row>
    <row r="7082">
      <c r="S7082" s="91"/>
      <c r="T7082" s="91"/>
      <c r="U7082" s="89"/>
      <c r="V7082" s="89"/>
      <c r="W7082" s="89"/>
      <c r="X7082" s="89"/>
    </row>
    <row r="7083">
      <c r="S7083" s="91"/>
      <c r="T7083" s="91"/>
      <c r="U7083" s="89"/>
      <c r="V7083" s="89"/>
      <c r="W7083" s="89"/>
      <c r="X7083" s="89"/>
    </row>
    <row r="7084">
      <c r="S7084" s="91"/>
      <c r="T7084" s="91"/>
      <c r="U7084" s="89"/>
      <c r="V7084" s="89"/>
      <c r="W7084" s="89"/>
      <c r="X7084" s="89"/>
    </row>
    <row r="7085">
      <c r="S7085" s="91"/>
      <c r="T7085" s="91"/>
      <c r="U7085" s="89"/>
      <c r="V7085" s="89"/>
      <c r="W7085" s="89"/>
      <c r="X7085" s="89"/>
    </row>
    <row r="7086">
      <c r="S7086" s="91"/>
      <c r="T7086" s="91"/>
      <c r="U7086" s="89"/>
      <c r="V7086" s="89"/>
      <c r="W7086" s="89"/>
      <c r="X7086" s="89"/>
    </row>
    <row r="7087">
      <c r="S7087" s="91"/>
      <c r="T7087" s="91"/>
      <c r="U7087" s="89"/>
      <c r="V7087" s="89"/>
      <c r="W7087" s="89"/>
      <c r="X7087" s="89"/>
    </row>
    <row r="7088">
      <c r="S7088" s="91"/>
      <c r="T7088" s="91"/>
      <c r="U7088" s="89"/>
      <c r="V7088" s="89"/>
      <c r="W7088" s="89"/>
      <c r="X7088" s="89"/>
    </row>
    <row r="7089">
      <c r="S7089" s="91"/>
      <c r="T7089" s="91"/>
      <c r="U7089" s="89"/>
      <c r="V7089" s="89"/>
      <c r="W7089" s="89"/>
      <c r="X7089" s="89"/>
    </row>
    <row r="7090">
      <c r="S7090" s="91"/>
      <c r="T7090" s="91"/>
      <c r="U7090" s="89"/>
      <c r="V7090" s="89"/>
      <c r="W7090" s="89"/>
      <c r="X7090" s="89"/>
    </row>
    <row r="7091">
      <c r="S7091" s="91"/>
      <c r="T7091" s="91"/>
      <c r="U7091" s="89"/>
      <c r="V7091" s="89"/>
      <c r="W7091" s="89"/>
      <c r="X7091" s="89"/>
    </row>
    <row r="7092">
      <c r="S7092" s="91"/>
      <c r="T7092" s="91"/>
      <c r="U7092" s="89"/>
      <c r="V7092" s="89"/>
      <c r="W7092" s="89"/>
      <c r="X7092" s="89"/>
    </row>
    <row r="7093">
      <c r="S7093" s="91"/>
      <c r="T7093" s="91"/>
      <c r="U7093" s="89"/>
      <c r="V7093" s="89"/>
      <c r="W7093" s="89"/>
      <c r="X7093" s="89"/>
    </row>
    <row r="7094">
      <c r="S7094" s="91"/>
      <c r="T7094" s="91"/>
      <c r="U7094" s="89"/>
      <c r="V7094" s="89"/>
      <c r="W7094" s="89"/>
      <c r="X7094" s="89"/>
    </row>
    <row r="7095">
      <c r="S7095" s="91"/>
      <c r="T7095" s="91"/>
      <c r="U7095" s="89"/>
      <c r="V7095" s="89"/>
      <c r="W7095" s="89"/>
      <c r="X7095" s="89"/>
    </row>
    <row r="7096">
      <c r="S7096" s="91"/>
      <c r="T7096" s="91"/>
      <c r="U7096" s="89"/>
      <c r="V7096" s="89"/>
      <c r="W7096" s="89"/>
      <c r="X7096" s="89"/>
    </row>
    <row r="7097">
      <c r="S7097" s="91"/>
      <c r="T7097" s="91"/>
      <c r="U7097" s="89"/>
      <c r="V7097" s="89"/>
      <c r="W7097" s="89"/>
      <c r="X7097" s="89"/>
    </row>
    <row r="7098">
      <c r="S7098" s="91"/>
      <c r="T7098" s="91"/>
      <c r="U7098" s="89"/>
      <c r="V7098" s="89"/>
      <c r="W7098" s="89"/>
      <c r="X7098" s="89"/>
    </row>
    <row r="7099">
      <c r="S7099" s="91"/>
      <c r="T7099" s="91"/>
      <c r="U7099" s="89"/>
      <c r="V7099" s="89"/>
      <c r="W7099" s="89"/>
      <c r="X7099" s="89"/>
    </row>
    <row r="7100">
      <c r="S7100" s="91"/>
      <c r="T7100" s="91"/>
      <c r="U7100" s="89"/>
      <c r="V7100" s="89"/>
      <c r="W7100" s="89"/>
      <c r="X7100" s="89"/>
    </row>
    <row r="7101">
      <c r="S7101" s="91"/>
      <c r="T7101" s="91"/>
      <c r="U7101" s="89"/>
      <c r="V7101" s="89"/>
      <c r="W7101" s="89"/>
      <c r="X7101" s="89"/>
    </row>
    <row r="7102">
      <c r="S7102" s="91"/>
      <c r="T7102" s="91"/>
      <c r="U7102" s="89"/>
      <c r="V7102" s="89"/>
      <c r="W7102" s="89"/>
      <c r="X7102" s="89"/>
    </row>
    <row r="7103">
      <c r="S7103" s="91"/>
      <c r="T7103" s="91"/>
      <c r="U7103" s="89"/>
      <c r="V7103" s="89"/>
      <c r="W7103" s="89"/>
      <c r="X7103" s="89"/>
    </row>
    <row r="7104">
      <c r="S7104" s="91"/>
      <c r="T7104" s="91"/>
      <c r="U7104" s="89"/>
      <c r="V7104" s="89"/>
      <c r="W7104" s="89"/>
      <c r="X7104" s="89"/>
    </row>
    <row r="7105">
      <c r="S7105" s="91"/>
      <c r="T7105" s="91"/>
      <c r="U7105" s="89"/>
      <c r="V7105" s="89"/>
      <c r="W7105" s="89"/>
      <c r="X7105" s="89"/>
    </row>
    <row r="7106">
      <c r="S7106" s="91"/>
      <c r="T7106" s="91"/>
      <c r="U7106" s="89"/>
      <c r="V7106" s="89"/>
      <c r="W7106" s="89"/>
      <c r="X7106" s="89"/>
    </row>
    <row r="7107">
      <c r="S7107" s="91"/>
      <c r="T7107" s="91"/>
      <c r="U7107" s="89"/>
      <c r="V7107" s="89"/>
      <c r="W7107" s="89"/>
      <c r="X7107" s="89"/>
    </row>
    <row r="7108">
      <c r="S7108" s="91"/>
      <c r="T7108" s="91"/>
      <c r="U7108" s="89"/>
      <c r="V7108" s="89"/>
      <c r="W7108" s="89"/>
      <c r="X7108" s="89"/>
    </row>
    <row r="7109">
      <c r="S7109" s="91"/>
      <c r="T7109" s="91"/>
      <c r="U7109" s="89"/>
      <c r="V7109" s="89"/>
      <c r="W7109" s="89"/>
      <c r="X7109" s="89"/>
    </row>
    <row r="7110">
      <c r="S7110" s="91"/>
      <c r="T7110" s="91"/>
      <c r="U7110" s="89"/>
      <c r="V7110" s="89"/>
      <c r="W7110" s="89"/>
      <c r="X7110" s="89"/>
    </row>
    <row r="7111">
      <c r="S7111" s="91"/>
      <c r="T7111" s="91"/>
      <c r="U7111" s="89"/>
      <c r="V7111" s="89"/>
      <c r="W7111" s="89"/>
      <c r="X7111" s="89"/>
    </row>
    <row r="7112">
      <c r="S7112" s="91"/>
      <c r="T7112" s="91"/>
      <c r="U7112" s="89"/>
      <c r="V7112" s="89"/>
      <c r="W7112" s="89"/>
      <c r="X7112" s="89"/>
    </row>
    <row r="7113">
      <c r="S7113" s="91"/>
      <c r="T7113" s="91"/>
      <c r="U7113" s="89"/>
      <c r="V7113" s="89"/>
      <c r="W7113" s="89"/>
      <c r="X7113" s="89"/>
    </row>
    <row r="7114">
      <c r="S7114" s="91"/>
      <c r="T7114" s="91"/>
      <c r="U7114" s="89"/>
      <c r="V7114" s="89"/>
      <c r="W7114" s="89"/>
      <c r="X7114" s="89"/>
    </row>
    <row r="7115">
      <c r="S7115" s="91"/>
      <c r="T7115" s="91"/>
      <c r="U7115" s="89"/>
      <c r="V7115" s="89"/>
      <c r="W7115" s="89"/>
      <c r="X7115" s="89"/>
    </row>
    <row r="7116">
      <c r="S7116" s="91"/>
      <c r="T7116" s="91"/>
      <c r="U7116" s="89"/>
      <c r="V7116" s="89"/>
      <c r="W7116" s="89"/>
      <c r="X7116" s="89"/>
    </row>
    <row r="7117">
      <c r="S7117" s="91"/>
      <c r="T7117" s="91"/>
      <c r="U7117" s="89"/>
      <c r="V7117" s="89"/>
      <c r="W7117" s="89"/>
      <c r="X7117" s="89"/>
    </row>
    <row r="7118">
      <c r="S7118" s="91"/>
      <c r="T7118" s="91"/>
      <c r="U7118" s="89"/>
      <c r="V7118" s="89"/>
      <c r="W7118" s="89"/>
      <c r="X7118" s="89"/>
    </row>
    <row r="7119">
      <c r="S7119" s="91"/>
      <c r="T7119" s="91"/>
      <c r="U7119" s="89"/>
      <c r="V7119" s="89"/>
      <c r="W7119" s="89"/>
      <c r="X7119" s="89"/>
    </row>
    <row r="7120">
      <c r="S7120" s="91"/>
      <c r="T7120" s="91"/>
      <c r="U7120" s="89"/>
      <c r="V7120" s="89"/>
      <c r="W7120" s="89"/>
      <c r="X7120" s="89"/>
    </row>
    <row r="7121">
      <c r="S7121" s="91"/>
      <c r="T7121" s="91"/>
      <c r="U7121" s="89"/>
      <c r="V7121" s="89"/>
      <c r="W7121" s="89"/>
      <c r="X7121" s="89"/>
    </row>
    <row r="7122">
      <c r="S7122" s="91"/>
      <c r="T7122" s="91"/>
      <c r="U7122" s="89"/>
      <c r="V7122" s="89"/>
      <c r="W7122" s="89"/>
      <c r="X7122" s="89"/>
    </row>
    <row r="7123">
      <c r="S7123" s="91"/>
      <c r="T7123" s="91"/>
      <c r="U7123" s="89"/>
      <c r="V7123" s="89"/>
      <c r="W7123" s="89"/>
      <c r="X7123" s="89"/>
    </row>
    <row r="7124">
      <c r="S7124" s="91"/>
      <c r="T7124" s="91"/>
      <c r="U7124" s="89"/>
      <c r="V7124" s="89"/>
      <c r="W7124" s="89"/>
      <c r="X7124" s="89"/>
    </row>
    <row r="7125">
      <c r="S7125" s="91"/>
      <c r="T7125" s="91"/>
      <c r="U7125" s="89"/>
      <c r="V7125" s="89"/>
      <c r="W7125" s="89"/>
      <c r="X7125" s="89"/>
    </row>
    <row r="7126">
      <c r="S7126" s="91"/>
      <c r="T7126" s="91"/>
      <c r="U7126" s="89"/>
      <c r="V7126" s="89"/>
      <c r="W7126" s="89"/>
      <c r="X7126" s="89"/>
    </row>
    <row r="7127">
      <c r="S7127" s="91"/>
      <c r="T7127" s="91"/>
      <c r="U7127" s="89"/>
      <c r="V7127" s="89"/>
      <c r="W7127" s="89"/>
      <c r="X7127" s="89"/>
    </row>
    <row r="7128">
      <c r="S7128" s="91"/>
      <c r="T7128" s="91"/>
      <c r="U7128" s="89"/>
      <c r="V7128" s="89"/>
      <c r="W7128" s="89"/>
      <c r="X7128" s="89"/>
    </row>
    <row r="7129">
      <c r="S7129" s="91"/>
      <c r="T7129" s="91"/>
      <c r="U7129" s="89"/>
      <c r="V7129" s="89"/>
      <c r="W7129" s="89"/>
      <c r="X7129" s="89"/>
    </row>
    <row r="7130">
      <c r="S7130" s="91"/>
      <c r="T7130" s="91"/>
      <c r="U7130" s="89"/>
      <c r="V7130" s="89"/>
      <c r="W7130" s="89"/>
      <c r="X7130" s="89"/>
    </row>
    <row r="7131">
      <c r="S7131" s="91"/>
      <c r="T7131" s="91"/>
      <c r="U7131" s="89"/>
      <c r="V7131" s="89"/>
      <c r="W7131" s="89"/>
      <c r="X7131" s="89"/>
    </row>
    <row r="7132">
      <c r="S7132" s="91"/>
      <c r="T7132" s="91"/>
      <c r="U7132" s="89"/>
      <c r="V7132" s="89"/>
      <c r="W7132" s="89"/>
      <c r="X7132" s="89"/>
    </row>
    <row r="7133">
      <c r="S7133" s="91"/>
      <c r="T7133" s="91"/>
      <c r="U7133" s="89"/>
      <c r="V7133" s="89"/>
      <c r="W7133" s="89"/>
      <c r="X7133" s="89"/>
    </row>
    <row r="7134">
      <c r="S7134" s="91"/>
      <c r="T7134" s="91"/>
      <c r="U7134" s="89"/>
      <c r="V7134" s="89"/>
      <c r="W7134" s="89"/>
      <c r="X7134" s="89"/>
    </row>
    <row r="7135">
      <c r="S7135" s="91"/>
      <c r="T7135" s="91"/>
      <c r="U7135" s="89"/>
      <c r="V7135" s="89"/>
      <c r="W7135" s="89"/>
      <c r="X7135" s="89"/>
    </row>
    <row r="7136">
      <c r="S7136" s="91"/>
      <c r="T7136" s="91"/>
      <c r="U7136" s="89"/>
      <c r="V7136" s="89"/>
      <c r="W7136" s="89"/>
      <c r="X7136" s="89"/>
    </row>
    <row r="7137">
      <c r="S7137" s="91"/>
      <c r="T7137" s="91"/>
      <c r="U7137" s="89"/>
      <c r="V7137" s="89"/>
      <c r="W7137" s="89"/>
      <c r="X7137" s="89"/>
    </row>
    <row r="7138">
      <c r="S7138" s="91"/>
      <c r="T7138" s="91"/>
      <c r="U7138" s="89"/>
      <c r="V7138" s="89"/>
      <c r="W7138" s="89"/>
      <c r="X7138" s="89"/>
    </row>
    <row r="7139">
      <c r="S7139" s="91"/>
      <c r="T7139" s="91"/>
      <c r="U7139" s="89"/>
      <c r="V7139" s="89"/>
      <c r="W7139" s="89"/>
      <c r="X7139" s="89"/>
    </row>
    <row r="7140">
      <c r="S7140" s="91"/>
      <c r="T7140" s="91"/>
      <c r="U7140" s="89"/>
      <c r="V7140" s="89"/>
      <c r="W7140" s="89"/>
      <c r="X7140" s="89"/>
    </row>
    <row r="7141">
      <c r="S7141" s="91"/>
      <c r="T7141" s="91"/>
      <c r="U7141" s="89"/>
      <c r="V7141" s="89"/>
      <c r="W7141" s="89"/>
      <c r="X7141" s="89"/>
    </row>
    <row r="7142">
      <c r="S7142" s="91"/>
      <c r="T7142" s="91"/>
      <c r="U7142" s="89"/>
      <c r="V7142" s="89"/>
      <c r="W7142" s="89"/>
      <c r="X7142" s="89"/>
    </row>
    <row r="7143">
      <c r="S7143" s="91"/>
      <c r="T7143" s="91"/>
      <c r="U7143" s="89"/>
      <c r="V7143" s="89"/>
      <c r="W7143" s="89"/>
      <c r="X7143" s="89"/>
    </row>
    <row r="7144">
      <c r="S7144" s="91"/>
      <c r="T7144" s="91"/>
      <c r="U7144" s="89"/>
      <c r="V7144" s="89"/>
      <c r="W7144" s="89"/>
      <c r="X7144" s="89"/>
    </row>
    <row r="7145">
      <c r="S7145" s="91"/>
      <c r="T7145" s="91"/>
      <c r="U7145" s="89"/>
      <c r="V7145" s="89"/>
      <c r="W7145" s="89"/>
      <c r="X7145" s="89"/>
    </row>
    <row r="7146">
      <c r="S7146" s="91"/>
      <c r="T7146" s="91"/>
      <c r="U7146" s="89"/>
      <c r="V7146" s="89"/>
      <c r="W7146" s="89"/>
      <c r="X7146" s="89"/>
    </row>
    <row r="7147">
      <c r="S7147" s="91"/>
      <c r="T7147" s="91"/>
      <c r="U7147" s="89"/>
      <c r="V7147" s="89"/>
      <c r="W7147" s="89"/>
      <c r="X7147" s="89"/>
    </row>
    <row r="7148">
      <c r="S7148" s="91"/>
      <c r="T7148" s="91"/>
      <c r="U7148" s="89"/>
      <c r="V7148" s="89"/>
      <c r="W7148" s="89"/>
      <c r="X7148" s="89"/>
    </row>
    <row r="7149">
      <c r="S7149" s="91"/>
      <c r="T7149" s="91"/>
      <c r="U7149" s="89"/>
      <c r="V7149" s="89"/>
      <c r="W7149" s="89"/>
      <c r="X7149" s="89"/>
    </row>
    <row r="7150">
      <c r="S7150" s="91"/>
      <c r="T7150" s="91"/>
      <c r="U7150" s="89"/>
      <c r="V7150" s="89"/>
      <c r="W7150" s="89"/>
      <c r="X7150" s="89"/>
    </row>
    <row r="7151">
      <c r="S7151" s="91"/>
      <c r="T7151" s="91"/>
      <c r="U7151" s="89"/>
      <c r="V7151" s="89"/>
      <c r="W7151" s="89"/>
      <c r="X7151" s="89"/>
    </row>
    <row r="7152">
      <c r="S7152" s="91"/>
      <c r="T7152" s="91"/>
      <c r="U7152" s="89"/>
      <c r="V7152" s="89"/>
      <c r="W7152" s="89"/>
      <c r="X7152" s="89"/>
    </row>
    <row r="7153">
      <c r="S7153" s="91"/>
      <c r="T7153" s="91"/>
      <c r="U7153" s="89"/>
      <c r="V7153" s="89"/>
      <c r="W7153" s="89"/>
      <c r="X7153" s="89"/>
    </row>
    <row r="7154">
      <c r="S7154" s="91"/>
      <c r="T7154" s="91"/>
      <c r="U7154" s="89"/>
      <c r="V7154" s="89"/>
      <c r="W7154" s="89"/>
      <c r="X7154" s="89"/>
    </row>
    <row r="7155">
      <c r="S7155" s="91"/>
      <c r="T7155" s="91"/>
      <c r="U7155" s="89"/>
      <c r="V7155" s="89"/>
      <c r="W7155" s="89"/>
      <c r="X7155" s="89"/>
    </row>
    <row r="7156">
      <c r="S7156" s="91"/>
      <c r="T7156" s="91"/>
      <c r="U7156" s="89"/>
      <c r="V7156" s="89"/>
      <c r="W7156" s="89"/>
      <c r="X7156" s="89"/>
    </row>
    <row r="7157">
      <c r="S7157" s="91"/>
      <c r="T7157" s="91"/>
      <c r="U7157" s="89"/>
      <c r="V7157" s="89"/>
      <c r="W7157" s="89"/>
      <c r="X7157" s="89"/>
    </row>
    <row r="7158">
      <c r="S7158" s="91"/>
      <c r="T7158" s="91"/>
      <c r="U7158" s="89"/>
      <c r="V7158" s="89"/>
      <c r="W7158" s="89"/>
      <c r="X7158" s="89"/>
    </row>
    <row r="7159">
      <c r="S7159" s="91"/>
      <c r="T7159" s="91"/>
      <c r="U7159" s="89"/>
      <c r="V7159" s="89"/>
      <c r="W7159" s="89"/>
      <c r="X7159" s="89"/>
    </row>
    <row r="7160">
      <c r="S7160" s="91"/>
      <c r="T7160" s="91"/>
      <c r="U7160" s="89"/>
      <c r="V7160" s="89"/>
      <c r="W7160" s="89"/>
      <c r="X7160" s="89"/>
    </row>
    <row r="7161">
      <c r="S7161" s="91"/>
      <c r="T7161" s="91"/>
      <c r="U7161" s="89"/>
      <c r="V7161" s="89"/>
      <c r="W7161" s="89"/>
      <c r="X7161" s="89"/>
    </row>
    <row r="7162">
      <c r="S7162" s="91"/>
      <c r="T7162" s="91"/>
      <c r="U7162" s="89"/>
      <c r="V7162" s="89"/>
      <c r="W7162" s="89"/>
      <c r="X7162" s="89"/>
    </row>
    <row r="7163">
      <c r="S7163" s="91"/>
      <c r="T7163" s="91"/>
      <c r="U7163" s="89"/>
      <c r="V7163" s="89"/>
      <c r="W7163" s="89"/>
      <c r="X7163" s="89"/>
    </row>
    <row r="7164">
      <c r="S7164" s="91"/>
      <c r="T7164" s="91"/>
      <c r="U7164" s="89"/>
      <c r="V7164" s="89"/>
      <c r="W7164" s="89"/>
      <c r="X7164" s="89"/>
    </row>
    <row r="7165">
      <c r="S7165" s="91"/>
      <c r="T7165" s="91"/>
      <c r="U7165" s="89"/>
      <c r="V7165" s="89"/>
      <c r="W7165" s="89"/>
      <c r="X7165" s="89"/>
    </row>
    <row r="7166">
      <c r="S7166" s="91"/>
      <c r="T7166" s="91"/>
      <c r="U7166" s="89"/>
      <c r="V7166" s="89"/>
      <c r="W7166" s="89"/>
      <c r="X7166" s="89"/>
    </row>
    <row r="7167">
      <c r="S7167" s="91"/>
      <c r="T7167" s="91"/>
      <c r="U7167" s="89"/>
      <c r="V7167" s="89"/>
      <c r="W7167" s="89"/>
      <c r="X7167" s="89"/>
    </row>
    <row r="7168">
      <c r="S7168" s="91"/>
      <c r="T7168" s="91"/>
      <c r="U7168" s="89"/>
      <c r="V7168" s="89"/>
      <c r="W7168" s="89"/>
      <c r="X7168" s="89"/>
    </row>
    <row r="7169">
      <c r="S7169" s="91"/>
      <c r="T7169" s="91"/>
      <c r="U7169" s="89"/>
      <c r="V7169" s="89"/>
      <c r="W7169" s="89"/>
      <c r="X7169" s="89"/>
    </row>
    <row r="7170">
      <c r="S7170" s="91"/>
      <c r="T7170" s="91"/>
      <c r="U7170" s="89"/>
      <c r="V7170" s="89"/>
      <c r="W7170" s="89"/>
      <c r="X7170" s="89"/>
    </row>
    <row r="7171">
      <c r="S7171" s="91"/>
      <c r="T7171" s="91"/>
      <c r="U7171" s="89"/>
      <c r="V7171" s="89"/>
      <c r="W7171" s="89"/>
      <c r="X7171" s="89"/>
    </row>
    <row r="7172">
      <c r="S7172" s="91"/>
      <c r="T7172" s="91"/>
      <c r="U7172" s="89"/>
      <c r="V7172" s="89"/>
      <c r="W7172" s="89"/>
      <c r="X7172" s="89"/>
    </row>
    <row r="7173">
      <c r="S7173" s="91"/>
      <c r="T7173" s="91"/>
      <c r="U7173" s="89"/>
      <c r="V7173" s="89"/>
      <c r="W7173" s="89"/>
      <c r="X7173" s="89"/>
    </row>
    <row r="7174">
      <c r="S7174" s="91"/>
      <c r="T7174" s="91"/>
      <c r="U7174" s="89"/>
      <c r="V7174" s="89"/>
      <c r="W7174" s="89"/>
      <c r="X7174" s="89"/>
    </row>
    <row r="7175">
      <c r="S7175" s="91"/>
      <c r="T7175" s="91"/>
      <c r="U7175" s="89"/>
      <c r="V7175" s="89"/>
      <c r="W7175" s="89"/>
      <c r="X7175" s="89"/>
    </row>
    <row r="7176">
      <c r="S7176" s="91"/>
      <c r="T7176" s="91"/>
      <c r="U7176" s="89"/>
      <c r="V7176" s="89"/>
      <c r="W7176" s="89"/>
      <c r="X7176" s="89"/>
    </row>
    <row r="7177">
      <c r="S7177" s="91"/>
      <c r="T7177" s="91"/>
      <c r="U7177" s="89"/>
      <c r="V7177" s="89"/>
      <c r="W7177" s="89"/>
      <c r="X7177" s="89"/>
    </row>
    <row r="7178">
      <c r="S7178" s="91"/>
      <c r="T7178" s="91"/>
      <c r="U7178" s="89"/>
      <c r="V7178" s="89"/>
      <c r="W7178" s="89"/>
      <c r="X7178" s="89"/>
    </row>
    <row r="7179">
      <c r="S7179" s="91"/>
      <c r="T7179" s="91"/>
      <c r="U7179" s="89"/>
      <c r="V7179" s="89"/>
      <c r="W7179" s="89"/>
      <c r="X7179" s="89"/>
    </row>
    <row r="7180">
      <c r="S7180" s="91"/>
      <c r="T7180" s="91"/>
      <c r="U7180" s="89"/>
      <c r="V7180" s="89"/>
      <c r="W7180" s="89"/>
      <c r="X7180" s="89"/>
    </row>
    <row r="7181">
      <c r="S7181" s="91"/>
      <c r="T7181" s="91"/>
      <c r="U7181" s="89"/>
      <c r="V7181" s="89"/>
      <c r="W7181" s="89"/>
      <c r="X7181" s="89"/>
    </row>
    <row r="7182">
      <c r="S7182" s="91"/>
      <c r="T7182" s="91"/>
      <c r="U7182" s="89"/>
      <c r="V7182" s="89"/>
      <c r="W7182" s="89"/>
      <c r="X7182" s="89"/>
    </row>
    <row r="7183">
      <c r="S7183" s="91"/>
      <c r="T7183" s="91"/>
      <c r="U7183" s="89"/>
      <c r="V7183" s="89"/>
      <c r="W7183" s="89"/>
      <c r="X7183" s="89"/>
    </row>
    <row r="7184">
      <c r="S7184" s="91"/>
      <c r="T7184" s="91"/>
      <c r="U7184" s="89"/>
      <c r="V7184" s="89"/>
      <c r="W7184" s="89"/>
      <c r="X7184" s="89"/>
    </row>
    <row r="7185">
      <c r="S7185" s="91"/>
      <c r="T7185" s="91"/>
      <c r="U7185" s="89"/>
      <c r="V7185" s="89"/>
      <c r="W7185" s="89"/>
      <c r="X7185" s="89"/>
    </row>
    <row r="7186">
      <c r="S7186" s="91"/>
      <c r="T7186" s="91"/>
      <c r="U7186" s="89"/>
      <c r="V7186" s="89"/>
      <c r="W7186" s="89"/>
      <c r="X7186" s="89"/>
    </row>
    <row r="7187">
      <c r="S7187" s="91"/>
      <c r="T7187" s="91"/>
      <c r="U7187" s="89"/>
      <c r="V7187" s="89"/>
      <c r="W7187" s="89"/>
      <c r="X7187" s="89"/>
    </row>
    <row r="7188">
      <c r="S7188" s="91"/>
      <c r="T7188" s="91"/>
      <c r="U7188" s="89"/>
      <c r="V7188" s="89"/>
      <c r="W7188" s="89"/>
      <c r="X7188" s="89"/>
    </row>
    <row r="7189">
      <c r="S7189" s="91"/>
      <c r="T7189" s="91"/>
      <c r="U7189" s="89"/>
      <c r="V7189" s="89"/>
      <c r="W7189" s="89"/>
      <c r="X7189" s="89"/>
    </row>
    <row r="7190">
      <c r="S7190" s="91"/>
      <c r="T7190" s="91"/>
      <c r="U7190" s="89"/>
      <c r="V7190" s="89"/>
      <c r="W7190" s="89"/>
      <c r="X7190" s="89"/>
    </row>
    <row r="7191">
      <c r="S7191" s="91"/>
      <c r="T7191" s="91"/>
      <c r="U7191" s="89"/>
      <c r="V7191" s="89"/>
      <c r="W7191" s="89"/>
      <c r="X7191" s="89"/>
    </row>
    <row r="7192">
      <c r="S7192" s="91"/>
      <c r="T7192" s="91"/>
      <c r="U7192" s="89"/>
      <c r="V7192" s="89"/>
      <c r="W7192" s="89"/>
      <c r="X7192" s="89"/>
    </row>
    <row r="7193">
      <c r="S7193" s="91"/>
      <c r="T7193" s="91"/>
      <c r="U7193" s="89"/>
      <c r="V7193" s="89"/>
      <c r="W7193" s="89"/>
      <c r="X7193" s="89"/>
    </row>
    <row r="7194">
      <c r="S7194" s="91"/>
      <c r="T7194" s="91"/>
      <c r="U7194" s="89"/>
      <c r="V7194" s="89"/>
      <c r="W7194" s="89"/>
      <c r="X7194" s="89"/>
    </row>
    <row r="7195">
      <c r="S7195" s="91"/>
      <c r="T7195" s="91"/>
      <c r="U7195" s="89"/>
      <c r="V7195" s="89"/>
      <c r="W7195" s="89"/>
      <c r="X7195" s="89"/>
    </row>
    <row r="7196">
      <c r="S7196" s="91"/>
      <c r="T7196" s="91"/>
      <c r="U7196" s="89"/>
      <c r="V7196" s="89"/>
      <c r="W7196" s="89"/>
      <c r="X7196" s="89"/>
    </row>
    <row r="7197">
      <c r="S7197" s="91"/>
      <c r="T7197" s="91"/>
      <c r="U7197" s="89"/>
      <c r="V7197" s="89"/>
      <c r="W7197" s="89"/>
      <c r="X7197" s="89"/>
    </row>
    <row r="7198">
      <c r="S7198" s="91"/>
      <c r="T7198" s="91"/>
      <c r="U7198" s="89"/>
      <c r="V7198" s="89"/>
      <c r="W7198" s="89"/>
      <c r="X7198" s="89"/>
    </row>
    <row r="7199">
      <c r="S7199" s="91"/>
      <c r="T7199" s="91"/>
      <c r="U7199" s="89"/>
      <c r="V7199" s="89"/>
      <c r="W7199" s="89"/>
      <c r="X7199" s="89"/>
    </row>
    <row r="7200">
      <c r="S7200" s="91"/>
      <c r="T7200" s="91"/>
      <c r="U7200" s="89"/>
      <c r="V7200" s="89"/>
      <c r="W7200" s="89"/>
      <c r="X7200" s="89"/>
    </row>
    <row r="7201">
      <c r="S7201" s="91"/>
      <c r="T7201" s="91"/>
      <c r="U7201" s="89"/>
      <c r="V7201" s="89"/>
      <c r="W7201" s="89"/>
      <c r="X7201" s="89"/>
    </row>
    <row r="7202">
      <c r="S7202" s="91"/>
      <c r="T7202" s="91"/>
      <c r="U7202" s="89"/>
      <c r="V7202" s="89"/>
      <c r="W7202" s="89"/>
      <c r="X7202" s="89"/>
    </row>
    <row r="7203">
      <c r="S7203" s="91"/>
      <c r="T7203" s="91"/>
      <c r="U7203" s="89"/>
      <c r="V7203" s="89"/>
      <c r="W7203" s="89"/>
      <c r="X7203" s="89"/>
    </row>
    <row r="7204">
      <c r="S7204" s="91"/>
      <c r="T7204" s="91"/>
      <c r="U7204" s="89"/>
      <c r="V7204" s="89"/>
      <c r="W7204" s="89"/>
      <c r="X7204" s="89"/>
    </row>
    <row r="7205">
      <c r="S7205" s="91"/>
      <c r="T7205" s="91"/>
      <c r="U7205" s="89"/>
      <c r="V7205" s="89"/>
      <c r="W7205" s="89"/>
      <c r="X7205" s="89"/>
    </row>
    <row r="7206">
      <c r="S7206" s="91"/>
      <c r="T7206" s="91"/>
      <c r="U7206" s="89"/>
      <c r="V7206" s="89"/>
      <c r="W7206" s="89"/>
      <c r="X7206" s="89"/>
    </row>
    <row r="7207">
      <c r="S7207" s="91"/>
      <c r="T7207" s="91"/>
      <c r="U7207" s="89"/>
      <c r="V7207" s="89"/>
      <c r="W7207" s="89"/>
      <c r="X7207" s="89"/>
    </row>
    <row r="7208">
      <c r="S7208" s="91"/>
      <c r="T7208" s="91"/>
      <c r="U7208" s="89"/>
      <c r="V7208" s="89"/>
      <c r="W7208" s="89"/>
      <c r="X7208" s="89"/>
    </row>
    <row r="7209">
      <c r="S7209" s="91"/>
      <c r="T7209" s="91"/>
      <c r="U7209" s="89"/>
      <c r="V7209" s="89"/>
      <c r="W7209" s="89"/>
      <c r="X7209" s="89"/>
    </row>
    <row r="7210">
      <c r="S7210" s="91"/>
      <c r="T7210" s="91"/>
      <c r="U7210" s="89"/>
      <c r="V7210" s="89"/>
      <c r="W7210" s="89"/>
      <c r="X7210" s="89"/>
    </row>
    <row r="7211">
      <c r="S7211" s="91"/>
      <c r="T7211" s="91"/>
      <c r="U7211" s="89"/>
      <c r="V7211" s="89"/>
      <c r="W7211" s="89"/>
      <c r="X7211" s="89"/>
    </row>
    <row r="7212">
      <c r="S7212" s="91"/>
      <c r="T7212" s="91"/>
      <c r="U7212" s="89"/>
      <c r="V7212" s="89"/>
      <c r="W7212" s="89"/>
      <c r="X7212" s="89"/>
    </row>
    <row r="7213">
      <c r="S7213" s="91"/>
      <c r="T7213" s="91"/>
      <c r="U7213" s="89"/>
      <c r="V7213" s="89"/>
      <c r="W7213" s="89"/>
      <c r="X7213" s="89"/>
    </row>
    <row r="7214">
      <c r="S7214" s="91"/>
      <c r="T7214" s="91"/>
      <c r="U7214" s="89"/>
      <c r="V7214" s="89"/>
      <c r="W7214" s="89"/>
      <c r="X7214" s="89"/>
    </row>
    <row r="7215">
      <c r="S7215" s="91"/>
      <c r="T7215" s="91"/>
      <c r="U7215" s="89"/>
      <c r="V7215" s="89"/>
      <c r="W7215" s="89"/>
      <c r="X7215" s="89"/>
    </row>
    <row r="7216">
      <c r="S7216" s="91"/>
      <c r="T7216" s="91"/>
      <c r="U7216" s="89"/>
      <c r="V7216" s="89"/>
      <c r="W7216" s="89"/>
      <c r="X7216" s="89"/>
    </row>
    <row r="7217">
      <c r="S7217" s="91"/>
      <c r="T7217" s="91"/>
      <c r="U7217" s="89"/>
      <c r="V7217" s="89"/>
      <c r="W7217" s="89"/>
      <c r="X7217" s="89"/>
    </row>
    <row r="7218">
      <c r="S7218" s="91"/>
      <c r="T7218" s="91"/>
      <c r="U7218" s="89"/>
      <c r="V7218" s="89"/>
      <c r="W7218" s="89"/>
      <c r="X7218" s="89"/>
    </row>
    <row r="7219">
      <c r="S7219" s="91"/>
      <c r="T7219" s="91"/>
      <c r="U7219" s="89"/>
      <c r="V7219" s="89"/>
      <c r="W7219" s="89"/>
      <c r="X7219" s="89"/>
    </row>
    <row r="7220">
      <c r="S7220" s="91"/>
      <c r="T7220" s="91"/>
      <c r="U7220" s="89"/>
      <c r="V7220" s="89"/>
      <c r="W7220" s="89"/>
      <c r="X7220" s="89"/>
    </row>
    <row r="7221">
      <c r="S7221" s="91"/>
      <c r="T7221" s="91"/>
      <c r="U7221" s="89"/>
      <c r="V7221" s="89"/>
      <c r="W7221" s="89"/>
      <c r="X7221" s="89"/>
    </row>
    <row r="7222">
      <c r="S7222" s="91"/>
      <c r="T7222" s="91"/>
      <c r="U7222" s="89"/>
      <c r="V7222" s="89"/>
      <c r="W7222" s="89"/>
      <c r="X7222" s="89"/>
    </row>
    <row r="7223">
      <c r="S7223" s="91"/>
      <c r="T7223" s="91"/>
      <c r="U7223" s="89"/>
      <c r="V7223" s="89"/>
      <c r="W7223" s="89"/>
      <c r="X7223" s="89"/>
    </row>
    <row r="7224">
      <c r="S7224" s="91"/>
      <c r="T7224" s="91"/>
      <c r="U7224" s="89"/>
      <c r="V7224" s="89"/>
      <c r="W7224" s="89"/>
      <c r="X7224" s="89"/>
    </row>
    <row r="7225">
      <c r="S7225" s="91"/>
      <c r="T7225" s="91"/>
      <c r="U7225" s="89"/>
      <c r="V7225" s="89"/>
      <c r="W7225" s="89"/>
      <c r="X7225" s="89"/>
    </row>
    <row r="7226">
      <c r="S7226" s="91"/>
      <c r="T7226" s="91"/>
      <c r="U7226" s="89"/>
      <c r="V7226" s="89"/>
      <c r="W7226" s="89"/>
      <c r="X7226" s="89"/>
    </row>
    <row r="7227">
      <c r="S7227" s="91"/>
      <c r="T7227" s="91"/>
      <c r="U7227" s="89"/>
      <c r="V7227" s="89"/>
      <c r="W7227" s="89"/>
      <c r="X7227" s="89"/>
    </row>
    <row r="7228">
      <c r="S7228" s="91"/>
      <c r="T7228" s="91"/>
      <c r="U7228" s="89"/>
      <c r="V7228" s="89"/>
      <c r="W7228" s="89"/>
      <c r="X7228" s="89"/>
    </row>
    <row r="7229">
      <c r="S7229" s="91"/>
      <c r="T7229" s="91"/>
      <c r="U7229" s="89"/>
      <c r="V7229" s="89"/>
      <c r="W7229" s="89"/>
      <c r="X7229" s="89"/>
    </row>
    <row r="7230">
      <c r="S7230" s="91"/>
      <c r="T7230" s="91"/>
      <c r="U7230" s="89"/>
      <c r="V7230" s="89"/>
      <c r="W7230" s="89"/>
      <c r="X7230" s="89"/>
    </row>
    <row r="7231">
      <c r="S7231" s="91"/>
      <c r="T7231" s="91"/>
      <c r="U7231" s="89"/>
      <c r="V7231" s="89"/>
      <c r="W7231" s="89"/>
      <c r="X7231" s="89"/>
    </row>
    <row r="7232">
      <c r="S7232" s="91"/>
      <c r="T7232" s="91"/>
      <c r="U7232" s="89"/>
      <c r="V7232" s="89"/>
      <c r="W7232" s="89"/>
      <c r="X7232" s="89"/>
    </row>
    <row r="7233">
      <c r="S7233" s="91"/>
      <c r="T7233" s="91"/>
      <c r="U7233" s="89"/>
      <c r="V7233" s="89"/>
      <c r="W7233" s="89"/>
      <c r="X7233" s="89"/>
    </row>
    <row r="7234">
      <c r="S7234" s="91"/>
      <c r="T7234" s="91"/>
      <c r="U7234" s="89"/>
      <c r="V7234" s="89"/>
      <c r="W7234" s="89"/>
      <c r="X7234" s="89"/>
    </row>
    <row r="7235">
      <c r="S7235" s="91"/>
      <c r="T7235" s="91"/>
      <c r="U7235" s="89"/>
      <c r="V7235" s="89"/>
      <c r="W7235" s="89"/>
      <c r="X7235" s="89"/>
    </row>
    <row r="7236">
      <c r="S7236" s="91"/>
      <c r="T7236" s="91"/>
      <c r="U7236" s="89"/>
      <c r="V7236" s="89"/>
      <c r="W7236" s="89"/>
      <c r="X7236" s="89"/>
    </row>
    <row r="7237">
      <c r="S7237" s="91"/>
      <c r="T7237" s="91"/>
      <c r="U7237" s="89"/>
      <c r="V7237" s="89"/>
      <c r="W7237" s="89"/>
      <c r="X7237" s="89"/>
    </row>
    <row r="7238">
      <c r="S7238" s="91"/>
      <c r="T7238" s="91"/>
      <c r="U7238" s="89"/>
      <c r="V7238" s="89"/>
      <c r="W7238" s="89"/>
      <c r="X7238" s="89"/>
    </row>
    <row r="7239">
      <c r="S7239" s="91"/>
      <c r="T7239" s="91"/>
      <c r="U7239" s="89"/>
      <c r="V7239" s="89"/>
      <c r="W7239" s="89"/>
      <c r="X7239" s="89"/>
    </row>
    <row r="7240">
      <c r="S7240" s="91"/>
      <c r="T7240" s="91"/>
      <c r="U7240" s="89"/>
      <c r="V7240" s="89"/>
      <c r="W7240" s="89"/>
      <c r="X7240" s="89"/>
    </row>
    <row r="7241">
      <c r="S7241" s="91"/>
      <c r="T7241" s="91"/>
      <c r="U7241" s="89"/>
      <c r="V7241" s="89"/>
      <c r="W7241" s="89"/>
      <c r="X7241" s="89"/>
    </row>
    <row r="7242">
      <c r="S7242" s="91"/>
      <c r="T7242" s="91"/>
      <c r="U7242" s="89"/>
      <c r="V7242" s="89"/>
      <c r="W7242" s="89"/>
      <c r="X7242" s="89"/>
    </row>
    <row r="7243">
      <c r="S7243" s="91"/>
      <c r="T7243" s="91"/>
      <c r="U7243" s="89"/>
      <c r="V7243" s="89"/>
      <c r="W7243" s="89"/>
      <c r="X7243" s="89"/>
    </row>
    <row r="7244">
      <c r="S7244" s="91"/>
      <c r="T7244" s="91"/>
      <c r="U7244" s="89"/>
      <c r="V7244" s="89"/>
      <c r="W7244" s="89"/>
      <c r="X7244" s="89"/>
    </row>
    <row r="7245">
      <c r="S7245" s="91"/>
      <c r="T7245" s="91"/>
      <c r="U7245" s="89"/>
      <c r="V7245" s="89"/>
      <c r="W7245" s="89"/>
      <c r="X7245" s="89"/>
    </row>
    <row r="7246">
      <c r="S7246" s="88"/>
      <c r="T7246" s="91"/>
      <c r="U7246" s="89"/>
      <c r="V7246" s="89"/>
      <c r="W7246" s="89"/>
      <c r="X7246" s="89"/>
    </row>
    <row r="7247">
      <c r="S7247" s="91"/>
      <c r="T7247" s="91"/>
      <c r="U7247" s="89"/>
      <c r="V7247" s="89"/>
      <c r="W7247" s="89"/>
      <c r="X7247" s="89"/>
    </row>
    <row r="7248">
      <c r="S7248" s="91"/>
      <c r="T7248" s="91"/>
      <c r="U7248" s="89"/>
      <c r="V7248" s="89"/>
      <c r="W7248" s="89"/>
      <c r="X7248" s="89"/>
    </row>
    <row r="7249">
      <c r="S7249" s="91"/>
      <c r="T7249" s="91"/>
      <c r="U7249" s="89"/>
      <c r="V7249" s="89"/>
      <c r="W7249" s="89"/>
      <c r="X7249" s="89"/>
    </row>
    <row r="7250">
      <c r="S7250" s="91"/>
      <c r="T7250" s="91"/>
      <c r="U7250" s="89"/>
      <c r="V7250" s="89"/>
      <c r="W7250" s="89"/>
      <c r="X7250" s="89"/>
    </row>
    <row r="7251">
      <c r="S7251" s="91"/>
      <c r="T7251" s="91"/>
      <c r="U7251" s="89"/>
      <c r="V7251" s="89"/>
      <c r="W7251" s="89"/>
      <c r="X7251" s="89"/>
    </row>
    <row r="7252">
      <c r="S7252" s="88"/>
      <c r="T7252" s="91"/>
      <c r="U7252" s="89"/>
      <c r="V7252" s="89"/>
      <c r="W7252" s="89"/>
      <c r="X7252" s="89"/>
    </row>
    <row r="7253">
      <c r="S7253" s="91"/>
      <c r="T7253" s="91"/>
      <c r="U7253" s="89"/>
      <c r="V7253" s="89"/>
      <c r="W7253" s="89"/>
      <c r="X7253" s="89"/>
    </row>
    <row r="7254">
      <c r="S7254" s="91"/>
      <c r="T7254" s="91"/>
      <c r="U7254" s="89"/>
      <c r="V7254" s="89"/>
      <c r="W7254" s="89"/>
      <c r="X7254" s="89"/>
    </row>
    <row r="7255">
      <c r="S7255" s="91"/>
      <c r="T7255" s="91"/>
      <c r="U7255" s="89"/>
      <c r="V7255" s="89"/>
      <c r="W7255" s="89"/>
      <c r="X7255" s="89"/>
    </row>
    <row r="7256">
      <c r="S7256" s="91"/>
      <c r="T7256" s="91"/>
      <c r="U7256" s="89"/>
      <c r="V7256" s="89"/>
      <c r="W7256" s="89"/>
      <c r="X7256" s="89"/>
    </row>
    <row r="7257">
      <c r="S7257" s="91"/>
      <c r="T7257" s="91"/>
      <c r="U7257" s="89"/>
      <c r="V7257" s="89"/>
      <c r="W7257" s="89"/>
      <c r="X7257" s="89"/>
    </row>
    <row r="7258">
      <c r="S7258" s="91"/>
      <c r="T7258" s="91"/>
      <c r="U7258" s="89"/>
      <c r="V7258" s="89"/>
      <c r="W7258" s="89"/>
      <c r="X7258" s="89"/>
    </row>
    <row r="7259">
      <c r="S7259" s="91"/>
      <c r="T7259" s="91"/>
      <c r="U7259" s="89"/>
      <c r="V7259" s="89"/>
      <c r="W7259" s="89"/>
      <c r="X7259" s="89"/>
    </row>
    <row r="7260">
      <c r="S7260" s="91"/>
      <c r="T7260" s="91"/>
      <c r="U7260" s="89"/>
      <c r="V7260" s="89"/>
      <c r="W7260" s="89"/>
      <c r="X7260" s="89"/>
    </row>
    <row r="7261">
      <c r="S7261" s="91"/>
      <c r="T7261" s="91"/>
      <c r="U7261" s="89"/>
      <c r="V7261" s="89"/>
      <c r="W7261" s="89"/>
      <c r="X7261" s="89"/>
    </row>
    <row r="7262">
      <c r="S7262" s="91"/>
      <c r="T7262" s="91"/>
      <c r="U7262" s="89"/>
      <c r="V7262" s="89"/>
      <c r="W7262" s="89"/>
      <c r="X7262" s="89"/>
    </row>
    <row r="7263">
      <c r="S7263" s="91"/>
      <c r="T7263" s="91"/>
      <c r="U7263" s="89"/>
      <c r="V7263" s="89"/>
      <c r="W7263" s="89"/>
      <c r="X7263" s="89"/>
    </row>
    <row r="7264">
      <c r="S7264" s="91"/>
      <c r="T7264" s="91"/>
      <c r="U7264" s="89"/>
      <c r="V7264" s="89"/>
      <c r="W7264" s="89"/>
      <c r="X7264" s="89"/>
    </row>
    <row r="7265">
      <c r="S7265" s="91"/>
      <c r="T7265" s="91"/>
      <c r="U7265" s="89"/>
      <c r="V7265" s="89"/>
      <c r="W7265" s="89"/>
      <c r="X7265" s="89"/>
    </row>
    <row r="7266">
      <c r="S7266" s="91"/>
      <c r="T7266" s="91"/>
      <c r="U7266" s="89"/>
      <c r="V7266" s="89"/>
      <c r="W7266" s="89"/>
      <c r="X7266" s="89"/>
    </row>
    <row r="7267">
      <c r="S7267" s="91"/>
      <c r="T7267" s="91"/>
      <c r="U7267" s="89"/>
      <c r="V7267" s="89"/>
      <c r="W7267" s="89"/>
      <c r="X7267" s="89"/>
    </row>
    <row r="7268">
      <c r="S7268" s="91"/>
      <c r="T7268" s="91"/>
      <c r="U7268" s="89"/>
      <c r="V7268" s="89"/>
      <c r="W7268" s="89"/>
      <c r="X7268" s="89"/>
    </row>
    <row r="7269">
      <c r="S7269" s="91"/>
      <c r="T7269" s="91"/>
      <c r="U7269" s="89"/>
      <c r="V7269" s="89"/>
      <c r="W7269" s="89"/>
      <c r="X7269" s="89"/>
    </row>
    <row r="7270">
      <c r="S7270" s="91"/>
      <c r="T7270" s="91"/>
      <c r="U7270" s="89"/>
      <c r="V7270" s="89"/>
      <c r="W7270" s="89"/>
      <c r="X7270" s="89"/>
    </row>
    <row r="7271">
      <c r="S7271" s="91"/>
      <c r="T7271" s="91"/>
      <c r="U7271" s="89"/>
      <c r="V7271" s="89"/>
      <c r="W7271" s="89"/>
      <c r="X7271" s="89"/>
    </row>
    <row r="7272">
      <c r="S7272" s="91"/>
      <c r="T7272" s="91"/>
      <c r="U7272" s="89"/>
      <c r="V7272" s="89"/>
      <c r="W7272" s="89"/>
      <c r="X7272" s="89"/>
    </row>
    <row r="7273">
      <c r="S7273" s="91"/>
      <c r="T7273" s="91"/>
      <c r="U7273" s="89"/>
      <c r="V7273" s="89"/>
      <c r="W7273" s="89"/>
      <c r="X7273" s="89"/>
    </row>
    <row r="7274">
      <c r="S7274" s="91"/>
      <c r="T7274" s="91"/>
      <c r="U7274" s="89"/>
      <c r="V7274" s="89"/>
      <c r="W7274" s="89"/>
      <c r="X7274" s="89"/>
    </row>
    <row r="7275">
      <c r="S7275" s="91"/>
      <c r="T7275" s="91"/>
      <c r="U7275" s="89"/>
      <c r="V7275" s="89"/>
      <c r="W7275" s="89"/>
      <c r="X7275" s="89"/>
    </row>
    <row r="7276">
      <c r="S7276" s="91"/>
      <c r="T7276" s="91"/>
      <c r="U7276" s="89"/>
      <c r="V7276" s="89"/>
      <c r="W7276" s="89"/>
      <c r="X7276" s="89"/>
    </row>
    <row r="7277">
      <c r="S7277" s="91"/>
      <c r="T7277" s="91"/>
      <c r="U7277" s="89"/>
      <c r="V7277" s="89"/>
      <c r="W7277" s="89"/>
      <c r="X7277" s="89"/>
    </row>
    <row r="7278">
      <c r="S7278" s="91"/>
      <c r="T7278" s="91"/>
      <c r="U7278" s="89"/>
      <c r="V7278" s="89"/>
      <c r="W7278" s="89"/>
      <c r="X7278" s="89"/>
    </row>
    <row r="7279">
      <c r="S7279" s="91"/>
      <c r="T7279" s="91"/>
      <c r="U7279" s="89"/>
      <c r="V7279" s="89"/>
      <c r="W7279" s="89"/>
      <c r="X7279" s="89"/>
    </row>
    <row r="7280">
      <c r="S7280" s="91"/>
      <c r="T7280" s="91"/>
      <c r="U7280" s="89"/>
      <c r="V7280" s="89"/>
      <c r="W7280" s="89"/>
      <c r="X7280" s="90"/>
    </row>
    <row r="7281">
      <c r="S7281" s="91"/>
      <c r="T7281" s="91"/>
      <c r="U7281" s="89"/>
      <c r="V7281" s="89"/>
      <c r="W7281" s="89"/>
      <c r="X7281" s="89"/>
    </row>
    <row r="7282">
      <c r="S7282" s="91"/>
      <c r="T7282" s="91"/>
      <c r="U7282" s="89"/>
      <c r="V7282" s="89"/>
      <c r="W7282" s="89"/>
      <c r="X7282" s="89"/>
    </row>
    <row r="7283">
      <c r="S7283" s="91"/>
      <c r="T7283" s="91"/>
      <c r="U7283" s="89"/>
      <c r="V7283" s="89"/>
      <c r="W7283" s="89"/>
      <c r="X7283" s="89"/>
    </row>
    <row r="7284">
      <c r="S7284" s="91"/>
      <c r="T7284" s="91"/>
      <c r="U7284" s="89"/>
      <c r="V7284" s="89"/>
      <c r="W7284" s="89"/>
      <c r="X7284" s="89"/>
    </row>
    <row r="7285">
      <c r="S7285" s="91"/>
      <c r="T7285" s="91"/>
      <c r="U7285" s="89"/>
      <c r="V7285" s="89"/>
      <c r="W7285" s="89"/>
      <c r="X7285" s="89"/>
    </row>
    <row r="7286">
      <c r="S7286" s="91"/>
      <c r="T7286" s="91"/>
      <c r="U7286" s="89"/>
      <c r="V7286" s="89"/>
      <c r="W7286" s="89"/>
      <c r="X7286" s="89"/>
    </row>
    <row r="7287">
      <c r="S7287" s="91"/>
      <c r="T7287" s="91"/>
      <c r="U7287" s="89"/>
      <c r="V7287" s="89"/>
      <c r="W7287" s="89"/>
      <c r="X7287" s="89"/>
    </row>
    <row r="7288">
      <c r="S7288" s="91"/>
      <c r="T7288" s="91"/>
      <c r="U7288" s="89"/>
      <c r="V7288" s="89"/>
      <c r="W7288" s="89"/>
      <c r="X7288" s="89"/>
    </row>
    <row r="7289">
      <c r="S7289" s="91"/>
      <c r="T7289" s="91"/>
      <c r="U7289" s="89"/>
      <c r="V7289" s="89"/>
      <c r="W7289" s="89"/>
      <c r="X7289" s="89"/>
    </row>
    <row r="7290">
      <c r="S7290" s="88"/>
      <c r="T7290" s="91"/>
      <c r="U7290" s="89"/>
      <c r="V7290" s="89"/>
      <c r="W7290" s="89"/>
      <c r="X7290" s="89"/>
    </row>
    <row r="7291">
      <c r="S7291" s="88"/>
      <c r="T7291" s="91"/>
      <c r="U7291" s="89"/>
      <c r="V7291" s="89"/>
      <c r="W7291" s="89"/>
      <c r="X7291" s="89"/>
    </row>
    <row r="7292">
      <c r="S7292" s="91"/>
      <c r="T7292" s="91"/>
      <c r="U7292" s="89"/>
      <c r="V7292" s="89"/>
      <c r="W7292" s="89"/>
      <c r="X7292" s="89"/>
    </row>
    <row r="7293">
      <c r="S7293" s="91"/>
      <c r="T7293" s="91"/>
      <c r="U7293" s="89"/>
      <c r="V7293" s="89"/>
      <c r="W7293" s="89"/>
      <c r="X7293" s="89"/>
    </row>
    <row r="7294">
      <c r="S7294" s="91"/>
      <c r="T7294" s="91"/>
      <c r="U7294" s="89"/>
      <c r="V7294" s="89"/>
      <c r="W7294" s="89"/>
      <c r="X7294" s="89"/>
    </row>
    <row r="7295">
      <c r="S7295" s="91"/>
      <c r="T7295" s="91"/>
      <c r="U7295" s="89"/>
      <c r="V7295" s="89"/>
      <c r="W7295" s="89"/>
      <c r="X7295" s="89"/>
    </row>
    <row r="7296">
      <c r="S7296" s="91"/>
      <c r="T7296" s="91"/>
      <c r="U7296" s="89"/>
      <c r="V7296" s="89"/>
      <c r="W7296" s="89"/>
      <c r="X7296" s="89"/>
    </row>
    <row r="7297">
      <c r="S7297" s="91"/>
      <c r="T7297" s="91"/>
      <c r="U7297" s="89"/>
      <c r="V7297" s="89"/>
      <c r="W7297" s="89"/>
      <c r="X7297" s="89"/>
    </row>
    <row r="7298">
      <c r="S7298" s="91"/>
      <c r="T7298" s="91"/>
      <c r="U7298" s="89"/>
      <c r="V7298" s="89"/>
      <c r="W7298" s="89"/>
      <c r="X7298" s="89"/>
    </row>
    <row r="7299">
      <c r="S7299" s="91"/>
      <c r="T7299" s="91"/>
      <c r="U7299" s="89"/>
      <c r="V7299" s="89"/>
      <c r="W7299" s="89"/>
      <c r="X7299" s="89"/>
    </row>
    <row r="7300">
      <c r="S7300" s="91"/>
      <c r="T7300" s="91"/>
      <c r="U7300" s="89"/>
      <c r="V7300" s="89"/>
      <c r="W7300" s="89"/>
      <c r="X7300" s="89"/>
    </row>
    <row r="7301">
      <c r="S7301" s="91"/>
      <c r="T7301" s="91"/>
      <c r="U7301" s="89"/>
      <c r="V7301" s="89"/>
      <c r="W7301" s="89"/>
      <c r="X7301" s="89"/>
    </row>
    <row r="7302">
      <c r="S7302" s="91"/>
      <c r="T7302" s="91"/>
      <c r="U7302" s="89"/>
      <c r="V7302" s="89"/>
      <c r="W7302" s="89"/>
      <c r="X7302" s="89"/>
    </row>
    <row r="7303">
      <c r="S7303" s="91"/>
      <c r="T7303" s="91"/>
      <c r="U7303" s="89"/>
      <c r="V7303" s="89"/>
      <c r="W7303" s="89"/>
      <c r="X7303" s="89"/>
    </row>
    <row r="7304">
      <c r="S7304" s="91"/>
      <c r="T7304" s="91"/>
      <c r="U7304" s="89"/>
      <c r="V7304" s="89"/>
      <c r="W7304" s="89"/>
      <c r="X7304" s="89"/>
    </row>
    <row r="7305">
      <c r="S7305" s="91"/>
      <c r="T7305" s="91"/>
      <c r="U7305" s="89"/>
      <c r="V7305" s="89"/>
      <c r="W7305" s="89"/>
      <c r="X7305" s="89"/>
    </row>
    <row r="7306">
      <c r="S7306" s="91"/>
      <c r="T7306" s="91"/>
      <c r="U7306" s="89"/>
      <c r="V7306" s="89"/>
      <c r="W7306" s="89"/>
      <c r="X7306" s="89"/>
    </row>
    <row r="7307">
      <c r="S7307" s="91"/>
      <c r="T7307" s="91"/>
      <c r="U7307" s="89"/>
      <c r="V7307" s="89"/>
      <c r="W7307" s="89"/>
      <c r="X7307" s="89"/>
    </row>
    <row r="7308">
      <c r="S7308" s="91"/>
      <c r="T7308" s="91"/>
      <c r="U7308" s="89"/>
      <c r="V7308" s="89"/>
      <c r="W7308" s="89"/>
      <c r="X7308" s="89"/>
    </row>
    <row r="7309">
      <c r="S7309" s="91"/>
      <c r="T7309" s="91"/>
      <c r="U7309" s="89"/>
      <c r="V7309" s="89"/>
      <c r="W7309" s="89"/>
      <c r="X7309" s="89"/>
    </row>
    <row r="7310">
      <c r="S7310" s="91"/>
      <c r="T7310" s="91"/>
      <c r="U7310" s="89"/>
      <c r="V7310" s="89"/>
      <c r="W7310" s="89"/>
      <c r="X7310" s="89"/>
    </row>
    <row r="7311">
      <c r="S7311" s="91"/>
      <c r="T7311" s="91"/>
      <c r="U7311" s="89"/>
      <c r="V7311" s="89"/>
      <c r="W7311" s="89"/>
      <c r="X7311" s="89"/>
    </row>
    <row r="7312">
      <c r="S7312" s="91"/>
      <c r="T7312" s="91"/>
      <c r="U7312" s="89"/>
      <c r="V7312" s="89"/>
      <c r="W7312" s="89"/>
      <c r="X7312" s="89"/>
    </row>
    <row r="7313">
      <c r="S7313" s="91"/>
      <c r="T7313" s="91"/>
      <c r="U7313" s="89"/>
      <c r="V7313" s="89"/>
      <c r="W7313" s="89"/>
      <c r="X7313" s="89"/>
    </row>
    <row r="7314">
      <c r="S7314" s="91"/>
      <c r="T7314" s="91"/>
      <c r="U7314" s="89"/>
      <c r="V7314" s="89"/>
      <c r="W7314" s="89"/>
      <c r="X7314" s="89"/>
    </row>
    <row r="7315">
      <c r="S7315" s="91"/>
      <c r="T7315" s="91"/>
      <c r="U7315" s="89"/>
      <c r="V7315" s="89"/>
      <c r="W7315" s="89"/>
      <c r="X7315" s="89"/>
    </row>
    <row r="7316">
      <c r="S7316" s="91"/>
      <c r="T7316" s="91"/>
      <c r="U7316" s="89"/>
      <c r="V7316" s="89"/>
      <c r="W7316" s="89"/>
      <c r="X7316" s="89"/>
    </row>
    <row r="7317">
      <c r="S7317" s="91"/>
      <c r="T7317" s="91"/>
      <c r="U7317" s="89"/>
      <c r="V7317" s="89"/>
      <c r="W7317" s="89"/>
      <c r="X7317" s="89"/>
    </row>
    <row r="7318">
      <c r="S7318" s="91"/>
      <c r="T7318" s="91"/>
      <c r="U7318" s="89"/>
      <c r="V7318" s="89"/>
      <c r="W7318" s="89"/>
      <c r="X7318" s="89"/>
    </row>
    <row r="7319">
      <c r="S7319" s="91"/>
      <c r="T7319" s="91"/>
      <c r="U7319" s="89"/>
      <c r="V7319" s="89"/>
      <c r="W7319" s="89"/>
      <c r="X7319" s="89"/>
    </row>
    <row r="7320">
      <c r="S7320" s="91"/>
      <c r="T7320" s="91"/>
      <c r="U7320" s="89"/>
      <c r="V7320" s="89"/>
      <c r="W7320" s="89"/>
      <c r="X7320" s="89"/>
    </row>
    <row r="7321">
      <c r="S7321" s="91"/>
      <c r="T7321" s="91"/>
      <c r="U7321" s="89"/>
      <c r="V7321" s="89"/>
      <c r="W7321" s="89"/>
      <c r="X7321" s="89"/>
    </row>
    <row r="7322">
      <c r="S7322" s="91"/>
      <c r="T7322" s="91"/>
      <c r="U7322" s="89"/>
      <c r="V7322" s="89"/>
      <c r="W7322" s="89"/>
      <c r="X7322" s="89"/>
    </row>
    <row r="7323">
      <c r="S7323" s="91"/>
      <c r="T7323" s="91"/>
      <c r="U7323" s="89"/>
      <c r="V7323" s="89"/>
      <c r="W7323" s="89"/>
      <c r="X7323" s="89"/>
    </row>
    <row r="7324">
      <c r="S7324" s="91"/>
      <c r="T7324" s="91"/>
      <c r="U7324" s="89"/>
      <c r="V7324" s="89"/>
      <c r="W7324" s="89"/>
      <c r="X7324" s="89"/>
    </row>
    <row r="7325">
      <c r="S7325" s="91"/>
      <c r="T7325" s="91"/>
      <c r="U7325" s="89"/>
      <c r="V7325" s="89"/>
      <c r="W7325" s="89"/>
      <c r="X7325" s="89"/>
    </row>
    <row r="7326">
      <c r="S7326" s="91"/>
      <c r="T7326" s="91"/>
      <c r="U7326" s="89"/>
      <c r="V7326" s="89"/>
      <c r="W7326" s="89"/>
      <c r="X7326" s="89"/>
    </row>
    <row r="7327">
      <c r="S7327" s="91"/>
      <c r="T7327" s="91"/>
      <c r="U7327" s="89"/>
      <c r="V7327" s="89"/>
      <c r="W7327" s="89"/>
      <c r="X7327" s="89"/>
    </row>
    <row r="7328">
      <c r="S7328" s="91"/>
      <c r="T7328" s="91"/>
      <c r="U7328" s="89"/>
      <c r="V7328" s="89"/>
      <c r="W7328" s="89"/>
      <c r="X7328" s="89"/>
    </row>
    <row r="7329">
      <c r="S7329" s="91"/>
      <c r="T7329" s="91"/>
      <c r="U7329" s="89"/>
      <c r="V7329" s="89"/>
      <c r="W7329" s="89"/>
      <c r="X7329" s="89"/>
    </row>
    <row r="7330">
      <c r="S7330" s="91"/>
      <c r="T7330" s="91"/>
      <c r="U7330" s="89"/>
      <c r="V7330" s="89"/>
      <c r="W7330" s="89"/>
      <c r="X7330" s="89"/>
    </row>
    <row r="7331">
      <c r="S7331" s="91"/>
      <c r="T7331" s="91"/>
      <c r="U7331" s="89"/>
      <c r="V7331" s="89"/>
      <c r="W7331" s="89"/>
      <c r="X7331" s="89"/>
    </row>
    <row r="7332">
      <c r="S7332" s="91"/>
      <c r="T7332" s="91"/>
      <c r="U7332" s="89"/>
      <c r="V7332" s="89"/>
      <c r="W7332" s="89"/>
      <c r="X7332" s="89"/>
    </row>
    <row r="7333">
      <c r="S7333" s="91"/>
      <c r="T7333" s="91"/>
      <c r="U7333" s="89"/>
      <c r="V7333" s="89"/>
      <c r="W7333" s="89"/>
      <c r="X7333" s="89"/>
    </row>
    <row r="7334">
      <c r="S7334" s="91"/>
      <c r="T7334" s="91"/>
      <c r="U7334" s="89"/>
      <c r="V7334" s="89"/>
      <c r="W7334" s="89"/>
      <c r="X7334" s="89"/>
    </row>
    <row r="7335">
      <c r="S7335" s="91"/>
      <c r="T7335" s="91"/>
      <c r="U7335" s="89"/>
      <c r="V7335" s="89"/>
      <c r="W7335" s="89"/>
      <c r="X7335" s="89"/>
    </row>
    <row r="7336">
      <c r="S7336" s="91"/>
      <c r="T7336" s="91"/>
      <c r="U7336" s="89"/>
      <c r="V7336" s="89"/>
      <c r="W7336" s="89"/>
      <c r="X7336" s="89"/>
    </row>
    <row r="7337">
      <c r="S7337" s="91"/>
      <c r="T7337" s="91"/>
      <c r="U7337" s="89"/>
      <c r="V7337" s="89"/>
      <c r="W7337" s="89"/>
      <c r="X7337" s="89"/>
    </row>
    <row r="7338">
      <c r="S7338" s="91"/>
      <c r="T7338" s="91"/>
      <c r="U7338" s="89"/>
      <c r="V7338" s="89"/>
      <c r="W7338" s="89"/>
      <c r="X7338" s="89"/>
    </row>
    <row r="7339">
      <c r="S7339" s="91"/>
      <c r="T7339" s="91"/>
      <c r="U7339" s="89"/>
      <c r="V7339" s="89"/>
      <c r="W7339" s="89"/>
      <c r="X7339" s="89"/>
    </row>
    <row r="7340">
      <c r="S7340" s="91"/>
      <c r="T7340" s="91"/>
      <c r="U7340" s="89"/>
      <c r="V7340" s="89"/>
      <c r="W7340" s="89"/>
      <c r="X7340" s="89"/>
    </row>
    <row r="7341">
      <c r="S7341" s="91"/>
      <c r="T7341" s="91"/>
      <c r="U7341" s="89"/>
      <c r="V7341" s="89"/>
      <c r="W7341" s="89"/>
      <c r="X7341" s="89"/>
    </row>
    <row r="7342">
      <c r="S7342" s="91"/>
      <c r="T7342" s="91"/>
      <c r="U7342" s="89"/>
      <c r="V7342" s="89"/>
      <c r="W7342" s="89"/>
      <c r="X7342" s="89"/>
    </row>
    <row r="7343">
      <c r="S7343" s="91"/>
      <c r="T7343" s="91"/>
      <c r="U7343" s="89"/>
      <c r="V7343" s="89"/>
      <c r="W7343" s="89"/>
      <c r="X7343" s="89"/>
    </row>
    <row r="7344">
      <c r="S7344" s="91"/>
      <c r="T7344" s="91"/>
      <c r="U7344" s="89"/>
      <c r="V7344" s="89"/>
      <c r="W7344" s="89"/>
      <c r="X7344" s="89"/>
    </row>
    <row r="7345">
      <c r="S7345" s="91"/>
      <c r="T7345" s="91"/>
      <c r="U7345" s="89"/>
      <c r="V7345" s="89"/>
      <c r="W7345" s="89"/>
      <c r="X7345" s="89"/>
    </row>
    <row r="7346">
      <c r="S7346" s="91"/>
      <c r="T7346" s="91"/>
      <c r="U7346" s="89"/>
      <c r="V7346" s="89"/>
      <c r="W7346" s="89"/>
      <c r="X7346" s="89"/>
    </row>
    <row r="7347">
      <c r="S7347" s="91"/>
      <c r="T7347" s="91"/>
      <c r="U7347" s="89"/>
      <c r="V7347" s="89"/>
      <c r="W7347" s="89"/>
      <c r="X7347" s="89"/>
    </row>
    <row r="7348">
      <c r="S7348" s="91"/>
      <c r="T7348" s="91"/>
      <c r="U7348" s="89"/>
      <c r="V7348" s="89"/>
      <c r="W7348" s="89"/>
      <c r="X7348" s="89"/>
    </row>
    <row r="7349">
      <c r="S7349" s="91"/>
      <c r="T7349" s="91"/>
      <c r="U7349" s="89"/>
      <c r="V7349" s="89"/>
      <c r="W7349" s="89"/>
      <c r="X7349" s="89"/>
    </row>
    <row r="7350">
      <c r="S7350" s="91"/>
      <c r="T7350" s="91"/>
      <c r="U7350" s="89"/>
      <c r="V7350" s="89"/>
      <c r="W7350" s="89"/>
      <c r="X7350" s="89"/>
    </row>
    <row r="7351">
      <c r="S7351" s="91"/>
      <c r="T7351" s="91"/>
      <c r="U7351" s="89"/>
      <c r="V7351" s="89"/>
      <c r="W7351" s="89"/>
      <c r="X7351" s="89"/>
    </row>
    <row r="7352">
      <c r="S7352" s="91"/>
      <c r="T7352" s="91"/>
      <c r="U7352" s="89"/>
      <c r="V7352" s="89"/>
      <c r="W7352" s="89"/>
      <c r="X7352" s="89"/>
    </row>
    <row r="7353">
      <c r="S7353" s="91"/>
      <c r="T7353" s="91"/>
      <c r="U7353" s="89"/>
      <c r="V7353" s="89"/>
      <c r="W7353" s="89"/>
      <c r="X7353" s="89"/>
    </row>
    <row r="7354">
      <c r="S7354" s="91"/>
      <c r="T7354" s="91"/>
      <c r="U7354" s="89"/>
      <c r="V7354" s="89"/>
      <c r="W7354" s="89"/>
      <c r="X7354" s="89"/>
    </row>
    <row r="7355">
      <c r="S7355" s="91"/>
      <c r="T7355" s="91"/>
      <c r="U7355" s="89"/>
      <c r="V7355" s="89"/>
      <c r="W7355" s="89"/>
      <c r="X7355" s="89"/>
    </row>
    <row r="7356">
      <c r="S7356" s="91"/>
      <c r="T7356" s="91"/>
      <c r="U7356" s="89"/>
      <c r="V7356" s="89"/>
      <c r="W7356" s="89"/>
      <c r="X7356" s="89"/>
    </row>
    <row r="7357">
      <c r="S7357" s="91"/>
      <c r="T7357" s="91"/>
      <c r="U7357" s="89"/>
      <c r="V7357" s="89"/>
      <c r="W7357" s="89"/>
      <c r="X7357" s="89"/>
    </row>
    <row r="7358">
      <c r="S7358" s="91"/>
      <c r="T7358" s="91"/>
      <c r="U7358" s="89"/>
      <c r="V7358" s="89"/>
      <c r="W7358" s="89"/>
      <c r="X7358" s="89"/>
    </row>
    <row r="7359">
      <c r="S7359" s="91"/>
      <c r="T7359" s="91"/>
      <c r="U7359" s="89"/>
      <c r="V7359" s="89"/>
      <c r="W7359" s="89"/>
      <c r="X7359" s="89"/>
    </row>
    <row r="7360">
      <c r="S7360" s="91"/>
      <c r="T7360" s="91"/>
      <c r="U7360" s="89"/>
      <c r="V7360" s="89"/>
      <c r="W7360" s="89"/>
      <c r="X7360" s="89"/>
    </row>
    <row r="7361">
      <c r="S7361" s="91"/>
      <c r="T7361" s="91"/>
      <c r="U7361" s="89"/>
      <c r="V7361" s="89"/>
      <c r="W7361" s="89"/>
      <c r="X7361" s="89"/>
    </row>
    <row r="7362">
      <c r="S7362" s="91"/>
      <c r="T7362" s="91"/>
      <c r="U7362" s="89"/>
      <c r="V7362" s="89"/>
      <c r="W7362" s="89"/>
      <c r="X7362" s="89"/>
    </row>
    <row r="7363">
      <c r="S7363" s="91"/>
      <c r="T7363" s="91"/>
      <c r="U7363" s="89"/>
      <c r="V7363" s="89"/>
      <c r="W7363" s="89"/>
      <c r="X7363" s="89"/>
    </row>
    <row r="7364">
      <c r="S7364" s="91"/>
      <c r="T7364" s="91"/>
      <c r="U7364" s="89"/>
      <c r="V7364" s="89"/>
      <c r="W7364" s="89"/>
      <c r="X7364" s="89"/>
    </row>
    <row r="7365">
      <c r="S7365" s="91"/>
      <c r="T7365" s="91"/>
      <c r="U7365" s="89"/>
      <c r="V7365" s="89"/>
      <c r="W7365" s="89"/>
      <c r="X7365" s="89"/>
    </row>
    <row r="7366">
      <c r="S7366" s="91"/>
      <c r="T7366" s="91"/>
      <c r="U7366" s="89"/>
      <c r="V7366" s="89"/>
      <c r="W7366" s="89"/>
      <c r="X7366" s="89"/>
    </row>
    <row r="7367">
      <c r="S7367" s="91"/>
      <c r="T7367" s="91"/>
      <c r="U7367" s="89"/>
      <c r="V7367" s="89"/>
      <c r="W7367" s="89"/>
      <c r="X7367" s="89"/>
    </row>
    <row r="7368">
      <c r="S7368" s="91"/>
      <c r="T7368" s="91"/>
      <c r="U7368" s="89"/>
      <c r="V7368" s="89"/>
      <c r="W7368" s="89"/>
      <c r="X7368" s="89"/>
    </row>
    <row r="7369">
      <c r="S7369" s="91"/>
      <c r="T7369" s="91"/>
      <c r="U7369" s="89"/>
      <c r="V7369" s="89"/>
      <c r="W7369" s="89"/>
      <c r="X7369" s="89"/>
    </row>
    <row r="7370">
      <c r="S7370" s="91"/>
      <c r="T7370" s="91"/>
      <c r="U7370" s="89"/>
      <c r="V7370" s="89"/>
      <c r="W7370" s="89"/>
      <c r="X7370" s="89"/>
    </row>
    <row r="7371">
      <c r="S7371" s="91"/>
      <c r="T7371" s="91"/>
      <c r="U7371" s="89"/>
      <c r="V7371" s="89"/>
      <c r="W7371" s="89"/>
      <c r="X7371" s="89"/>
    </row>
    <row r="7372">
      <c r="S7372" s="91"/>
      <c r="T7372" s="91"/>
      <c r="U7372" s="89"/>
      <c r="V7372" s="89"/>
      <c r="W7372" s="89"/>
      <c r="X7372" s="89"/>
    </row>
    <row r="7373">
      <c r="S7373" s="91"/>
      <c r="T7373" s="91"/>
      <c r="U7373" s="89"/>
      <c r="V7373" s="89"/>
      <c r="W7373" s="89"/>
      <c r="X7373" s="89"/>
    </row>
    <row r="7374">
      <c r="S7374" s="91"/>
      <c r="T7374" s="91"/>
      <c r="U7374" s="89"/>
      <c r="V7374" s="89"/>
      <c r="W7374" s="89"/>
      <c r="X7374" s="89"/>
    </row>
    <row r="7375">
      <c r="S7375" s="91"/>
      <c r="T7375" s="91"/>
      <c r="U7375" s="89"/>
      <c r="V7375" s="89"/>
      <c r="W7375" s="89"/>
      <c r="X7375" s="89"/>
    </row>
    <row r="7376">
      <c r="S7376" s="91"/>
      <c r="T7376" s="91"/>
      <c r="U7376" s="89"/>
      <c r="V7376" s="89"/>
      <c r="W7376" s="89"/>
      <c r="X7376" s="89"/>
    </row>
    <row r="7377">
      <c r="S7377" s="91"/>
      <c r="T7377" s="91"/>
      <c r="U7377" s="89"/>
      <c r="V7377" s="89"/>
      <c r="W7377" s="89"/>
      <c r="X7377" s="89"/>
    </row>
    <row r="7378">
      <c r="S7378" s="91"/>
      <c r="T7378" s="91"/>
      <c r="U7378" s="89"/>
      <c r="V7378" s="89"/>
      <c r="W7378" s="89"/>
      <c r="X7378" s="89"/>
    </row>
    <row r="7379">
      <c r="S7379" s="91"/>
      <c r="T7379" s="91"/>
      <c r="U7379" s="89"/>
      <c r="V7379" s="89"/>
      <c r="W7379" s="89"/>
      <c r="X7379" s="89"/>
    </row>
    <row r="7380">
      <c r="S7380" s="91"/>
      <c r="T7380" s="91"/>
      <c r="U7380" s="89"/>
      <c r="V7380" s="89"/>
      <c r="W7380" s="89"/>
      <c r="X7380" s="89"/>
    </row>
    <row r="7381">
      <c r="S7381" s="91"/>
      <c r="T7381" s="91"/>
      <c r="U7381" s="89"/>
      <c r="V7381" s="89"/>
      <c r="W7381" s="89"/>
      <c r="X7381" s="89"/>
    </row>
    <row r="7382">
      <c r="S7382" s="91"/>
      <c r="T7382" s="91"/>
      <c r="U7382" s="89"/>
      <c r="V7382" s="89"/>
      <c r="W7382" s="89"/>
      <c r="X7382" s="89"/>
    </row>
    <row r="7383">
      <c r="S7383" s="91"/>
      <c r="T7383" s="91"/>
      <c r="U7383" s="89"/>
      <c r="V7383" s="89"/>
      <c r="W7383" s="89"/>
      <c r="X7383" s="89"/>
    </row>
    <row r="7384">
      <c r="S7384" s="91"/>
      <c r="T7384" s="91"/>
      <c r="U7384" s="89"/>
      <c r="V7384" s="89"/>
      <c r="W7384" s="89"/>
      <c r="X7384" s="89"/>
    </row>
    <row r="7385">
      <c r="S7385" s="91"/>
      <c r="T7385" s="91"/>
      <c r="U7385" s="89"/>
      <c r="V7385" s="89"/>
      <c r="W7385" s="89"/>
      <c r="X7385" s="89"/>
    </row>
    <row r="7386">
      <c r="S7386" s="91"/>
      <c r="T7386" s="91"/>
      <c r="U7386" s="89"/>
      <c r="V7386" s="89"/>
      <c r="W7386" s="89"/>
      <c r="X7386" s="89"/>
    </row>
    <row r="7387">
      <c r="S7387" s="91"/>
      <c r="T7387" s="91"/>
      <c r="U7387" s="89"/>
      <c r="V7387" s="89"/>
      <c r="W7387" s="89"/>
      <c r="X7387" s="89"/>
    </row>
    <row r="7388">
      <c r="S7388" s="91"/>
      <c r="T7388" s="91"/>
      <c r="U7388" s="89"/>
      <c r="V7388" s="89"/>
      <c r="W7388" s="89"/>
      <c r="X7388" s="89"/>
    </row>
    <row r="7389">
      <c r="S7389" s="91"/>
      <c r="T7389" s="91"/>
      <c r="U7389" s="89"/>
      <c r="V7389" s="89"/>
      <c r="W7389" s="89"/>
      <c r="X7389" s="89"/>
    </row>
    <row r="7390">
      <c r="S7390" s="91"/>
      <c r="T7390" s="91"/>
      <c r="U7390" s="89"/>
      <c r="V7390" s="89"/>
      <c r="W7390" s="89"/>
      <c r="X7390" s="89"/>
    </row>
    <row r="7391">
      <c r="S7391" s="91"/>
      <c r="T7391" s="91"/>
      <c r="U7391" s="89"/>
      <c r="V7391" s="89"/>
      <c r="W7391" s="89"/>
      <c r="X7391" s="89"/>
    </row>
    <row r="7392">
      <c r="S7392" s="91"/>
      <c r="T7392" s="91"/>
      <c r="U7392" s="89"/>
      <c r="V7392" s="89"/>
      <c r="W7392" s="89"/>
      <c r="X7392" s="89"/>
    </row>
    <row r="7393">
      <c r="S7393" s="91"/>
      <c r="T7393" s="91"/>
      <c r="U7393" s="89"/>
      <c r="V7393" s="89"/>
      <c r="W7393" s="89"/>
      <c r="X7393" s="89"/>
    </row>
    <row r="7394">
      <c r="S7394" s="91"/>
      <c r="T7394" s="91"/>
      <c r="U7394" s="89"/>
      <c r="V7394" s="89"/>
      <c r="W7394" s="89"/>
      <c r="X7394" s="89"/>
    </row>
    <row r="7395">
      <c r="S7395" s="91"/>
      <c r="T7395" s="91"/>
      <c r="U7395" s="89"/>
      <c r="V7395" s="89"/>
      <c r="W7395" s="89"/>
      <c r="X7395" s="89"/>
    </row>
    <row r="7396">
      <c r="S7396" s="91"/>
      <c r="T7396" s="91"/>
      <c r="U7396" s="89"/>
      <c r="V7396" s="89"/>
      <c r="W7396" s="89"/>
      <c r="X7396" s="89"/>
    </row>
    <row r="7397">
      <c r="S7397" s="91"/>
      <c r="T7397" s="91"/>
      <c r="U7397" s="89"/>
      <c r="V7397" s="89"/>
      <c r="W7397" s="89"/>
      <c r="X7397" s="89"/>
    </row>
    <row r="7398">
      <c r="S7398" s="91"/>
      <c r="T7398" s="91"/>
      <c r="U7398" s="89"/>
      <c r="V7398" s="89"/>
      <c r="W7398" s="89"/>
      <c r="X7398" s="89"/>
    </row>
    <row r="7399">
      <c r="S7399" s="91"/>
      <c r="T7399" s="91"/>
      <c r="U7399" s="89"/>
      <c r="V7399" s="89"/>
      <c r="W7399" s="89"/>
      <c r="X7399" s="89"/>
    </row>
    <row r="7400">
      <c r="S7400" s="91"/>
      <c r="T7400" s="91"/>
      <c r="U7400" s="89"/>
      <c r="V7400" s="89"/>
      <c r="W7400" s="89"/>
      <c r="X7400" s="89"/>
    </row>
    <row r="7401">
      <c r="S7401" s="91"/>
      <c r="T7401" s="91"/>
      <c r="U7401" s="89"/>
      <c r="V7401" s="89"/>
      <c r="W7401" s="89"/>
      <c r="X7401" s="89"/>
    </row>
    <row r="7402">
      <c r="S7402" s="91"/>
      <c r="T7402" s="91"/>
      <c r="U7402" s="89"/>
      <c r="V7402" s="89"/>
      <c r="W7402" s="89"/>
      <c r="X7402" s="89"/>
    </row>
    <row r="7403">
      <c r="S7403" s="91"/>
      <c r="T7403" s="91"/>
      <c r="U7403" s="89"/>
      <c r="V7403" s="89"/>
      <c r="W7403" s="89"/>
      <c r="X7403" s="89"/>
    </row>
    <row r="7404">
      <c r="S7404" s="91"/>
      <c r="T7404" s="91"/>
      <c r="U7404" s="89"/>
      <c r="V7404" s="89"/>
      <c r="W7404" s="89"/>
      <c r="X7404" s="89"/>
    </row>
    <row r="7405">
      <c r="S7405" s="91"/>
      <c r="T7405" s="91"/>
      <c r="U7405" s="89"/>
      <c r="V7405" s="89"/>
      <c r="W7405" s="89"/>
      <c r="X7405" s="89"/>
    </row>
    <row r="7406">
      <c r="S7406" s="91"/>
      <c r="T7406" s="91"/>
      <c r="U7406" s="89"/>
      <c r="V7406" s="89"/>
      <c r="W7406" s="89"/>
      <c r="X7406" s="89"/>
    </row>
    <row r="7407">
      <c r="S7407" s="91"/>
      <c r="T7407" s="91"/>
      <c r="U7407" s="89"/>
      <c r="V7407" s="89"/>
      <c r="W7407" s="89"/>
      <c r="X7407" s="89"/>
    </row>
    <row r="7408">
      <c r="S7408" s="91"/>
      <c r="T7408" s="91"/>
      <c r="U7408" s="89"/>
      <c r="V7408" s="89"/>
      <c r="W7408" s="89"/>
      <c r="X7408" s="89"/>
    </row>
    <row r="7409">
      <c r="S7409" s="91"/>
      <c r="T7409" s="91"/>
      <c r="U7409" s="89"/>
      <c r="V7409" s="89"/>
      <c r="W7409" s="89"/>
      <c r="X7409" s="89"/>
    </row>
    <row r="7410">
      <c r="S7410" s="91"/>
      <c r="T7410" s="91"/>
      <c r="U7410" s="89"/>
      <c r="V7410" s="89"/>
      <c r="W7410" s="89"/>
      <c r="X7410" s="89"/>
    </row>
    <row r="7411">
      <c r="S7411" s="91"/>
      <c r="T7411" s="91"/>
      <c r="U7411" s="89"/>
      <c r="V7411" s="89"/>
      <c r="W7411" s="89"/>
      <c r="X7411" s="89"/>
    </row>
    <row r="7412">
      <c r="S7412" s="91"/>
      <c r="T7412" s="91"/>
      <c r="U7412" s="89"/>
      <c r="V7412" s="89"/>
      <c r="W7412" s="89"/>
      <c r="X7412" s="89"/>
    </row>
    <row r="7413">
      <c r="S7413" s="91"/>
      <c r="T7413" s="91"/>
      <c r="U7413" s="89"/>
      <c r="V7413" s="89"/>
      <c r="W7413" s="89"/>
      <c r="X7413" s="89"/>
    </row>
    <row r="7414">
      <c r="S7414" s="91"/>
      <c r="T7414" s="91"/>
      <c r="U7414" s="89"/>
      <c r="V7414" s="89"/>
      <c r="W7414" s="89"/>
      <c r="X7414" s="89"/>
    </row>
    <row r="7415">
      <c r="S7415" s="91"/>
      <c r="T7415" s="91"/>
      <c r="U7415" s="89"/>
      <c r="V7415" s="89"/>
      <c r="W7415" s="89"/>
      <c r="X7415" s="89"/>
    </row>
    <row r="7416">
      <c r="S7416" s="91"/>
      <c r="T7416" s="91"/>
      <c r="U7416" s="89"/>
      <c r="V7416" s="89"/>
      <c r="W7416" s="89"/>
      <c r="X7416" s="89"/>
    </row>
    <row r="7417">
      <c r="S7417" s="91"/>
      <c r="T7417" s="91"/>
      <c r="U7417" s="89"/>
      <c r="V7417" s="89"/>
      <c r="W7417" s="89"/>
      <c r="X7417" s="89"/>
    </row>
    <row r="7418">
      <c r="S7418" s="91"/>
      <c r="T7418" s="91"/>
      <c r="U7418" s="89"/>
      <c r="V7418" s="89"/>
      <c r="W7418" s="89"/>
      <c r="X7418" s="89"/>
    </row>
    <row r="7419">
      <c r="S7419" s="91"/>
      <c r="T7419" s="91"/>
      <c r="U7419" s="89"/>
      <c r="V7419" s="89"/>
      <c r="W7419" s="89"/>
      <c r="X7419" s="89"/>
    </row>
    <row r="7420">
      <c r="S7420" s="91"/>
      <c r="T7420" s="91"/>
      <c r="U7420" s="89"/>
      <c r="V7420" s="89"/>
      <c r="W7420" s="89"/>
      <c r="X7420" s="89"/>
    </row>
    <row r="7421">
      <c r="S7421" s="91"/>
      <c r="T7421" s="91"/>
      <c r="U7421" s="89"/>
      <c r="V7421" s="89"/>
      <c r="W7421" s="89"/>
      <c r="X7421" s="89"/>
    </row>
    <row r="7422">
      <c r="S7422" s="91"/>
      <c r="T7422" s="91"/>
      <c r="U7422" s="89"/>
      <c r="V7422" s="89"/>
      <c r="W7422" s="89"/>
      <c r="X7422" s="89"/>
    </row>
    <row r="7423">
      <c r="S7423" s="91"/>
      <c r="T7423" s="91"/>
      <c r="U7423" s="89"/>
      <c r="V7423" s="89"/>
      <c r="W7423" s="89"/>
      <c r="X7423" s="89"/>
    </row>
    <row r="7424">
      <c r="S7424" s="91"/>
      <c r="T7424" s="91"/>
      <c r="U7424" s="89"/>
      <c r="V7424" s="89"/>
      <c r="W7424" s="89"/>
      <c r="X7424" s="89"/>
    </row>
    <row r="7425">
      <c r="S7425" s="91"/>
      <c r="T7425" s="91"/>
      <c r="U7425" s="89"/>
      <c r="V7425" s="89"/>
      <c r="W7425" s="89"/>
      <c r="X7425" s="89"/>
    </row>
    <row r="7426">
      <c r="S7426" s="91"/>
      <c r="T7426" s="91"/>
      <c r="U7426" s="89"/>
      <c r="V7426" s="89"/>
      <c r="W7426" s="89"/>
      <c r="X7426" s="89"/>
    </row>
    <row r="7427">
      <c r="S7427" s="91"/>
      <c r="T7427" s="91"/>
      <c r="U7427" s="89"/>
      <c r="V7427" s="89"/>
      <c r="W7427" s="89"/>
      <c r="X7427" s="89"/>
    </row>
    <row r="7428">
      <c r="S7428" s="91"/>
      <c r="T7428" s="91"/>
      <c r="U7428" s="89"/>
      <c r="V7428" s="89"/>
      <c r="W7428" s="89"/>
      <c r="X7428" s="89"/>
    </row>
    <row r="7429">
      <c r="S7429" s="91"/>
      <c r="T7429" s="91"/>
      <c r="U7429" s="89"/>
      <c r="V7429" s="89"/>
      <c r="W7429" s="89"/>
      <c r="X7429" s="89"/>
    </row>
    <row r="7430">
      <c r="S7430" s="91"/>
      <c r="T7430" s="91"/>
      <c r="U7430" s="89"/>
      <c r="V7430" s="89"/>
      <c r="W7430" s="89"/>
      <c r="X7430" s="89"/>
    </row>
    <row r="7431">
      <c r="S7431" s="91"/>
      <c r="T7431" s="91"/>
      <c r="U7431" s="89"/>
      <c r="V7431" s="89"/>
      <c r="W7431" s="89"/>
      <c r="X7431" s="89"/>
    </row>
    <row r="7432">
      <c r="S7432" s="91"/>
      <c r="T7432" s="91"/>
      <c r="U7432" s="89"/>
      <c r="V7432" s="89"/>
      <c r="W7432" s="89"/>
      <c r="X7432" s="89"/>
    </row>
    <row r="7433">
      <c r="S7433" s="91"/>
      <c r="T7433" s="91"/>
      <c r="U7433" s="89"/>
      <c r="V7433" s="89"/>
      <c r="W7433" s="89"/>
      <c r="X7433" s="89"/>
    </row>
    <row r="7434">
      <c r="S7434" s="91"/>
      <c r="T7434" s="91"/>
      <c r="U7434" s="89"/>
      <c r="V7434" s="89"/>
      <c r="W7434" s="89"/>
      <c r="X7434" s="89"/>
    </row>
    <row r="7435">
      <c r="S7435" s="91"/>
      <c r="T7435" s="91"/>
      <c r="U7435" s="89"/>
      <c r="V7435" s="89"/>
      <c r="W7435" s="89"/>
      <c r="X7435" s="89"/>
    </row>
    <row r="7436">
      <c r="S7436" s="91"/>
      <c r="T7436" s="91"/>
      <c r="U7436" s="89"/>
      <c r="V7436" s="89"/>
      <c r="W7436" s="89"/>
      <c r="X7436" s="89"/>
    </row>
    <row r="7437">
      <c r="S7437" s="91"/>
      <c r="T7437" s="91"/>
      <c r="U7437" s="89"/>
      <c r="V7437" s="89"/>
      <c r="W7437" s="89"/>
      <c r="X7437" s="89"/>
    </row>
    <row r="7438">
      <c r="S7438" s="91"/>
      <c r="T7438" s="91"/>
      <c r="U7438" s="89"/>
      <c r="V7438" s="89"/>
      <c r="W7438" s="89"/>
      <c r="X7438" s="89"/>
    </row>
    <row r="7439">
      <c r="S7439" s="91"/>
      <c r="T7439" s="91"/>
      <c r="U7439" s="89"/>
      <c r="V7439" s="89"/>
      <c r="W7439" s="89"/>
      <c r="X7439" s="89"/>
    </row>
    <row r="7440">
      <c r="S7440" s="91"/>
      <c r="T7440" s="91"/>
      <c r="U7440" s="89"/>
      <c r="V7440" s="89"/>
      <c r="W7440" s="89"/>
      <c r="X7440" s="89"/>
    </row>
    <row r="7441">
      <c r="S7441" s="91"/>
      <c r="T7441" s="91"/>
      <c r="U7441" s="89"/>
      <c r="V7441" s="89"/>
      <c r="W7441" s="89"/>
      <c r="X7441" s="89"/>
    </row>
    <row r="7442">
      <c r="S7442" s="91"/>
      <c r="T7442" s="91"/>
      <c r="U7442" s="89"/>
      <c r="V7442" s="89"/>
      <c r="W7442" s="89"/>
      <c r="X7442" s="89"/>
    </row>
    <row r="7443">
      <c r="S7443" s="91"/>
      <c r="T7443" s="91"/>
      <c r="U7443" s="89"/>
      <c r="V7443" s="89"/>
      <c r="W7443" s="89"/>
      <c r="X7443" s="89"/>
    </row>
    <row r="7444">
      <c r="S7444" s="91"/>
      <c r="T7444" s="91"/>
      <c r="U7444" s="89"/>
      <c r="V7444" s="89"/>
      <c r="W7444" s="89"/>
      <c r="X7444" s="89"/>
    </row>
    <row r="7445">
      <c r="S7445" s="91"/>
      <c r="T7445" s="91"/>
      <c r="U7445" s="89"/>
      <c r="V7445" s="89"/>
      <c r="W7445" s="89"/>
      <c r="X7445" s="89"/>
    </row>
    <row r="7446">
      <c r="S7446" s="91"/>
      <c r="T7446" s="91"/>
      <c r="U7446" s="89"/>
      <c r="V7446" s="89"/>
      <c r="W7446" s="89"/>
      <c r="X7446" s="89"/>
    </row>
    <row r="7447">
      <c r="S7447" s="91"/>
      <c r="T7447" s="91"/>
      <c r="U7447" s="89"/>
      <c r="V7447" s="89"/>
      <c r="W7447" s="89"/>
      <c r="X7447" s="89"/>
    </row>
    <row r="7448">
      <c r="S7448" s="91"/>
      <c r="T7448" s="91"/>
      <c r="U7448" s="89"/>
      <c r="V7448" s="89"/>
      <c r="W7448" s="89"/>
      <c r="X7448" s="89"/>
    </row>
    <row r="7449">
      <c r="S7449" s="91"/>
      <c r="T7449" s="91"/>
      <c r="U7449" s="89"/>
      <c r="V7449" s="89"/>
      <c r="W7449" s="89"/>
      <c r="X7449" s="89"/>
    </row>
    <row r="7450">
      <c r="S7450" s="91"/>
      <c r="T7450" s="91"/>
      <c r="U7450" s="89"/>
      <c r="V7450" s="89"/>
      <c r="W7450" s="89"/>
      <c r="X7450" s="89"/>
    </row>
    <row r="7451">
      <c r="S7451" s="91"/>
      <c r="T7451" s="91"/>
      <c r="U7451" s="89"/>
      <c r="V7451" s="89"/>
      <c r="W7451" s="89"/>
      <c r="X7451" s="89"/>
    </row>
    <row r="7452">
      <c r="S7452" s="91"/>
      <c r="T7452" s="91"/>
      <c r="U7452" s="89"/>
      <c r="V7452" s="89"/>
      <c r="W7452" s="89"/>
      <c r="X7452" s="89"/>
    </row>
    <row r="7453">
      <c r="S7453" s="91"/>
      <c r="T7453" s="91"/>
      <c r="U7453" s="89"/>
      <c r="V7453" s="89"/>
      <c r="W7453" s="89"/>
      <c r="X7453" s="89"/>
    </row>
    <row r="7454">
      <c r="S7454" s="91"/>
      <c r="T7454" s="91"/>
      <c r="U7454" s="89"/>
      <c r="V7454" s="89"/>
      <c r="W7454" s="89"/>
      <c r="X7454" s="89"/>
    </row>
    <row r="7455">
      <c r="S7455" s="91"/>
      <c r="T7455" s="91"/>
      <c r="U7455" s="89"/>
      <c r="V7455" s="89"/>
      <c r="W7455" s="89"/>
      <c r="X7455" s="89"/>
    </row>
    <row r="7456">
      <c r="S7456" s="91"/>
      <c r="T7456" s="91"/>
      <c r="U7456" s="89"/>
      <c r="V7456" s="89"/>
      <c r="W7456" s="89"/>
      <c r="X7456" s="89"/>
    </row>
    <row r="7457">
      <c r="S7457" s="91"/>
      <c r="T7457" s="91"/>
      <c r="U7457" s="89"/>
      <c r="V7457" s="89"/>
      <c r="W7457" s="89"/>
      <c r="X7457" s="89"/>
    </row>
    <row r="7458">
      <c r="S7458" s="91"/>
      <c r="T7458" s="91"/>
      <c r="U7458" s="89"/>
      <c r="V7458" s="89"/>
      <c r="W7458" s="89"/>
      <c r="X7458" s="89"/>
    </row>
    <row r="7459">
      <c r="S7459" s="91"/>
      <c r="T7459" s="91"/>
      <c r="U7459" s="89"/>
      <c r="V7459" s="89"/>
      <c r="W7459" s="89"/>
      <c r="X7459" s="89"/>
    </row>
    <row r="7460">
      <c r="S7460" s="91"/>
      <c r="T7460" s="91"/>
      <c r="U7460" s="89"/>
      <c r="V7460" s="89"/>
      <c r="W7460" s="89"/>
      <c r="X7460" s="89"/>
    </row>
    <row r="7461">
      <c r="S7461" s="91"/>
      <c r="T7461" s="91"/>
      <c r="U7461" s="89"/>
      <c r="V7461" s="89"/>
      <c r="W7461" s="89"/>
      <c r="X7461" s="89"/>
    </row>
    <row r="7462">
      <c r="S7462" s="91"/>
      <c r="T7462" s="91"/>
      <c r="U7462" s="89"/>
      <c r="V7462" s="89"/>
      <c r="W7462" s="89"/>
      <c r="X7462" s="89"/>
    </row>
    <row r="7463">
      <c r="S7463" s="91"/>
      <c r="T7463" s="91"/>
      <c r="U7463" s="89"/>
      <c r="V7463" s="89"/>
      <c r="W7463" s="89"/>
      <c r="X7463" s="89"/>
    </row>
    <row r="7464">
      <c r="S7464" s="91"/>
      <c r="T7464" s="91"/>
      <c r="U7464" s="89"/>
      <c r="V7464" s="89"/>
      <c r="W7464" s="89"/>
      <c r="X7464" s="89"/>
    </row>
    <row r="7465">
      <c r="S7465" s="91"/>
      <c r="T7465" s="91"/>
      <c r="U7465" s="89"/>
      <c r="V7465" s="89"/>
      <c r="W7465" s="89"/>
      <c r="X7465" s="89"/>
    </row>
    <row r="7466">
      <c r="S7466" s="91"/>
      <c r="T7466" s="91"/>
      <c r="U7466" s="89"/>
      <c r="V7466" s="89"/>
      <c r="W7466" s="89"/>
      <c r="X7466" s="89"/>
    </row>
    <row r="7467">
      <c r="S7467" s="91"/>
      <c r="T7467" s="91"/>
      <c r="U7467" s="89"/>
      <c r="V7467" s="89"/>
      <c r="W7467" s="89"/>
      <c r="X7467" s="89"/>
    </row>
    <row r="7468">
      <c r="S7468" s="91"/>
      <c r="T7468" s="91"/>
      <c r="U7468" s="89"/>
      <c r="V7468" s="89"/>
      <c r="W7468" s="89"/>
      <c r="X7468" s="89"/>
    </row>
    <row r="7469">
      <c r="S7469" s="91"/>
      <c r="T7469" s="91"/>
      <c r="U7469" s="89"/>
      <c r="V7469" s="89"/>
      <c r="W7469" s="89"/>
      <c r="X7469" s="89"/>
    </row>
    <row r="7470">
      <c r="S7470" s="91"/>
      <c r="T7470" s="91"/>
      <c r="U7470" s="89"/>
      <c r="V7470" s="89"/>
      <c r="W7470" s="89"/>
      <c r="X7470" s="89"/>
    </row>
    <row r="7471">
      <c r="S7471" s="91"/>
      <c r="T7471" s="91"/>
      <c r="U7471" s="89"/>
      <c r="V7471" s="89"/>
      <c r="W7471" s="89"/>
      <c r="X7471" s="89"/>
    </row>
    <row r="7472">
      <c r="S7472" s="91"/>
      <c r="T7472" s="91"/>
      <c r="U7472" s="89"/>
      <c r="V7472" s="89"/>
      <c r="W7472" s="89"/>
      <c r="X7472" s="89"/>
    </row>
    <row r="7473">
      <c r="S7473" s="91"/>
      <c r="T7473" s="91"/>
      <c r="U7473" s="89"/>
      <c r="V7473" s="89"/>
      <c r="W7473" s="89"/>
      <c r="X7473" s="89"/>
    </row>
    <row r="7474">
      <c r="S7474" s="91"/>
      <c r="T7474" s="91"/>
      <c r="U7474" s="89"/>
      <c r="V7474" s="89"/>
      <c r="W7474" s="89"/>
      <c r="X7474" s="89"/>
    </row>
    <row r="7475">
      <c r="S7475" s="91"/>
      <c r="T7475" s="91"/>
      <c r="U7475" s="89"/>
      <c r="V7475" s="89"/>
      <c r="W7475" s="89"/>
      <c r="X7475" s="89"/>
    </row>
    <row r="7476">
      <c r="S7476" s="91"/>
      <c r="T7476" s="91"/>
      <c r="U7476" s="89"/>
      <c r="V7476" s="89"/>
      <c r="W7476" s="89"/>
      <c r="X7476" s="89"/>
    </row>
    <row r="7477">
      <c r="S7477" s="91"/>
      <c r="T7477" s="91"/>
      <c r="U7477" s="89"/>
      <c r="V7477" s="89"/>
      <c r="W7477" s="89"/>
      <c r="X7477" s="89"/>
    </row>
    <row r="7478">
      <c r="S7478" s="91"/>
      <c r="T7478" s="91"/>
      <c r="U7478" s="89"/>
      <c r="V7478" s="89"/>
      <c r="W7478" s="89"/>
      <c r="X7478" s="89"/>
    </row>
    <row r="7479">
      <c r="S7479" s="91"/>
      <c r="T7479" s="91"/>
      <c r="U7479" s="89"/>
      <c r="V7479" s="89"/>
      <c r="W7479" s="89"/>
      <c r="X7479" s="89"/>
    </row>
    <row r="7480">
      <c r="S7480" s="91"/>
      <c r="T7480" s="91"/>
      <c r="U7480" s="89"/>
      <c r="V7480" s="89"/>
      <c r="W7480" s="89"/>
      <c r="X7480" s="89"/>
    </row>
    <row r="7481">
      <c r="S7481" s="91"/>
      <c r="T7481" s="91"/>
      <c r="U7481" s="89"/>
      <c r="V7481" s="89"/>
      <c r="W7481" s="89"/>
      <c r="X7481" s="89"/>
    </row>
    <row r="7482">
      <c r="S7482" s="91"/>
      <c r="T7482" s="91"/>
      <c r="U7482" s="89"/>
      <c r="V7482" s="89"/>
      <c r="W7482" s="89"/>
      <c r="X7482" s="89"/>
    </row>
    <row r="7483">
      <c r="S7483" s="91"/>
      <c r="T7483" s="91"/>
      <c r="U7483" s="89"/>
      <c r="V7483" s="89"/>
      <c r="W7483" s="89"/>
      <c r="X7483" s="89"/>
    </row>
    <row r="7484">
      <c r="S7484" s="91"/>
      <c r="T7484" s="91"/>
      <c r="U7484" s="89"/>
      <c r="V7484" s="89"/>
      <c r="W7484" s="89"/>
      <c r="X7484" s="89"/>
    </row>
    <row r="7485">
      <c r="S7485" s="91"/>
      <c r="T7485" s="91"/>
      <c r="U7485" s="89"/>
      <c r="V7485" s="89"/>
      <c r="W7485" s="89"/>
      <c r="X7485" s="89"/>
    </row>
    <row r="7486">
      <c r="S7486" s="91"/>
      <c r="T7486" s="91"/>
      <c r="U7486" s="89"/>
      <c r="V7486" s="89"/>
      <c r="W7486" s="89"/>
      <c r="X7486" s="89"/>
    </row>
    <row r="7487">
      <c r="S7487" s="91"/>
      <c r="T7487" s="91"/>
      <c r="U7487" s="89"/>
      <c r="V7487" s="89"/>
      <c r="W7487" s="89"/>
      <c r="X7487" s="89"/>
    </row>
    <row r="7488">
      <c r="S7488" s="91"/>
      <c r="T7488" s="91"/>
      <c r="U7488" s="89"/>
      <c r="V7488" s="89"/>
      <c r="W7488" s="89"/>
      <c r="X7488" s="89"/>
    </row>
    <row r="7489">
      <c r="S7489" s="91"/>
      <c r="T7489" s="91"/>
      <c r="U7489" s="89"/>
      <c r="V7489" s="89"/>
      <c r="W7489" s="89"/>
      <c r="X7489" s="89"/>
    </row>
    <row r="7490">
      <c r="S7490" s="91"/>
      <c r="T7490" s="91"/>
      <c r="U7490" s="89"/>
      <c r="V7490" s="89"/>
      <c r="W7490" s="89"/>
      <c r="X7490" s="89"/>
    </row>
    <row r="7491">
      <c r="S7491" s="91"/>
      <c r="T7491" s="91"/>
      <c r="U7491" s="89"/>
      <c r="V7491" s="89"/>
      <c r="W7491" s="89"/>
      <c r="X7491" s="89"/>
    </row>
    <row r="7492">
      <c r="S7492" s="91"/>
      <c r="T7492" s="91"/>
      <c r="U7492" s="89"/>
      <c r="V7492" s="89"/>
      <c r="W7492" s="89"/>
      <c r="X7492" s="89"/>
    </row>
    <row r="7493">
      <c r="S7493" s="91"/>
      <c r="T7493" s="91"/>
      <c r="U7493" s="89"/>
      <c r="V7493" s="89"/>
      <c r="W7493" s="89"/>
      <c r="X7493" s="89"/>
    </row>
    <row r="7494">
      <c r="S7494" s="91"/>
      <c r="T7494" s="91"/>
      <c r="U7494" s="89"/>
      <c r="V7494" s="89"/>
      <c r="W7494" s="89"/>
      <c r="X7494" s="89"/>
    </row>
    <row r="7495">
      <c r="S7495" s="91"/>
      <c r="T7495" s="91"/>
      <c r="U7495" s="89"/>
      <c r="V7495" s="89"/>
      <c r="W7495" s="89"/>
      <c r="X7495" s="89"/>
    </row>
    <row r="7496">
      <c r="S7496" s="91"/>
      <c r="T7496" s="91"/>
      <c r="U7496" s="89"/>
      <c r="V7496" s="89"/>
      <c r="W7496" s="89"/>
      <c r="X7496" s="89"/>
    </row>
    <row r="7497">
      <c r="S7497" s="91"/>
      <c r="T7497" s="91"/>
      <c r="U7497" s="89"/>
      <c r="V7497" s="89"/>
      <c r="W7497" s="89"/>
      <c r="X7497" s="89"/>
    </row>
    <row r="7498">
      <c r="S7498" s="91"/>
      <c r="T7498" s="91"/>
      <c r="U7498" s="89"/>
      <c r="V7498" s="89"/>
      <c r="W7498" s="89"/>
      <c r="X7498" s="89"/>
    </row>
    <row r="7499">
      <c r="S7499" s="91"/>
      <c r="T7499" s="91"/>
      <c r="U7499" s="89"/>
      <c r="V7499" s="89"/>
      <c r="W7499" s="89"/>
      <c r="X7499" s="89"/>
    </row>
    <row r="7500">
      <c r="S7500" s="91"/>
      <c r="T7500" s="91"/>
      <c r="U7500" s="89"/>
      <c r="V7500" s="89"/>
      <c r="W7500" s="89"/>
      <c r="X7500" s="89"/>
    </row>
    <row r="7501">
      <c r="S7501" s="91"/>
      <c r="T7501" s="91"/>
      <c r="U7501" s="89"/>
      <c r="V7501" s="89"/>
      <c r="W7501" s="89"/>
      <c r="X7501" s="89"/>
    </row>
    <row r="7502">
      <c r="S7502" s="91"/>
      <c r="T7502" s="91"/>
      <c r="U7502" s="89"/>
      <c r="V7502" s="89"/>
      <c r="W7502" s="89"/>
      <c r="X7502" s="89"/>
    </row>
    <row r="7503">
      <c r="S7503" s="91"/>
      <c r="T7503" s="91"/>
      <c r="U7503" s="89"/>
      <c r="V7503" s="89"/>
      <c r="W7503" s="89"/>
      <c r="X7503" s="89"/>
    </row>
    <row r="7504">
      <c r="S7504" s="91"/>
      <c r="T7504" s="91"/>
      <c r="U7504" s="89"/>
      <c r="V7504" s="89"/>
      <c r="W7504" s="89"/>
      <c r="X7504" s="89"/>
    </row>
    <row r="7505">
      <c r="S7505" s="91"/>
      <c r="T7505" s="91"/>
      <c r="U7505" s="89"/>
      <c r="V7505" s="89"/>
      <c r="W7505" s="89"/>
      <c r="X7505" s="89"/>
    </row>
    <row r="7506">
      <c r="S7506" s="91"/>
      <c r="T7506" s="91"/>
      <c r="U7506" s="89"/>
      <c r="V7506" s="89"/>
      <c r="W7506" s="89"/>
      <c r="X7506" s="89"/>
    </row>
    <row r="7507">
      <c r="S7507" s="91"/>
      <c r="T7507" s="91"/>
      <c r="U7507" s="89"/>
      <c r="V7507" s="89"/>
      <c r="W7507" s="89"/>
      <c r="X7507" s="89"/>
    </row>
    <row r="7508">
      <c r="S7508" s="91"/>
      <c r="T7508" s="91"/>
      <c r="U7508" s="89"/>
      <c r="V7508" s="89"/>
      <c r="W7508" s="89"/>
      <c r="X7508" s="89"/>
    </row>
    <row r="7509">
      <c r="S7509" s="91"/>
      <c r="T7509" s="91"/>
      <c r="U7509" s="89"/>
      <c r="V7509" s="89"/>
      <c r="W7509" s="89"/>
      <c r="X7509" s="89"/>
    </row>
    <row r="7510">
      <c r="S7510" s="91"/>
      <c r="T7510" s="91"/>
      <c r="U7510" s="89"/>
      <c r="V7510" s="89"/>
      <c r="W7510" s="89"/>
      <c r="X7510" s="89"/>
    </row>
    <row r="7511">
      <c r="S7511" s="91"/>
      <c r="T7511" s="91"/>
      <c r="U7511" s="89"/>
      <c r="V7511" s="89"/>
      <c r="W7511" s="89"/>
      <c r="X7511" s="89"/>
    </row>
    <row r="7512">
      <c r="S7512" s="91"/>
      <c r="T7512" s="91"/>
      <c r="U7512" s="89"/>
      <c r="V7512" s="89"/>
      <c r="W7512" s="89"/>
      <c r="X7512" s="89"/>
    </row>
    <row r="7513">
      <c r="S7513" s="91"/>
      <c r="T7513" s="91"/>
      <c r="U7513" s="89"/>
      <c r="V7513" s="89"/>
      <c r="W7513" s="89"/>
      <c r="X7513" s="89"/>
    </row>
    <row r="7514">
      <c r="S7514" s="91"/>
      <c r="T7514" s="91"/>
      <c r="U7514" s="89"/>
      <c r="V7514" s="89"/>
      <c r="W7514" s="89"/>
      <c r="X7514" s="89"/>
    </row>
    <row r="7515">
      <c r="S7515" s="91"/>
      <c r="T7515" s="91"/>
      <c r="U7515" s="89"/>
      <c r="V7515" s="89"/>
      <c r="W7515" s="89"/>
      <c r="X7515" s="89"/>
    </row>
    <row r="7516">
      <c r="S7516" s="91"/>
      <c r="T7516" s="91"/>
      <c r="U7516" s="89"/>
      <c r="V7516" s="89"/>
      <c r="W7516" s="89"/>
      <c r="X7516" s="89"/>
    </row>
    <row r="7517">
      <c r="S7517" s="91"/>
      <c r="T7517" s="91"/>
      <c r="U7517" s="89"/>
      <c r="V7517" s="89"/>
      <c r="W7517" s="89"/>
      <c r="X7517" s="89"/>
    </row>
    <row r="7518">
      <c r="S7518" s="91"/>
      <c r="T7518" s="91"/>
      <c r="U7518" s="89"/>
      <c r="V7518" s="89"/>
      <c r="W7518" s="89"/>
      <c r="X7518" s="89"/>
    </row>
    <row r="7519">
      <c r="S7519" s="91"/>
      <c r="T7519" s="91"/>
      <c r="U7519" s="89"/>
      <c r="V7519" s="89"/>
      <c r="W7519" s="89"/>
      <c r="X7519" s="89"/>
    </row>
    <row r="7520">
      <c r="S7520" s="91"/>
      <c r="T7520" s="91"/>
      <c r="U7520" s="89"/>
      <c r="V7520" s="89"/>
      <c r="W7520" s="89"/>
      <c r="X7520" s="89"/>
    </row>
    <row r="7521">
      <c r="S7521" s="91"/>
      <c r="T7521" s="91"/>
      <c r="U7521" s="89"/>
      <c r="V7521" s="89"/>
      <c r="W7521" s="89"/>
      <c r="X7521" s="89"/>
    </row>
    <row r="7522">
      <c r="S7522" s="91"/>
      <c r="T7522" s="91"/>
      <c r="U7522" s="89"/>
      <c r="V7522" s="89"/>
      <c r="W7522" s="89"/>
      <c r="X7522" s="89"/>
    </row>
    <row r="7523">
      <c r="S7523" s="91"/>
      <c r="T7523" s="91"/>
      <c r="U7523" s="89"/>
      <c r="V7523" s="89"/>
      <c r="W7523" s="89"/>
      <c r="X7523" s="89"/>
    </row>
    <row r="7524">
      <c r="S7524" s="91"/>
      <c r="T7524" s="91"/>
      <c r="U7524" s="89"/>
      <c r="V7524" s="89"/>
      <c r="W7524" s="89"/>
      <c r="X7524" s="89"/>
    </row>
    <row r="7525">
      <c r="S7525" s="91"/>
      <c r="T7525" s="91"/>
      <c r="U7525" s="89"/>
      <c r="V7525" s="89"/>
      <c r="W7525" s="89"/>
      <c r="X7525" s="89"/>
    </row>
    <row r="7526">
      <c r="S7526" s="91"/>
      <c r="T7526" s="91"/>
      <c r="U7526" s="89"/>
      <c r="V7526" s="89"/>
      <c r="W7526" s="89"/>
      <c r="X7526" s="89"/>
    </row>
    <row r="7527">
      <c r="S7527" s="91"/>
      <c r="T7527" s="91"/>
      <c r="U7527" s="89"/>
      <c r="V7527" s="89"/>
      <c r="W7527" s="89"/>
      <c r="X7527" s="89"/>
    </row>
    <row r="7528">
      <c r="S7528" s="91"/>
      <c r="T7528" s="91"/>
      <c r="U7528" s="89"/>
      <c r="V7528" s="89"/>
      <c r="W7528" s="89"/>
      <c r="X7528" s="89"/>
    </row>
    <row r="7529">
      <c r="S7529" s="91"/>
      <c r="T7529" s="91"/>
      <c r="U7529" s="89"/>
      <c r="V7529" s="89"/>
      <c r="W7529" s="89"/>
      <c r="X7529" s="89"/>
    </row>
    <row r="7530">
      <c r="S7530" s="91"/>
      <c r="T7530" s="91"/>
      <c r="U7530" s="89"/>
      <c r="V7530" s="89"/>
      <c r="W7530" s="89"/>
      <c r="X7530" s="89"/>
    </row>
    <row r="7531">
      <c r="S7531" s="91"/>
      <c r="T7531" s="91"/>
      <c r="U7531" s="89"/>
      <c r="V7531" s="89"/>
      <c r="W7531" s="89"/>
      <c r="X7531" s="89"/>
    </row>
    <row r="7532">
      <c r="S7532" s="91"/>
      <c r="T7532" s="91"/>
      <c r="U7532" s="89"/>
      <c r="V7532" s="89"/>
      <c r="W7532" s="89"/>
      <c r="X7532" s="89"/>
    </row>
    <row r="7533">
      <c r="S7533" s="91"/>
      <c r="T7533" s="91"/>
      <c r="U7533" s="89"/>
      <c r="V7533" s="89"/>
      <c r="W7533" s="89"/>
      <c r="X7533" s="89"/>
    </row>
    <row r="7534">
      <c r="S7534" s="91"/>
      <c r="T7534" s="91"/>
      <c r="U7534" s="89"/>
      <c r="V7534" s="89"/>
      <c r="W7534" s="89"/>
      <c r="X7534" s="89"/>
    </row>
    <row r="7535">
      <c r="S7535" s="91"/>
      <c r="T7535" s="91"/>
      <c r="U7535" s="89"/>
      <c r="V7535" s="89"/>
      <c r="W7535" s="89"/>
      <c r="X7535" s="89"/>
    </row>
    <row r="7536">
      <c r="S7536" s="91"/>
      <c r="T7536" s="91"/>
      <c r="U7536" s="89"/>
      <c r="V7536" s="89"/>
      <c r="W7536" s="89"/>
      <c r="X7536" s="89"/>
    </row>
    <row r="7537">
      <c r="S7537" s="91"/>
      <c r="T7537" s="91"/>
      <c r="U7537" s="89"/>
      <c r="V7537" s="89"/>
      <c r="W7537" s="89"/>
      <c r="X7537" s="89"/>
    </row>
    <row r="7538">
      <c r="S7538" s="91"/>
      <c r="T7538" s="91"/>
      <c r="U7538" s="89"/>
      <c r="V7538" s="89"/>
      <c r="W7538" s="89"/>
      <c r="X7538" s="89"/>
    </row>
    <row r="7539">
      <c r="S7539" s="91"/>
      <c r="T7539" s="91"/>
      <c r="U7539" s="89"/>
      <c r="V7539" s="89"/>
      <c r="W7539" s="89"/>
      <c r="X7539" s="89"/>
    </row>
    <row r="7540">
      <c r="S7540" s="91"/>
      <c r="T7540" s="91"/>
      <c r="U7540" s="89"/>
      <c r="V7540" s="89"/>
      <c r="W7540" s="89"/>
      <c r="X7540" s="89"/>
    </row>
    <row r="7541">
      <c r="S7541" s="91"/>
      <c r="T7541" s="91"/>
      <c r="U7541" s="89"/>
      <c r="V7541" s="89"/>
      <c r="W7541" s="89"/>
      <c r="X7541" s="89"/>
    </row>
    <row r="7542">
      <c r="S7542" s="91"/>
      <c r="T7542" s="91"/>
      <c r="U7542" s="89"/>
      <c r="V7542" s="89"/>
      <c r="W7542" s="89"/>
      <c r="X7542" s="89"/>
    </row>
    <row r="7543">
      <c r="S7543" s="91"/>
      <c r="T7543" s="91"/>
      <c r="U7543" s="89"/>
      <c r="V7543" s="89"/>
      <c r="W7543" s="89"/>
      <c r="X7543" s="89"/>
    </row>
    <row r="7544">
      <c r="S7544" s="91"/>
      <c r="T7544" s="91"/>
      <c r="U7544" s="89"/>
      <c r="V7544" s="89"/>
      <c r="W7544" s="89"/>
      <c r="X7544" s="89"/>
    </row>
    <row r="7545">
      <c r="S7545" s="91"/>
      <c r="T7545" s="91"/>
      <c r="U7545" s="89"/>
      <c r="V7545" s="89"/>
      <c r="W7545" s="89"/>
      <c r="X7545" s="89"/>
    </row>
    <row r="7546">
      <c r="S7546" s="91"/>
      <c r="T7546" s="91"/>
      <c r="U7546" s="89"/>
      <c r="V7546" s="89"/>
      <c r="W7546" s="89"/>
      <c r="X7546" s="89"/>
    </row>
    <row r="7547">
      <c r="S7547" s="91"/>
      <c r="T7547" s="91"/>
      <c r="U7547" s="89"/>
      <c r="V7547" s="89"/>
      <c r="W7547" s="89"/>
      <c r="X7547" s="89"/>
    </row>
    <row r="7548">
      <c r="S7548" s="91"/>
      <c r="T7548" s="91"/>
      <c r="U7548" s="89"/>
      <c r="V7548" s="89"/>
      <c r="W7548" s="89"/>
      <c r="X7548" s="89"/>
    </row>
    <row r="7549">
      <c r="S7549" s="91"/>
      <c r="T7549" s="91"/>
      <c r="U7549" s="89"/>
      <c r="V7549" s="89"/>
      <c r="W7549" s="89"/>
      <c r="X7549" s="89"/>
    </row>
    <row r="7550">
      <c r="S7550" s="91"/>
      <c r="T7550" s="91"/>
      <c r="U7550" s="89"/>
      <c r="V7550" s="89"/>
      <c r="W7550" s="89"/>
      <c r="X7550" s="89"/>
    </row>
    <row r="7551">
      <c r="S7551" s="91"/>
      <c r="T7551" s="91"/>
      <c r="U7551" s="89"/>
      <c r="V7551" s="89"/>
      <c r="W7551" s="89"/>
      <c r="X7551" s="89"/>
    </row>
    <row r="7552">
      <c r="S7552" s="91"/>
      <c r="T7552" s="91"/>
      <c r="U7552" s="89"/>
      <c r="V7552" s="89"/>
      <c r="W7552" s="89"/>
      <c r="X7552" s="89"/>
    </row>
    <row r="7553">
      <c r="S7553" s="91"/>
      <c r="T7553" s="91"/>
      <c r="U7553" s="89"/>
      <c r="V7553" s="89"/>
      <c r="W7553" s="89"/>
      <c r="X7553" s="89"/>
    </row>
    <row r="7554">
      <c r="S7554" s="91"/>
      <c r="T7554" s="91"/>
      <c r="U7554" s="89"/>
      <c r="V7554" s="89"/>
      <c r="W7554" s="89"/>
      <c r="X7554" s="89"/>
    </row>
    <row r="7555">
      <c r="S7555" s="91"/>
      <c r="T7555" s="91"/>
      <c r="U7555" s="89"/>
      <c r="V7555" s="89"/>
      <c r="W7555" s="89"/>
      <c r="X7555" s="89"/>
    </row>
    <row r="7556">
      <c r="S7556" s="91"/>
      <c r="T7556" s="91"/>
      <c r="U7556" s="89"/>
      <c r="V7556" s="89"/>
      <c r="W7556" s="89"/>
      <c r="X7556" s="89"/>
    </row>
    <row r="7557">
      <c r="S7557" s="91"/>
      <c r="T7557" s="91"/>
      <c r="U7557" s="89"/>
      <c r="V7557" s="89"/>
      <c r="W7557" s="89"/>
      <c r="X7557" s="89"/>
    </row>
    <row r="7558">
      <c r="S7558" s="91"/>
      <c r="T7558" s="91"/>
      <c r="U7558" s="89"/>
      <c r="V7558" s="89"/>
      <c r="W7558" s="89"/>
      <c r="X7558" s="89"/>
    </row>
    <row r="7559">
      <c r="S7559" s="91"/>
      <c r="T7559" s="91"/>
      <c r="U7559" s="89"/>
      <c r="V7559" s="89"/>
      <c r="W7559" s="89"/>
      <c r="X7559" s="89"/>
    </row>
    <row r="7560">
      <c r="S7560" s="91"/>
      <c r="T7560" s="91"/>
      <c r="U7560" s="89"/>
      <c r="V7560" s="89"/>
      <c r="W7560" s="89"/>
      <c r="X7560" s="89"/>
    </row>
    <row r="7561">
      <c r="S7561" s="91"/>
      <c r="T7561" s="91"/>
      <c r="U7561" s="89"/>
      <c r="V7561" s="89"/>
      <c r="W7561" s="89"/>
      <c r="X7561" s="89"/>
    </row>
    <row r="7562">
      <c r="S7562" s="91"/>
      <c r="T7562" s="91"/>
      <c r="U7562" s="89"/>
      <c r="V7562" s="89"/>
      <c r="W7562" s="89"/>
      <c r="X7562" s="89"/>
    </row>
    <row r="7563">
      <c r="S7563" s="91"/>
      <c r="T7563" s="91"/>
      <c r="U7563" s="89"/>
      <c r="V7563" s="89"/>
      <c r="W7563" s="89"/>
      <c r="X7563" s="89"/>
    </row>
    <row r="7564">
      <c r="S7564" s="91"/>
      <c r="T7564" s="91"/>
      <c r="U7564" s="89"/>
      <c r="V7564" s="89"/>
      <c r="W7564" s="89"/>
      <c r="X7564" s="89"/>
    </row>
    <row r="7565">
      <c r="S7565" s="91"/>
      <c r="T7565" s="91"/>
      <c r="U7565" s="89"/>
      <c r="V7565" s="89"/>
      <c r="W7565" s="89"/>
      <c r="X7565" s="89"/>
    </row>
    <row r="7566">
      <c r="S7566" s="91"/>
      <c r="T7566" s="91"/>
      <c r="U7566" s="89"/>
      <c r="V7566" s="89"/>
      <c r="W7566" s="89"/>
      <c r="X7566" s="89"/>
    </row>
    <row r="7567">
      <c r="S7567" s="91"/>
      <c r="T7567" s="91"/>
      <c r="U7567" s="89"/>
      <c r="V7567" s="89"/>
      <c r="W7567" s="89"/>
      <c r="X7567" s="89"/>
    </row>
    <row r="7568">
      <c r="S7568" s="91"/>
      <c r="T7568" s="91"/>
      <c r="U7568" s="89"/>
      <c r="V7568" s="89"/>
      <c r="W7568" s="89"/>
      <c r="X7568" s="89"/>
    </row>
    <row r="7569">
      <c r="S7569" s="91"/>
      <c r="T7569" s="91"/>
      <c r="U7569" s="89"/>
      <c r="V7569" s="89"/>
      <c r="W7569" s="89"/>
      <c r="X7569" s="89"/>
    </row>
    <row r="7570">
      <c r="S7570" s="91"/>
      <c r="T7570" s="91"/>
      <c r="U7570" s="89"/>
      <c r="V7570" s="89"/>
      <c r="W7570" s="89"/>
      <c r="X7570" s="89"/>
    </row>
    <row r="7571">
      <c r="S7571" s="91"/>
      <c r="T7571" s="91"/>
      <c r="U7571" s="89"/>
      <c r="V7571" s="89"/>
      <c r="W7571" s="89"/>
      <c r="X7571" s="89"/>
    </row>
    <row r="7572">
      <c r="S7572" s="91"/>
      <c r="T7572" s="91"/>
      <c r="U7572" s="89"/>
      <c r="V7572" s="89"/>
      <c r="W7572" s="89"/>
      <c r="X7572" s="89"/>
    </row>
    <row r="7573">
      <c r="S7573" s="91"/>
      <c r="T7573" s="91"/>
      <c r="U7573" s="89"/>
      <c r="V7573" s="89"/>
      <c r="W7573" s="89"/>
      <c r="X7573" s="89"/>
    </row>
    <row r="7574">
      <c r="S7574" s="91"/>
      <c r="T7574" s="91"/>
      <c r="U7574" s="89"/>
      <c r="V7574" s="89"/>
      <c r="W7574" s="89"/>
      <c r="X7574" s="89"/>
    </row>
    <row r="7575">
      <c r="S7575" s="91"/>
      <c r="T7575" s="91"/>
      <c r="U7575" s="89"/>
      <c r="V7575" s="89"/>
      <c r="W7575" s="89"/>
      <c r="X7575" s="89"/>
    </row>
    <row r="7576">
      <c r="S7576" s="91"/>
      <c r="T7576" s="91"/>
      <c r="U7576" s="89"/>
      <c r="V7576" s="89"/>
      <c r="W7576" s="89"/>
      <c r="X7576" s="89"/>
    </row>
    <row r="7577">
      <c r="S7577" s="91"/>
      <c r="T7577" s="91"/>
      <c r="U7577" s="89"/>
      <c r="V7577" s="89"/>
      <c r="W7577" s="89"/>
      <c r="X7577" s="89"/>
    </row>
    <row r="7578">
      <c r="S7578" s="91"/>
      <c r="T7578" s="91"/>
      <c r="U7578" s="89"/>
      <c r="V7578" s="89"/>
      <c r="W7578" s="89"/>
      <c r="X7578" s="89"/>
    </row>
    <row r="7579">
      <c r="S7579" s="91"/>
      <c r="T7579" s="91"/>
      <c r="U7579" s="89"/>
      <c r="V7579" s="89"/>
      <c r="W7579" s="89"/>
      <c r="X7579" s="89"/>
    </row>
    <row r="7580">
      <c r="S7580" s="91"/>
      <c r="T7580" s="91"/>
      <c r="U7580" s="89"/>
      <c r="V7580" s="89"/>
      <c r="W7580" s="89"/>
      <c r="X7580" s="89"/>
    </row>
    <row r="7581">
      <c r="S7581" s="91"/>
      <c r="T7581" s="91"/>
      <c r="U7581" s="89"/>
      <c r="V7581" s="89"/>
      <c r="W7581" s="89"/>
      <c r="X7581" s="89"/>
    </row>
    <row r="7582">
      <c r="S7582" s="91"/>
      <c r="T7582" s="91"/>
      <c r="U7582" s="89"/>
      <c r="V7582" s="89"/>
      <c r="W7582" s="89"/>
      <c r="X7582" s="89"/>
    </row>
    <row r="7583">
      <c r="S7583" s="91"/>
      <c r="T7583" s="91"/>
      <c r="U7583" s="89"/>
      <c r="V7583" s="89"/>
      <c r="W7583" s="89"/>
      <c r="X7583" s="89"/>
    </row>
    <row r="7584">
      <c r="S7584" s="91"/>
      <c r="T7584" s="91"/>
      <c r="U7584" s="89"/>
      <c r="V7584" s="89"/>
      <c r="W7584" s="89"/>
      <c r="X7584" s="89"/>
    </row>
    <row r="7585">
      <c r="S7585" s="91"/>
      <c r="T7585" s="91"/>
      <c r="U7585" s="89"/>
      <c r="V7585" s="89"/>
      <c r="W7585" s="89"/>
      <c r="X7585" s="89"/>
    </row>
    <row r="7586">
      <c r="S7586" s="91"/>
      <c r="T7586" s="91"/>
      <c r="U7586" s="89"/>
      <c r="V7586" s="89"/>
      <c r="W7586" s="89"/>
      <c r="X7586" s="89"/>
    </row>
    <row r="7587">
      <c r="S7587" s="91"/>
      <c r="T7587" s="91"/>
      <c r="U7587" s="89"/>
      <c r="V7587" s="89"/>
      <c r="W7587" s="89"/>
      <c r="X7587" s="89"/>
    </row>
    <row r="7588">
      <c r="S7588" s="91"/>
      <c r="T7588" s="91"/>
      <c r="U7588" s="89"/>
      <c r="V7588" s="89"/>
      <c r="W7588" s="89"/>
      <c r="X7588" s="89"/>
    </row>
    <row r="7589">
      <c r="S7589" s="91"/>
      <c r="T7589" s="91"/>
      <c r="U7589" s="89"/>
      <c r="V7589" s="89"/>
      <c r="W7589" s="89"/>
      <c r="X7589" s="89"/>
    </row>
    <row r="7590">
      <c r="S7590" s="91"/>
      <c r="T7590" s="91"/>
      <c r="U7590" s="89"/>
      <c r="V7590" s="89"/>
      <c r="W7590" s="89"/>
      <c r="X7590" s="89"/>
    </row>
    <row r="7591">
      <c r="S7591" s="91"/>
      <c r="T7591" s="91"/>
      <c r="U7591" s="89"/>
      <c r="V7591" s="89"/>
      <c r="W7591" s="89"/>
      <c r="X7591" s="89"/>
    </row>
    <row r="7592">
      <c r="S7592" s="91"/>
      <c r="T7592" s="91"/>
      <c r="U7592" s="89"/>
      <c r="V7592" s="89"/>
      <c r="W7592" s="89"/>
      <c r="X7592" s="89"/>
    </row>
    <row r="7593">
      <c r="S7593" s="91"/>
      <c r="T7593" s="91"/>
      <c r="U7593" s="89"/>
      <c r="V7593" s="89"/>
      <c r="W7593" s="89"/>
      <c r="X7593" s="89"/>
    </row>
    <row r="7594">
      <c r="S7594" s="91"/>
      <c r="T7594" s="91"/>
      <c r="U7594" s="89"/>
      <c r="V7594" s="89"/>
      <c r="W7594" s="89"/>
      <c r="X7594" s="89"/>
    </row>
    <row r="7595">
      <c r="S7595" s="91"/>
      <c r="T7595" s="91"/>
      <c r="U7595" s="89"/>
      <c r="V7595" s="89"/>
      <c r="W7595" s="89"/>
      <c r="X7595" s="89"/>
    </row>
    <row r="7596">
      <c r="S7596" s="91"/>
      <c r="T7596" s="91"/>
      <c r="U7596" s="89"/>
      <c r="V7596" s="89"/>
      <c r="W7596" s="89"/>
      <c r="X7596" s="89"/>
    </row>
    <row r="7597">
      <c r="S7597" s="91"/>
      <c r="T7597" s="91"/>
      <c r="U7597" s="89"/>
      <c r="V7597" s="89"/>
      <c r="W7597" s="89"/>
      <c r="X7597" s="89"/>
    </row>
    <row r="7598">
      <c r="S7598" s="91"/>
      <c r="T7598" s="91"/>
      <c r="U7598" s="89"/>
      <c r="V7598" s="89"/>
      <c r="W7598" s="89"/>
      <c r="X7598" s="89"/>
    </row>
    <row r="7599">
      <c r="S7599" s="91"/>
      <c r="T7599" s="91"/>
      <c r="U7599" s="89"/>
      <c r="V7599" s="89"/>
      <c r="W7599" s="89"/>
      <c r="X7599" s="89"/>
    </row>
    <row r="7600">
      <c r="S7600" s="91"/>
      <c r="T7600" s="91"/>
      <c r="U7600" s="89"/>
      <c r="V7600" s="89"/>
      <c r="W7600" s="89"/>
      <c r="X7600" s="89"/>
    </row>
    <row r="7601">
      <c r="S7601" s="91"/>
      <c r="T7601" s="91"/>
      <c r="U7601" s="89"/>
      <c r="V7601" s="89"/>
      <c r="W7601" s="89"/>
      <c r="X7601" s="89"/>
    </row>
    <row r="7602">
      <c r="S7602" s="91"/>
      <c r="T7602" s="91"/>
      <c r="U7602" s="89"/>
      <c r="V7602" s="89"/>
      <c r="W7602" s="89"/>
      <c r="X7602" s="89"/>
    </row>
    <row r="7603">
      <c r="S7603" s="91"/>
      <c r="T7603" s="91"/>
      <c r="U7603" s="89"/>
      <c r="V7603" s="89"/>
      <c r="W7603" s="89"/>
      <c r="X7603" s="89"/>
    </row>
    <row r="7604">
      <c r="S7604" s="91"/>
      <c r="T7604" s="91"/>
      <c r="U7604" s="89"/>
      <c r="V7604" s="89"/>
      <c r="W7604" s="89"/>
      <c r="X7604" s="89"/>
    </row>
    <row r="7605">
      <c r="S7605" s="91"/>
      <c r="T7605" s="91"/>
      <c r="U7605" s="89"/>
      <c r="V7605" s="89"/>
      <c r="W7605" s="89"/>
      <c r="X7605" s="89"/>
    </row>
    <row r="7606">
      <c r="S7606" s="91"/>
      <c r="T7606" s="91"/>
      <c r="U7606" s="89"/>
      <c r="V7606" s="89"/>
      <c r="W7606" s="89"/>
      <c r="X7606" s="89"/>
    </row>
    <row r="7607">
      <c r="S7607" s="91"/>
      <c r="T7607" s="91"/>
      <c r="U7607" s="89"/>
      <c r="V7607" s="89"/>
      <c r="W7607" s="89"/>
      <c r="X7607" s="89"/>
    </row>
    <row r="7608">
      <c r="S7608" s="91"/>
      <c r="T7608" s="91"/>
      <c r="U7608" s="89"/>
      <c r="V7608" s="89"/>
      <c r="W7608" s="89"/>
      <c r="X7608" s="89"/>
    </row>
    <row r="7609">
      <c r="S7609" s="91"/>
      <c r="T7609" s="91"/>
      <c r="U7609" s="89"/>
      <c r="V7609" s="89"/>
      <c r="W7609" s="89"/>
      <c r="X7609" s="89"/>
    </row>
    <row r="7610">
      <c r="S7610" s="91"/>
      <c r="T7610" s="91"/>
      <c r="U7610" s="89"/>
      <c r="V7610" s="89"/>
      <c r="W7610" s="89"/>
      <c r="X7610" s="89"/>
    </row>
    <row r="7611">
      <c r="S7611" s="91"/>
      <c r="T7611" s="91"/>
      <c r="U7611" s="89"/>
      <c r="V7611" s="89"/>
      <c r="W7611" s="89"/>
      <c r="X7611" s="89"/>
    </row>
    <row r="7612">
      <c r="S7612" s="91"/>
      <c r="T7612" s="91"/>
      <c r="U7612" s="89"/>
      <c r="V7612" s="89"/>
      <c r="W7612" s="89"/>
      <c r="X7612" s="89"/>
    </row>
    <row r="7613">
      <c r="S7613" s="91"/>
      <c r="T7613" s="91"/>
      <c r="U7613" s="89"/>
      <c r="V7613" s="89"/>
      <c r="W7613" s="89"/>
      <c r="X7613" s="89"/>
    </row>
    <row r="7614">
      <c r="S7614" s="91"/>
      <c r="T7614" s="91"/>
      <c r="U7614" s="89"/>
      <c r="V7614" s="89"/>
      <c r="W7614" s="89"/>
      <c r="X7614" s="89"/>
    </row>
    <row r="7615">
      <c r="S7615" s="91"/>
      <c r="T7615" s="91"/>
      <c r="U7615" s="89"/>
      <c r="V7615" s="89"/>
      <c r="W7615" s="89"/>
      <c r="X7615" s="89"/>
    </row>
    <row r="7616">
      <c r="S7616" s="91"/>
      <c r="T7616" s="91"/>
      <c r="U7616" s="89"/>
      <c r="V7616" s="89"/>
      <c r="W7616" s="89"/>
      <c r="X7616" s="89"/>
    </row>
    <row r="7617">
      <c r="S7617" s="91"/>
      <c r="T7617" s="91"/>
      <c r="U7617" s="89"/>
      <c r="V7617" s="89"/>
      <c r="W7617" s="89"/>
      <c r="X7617" s="89"/>
    </row>
    <row r="7618">
      <c r="S7618" s="91"/>
      <c r="T7618" s="91"/>
      <c r="U7618" s="89"/>
      <c r="V7618" s="89"/>
      <c r="W7618" s="89"/>
      <c r="X7618" s="89"/>
    </row>
    <row r="7619">
      <c r="S7619" s="91"/>
      <c r="T7619" s="91"/>
      <c r="U7619" s="89"/>
      <c r="V7619" s="89"/>
      <c r="W7619" s="89"/>
      <c r="X7619" s="89"/>
    </row>
    <row r="7620">
      <c r="S7620" s="91"/>
      <c r="T7620" s="91"/>
      <c r="U7620" s="89"/>
      <c r="V7620" s="89"/>
      <c r="W7620" s="89"/>
      <c r="X7620" s="89"/>
    </row>
    <row r="7621">
      <c r="S7621" s="91"/>
      <c r="T7621" s="91"/>
      <c r="U7621" s="89"/>
      <c r="V7621" s="89"/>
      <c r="W7621" s="89"/>
      <c r="X7621" s="89"/>
    </row>
    <row r="7622">
      <c r="S7622" s="91"/>
      <c r="T7622" s="91"/>
      <c r="U7622" s="89"/>
      <c r="V7622" s="89"/>
      <c r="W7622" s="89"/>
      <c r="X7622" s="89"/>
    </row>
    <row r="7623">
      <c r="S7623" s="91"/>
      <c r="T7623" s="91"/>
      <c r="U7623" s="89"/>
      <c r="V7623" s="89"/>
      <c r="W7623" s="89"/>
      <c r="X7623" s="89"/>
    </row>
    <row r="7624">
      <c r="S7624" s="91"/>
      <c r="T7624" s="91"/>
      <c r="U7624" s="89"/>
      <c r="V7624" s="89"/>
      <c r="W7624" s="89"/>
      <c r="X7624" s="89"/>
    </row>
    <row r="7625">
      <c r="S7625" s="91"/>
      <c r="T7625" s="91"/>
      <c r="U7625" s="89"/>
      <c r="V7625" s="89"/>
      <c r="W7625" s="89"/>
      <c r="X7625" s="89"/>
    </row>
    <row r="7626">
      <c r="S7626" s="91"/>
      <c r="T7626" s="91"/>
      <c r="U7626" s="89"/>
      <c r="V7626" s="89"/>
      <c r="W7626" s="89"/>
      <c r="X7626" s="89"/>
    </row>
    <row r="7627">
      <c r="S7627" s="91"/>
      <c r="T7627" s="91"/>
      <c r="U7627" s="89"/>
      <c r="V7627" s="89"/>
      <c r="W7627" s="89"/>
      <c r="X7627" s="89"/>
    </row>
    <row r="7628">
      <c r="S7628" s="91"/>
      <c r="T7628" s="91"/>
      <c r="U7628" s="89"/>
      <c r="V7628" s="89"/>
      <c r="W7628" s="89"/>
      <c r="X7628" s="89"/>
    </row>
    <row r="7629">
      <c r="S7629" s="91"/>
      <c r="T7629" s="91"/>
      <c r="U7629" s="89"/>
      <c r="V7629" s="89"/>
      <c r="W7629" s="89"/>
      <c r="X7629" s="89"/>
    </row>
    <row r="7630">
      <c r="S7630" s="91"/>
      <c r="T7630" s="91"/>
      <c r="U7630" s="89"/>
      <c r="V7630" s="89"/>
      <c r="W7630" s="89"/>
      <c r="X7630" s="89"/>
    </row>
    <row r="7631">
      <c r="S7631" s="91"/>
      <c r="T7631" s="91"/>
      <c r="U7631" s="89"/>
      <c r="V7631" s="89"/>
      <c r="W7631" s="89"/>
      <c r="X7631" s="89"/>
    </row>
    <row r="7632">
      <c r="S7632" s="91"/>
      <c r="T7632" s="91"/>
      <c r="U7632" s="89"/>
      <c r="V7632" s="89"/>
      <c r="W7632" s="89"/>
      <c r="X7632" s="89"/>
    </row>
    <row r="7633">
      <c r="S7633" s="91"/>
      <c r="T7633" s="91"/>
      <c r="U7633" s="89"/>
      <c r="V7633" s="89"/>
      <c r="W7633" s="89"/>
      <c r="X7633" s="89"/>
    </row>
    <row r="7634">
      <c r="S7634" s="91"/>
      <c r="T7634" s="91"/>
      <c r="U7634" s="89"/>
      <c r="V7634" s="89"/>
      <c r="W7634" s="89"/>
      <c r="X7634" s="89"/>
    </row>
    <row r="7635">
      <c r="S7635" s="91"/>
      <c r="T7635" s="91"/>
      <c r="U7635" s="89"/>
      <c r="V7635" s="89"/>
      <c r="W7635" s="89"/>
      <c r="X7635" s="89"/>
    </row>
    <row r="7636">
      <c r="S7636" s="91"/>
      <c r="T7636" s="91"/>
      <c r="U7636" s="89"/>
      <c r="V7636" s="89"/>
      <c r="W7636" s="89"/>
      <c r="X7636" s="89"/>
    </row>
    <row r="7637">
      <c r="S7637" s="91"/>
      <c r="T7637" s="91"/>
      <c r="U7637" s="89"/>
      <c r="V7637" s="89"/>
      <c r="W7637" s="89"/>
      <c r="X7637" s="89"/>
    </row>
    <row r="7638">
      <c r="S7638" s="91"/>
      <c r="T7638" s="91"/>
      <c r="U7638" s="89"/>
      <c r="V7638" s="89"/>
      <c r="W7638" s="89"/>
      <c r="X7638" s="89"/>
    </row>
    <row r="7639">
      <c r="S7639" s="91"/>
      <c r="T7639" s="91"/>
      <c r="U7639" s="89"/>
      <c r="V7639" s="89"/>
      <c r="W7639" s="89"/>
      <c r="X7639" s="89"/>
    </row>
    <row r="7640">
      <c r="S7640" s="91"/>
      <c r="T7640" s="91"/>
      <c r="U7640" s="89"/>
      <c r="V7640" s="89"/>
      <c r="W7640" s="89"/>
      <c r="X7640" s="89"/>
    </row>
    <row r="7641">
      <c r="S7641" s="91"/>
      <c r="T7641" s="91"/>
      <c r="U7641" s="89"/>
      <c r="V7641" s="89"/>
      <c r="W7641" s="89"/>
      <c r="X7641" s="89"/>
    </row>
    <row r="7642">
      <c r="S7642" s="91"/>
      <c r="T7642" s="91"/>
      <c r="U7642" s="89"/>
      <c r="V7642" s="89"/>
      <c r="W7642" s="89"/>
      <c r="X7642" s="89"/>
    </row>
    <row r="7643">
      <c r="S7643" s="91"/>
      <c r="T7643" s="91"/>
      <c r="U7643" s="89"/>
      <c r="V7643" s="89"/>
      <c r="W7643" s="89"/>
      <c r="X7643" s="89"/>
    </row>
    <row r="7644">
      <c r="S7644" s="91"/>
      <c r="T7644" s="91"/>
      <c r="U7644" s="89"/>
      <c r="V7644" s="89"/>
      <c r="W7644" s="89"/>
      <c r="X7644" s="89"/>
    </row>
    <row r="7645">
      <c r="S7645" s="91"/>
      <c r="T7645" s="91"/>
      <c r="U7645" s="89"/>
      <c r="V7645" s="89"/>
      <c r="W7645" s="89"/>
      <c r="X7645" s="89"/>
    </row>
    <row r="7646">
      <c r="S7646" s="91"/>
      <c r="T7646" s="91"/>
      <c r="U7646" s="89"/>
      <c r="V7646" s="89"/>
      <c r="W7646" s="89"/>
      <c r="X7646" s="89"/>
    </row>
    <row r="7647">
      <c r="S7647" s="91"/>
      <c r="T7647" s="91"/>
      <c r="U7647" s="89"/>
      <c r="V7647" s="89"/>
      <c r="W7647" s="89"/>
      <c r="X7647" s="89"/>
    </row>
    <row r="7648">
      <c r="S7648" s="91"/>
      <c r="T7648" s="91"/>
      <c r="U7648" s="89"/>
      <c r="V7648" s="89"/>
      <c r="W7648" s="89"/>
      <c r="X7648" s="89"/>
    </row>
    <row r="7649">
      <c r="S7649" s="91"/>
      <c r="T7649" s="91"/>
      <c r="U7649" s="89"/>
      <c r="V7649" s="89"/>
      <c r="W7649" s="89"/>
      <c r="X7649" s="89"/>
    </row>
    <row r="7650">
      <c r="S7650" s="91"/>
      <c r="T7650" s="91"/>
      <c r="U7650" s="89"/>
      <c r="V7650" s="89"/>
      <c r="W7650" s="89"/>
      <c r="X7650" s="89"/>
    </row>
    <row r="7651">
      <c r="S7651" s="91"/>
      <c r="T7651" s="91"/>
      <c r="U7651" s="89"/>
      <c r="V7651" s="89"/>
      <c r="W7651" s="89"/>
      <c r="X7651" s="89"/>
    </row>
    <row r="7652">
      <c r="S7652" s="91"/>
      <c r="T7652" s="91"/>
      <c r="U7652" s="89"/>
      <c r="V7652" s="89"/>
      <c r="W7652" s="89"/>
      <c r="X7652" s="89"/>
    </row>
    <row r="7653">
      <c r="S7653" s="91"/>
      <c r="T7653" s="91"/>
      <c r="U7653" s="89"/>
      <c r="V7653" s="89"/>
      <c r="W7653" s="89"/>
      <c r="X7653" s="89"/>
    </row>
    <row r="7654">
      <c r="S7654" s="91"/>
      <c r="T7654" s="91"/>
      <c r="U7654" s="89"/>
      <c r="V7654" s="89"/>
      <c r="W7654" s="89"/>
      <c r="X7654" s="89"/>
    </row>
    <row r="7655">
      <c r="S7655" s="91"/>
      <c r="T7655" s="91"/>
      <c r="U7655" s="89"/>
      <c r="V7655" s="89"/>
      <c r="W7655" s="89"/>
      <c r="X7655" s="89"/>
    </row>
    <row r="7656">
      <c r="S7656" s="91"/>
      <c r="T7656" s="91"/>
      <c r="U7656" s="89"/>
      <c r="V7656" s="89"/>
      <c r="W7656" s="89"/>
      <c r="X7656" s="89"/>
    </row>
    <row r="7657">
      <c r="S7657" s="91"/>
      <c r="T7657" s="91"/>
      <c r="U7657" s="89"/>
      <c r="V7657" s="89"/>
      <c r="W7657" s="89"/>
      <c r="X7657" s="89"/>
    </row>
    <row r="7658">
      <c r="S7658" s="91"/>
      <c r="T7658" s="91"/>
      <c r="U7658" s="89"/>
      <c r="V7658" s="89"/>
      <c r="W7658" s="89"/>
      <c r="X7658" s="90"/>
    </row>
    <row r="7659">
      <c r="S7659" s="91"/>
      <c r="T7659" s="91"/>
      <c r="U7659" s="89"/>
      <c r="V7659" s="89"/>
      <c r="W7659" s="89"/>
      <c r="X7659" s="89"/>
    </row>
    <row r="7660">
      <c r="S7660" s="91"/>
      <c r="T7660" s="91"/>
      <c r="U7660" s="89"/>
      <c r="V7660" s="89"/>
      <c r="W7660" s="89"/>
      <c r="X7660" s="89"/>
    </row>
    <row r="7661">
      <c r="S7661" s="91"/>
      <c r="T7661" s="91"/>
      <c r="U7661" s="89"/>
      <c r="V7661" s="89"/>
      <c r="W7661" s="89"/>
      <c r="X7661" s="89"/>
    </row>
    <row r="7662">
      <c r="S7662" s="91"/>
      <c r="T7662" s="91"/>
      <c r="U7662" s="89"/>
      <c r="V7662" s="89"/>
      <c r="W7662" s="89"/>
      <c r="X7662" s="89"/>
    </row>
    <row r="7663">
      <c r="S7663" s="91"/>
      <c r="T7663" s="91"/>
      <c r="U7663" s="89"/>
      <c r="V7663" s="89"/>
      <c r="W7663" s="89"/>
      <c r="X7663" s="89"/>
    </row>
    <row r="7664">
      <c r="S7664" s="91"/>
      <c r="T7664" s="91"/>
      <c r="U7664" s="89"/>
      <c r="V7664" s="89"/>
      <c r="W7664" s="89"/>
      <c r="X7664" s="89"/>
    </row>
    <row r="7665">
      <c r="S7665" s="91"/>
      <c r="T7665" s="91"/>
      <c r="U7665" s="89"/>
      <c r="V7665" s="89"/>
      <c r="W7665" s="89"/>
      <c r="X7665" s="89"/>
    </row>
    <row r="7666">
      <c r="S7666" s="91"/>
      <c r="T7666" s="91"/>
      <c r="U7666" s="89"/>
      <c r="V7666" s="89"/>
      <c r="W7666" s="89"/>
      <c r="X7666" s="89"/>
    </row>
    <row r="7667">
      <c r="S7667" s="91"/>
      <c r="T7667" s="91"/>
      <c r="U7667" s="89"/>
      <c r="V7667" s="89"/>
      <c r="W7667" s="89"/>
      <c r="X7667" s="89"/>
    </row>
    <row r="7668">
      <c r="S7668" s="91"/>
      <c r="T7668" s="91"/>
      <c r="U7668" s="89"/>
      <c r="V7668" s="89"/>
      <c r="W7668" s="89"/>
      <c r="X7668" s="89"/>
    </row>
    <row r="7669">
      <c r="S7669" s="91"/>
      <c r="T7669" s="91"/>
      <c r="U7669" s="89"/>
      <c r="V7669" s="89"/>
      <c r="W7669" s="89"/>
      <c r="X7669" s="89"/>
    </row>
    <row r="7670">
      <c r="S7670" s="91"/>
      <c r="T7670" s="91"/>
      <c r="U7670" s="89"/>
      <c r="V7670" s="89"/>
      <c r="W7670" s="89"/>
      <c r="X7670" s="89"/>
    </row>
    <row r="7671">
      <c r="S7671" s="91"/>
      <c r="T7671" s="91"/>
      <c r="U7671" s="89"/>
      <c r="V7671" s="89"/>
      <c r="W7671" s="89"/>
      <c r="X7671" s="89"/>
    </row>
    <row r="7672">
      <c r="S7672" s="91"/>
      <c r="T7672" s="91"/>
      <c r="U7672" s="89"/>
      <c r="V7672" s="89"/>
      <c r="W7672" s="89"/>
      <c r="X7672" s="89"/>
    </row>
    <row r="7673">
      <c r="S7673" s="91"/>
      <c r="T7673" s="91"/>
      <c r="U7673" s="89"/>
      <c r="V7673" s="89"/>
      <c r="W7673" s="89"/>
      <c r="X7673" s="89"/>
    </row>
    <row r="7674">
      <c r="S7674" s="91"/>
      <c r="T7674" s="91"/>
      <c r="U7674" s="89"/>
      <c r="V7674" s="89"/>
      <c r="W7674" s="89"/>
      <c r="X7674" s="89"/>
    </row>
    <row r="7675">
      <c r="S7675" s="91"/>
      <c r="T7675" s="91"/>
      <c r="U7675" s="89"/>
      <c r="V7675" s="89"/>
      <c r="W7675" s="89"/>
      <c r="X7675" s="89"/>
    </row>
    <row r="7676">
      <c r="S7676" s="91"/>
      <c r="T7676" s="91"/>
      <c r="U7676" s="89"/>
      <c r="V7676" s="89"/>
      <c r="W7676" s="89"/>
      <c r="X7676" s="89"/>
    </row>
    <row r="7677">
      <c r="S7677" s="91"/>
      <c r="T7677" s="91"/>
      <c r="U7677" s="89"/>
      <c r="V7677" s="89"/>
      <c r="W7677" s="89"/>
      <c r="X7677" s="89"/>
    </row>
    <row r="7678">
      <c r="S7678" s="91"/>
      <c r="T7678" s="91"/>
      <c r="U7678" s="89"/>
      <c r="V7678" s="89"/>
      <c r="W7678" s="89"/>
      <c r="X7678" s="89"/>
    </row>
    <row r="7679">
      <c r="S7679" s="91"/>
      <c r="T7679" s="91"/>
      <c r="U7679" s="89"/>
      <c r="V7679" s="89"/>
      <c r="W7679" s="89"/>
      <c r="X7679" s="89"/>
    </row>
    <row r="7680">
      <c r="S7680" s="91"/>
      <c r="T7680" s="91"/>
      <c r="U7680" s="89"/>
      <c r="V7680" s="89"/>
      <c r="W7680" s="89"/>
      <c r="X7680" s="89"/>
    </row>
    <row r="7681">
      <c r="S7681" s="91"/>
      <c r="T7681" s="91"/>
      <c r="U7681" s="89"/>
      <c r="V7681" s="89"/>
      <c r="W7681" s="89"/>
      <c r="X7681" s="89"/>
    </row>
    <row r="7682">
      <c r="S7682" s="91"/>
      <c r="T7682" s="91"/>
      <c r="U7682" s="89"/>
      <c r="V7682" s="89"/>
      <c r="W7682" s="89"/>
      <c r="X7682" s="89"/>
    </row>
    <row r="7683">
      <c r="S7683" s="91"/>
      <c r="T7683" s="91"/>
      <c r="U7683" s="89"/>
      <c r="V7683" s="89"/>
      <c r="W7683" s="89"/>
      <c r="X7683" s="89"/>
    </row>
    <row r="7684">
      <c r="S7684" s="91"/>
      <c r="T7684" s="91"/>
      <c r="U7684" s="89"/>
      <c r="V7684" s="89"/>
      <c r="W7684" s="89"/>
      <c r="X7684" s="89"/>
    </row>
    <row r="7685">
      <c r="S7685" s="91"/>
      <c r="T7685" s="91"/>
      <c r="U7685" s="89"/>
      <c r="V7685" s="89"/>
      <c r="W7685" s="89"/>
      <c r="X7685" s="89"/>
    </row>
    <row r="7686">
      <c r="S7686" s="91"/>
      <c r="T7686" s="91"/>
      <c r="U7686" s="89"/>
      <c r="V7686" s="89"/>
      <c r="W7686" s="89"/>
      <c r="X7686" s="89"/>
    </row>
    <row r="7687">
      <c r="S7687" s="91"/>
      <c r="T7687" s="91"/>
      <c r="U7687" s="89"/>
      <c r="V7687" s="89"/>
      <c r="W7687" s="89"/>
      <c r="X7687" s="89"/>
    </row>
    <row r="7688">
      <c r="S7688" s="91"/>
      <c r="T7688" s="91"/>
      <c r="U7688" s="89"/>
      <c r="V7688" s="89"/>
      <c r="W7688" s="89"/>
      <c r="X7688" s="89"/>
    </row>
    <row r="7689">
      <c r="S7689" s="91"/>
      <c r="T7689" s="91"/>
      <c r="U7689" s="89"/>
      <c r="V7689" s="89"/>
      <c r="W7689" s="89"/>
      <c r="X7689" s="89"/>
    </row>
    <row r="7690">
      <c r="S7690" s="91"/>
      <c r="T7690" s="91"/>
      <c r="U7690" s="89"/>
      <c r="V7690" s="89"/>
      <c r="W7690" s="89"/>
      <c r="X7690" s="89"/>
    </row>
    <row r="7691">
      <c r="S7691" s="91"/>
      <c r="T7691" s="91"/>
      <c r="U7691" s="89"/>
      <c r="V7691" s="89"/>
      <c r="W7691" s="89"/>
      <c r="X7691" s="89"/>
    </row>
    <row r="7692">
      <c r="S7692" s="91"/>
      <c r="T7692" s="91"/>
      <c r="U7692" s="89"/>
      <c r="V7692" s="89"/>
      <c r="W7692" s="89"/>
      <c r="X7692" s="89"/>
    </row>
    <row r="7693">
      <c r="S7693" s="91"/>
      <c r="T7693" s="91"/>
      <c r="U7693" s="89"/>
      <c r="V7693" s="89"/>
      <c r="W7693" s="89"/>
      <c r="X7693" s="89"/>
    </row>
    <row r="7694">
      <c r="S7694" s="91"/>
      <c r="T7694" s="91"/>
      <c r="U7694" s="89"/>
      <c r="V7694" s="89"/>
      <c r="W7694" s="89"/>
      <c r="X7694" s="89"/>
    </row>
    <row r="7695">
      <c r="S7695" s="91"/>
      <c r="T7695" s="91"/>
      <c r="U7695" s="89"/>
      <c r="V7695" s="89"/>
      <c r="W7695" s="89"/>
      <c r="X7695" s="89"/>
    </row>
    <row r="7696">
      <c r="S7696" s="91"/>
      <c r="T7696" s="91"/>
      <c r="U7696" s="89"/>
      <c r="V7696" s="89"/>
      <c r="W7696" s="89"/>
      <c r="X7696" s="89"/>
    </row>
    <row r="7697">
      <c r="S7697" s="91"/>
      <c r="T7697" s="91"/>
      <c r="U7697" s="89"/>
      <c r="V7697" s="89"/>
      <c r="W7697" s="89"/>
      <c r="X7697" s="89"/>
    </row>
    <row r="7698">
      <c r="S7698" s="91"/>
      <c r="T7698" s="91"/>
      <c r="U7698" s="89"/>
      <c r="V7698" s="89"/>
      <c r="W7698" s="89"/>
      <c r="X7698" s="89"/>
    </row>
    <row r="7699">
      <c r="S7699" s="91"/>
      <c r="T7699" s="91"/>
      <c r="U7699" s="89"/>
      <c r="V7699" s="89"/>
      <c r="W7699" s="89"/>
      <c r="X7699" s="89"/>
    </row>
    <row r="7700">
      <c r="S7700" s="91"/>
      <c r="T7700" s="91"/>
      <c r="U7700" s="89"/>
      <c r="V7700" s="89"/>
      <c r="W7700" s="89"/>
      <c r="X7700" s="89"/>
    </row>
    <row r="7701">
      <c r="S7701" s="91"/>
      <c r="T7701" s="91"/>
      <c r="U7701" s="89"/>
      <c r="V7701" s="89"/>
      <c r="W7701" s="89"/>
      <c r="X7701" s="89"/>
    </row>
    <row r="7702">
      <c r="S7702" s="91"/>
      <c r="T7702" s="91"/>
      <c r="U7702" s="89"/>
      <c r="V7702" s="89"/>
      <c r="W7702" s="89"/>
      <c r="X7702" s="89"/>
    </row>
    <row r="7703">
      <c r="S7703" s="91"/>
      <c r="T7703" s="91"/>
      <c r="U7703" s="89"/>
      <c r="V7703" s="89"/>
      <c r="W7703" s="89"/>
      <c r="X7703" s="89"/>
    </row>
    <row r="7704">
      <c r="S7704" s="91"/>
      <c r="T7704" s="91"/>
      <c r="U7704" s="89"/>
      <c r="V7704" s="89"/>
      <c r="W7704" s="89"/>
      <c r="X7704" s="89"/>
    </row>
    <row r="7705">
      <c r="S7705" s="91"/>
      <c r="T7705" s="91"/>
      <c r="U7705" s="89"/>
      <c r="V7705" s="89"/>
      <c r="W7705" s="89"/>
      <c r="X7705" s="89"/>
    </row>
    <row r="7706">
      <c r="S7706" s="91"/>
      <c r="T7706" s="91"/>
      <c r="U7706" s="89"/>
      <c r="V7706" s="89"/>
      <c r="W7706" s="89"/>
      <c r="X7706" s="89"/>
    </row>
    <row r="7707">
      <c r="S7707" s="91"/>
      <c r="T7707" s="91"/>
      <c r="U7707" s="89"/>
      <c r="V7707" s="89"/>
      <c r="W7707" s="89"/>
      <c r="X7707" s="89"/>
    </row>
    <row r="7708">
      <c r="S7708" s="91"/>
      <c r="T7708" s="91"/>
      <c r="U7708" s="89"/>
      <c r="V7708" s="89"/>
      <c r="W7708" s="89"/>
      <c r="X7708" s="89"/>
    </row>
    <row r="7709">
      <c r="S7709" s="91"/>
      <c r="T7709" s="91"/>
      <c r="U7709" s="89"/>
      <c r="V7709" s="89"/>
      <c r="W7709" s="89"/>
      <c r="X7709" s="89"/>
    </row>
    <row r="7710">
      <c r="S7710" s="91"/>
      <c r="T7710" s="91"/>
      <c r="U7710" s="89"/>
      <c r="V7710" s="89"/>
      <c r="W7710" s="89"/>
      <c r="X7710" s="89"/>
    </row>
    <row r="7711">
      <c r="S7711" s="91"/>
      <c r="T7711" s="91"/>
      <c r="U7711" s="89"/>
      <c r="V7711" s="89"/>
      <c r="W7711" s="89"/>
      <c r="X7711" s="89"/>
    </row>
    <row r="7712">
      <c r="S7712" s="91"/>
      <c r="T7712" s="91"/>
      <c r="U7712" s="89"/>
      <c r="V7712" s="89"/>
      <c r="W7712" s="89"/>
      <c r="X7712" s="89"/>
    </row>
    <row r="7713">
      <c r="S7713" s="91"/>
      <c r="T7713" s="91"/>
      <c r="U7713" s="89"/>
      <c r="V7713" s="89"/>
      <c r="W7713" s="89"/>
      <c r="X7713" s="89"/>
    </row>
    <row r="7714">
      <c r="S7714" s="91"/>
      <c r="T7714" s="91"/>
      <c r="U7714" s="89"/>
      <c r="V7714" s="89"/>
      <c r="W7714" s="89"/>
      <c r="X7714" s="89"/>
    </row>
    <row r="7715">
      <c r="S7715" s="91"/>
      <c r="T7715" s="91"/>
      <c r="U7715" s="89"/>
      <c r="V7715" s="89"/>
      <c r="W7715" s="89"/>
      <c r="X7715" s="89"/>
    </row>
    <row r="7716">
      <c r="S7716" s="91"/>
      <c r="T7716" s="91"/>
      <c r="U7716" s="89"/>
      <c r="V7716" s="89"/>
      <c r="W7716" s="89"/>
      <c r="X7716" s="89"/>
    </row>
    <row r="7717">
      <c r="S7717" s="91"/>
      <c r="T7717" s="91"/>
      <c r="U7717" s="89"/>
      <c r="V7717" s="89"/>
      <c r="W7717" s="89"/>
      <c r="X7717" s="89"/>
    </row>
    <row r="7718">
      <c r="S7718" s="91"/>
      <c r="T7718" s="91"/>
      <c r="U7718" s="89"/>
      <c r="V7718" s="89"/>
      <c r="W7718" s="89"/>
      <c r="X7718" s="89"/>
    </row>
    <row r="7719">
      <c r="S7719" s="88"/>
      <c r="T7719" s="91"/>
      <c r="U7719" s="89"/>
      <c r="V7719" s="89"/>
      <c r="W7719" s="89"/>
      <c r="X7719" s="89"/>
    </row>
    <row r="7720">
      <c r="S7720" s="91"/>
      <c r="T7720" s="91"/>
      <c r="U7720" s="89"/>
      <c r="V7720" s="89"/>
      <c r="W7720" s="89"/>
      <c r="X7720" s="89"/>
    </row>
    <row r="7721">
      <c r="S7721" s="91"/>
      <c r="T7721" s="91"/>
      <c r="U7721" s="89"/>
      <c r="V7721" s="89"/>
      <c r="W7721" s="89"/>
      <c r="X7721" s="89"/>
    </row>
    <row r="7722">
      <c r="S7722" s="91"/>
      <c r="T7722" s="91"/>
      <c r="U7722" s="89"/>
      <c r="V7722" s="89"/>
      <c r="W7722" s="89"/>
      <c r="X7722" s="89"/>
    </row>
    <row r="7723">
      <c r="S7723" s="91"/>
      <c r="T7723" s="91"/>
      <c r="U7723" s="89"/>
      <c r="V7723" s="89"/>
      <c r="W7723" s="89"/>
      <c r="X7723" s="89"/>
    </row>
    <row r="7724">
      <c r="S7724" s="91"/>
      <c r="T7724" s="91"/>
      <c r="U7724" s="89"/>
      <c r="V7724" s="89"/>
      <c r="W7724" s="89"/>
      <c r="X7724" s="89"/>
    </row>
    <row r="7725">
      <c r="S7725" s="91"/>
      <c r="T7725" s="91"/>
      <c r="U7725" s="89"/>
      <c r="V7725" s="89"/>
      <c r="W7725" s="89"/>
      <c r="X7725" s="89"/>
    </row>
    <row r="7726">
      <c r="S7726" s="91"/>
      <c r="T7726" s="91"/>
      <c r="U7726" s="89"/>
      <c r="V7726" s="89"/>
      <c r="W7726" s="89"/>
      <c r="X7726" s="89"/>
    </row>
    <row r="7727">
      <c r="S7727" s="91"/>
      <c r="T7727" s="91"/>
      <c r="U7727" s="89"/>
      <c r="V7727" s="89"/>
      <c r="W7727" s="89"/>
      <c r="X7727" s="89"/>
    </row>
    <row r="7728">
      <c r="S7728" s="91"/>
      <c r="T7728" s="91"/>
      <c r="U7728" s="89"/>
      <c r="V7728" s="89"/>
      <c r="W7728" s="89"/>
      <c r="X7728" s="89"/>
    </row>
    <row r="7729">
      <c r="S7729" s="91"/>
      <c r="T7729" s="91"/>
      <c r="U7729" s="89"/>
      <c r="V7729" s="89"/>
      <c r="W7729" s="89"/>
      <c r="X7729" s="89"/>
    </row>
    <row r="7730">
      <c r="S7730" s="91"/>
      <c r="T7730" s="91"/>
      <c r="U7730" s="89"/>
      <c r="V7730" s="89"/>
      <c r="W7730" s="89"/>
      <c r="X7730" s="89"/>
    </row>
    <row r="7731">
      <c r="S7731" s="91"/>
      <c r="T7731" s="91"/>
      <c r="U7731" s="89"/>
      <c r="V7731" s="89"/>
      <c r="W7731" s="89"/>
      <c r="X7731" s="89"/>
    </row>
    <row r="7732">
      <c r="S7732" s="91"/>
      <c r="T7732" s="91"/>
      <c r="U7732" s="89"/>
      <c r="V7732" s="89"/>
      <c r="W7732" s="89"/>
      <c r="X7732" s="89"/>
    </row>
    <row r="7733">
      <c r="S7733" s="91"/>
      <c r="T7733" s="91"/>
      <c r="U7733" s="89"/>
      <c r="V7733" s="89"/>
      <c r="W7733" s="89"/>
      <c r="X7733" s="89"/>
    </row>
    <row r="7734">
      <c r="S7734" s="91"/>
      <c r="T7734" s="91"/>
      <c r="U7734" s="89"/>
      <c r="V7734" s="89"/>
      <c r="W7734" s="89"/>
      <c r="X7734" s="89"/>
    </row>
    <row r="7735">
      <c r="S7735" s="91"/>
      <c r="T7735" s="91"/>
      <c r="U7735" s="89"/>
      <c r="V7735" s="89"/>
      <c r="W7735" s="89"/>
      <c r="X7735" s="89"/>
    </row>
    <row r="7736">
      <c r="S7736" s="91"/>
      <c r="T7736" s="91"/>
      <c r="U7736" s="89"/>
      <c r="V7736" s="89"/>
      <c r="W7736" s="89"/>
      <c r="X7736" s="89"/>
    </row>
    <row r="7737">
      <c r="S7737" s="91"/>
      <c r="T7737" s="91"/>
      <c r="U7737" s="89"/>
      <c r="V7737" s="89"/>
      <c r="W7737" s="89"/>
      <c r="X7737" s="89"/>
    </row>
    <row r="7738">
      <c r="S7738" s="91"/>
      <c r="T7738" s="91"/>
      <c r="U7738" s="89"/>
      <c r="V7738" s="89"/>
      <c r="W7738" s="89"/>
      <c r="X7738" s="89"/>
    </row>
    <row r="7739">
      <c r="S7739" s="91"/>
      <c r="T7739" s="91"/>
      <c r="U7739" s="89"/>
      <c r="V7739" s="89"/>
      <c r="W7739" s="89"/>
      <c r="X7739" s="89"/>
    </row>
    <row r="7740">
      <c r="S7740" s="91"/>
      <c r="T7740" s="91"/>
      <c r="U7740" s="89"/>
      <c r="V7740" s="89"/>
      <c r="W7740" s="89"/>
      <c r="X7740" s="89"/>
    </row>
    <row r="7741">
      <c r="S7741" s="91"/>
      <c r="T7741" s="91"/>
      <c r="U7741" s="89"/>
      <c r="V7741" s="89"/>
      <c r="W7741" s="89"/>
      <c r="X7741" s="89"/>
    </row>
    <row r="7742">
      <c r="S7742" s="91"/>
      <c r="T7742" s="91"/>
      <c r="U7742" s="89"/>
      <c r="V7742" s="89"/>
      <c r="W7742" s="89"/>
      <c r="X7742" s="89"/>
    </row>
    <row r="7743">
      <c r="S7743" s="91"/>
      <c r="T7743" s="91"/>
      <c r="U7743" s="89"/>
      <c r="V7743" s="89"/>
      <c r="W7743" s="89"/>
      <c r="X7743" s="89"/>
    </row>
    <row r="7744">
      <c r="S7744" s="91"/>
      <c r="T7744" s="91"/>
      <c r="U7744" s="89"/>
      <c r="V7744" s="89"/>
      <c r="W7744" s="89"/>
      <c r="X7744" s="89"/>
    </row>
    <row r="7745">
      <c r="S7745" s="91"/>
      <c r="T7745" s="91"/>
      <c r="U7745" s="89"/>
      <c r="V7745" s="89"/>
      <c r="W7745" s="89"/>
      <c r="X7745" s="89"/>
    </row>
    <row r="7746">
      <c r="S7746" s="91"/>
      <c r="T7746" s="91"/>
      <c r="U7746" s="89"/>
      <c r="V7746" s="89"/>
      <c r="W7746" s="89"/>
      <c r="X7746" s="89"/>
    </row>
    <row r="7747">
      <c r="S7747" s="91"/>
      <c r="T7747" s="91"/>
      <c r="U7747" s="89"/>
      <c r="V7747" s="89"/>
      <c r="W7747" s="89"/>
      <c r="X7747" s="89"/>
    </row>
    <row r="7748">
      <c r="S7748" s="91"/>
      <c r="T7748" s="91"/>
      <c r="U7748" s="89"/>
      <c r="V7748" s="89"/>
      <c r="W7748" s="89"/>
      <c r="X7748" s="89"/>
    </row>
    <row r="7749">
      <c r="S7749" s="91"/>
      <c r="T7749" s="91"/>
      <c r="U7749" s="89"/>
      <c r="V7749" s="89"/>
      <c r="W7749" s="89"/>
      <c r="X7749" s="89"/>
    </row>
    <row r="7750">
      <c r="S7750" s="91"/>
      <c r="T7750" s="91"/>
      <c r="U7750" s="89"/>
      <c r="V7750" s="89"/>
      <c r="W7750" s="89"/>
      <c r="X7750" s="89"/>
    </row>
    <row r="7751">
      <c r="S7751" s="91"/>
      <c r="T7751" s="91"/>
      <c r="U7751" s="89"/>
      <c r="V7751" s="89"/>
      <c r="W7751" s="89"/>
      <c r="X7751" s="89"/>
    </row>
    <row r="7752">
      <c r="S7752" s="91"/>
      <c r="T7752" s="91"/>
      <c r="U7752" s="89"/>
      <c r="V7752" s="89"/>
      <c r="W7752" s="89"/>
      <c r="X7752" s="89"/>
    </row>
    <row r="7753">
      <c r="S7753" s="91"/>
      <c r="T7753" s="91"/>
      <c r="U7753" s="89"/>
      <c r="V7753" s="89"/>
      <c r="W7753" s="89"/>
      <c r="X7753" s="89"/>
    </row>
    <row r="7754">
      <c r="S7754" s="91"/>
      <c r="T7754" s="91"/>
      <c r="U7754" s="89"/>
      <c r="V7754" s="89"/>
      <c r="W7754" s="89"/>
      <c r="X7754" s="89"/>
    </row>
    <row r="7755">
      <c r="S7755" s="91"/>
      <c r="T7755" s="91"/>
      <c r="U7755" s="89"/>
      <c r="V7755" s="89"/>
      <c r="W7755" s="89"/>
      <c r="X7755" s="89"/>
    </row>
    <row r="7756">
      <c r="S7756" s="91"/>
      <c r="T7756" s="91"/>
      <c r="U7756" s="89"/>
      <c r="V7756" s="89"/>
      <c r="W7756" s="89"/>
      <c r="X7756" s="89"/>
    </row>
    <row r="7757">
      <c r="S7757" s="91"/>
      <c r="T7757" s="91"/>
      <c r="U7757" s="89"/>
      <c r="V7757" s="89"/>
      <c r="W7757" s="89"/>
      <c r="X7757" s="89"/>
    </row>
    <row r="7758">
      <c r="S7758" s="91"/>
      <c r="T7758" s="91"/>
      <c r="U7758" s="89"/>
      <c r="V7758" s="89"/>
      <c r="W7758" s="89"/>
      <c r="X7758" s="89"/>
    </row>
    <row r="7759">
      <c r="S7759" s="91"/>
      <c r="T7759" s="91"/>
      <c r="U7759" s="89"/>
      <c r="V7759" s="89"/>
      <c r="W7759" s="89"/>
      <c r="X7759" s="89"/>
    </row>
    <row r="7760">
      <c r="S7760" s="91"/>
      <c r="T7760" s="91"/>
      <c r="U7760" s="89"/>
      <c r="V7760" s="89"/>
      <c r="W7760" s="89"/>
      <c r="X7760" s="89"/>
    </row>
    <row r="7761">
      <c r="S7761" s="91"/>
      <c r="T7761" s="91"/>
      <c r="U7761" s="89"/>
      <c r="V7761" s="89"/>
      <c r="W7761" s="89"/>
      <c r="X7761" s="89"/>
    </row>
    <row r="7762">
      <c r="S7762" s="91"/>
      <c r="T7762" s="91"/>
      <c r="U7762" s="89"/>
      <c r="V7762" s="89"/>
      <c r="W7762" s="89"/>
      <c r="X7762" s="89"/>
    </row>
    <row r="7763">
      <c r="S7763" s="91"/>
      <c r="T7763" s="91"/>
      <c r="U7763" s="89"/>
      <c r="V7763" s="89"/>
      <c r="W7763" s="89"/>
      <c r="X7763" s="89"/>
    </row>
    <row r="7764">
      <c r="S7764" s="91"/>
      <c r="T7764" s="91"/>
      <c r="U7764" s="89"/>
      <c r="V7764" s="89"/>
      <c r="W7764" s="89"/>
      <c r="X7764" s="89"/>
    </row>
    <row r="7765">
      <c r="S7765" s="91"/>
      <c r="T7765" s="91"/>
      <c r="U7765" s="89"/>
      <c r="V7765" s="89"/>
      <c r="W7765" s="89"/>
      <c r="X7765" s="89"/>
    </row>
    <row r="7766">
      <c r="S7766" s="91"/>
      <c r="T7766" s="91"/>
      <c r="U7766" s="89"/>
      <c r="V7766" s="89"/>
      <c r="W7766" s="89"/>
      <c r="X7766" s="89"/>
    </row>
    <row r="7767">
      <c r="S7767" s="91"/>
      <c r="T7767" s="91"/>
      <c r="U7767" s="89"/>
      <c r="V7767" s="89"/>
      <c r="W7767" s="89"/>
      <c r="X7767" s="89"/>
    </row>
    <row r="7768">
      <c r="S7768" s="91"/>
      <c r="T7768" s="91"/>
      <c r="U7768" s="89"/>
      <c r="V7768" s="89"/>
      <c r="W7768" s="89"/>
      <c r="X7768" s="89"/>
    </row>
    <row r="7769">
      <c r="S7769" s="91"/>
      <c r="T7769" s="91"/>
      <c r="U7769" s="89"/>
      <c r="V7769" s="89"/>
      <c r="W7769" s="89"/>
      <c r="X7769" s="89"/>
    </row>
    <row r="7770">
      <c r="S7770" s="91"/>
      <c r="T7770" s="91"/>
      <c r="U7770" s="89"/>
      <c r="V7770" s="89"/>
      <c r="W7770" s="89"/>
      <c r="X7770" s="89"/>
    </row>
    <row r="7771">
      <c r="S7771" s="91"/>
      <c r="T7771" s="91"/>
      <c r="U7771" s="89"/>
      <c r="V7771" s="89"/>
      <c r="W7771" s="89"/>
      <c r="X7771" s="89"/>
    </row>
    <row r="7772">
      <c r="S7772" s="91"/>
      <c r="T7772" s="91"/>
      <c r="U7772" s="89"/>
      <c r="V7772" s="89"/>
      <c r="W7772" s="89"/>
      <c r="X7772" s="89"/>
    </row>
    <row r="7773">
      <c r="S7773" s="91"/>
      <c r="T7773" s="91"/>
      <c r="U7773" s="89"/>
      <c r="V7773" s="89"/>
      <c r="W7773" s="89"/>
      <c r="X7773" s="89"/>
    </row>
    <row r="7774">
      <c r="S7774" s="91"/>
      <c r="T7774" s="91"/>
      <c r="U7774" s="89"/>
      <c r="V7774" s="89"/>
      <c r="W7774" s="89"/>
      <c r="X7774" s="89"/>
    </row>
    <row r="7775">
      <c r="S7775" s="91"/>
      <c r="T7775" s="91"/>
      <c r="U7775" s="89"/>
      <c r="V7775" s="89"/>
      <c r="W7775" s="89"/>
      <c r="X7775" s="89"/>
    </row>
    <row r="7776">
      <c r="S7776" s="91"/>
      <c r="T7776" s="91"/>
      <c r="U7776" s="89"/>
      <c r="V7776" s="89"/>
      <c r="W7776" s="89"/>
      <c r="X7776" s="89"/>
    </row>
    <row r="7777">
      <c r="S7777" s="91"/>
      <c r="T7777" s="91"/>
      <c r="U7777" s="89"/>
      <c r="V7777" s="89"/>
      <c r="W7777" s="89"/>
      <c r="X7777" s="89"/>
    </row>
    <row r="7778">
      <c r="S7778" s="91"/>
      <c r="T7778" s="91"/>
      <c r="U7778" s="89"/>
      <c r="V7778" s="89"/>
      <c r="W7778" s="89"/>
      <c r="X7778" s="89"/>
    </row>
    <row r="7779">
      <c r="S7779" s="91"/>
      <c r="T7779" s="91"/>
      <c r="U7779" s="89"/>
      <c r="V7779" s="89"/>
      <c r="W7779" s="89"/>
      <c r="X7779" s="89"/>
    </row>
    <row r="7780">
      <c r="S7780" s="91"/>
      <c r="T7780" s="91"/>
      <c r="U7780" s="89"/>
      <c r="V7780" s="89"/>
      <c r="W7780" s="89"/>
      <c r="X7780" s="89"/>
    </row>
    <row r="7781">
      <c r="S7781" s="91"/>
      <c r="T7781" s="91"/>
      <c r="U7781" s="89"/>
      <c r="V7781" s="89"/>
      <c r="W7781" s="89"/>
      <c r="X7781" s="89"/>
    </row>
    <row r="7782">
      <c r="S7782" s="91"/>
      <c r="T7782" s="91"/>
      <c r="U7782" s="89"/>
      <c r="V7782" s="89"/>
      <c r="W7782" s="89"/>
      <c r="X7782" s="89"/>
    </row>
    <row r="7783">
      <c r="S7783" s="91"/>
      <c r="T7783" s="91"/>
      <c r="U7783" s="89"/>
      <c r="V7783" s="89"/>
      <c r="W7783" s="89"/>
      <c r="X7783" s="89"/>
    </row>
    <row r="7784">
      <c r="S7784" s="91"/>
      <c r="T7784" s="91"/>
      <c r="U7784" s="89"/>
      <c r="V7784" s="89"/>
      <c r="W7784" s="89"/>
      <c r="X7784" s="89"/>
    </row>
    <row r="7785">
      <c r="S7785" s="91"/>
      <c r="T7785" s="91"/>
      <c r="U7785" s="89"/>
      <c r="V7785" s="89"/>
      <c r="W7785" s="89"/>
      <c r="X7785" s="89"/>
    </row>
    <row r="7786">
      <c r="S7786" s="91"/>
      <c r="T7786" s="91"/>
      <c r="U7786" s="89"/>
      <c r="V7786" s="89"/>
      <c r="W7786" s="89"/>
      <c r="X7786" s="89"/>
    </row>
    <row r="7787">
      <c r="S7787" s="91"/>
      <c r="T7787" s="91"/>
      <c r="U7787" s="89"/>
      <c r="V7787" s="89"/>
      <c r="W7787" s="89"/>
      <c r="X7787" s="89"/>
    </row>
    <row r="7788">
      <c r="S7788" s="91"/>
      <c r="T7788" s="91"/>
      <c r="U7788" s="89"/>
      <c r="V7788" s="89"/>
      <c r="W7788" s="89"/>
      <c r="X7788" s="89"/>
    </row>
    <row r="7789">
      <c r="S7789" s="91"/>
      <c r="T7789" s="91"/>
      <c r="U7789" s="89"/>
      <c r="V7789" s="89"/>
      <c r="W7789" s="89"/>
      <c r="X7789" s="89"/>
    </row>
    <row r="7790">
      <c r="S7790" s="91"/>
      <c r="T7790" s="91"/>
      <c r="U7790" s="89"/>
      <c r="V7790" s="89"/>
      <c r="W7790" s="89"/>
      <c r="X7790" s="89"/>
    </row>
    <row r="7791">
      <c r="S7791" s="91"/>
      <c r="T7791" s="91"/>
      <c r="U7791" s="89"/>
      <c r="V7791" s="89"/>
      <c r="W7791" s="89"/>
      <c r="X7791" s="89"/>
    </row>
    <row r="7792">
      <c r="S7792" s="91"/>
      <c r="T7792" s="91"/>
      <c r="U7792" s="89"/>
      <c r="V7792" s="89"/>
      <c r="W7792" s="89"/>
      <c r="X7792" s="89"/>
    </row>
    <row r="7793">
      <c r="S7793" s="91"/>
      <c r="T7793" s="91"/>
      <c r="U7793" s="89"/>
      <c r="V7793" s="89"/>
      <c r="W7793" s="89"/>
      <c r="X7793" s="89"/>
    </row>
    <row r="7794">
      <c r="S7794" s="91"/>
      <c r="T7794" s="91"/>
      <c r="U7794" s="89"/>
      <c r="V7794" s="89"/>
      <c r="W7794" s="89"/>
      <c r="X7794" s="89"/>
    </row>
    <row r="7795">
      <c r="S7795" s="91"/>
      <c r="T7795" s="91"/>
      <c r="U7795" s="89"/>
      <c r="V7795" s="89"/>
      <c r="W7795" s="89"/>
      <c r="X7795" s="89"/>
    </row>
    <row r="7796">
      <c r="S7796" s="91"/>
      <c r="T7796" s="91"/>
      <c r="U7796" s="89"/>
      <c r="V7796" s="89"/>
      <c r="W7796" s="89"/>
      <c r="X7796" s="89"/>
    </row>
    <row r="7797">
      <c r="S7797" s="91"/>
      <c r="T7797" s="91"/>
      <c r="U7797" s="89"/>
      <c r="V7797" s="89"/>
      <c r="W7797" s="89"/>
      <c r="X7797" s="89"/>
    </row>
    <row r="7798">
      <c r="S7798" s="91"/>
      <c r="T7798" s="91"/>
      <c r="U7798" s="89"/>
      <c r="V7798" s="89"/>
      <c r="W7798" s="89"/>
      <c r="X7798" s="89"/>
    </row>
    <row r="7799">
      <c r="S7799" s="91"/>
      <c r="T7799" s="91"/>
      <c r="U7799" s="89"/>
      <c r="V7799" s="89"/>
      <c r="W7799" s="89"/>
      <c r="X7799" s="89"/>
    </row>
    <row r="7800">
      <c r="S7800" s="91"/>
      <c r="T7800" s="91"/>
      <c r="U7800" s="89"/>
      <c r="V7800" s="89"/>
      <c r="W7800" s="89"/>
      <c r="X7800" s="89"/>
    </row>
    <row r="7801">
      <c r="S7801" s="91"/>
      <c r="T7801" s="91"/>
      <c r="U7801" s="89"/>
      <c r="V7801" s="89"/>
      <c r="W7801" s="89"/>
      <c r="X7801" s="89"/>
    </row>
    <row r="7802">
      <c r="S7802" s="91"/>
      <c r="T7802" s="91"/>
      <c r="U7802" s="89"/>
      <c r="V7802" s="89"/>
      <c r="W7802" s="89"/>
      <c r="X7802" s="89"/>
    </row>
    <row r="7803">
      <c r="S7803" s="91"/>
      <c r="T7803" s="91"/>
      <c r="U7803" s="89"/>
      <c r="V7803" s="89"/>
      <c r="W7803" s="89"/>
      <c r="X7803" s="89"/>
    </row>
    <row r="7804">
      <c r="S7804" s="91"/>
      <c r="T7804" s="91"/>
      <c r="U7804" s="89"/>
      <c r="V7804" s="89"/>
      <c r="W7804" s="89"/>
      <c r="X7804" s="89"/>
    </row>
    <row r="7805">
      <c r="S7805" s="91"/>
      <c r="T7805" s="91"/>
      <c r="U7805" s="89"/>
      <c r="V7805" s="89"/>
      <c r="W7805" s="89"/>
      <c r="X7805" s="89"/>
    </row>
    <row r="7806">
      <c r="S7806" s="91"/>
      <c r="T7806" s="91"/>
      <c r="U7806" s="89"/>
      <c r="V7806" s="89"/>
      <c r="W7806" s="89"/>
      <c r="X7806" s="89"/>
    </row>
    <row r="7807">
      <c r="S7807" s="91"/>
      <c r="T7807" s="91"/>
      <c r="U7807" s="89"/>
      <c r="V7807" s="89"/>
      <c r="W7807" s="89"/>
      <c r="X7807" s="89"/>
    </row>
    <row r="7808">
      <c r="S7808" s="91"/>
      <c r="T7808" s="91"/>
      <c r="U7808" s="89"/>
      <c r="V7808" s="89"/>
      <c r="W7808" s="89"/>
      <c r="X7808" s="89"/>
    </row>
    <row r="7809">
      <c r="S7809" s="91"/>
      <c r="T7809" s="91"/>
      <c r="U7809" s="89"/>
      <c r="V7809" s="89"/>
      <c r="W7809" s="89"/>
      <c r="X7809" s="89"/>
    </row>
    <row r="7810">
      <c r="S7810" s="91"/>
      <c r="T7810" s="91"/>
      <c r="U7810" s="89"/>
      <c r="V7810" s="89"/>
      <c r="W7810" s="89"/>
      <c r="X7810" s="89"/>
    </row>
    <row r="7811">
      <c r="S7811" s="91"/>
      <c r="T7811" s="91"/>
      <c r="U7811" s="89"/>
      <c r="V7811" s="89"/>
      <c r="W7811" s="89"/>
      <c r="X7811" s="89"/>
    </row>
    <row r="7812">
      <c r="S7812" s="91"/>
      <c r="T7812" s="91"/>
      <c r="U7812" s="89"/>
      <c r="V7812" s="89"/>
      <c r="W7812" s="89"/>
      <c r="X7812" s="89"/>
    </row>
    <row r="7813">
      <c r="S7813" s="91"/>
      <c r="T7813" s="91"/>
      <c r="U7813" s="89"/>
      <c r="V7813" s="89"/>
      <c r="W7813" s="89"/>
      <c r="X7813" s="89"/>
    </row>
    <row r="7814">
      <c r="S7814" s="91"/>
      <c r="T7814" s="91"/>
      <c r="U7814" s="89"/>
      <c r="V7814" s="89"/>
      <c r="W7814" s="89"/>
      <c r="X7814" s="89"/>
    </row>
    <row r="7815">
      <c r="S7815" s="91"/>
      <c r="T7815" s="91"/>
      <c r="U7815" s="89"/>
      <c r="V7815" s="89"/>
      <c r="W7815" s="89"/>
      <c r="X7815" s="89"/>
    </row>
    <row r="7816">
      <c r="S7816" s="91"/>
      <c r="T7816" s="91"/>
      <c r="U7816" s="89"/>
      <c r="V7816" s="89"/>
      <c r="W7816" s="89"/>
      <c r="X7816" s="89"/>
    </row>
    <row r="7817">
      <c r="S7817" s="91"/>
      <c r="T7817" s="91"/>
      <c r="U7817" s="89"/>
      <c r="V7817" s="89"/>
      <c r="W7817" s="89"/>
      <c r="X7817" s="89"/>
    </row>
    <row r="7818">
      <c r="S7818" s="91"/>
      <c r="T7818" s="91"/>
      <c r="U7818" s="89"/>
      <c r="V7818" s="89"/>
      <c r="W7818" s="89"/>
      <c r="X7818" s="89"/>
    </row>
    <row r="7819">
      <c r="S7819" s="91"/>
      <c r="T7819" s="91"/>
      <c r="U7819" s="89"/>
      <c r="V7819" s="89"/>
      <c r="W7819" s="89"/>
      <c r="X7819" s="89"/>
    </row>
    <row r="7820">
      <c r="S7820" s="91"/>
      <c r="T7820" s="91"/>
      <c r="U7820" s="89"/>
      <c r="V7820" s="89"/>
      <c r="W7820" s="89"/>
      <c r="X7820" s="89"/>
    </row>
    <row r="7821">
      <c r="S7821" s="91"/>
      <c r="T7821" s="91"/>
      <c r="U7821" s="89"/>
      <c r="V7821" s="89"/>
      <c r="W7821" s="89"/>
      <c r="X7821" s="89"/>
    </row>
    <row r="7822">
      <c r="S7822" s="91"/>
      <c r="T7822" s="91"/>
      <c r="U7822" s="89"/>
      <c r="V7822" s="89"/>
      <c r="W7822" s="89"/>
      <c r="X7822" s="89"/>
    </row>
    <row r="7823">
      <c r="S7823" s="91"/>
      <c r="T7823" s="91"/>
      <c r="U7823" s="89"/>
      <c r="V7823" s="89"/>
      <c r="W7823" s="89"/>
      <c r="X7823" s="89"/>
    </row>
    <row r="7824">
      <c r="S7824" s="91"/>
      <c r="T7824" s="91"/>
      <c r="U7824" s="89"/>
      <c r="V7824" s="89"/>
      <c r="W7824" s="89"/>
      <c r="X7824" s="89"/>
    </row>
    <row r="7825">
      <c r="S7825" s="91"/>
      <c r="T7825" s="91"/>
      <c r="U7825" s="89"/>
      <c r="V7825" s="89"/>
      <c r="W7825" s="89"/>
      <c r="X7825" s="89"/>
    </row>
    <row r="7826">
      <c r="S7826" s="91"/>
      <c r="T7826" s="91"/>
      <c r="U7826" s="89"/>
      <c r="V7826" s="89"/>
      <c r="W7826" s="89"/>
      <c r="X7826" s="89"/>
    </row>
    <row r="7827">
      <c r="S7827" s="91"/>
      <c r="T7827" s="91"/>
      <c r="U7827" s="89"/>
      <c r="V7827" s="89"/>
      <c r="W7827" s="89"/>
      <c r="X7827" s="89"/>
    </row>
    <row r="7828">
      <c r="S7828" s="91"/>
      <c r="T7828" s="91"/>
      <c r="U7828" s="89"/>
      <c r="V7828" s="89"/>
      <c r="W7828" s="89"/>
      <c r="X7828" s="89"/>
    </row>
    <row r="7829">
      <c r="S7829" s="91"/>
      <c r="T7829" s="91"/>
      <c r="U7829" s="89"/>
      <c r="V7829" s="89"/>
      <c r="W7829" s="89"/>
      <c r="X7829" s="89"/>
    </row>
    <row r="7830">
      <c r="S7830" s="91"/>
      <c r="T7830" s="91"/>
      <c r="U7830" s="89"/>
      <c r="V7830" s="89"/>
      <c r="W7830" s="89"/>
      <c r="X7830" s="89"/>
    </row>
    <row r="7831">
      <c r="S7831" s="91"/>
      <c r="T7831" s="91"/>
      <c r="U7831" s="89"/>
      <c r="V7831" s="89"/>
      <c r="W7831" s="89"/>
      <c r="X7831" s="89"/>
    </row>
    <row r="7832">
      <c r="S7832" s="91"/>
      <c r="T7832" s="91"/>
      <c r="U7832" s="89"/>
      <c r="V7832" s="89"/>
      <c r="W7832" s="89"/>
      <c r="X7832" s="89"/>
    </row>
    <row r="7833">
      <c r="S7833" s="91"/>
      <c r="T7833" s="91"/>
      <c r="U7833" s="89"/>
      <c r="V7833" s="89"/>
      <c r="W7833" s="89"/>
      <c r="X7833" s="89"/>
    </row>
    <row r="7834">
      <c r="S7834" s="91"/>
      <c r="T7834" s="91"/>
      <c r="U7834" s="89"/>
      <c r="V7834" s="89"/>
      <c r="W7834" s="89"/>
      <c r="X7834" s="89"/>
    </row>
    <row r="7835">
      <c r="S7835" s="91"/>
      <c r="T7835" s="91"/>
      <c r="U7835" s="89"/>
      <c r="V7835" s="89"/>
      <c r="W7835" s="89"/>
      <c r="X7835" s="89"/>
    </row>
    <row r="7836">
      <c r="S7836" s="91"/>
      <c r="T7836" s="91"/>
      <c r="U7836" s="89"/>
      <c r="V7836" s="89"/>
      <c r="W7836" s="89"/>
      <c r="X7836" s="89"/>
    </row>
    <row r="7837">
      <c r="S7837" s="91"/>
      <c r="T7837" s="91"/>
      <c r="U7837" s="89"/>
      <c r="V7837" s="89"/>
      <c r="W7837" s="89"/>
      <c r="X7837" s="89"/>
    </row>
    <row r="7838">
      <c r="S7838" s="91"/>
      <c r="T7838" s="91"/>
      <c r="U7838" s="89"/>
      <c r="V7838" s="89"/>
      <c r="W7838" s="89"/>
      <c r="X7838" s="89"/>
    </row>
    <row r="7839">
      <c r="S7839" s="91"/>
      <c r="T7839" s="91"/>
      <c r="U7839" s="89"/>
      <c r="V7839" s="89"/>
      <c r="W7839" s="89"/>
      <c r="X7839" s="89"/>
    </row>
    <row r="7840">
      <c r="S7840" s="91"/>
      <c r="T7840" s="91"/>
      <c r="U7840" s="89"/>
      <c r="V7840" s="89"/>
      <c r="W7840" s="89"/>
      <c r="X7840" s="89"/>
    </row>
    <row r="7841">
      <c r="S7841" s="91"/>
      <c r="T7841" s="91"/>
      <c r="U7841" s="89"/>
      <c r="V7841" s="89"/>
      <c r="W7841" s="89"/>
      <c r="X7841" s="89"/>
    </row>
    <row r="7842">
      <c r="S7842" s="91"/>
      <c r="T7842" s="91"/>
      <c r="U7842" s="89"/>
      <c r="V7842" s="89"/>
      <c r="W7842" s="89"/>
      <c r="X7842" s="89"/>
    </row>
    <row r="7843">
      <c r="S7843" s="91"/>
      <c r="T7843" s="91"/>
      <c r="U7843" s="89"/>
      <c r="V7843" s="89"/>
      <c r="W7843" s="89"/>
      <c r="X7843" s="89"/>
    </row>
    <row r="7844">
      <c r="S7844" s="91"/>
      <c r="T7844" s="91"/>
      <c r="U7844" s="89"/>
      <c r="V7844" s="89"/>
      <c r="W7844" s="89"/>
      <c r="X7844" s="89"/>
    </row>
    <row r="7845">
      <c r="S7845" s="91"/>
      <c r="T7845" s="91"/>
      <c r="U7845" s="89"/>
      <c r="V7845" s="89"/>
      <c r="W7845" s="89"/>
      <c r="X7845" s="89"/>
    </row>
    <row r="7846">
      <c r="S7846" s="91"/>
      <c r="T7846" s="91"/>
      <c r="U7846" s="89"/>
      <c r="V7846" s="89"/>
      <c r="W7846" s="89"/>
      <c r="X7846" s="89"/>
    </row>
    <row r="7847">
      <c r="S7847" s="91"/>
      <c r="T7847" s="91"/>
      <c r="U7847" s="89"/>
      <c r="V7847" s="89"/>
      <c r="W7847" s="89"/>
      <c r="X7847" s="89"/>
    </row>
    <row r="7848">
      <c r="S7848" s="91"/>
      <c r="T7848" s="91"/>
      <c r="U7848" s="89"/>
      <c r="V7848" s="89"/>
      <c r="W7848" s="89"/>
      <c r="X7848" s="89"/>
    </row>
    <row r="7849">
      <c r="S7849" s="91"/>
      <c r="T7849" s="91"/>
      <c r="U7849" s="89"/>
      <c r="V7849" s="89"/>
      <c r="W7849" s="89"/>
      <c r="X7849" s="89"/>
    </row>
    <row r="7850">
      <c r="S7850" s="91"/>
      <c r="T7850" s="91"/>
      <c r="U7850" s="89"/>
      <c r="V7850" s="89"/>
      <c r="W7850" s="89"/>
      <c r="X7850" s="89"/>
    </row>
    <row r="7851">
      <c r="S7851" s="91"/>
      <c r="T7851" s="91"/>
      <c r="U7851" s="89"/>
      <c r="V7851" s="89"/>
      <c r="W7851" s="89"/>
      <c r="X7851" s="89"/>
    </row>
    <row r="7852">
      <c r="S7852" s="91"/>
      <c r="T7852" s="91"/>
      <c r="U7852" s="89"/>
      <c r="V7852" s="89"/>
      <c r="W7852" s="89"/>
      <c r="X7852" s="89"/>
    </row>
    <row r="7853">
      <c r="S7853" s="91"/>
      <c r="T7853" s="91"/>
      <c r="U7853" s="89"/>
      <c r="V7853" s="89"/>
      <c r="W7853" s="89"/>
      <c r="X7853" s="89"/>
    </row>
    <row r="7854">
      <c r="S7854" s="91"/>
      <c r="T7854" s="91"/>
      <c r="U7854" s="89"/>
      <c r="V7854" s="89"/>
      <c r="W7854" s="89"/>
      <c r="X7854" s="89"/>
    </row>
    <row r="7855">
      <c r="S7855" s="91"/>
      <c r="T7855" s="91"/>
      <c r="U7855" s="89"/>
      <c r="V7855" s="89"/>
      <c r="W7855" s="89"/>
      <c r="X7855" s="89"/>
    </row>
    <row r="7856">
      <c r="S7856" s="91"/>
      <c r="T7856" s="91"/>
      <c r="U7856" s="89"/>
      <c r="V7856" s="89"/>
      <c r="W7856" s="89"/>
      <c r="X7856" s="89"/>
    </row>
    <row r="7857">
      <c r="S7857" s="91"/>
      <c r="T7857" s="91"/>
      <c r="U7857" s="89"/>
      <c r="V7857" s="89"/>
      <c r="W7857" s="89"/>
      <c r="X7857" s="89"/>
    </row>
    <row r="7858">
      <c r="S7858" s="91"/>
      <c r="T7858" s="91"/>
      <c r="U7858" s="89"/>
      <c r="V7858" s="89"/>
      <c r="W7858" s="89"/>
      <c r="X7858" s="89"/>
    </row>
    <row r="7859">
      <c r="S7859" s="91"/>
      <c r="T7859" s="91"/>
      <c r="U7859" s="89"/>
      <c r="V7859" s="89"/>
      <c r="W7859" s="89"/>
      <c r="X7859" s="89"/>
    </row>
    <row r="7860">
      <c r="S7860" s="91"/>
      <c r="T7860" s="91"/>
      <c r="U7860" s="89"/>
      <c r="V7860" s="89"/>
      <c r="W7860" s="89"/>
      <c r="X7860" s="89"/>
    </row>
    <row r="7861">
      <c r="S7861" s="91"/>
      <c r="T7861" s="91"/>
      <c r="U7861" s="89"/>
      <c r="V7861" s="89"/>
      <c r="W7861" s="89"/>
      <c r="X7861" s="89"/>
    </row>
    <row r="7862">
      <c r="S7862" s="91"/>
      <c r="T7862" s="91"/>
      <c r="U7862" s="89"/>
      <c r="V7862" s="89"/>
      <c r="W7862" s="89"/>
      <c r="X7862" s="90"/>
    </row>
    <row r="7863">
      <c r="S7863" s="91"/>
      <c r="T7863" s="91"/>
      <c r="U7863" s="89"/>
      <c r="V7863" s="89"/>
      <c r="W7863" s="89"/>
      <c r="X7863" s="89"/>
    </row>
    <row r="7864">
      <c r="S7864" s="91"/>
      <c r="T7864" s="91"/>
      <c r="U7864" s="89"/>
      <c r="V7864" s="89"/>
      <c r="W7864" s="89"/>
      <c r="X7864" s="89"/>
    </row>
    <row r="7865">
      <c r="S7865" s="91"/>
      <c r="T7865" s="91"/>
      <c r="U7865" s="89"/>
      <c r="V7865" s="89"/>
      <c r="W7865" s="89"/>
      <c r="X7865" s="89"/>
    </row>
    <row r="7866">
      <c r="S7866" s="91"/>
      <c r="T7866" s="91"/>
      <c r="U7866" s="89"/>
      <c r="V7866" s="89"/>
      <c r="W7866" s="89"/>
      <c r="X7866" s="89"/>
    </row>
    <row r="7867">
      <c r="S7867" s="91"/>
      <c r="T7867" s="91"/>
      <c r="U7867" s="89"/>
      <c r="V7867" s="89"/>
      <c r="W7867" s="89"/>
      <c r="X7867" s="89"/>
    </row>
    <row r="7868">
      <c r="S7868" s="91"/>
      <c r="T7868" s="91"/>
      <c r="U7868" s="89"/>
      <c r="V7868" s="89"/>
      <c r="W7868" s="89"/>
      <c r="X7868" s="89"/>
    </row>
    <row r="7869">
      <c r="S7869" s="91"/>
      <c r="T7869" s="91"/>
      <c r="U7869" s="89"/>
      <c r="V7869" s="89"/>
      <c r="W7869" s="89"/>
      <c r="X7869" s="89"/>
    </row>
    <row r="7870">
      <c r="S7870" s="91"/>
      <c r="T7870" s="91"/>
      <c r="U7870" s="89"/>
      <c r="V7870" s="89"/>
      <c r="W7870" s="89"/>
      <c r="X7870" s="89"/>
    </row>
    <row r="7871">
      <c r="S7871" s="91"/>
      <c r="T7871" s="91"/>
      <c r="U7871" s="89"/>
      <c r="V7871" s="89"/>
      <c r="W7871" s="89"/>
      <c r="X7871" s="89"/>
    </row>
    <row r="7872">
      <c r="S7872" s="91"/>
      <c r="T7872" s="91"/>
      <c r="U7872" s="89"/>
      <c r="V7872" s="89"/>
      <c r="W7872" s="89"/>
      <c r="X7872" s="89"/>
    </row>
    <row r="7873">
      <c r="S7873" s="91"/>
      <c r="T7873" s="91"/>
      <c r="U7873" s="89"/>
      <c r="V7873" s="89"/>
      <c r="W7873" s="89"/>
      <c r="X7873" s="89"/>
    </row>
    <row r="7874">
      <c r="S7874" s="91"/>
      <c r="T7874" s="91"/>
      <c r="U7874" s="89"/>
      <c r="V7874" s="89"/>
      <c r="W7874" s="89"/>
      <c r="X7874" s="89"/>
    </row>
    <row r="7875">
      <c r="S7875" s="91"/>
      <c r="T7875" s="91"/>
      <c r="U7875" s="89"/>
      <c r="V7875" s="89"/>
      <c r="W7875" s="89"/>
      <c r="X7875" s="89"/>
    </row>
    <row r="7876">
      <c r="S7876" s="91"/>
      <c r="T7876" s="91"/>
      <c r="U7876" s="89"/>
      <c r="V7876" s="89"/>
      <c r="W7876" s="89"/>
      <c r="X7876" s="89"/>
    </row>
    <row r="7877">
      <c r="S7877" s="91"/>
      <c r="T7877" s="91"/>
      <c r="U7877" s="89"/>
      <c r="V7877" s="89"/>
      <c r="W7877" s="89"/>
      <c r="X7877" s="90"/>
    </row>
    <row r="7878">
      <c r="S7878" s="91"/>
      <c r="T7878" s="91"/>
      <c r="U7878" s="89"/>
      <c r="V7878" s="89"/>
      <c r="W7878" s="89"/>
      <c r="X7878" s="89"/>
    </row>
    <row r="7879">
      <c r="S7879" s="91"/>
      <c r="T7879" s="91"/>
      <c r="U7879" s="89"/>
      <c r="V7879" s="89"/>
      <c r="W7879" s="89"/>
      <c r="X7879" s="89"/>
    </row>
    <row r="7880">
      <c r="S7880" s="91"/>
      <c r="T7880" s="91"/>
      <c r="U7880" s="89"/>
      <c r="V7880" s="89"/>
      <c r="W7880" s="89"/>
      <c r="X7880" s="89"/>
    </row>
    <row r="7881">
      <c r="S7881" s="91"/>
      <c r="T7881" s="91"/>
      <c r="U7881" s="89"/>
      <c r="V7881" s="89"/>
      <c r="W7881" s="89"/>
      <c r="X7881" s="89"/>
    </row>
    <row r="7882">
      <c r="S7882" s="91"/>
      <c r="T7882" s="91"/>
      <c r="U7882" s="89"/>
      <c r="V7882" s="89"/>
      <c r="W7882" s="89"/>
      <c r="X7882" s="89"/>
    </row>
    <row r="7883">
      <c r="S7883" s="91"/>
      <c r="T7883" s="91"/>
      <c r="U7883" s="89"/>
      <c r="V7883" s="89"/>
      <c r="W7883" s="89"/>
      <c r="X7883" s="89"/>
    </row>
    <row r="7884">
      <c r="S7884" s="91"/>
      <c r="T7884" s="91"/>
      <c r="U7884" s="89"/>
      <c r="V7884" s="89"/>
      <c r="W7884" s="89"/>
      <c r="X7884" s="89"/>
    </row>
    <row r="7885">
      <c r="S7885" s="91"/>
      <c r="T7885" s="91"/>
      <c r="U7885" s="89"/>
      <c r="V7885" s="89"/>
      <c r="W7885" s="89"/>
      <c r="X7885" s="89"/>
    </row>
    <row r="7886">
      <c r="S7886" s="91"/>
      <c r="T7886" s="91"/>
      <c r="U7886" s="89"/>
      <c r="V7886" s="89"/>
      <c r="W7886" s="89"/>
      <c r="X7886" s="89"/>
    </row>
    <row r="7887">
      <c r="S7887" s="91"/>
      <c r="T7887" s="91"/>
      <c r="U7887" s="89"/>
      <c r="V7887" s="89"/>
      <c r="W7887" s="89"/>
      <c r="X7887" s="89"/>
    </row>
    <row r="7888">
      <c r="S7888" s="91"/>
      <c r="T7888" s="91"/>
      <c r="U7888" s="89"/>
      <c r="V7888" s="89"/>
      <c r="W7888" s="89"/>
      <c r="X7888" s="89"/>
    </row>
    <row r="7889">
      <c r="S7889" s="91"/>
      <c r="T7889" s="91"/>
      <c r="U7889" s="89"/>
      <c r="V7889" s="89"/>
      <c r="W7889" s="89"/>
      <c r="X7889" s="89"/>
    </row>
    <row r="7890">
      <c r="S7890" s="91"/>
      <c r="T7890" s="91"/>
      <c r="U7890" s="89"/>
      <c r="V7890" s="89"/>
      <c r="W7890" s="89"/>
      <c r="X7890" s="89"/>
    </row>
    <row r="7891">
      <c r="S7891" s="91"/>
      <c r="T7891" s="91"/>
      <c r="U7891" s="89"/>
      <c r="V7891" s="89"/>
      <c r="W7891" s="89"/>
      <c r="X7891" s="89"/>
    </row>
    <row r="7892">
      <c r="S7892" s="91"/>
      <c r="T7892" s="91"/>
      <c r="U7892" s="89"/>
      <c r="V7892" s="89"/>
      <c r="W7892" s="89"/>
      <c r="X7892" s="89"/>
    </row>
    <row r="7893">
      <c r="S7893" s="91"/>
      <c r="T7893" s="91"/>
      <c r="U7893" s="89"/>
      <c r="V7893" s="89"/>
      <c r="W7893" s="89"/>
      <c r="X7893" s="89"/>
    </row>
    <row r="7894">
      <c r="S7894" s="91"/>
      <c r="T7894" s="91"/>
      <c r="U7894" s="89"/>
      <c r="V7894" s="89"/>
      <c r="W7894" s="89"/>
      <c r="X7894" s="89"/>
    </row>
    <row r="7895">
      <c r="S7895" s="91"/>
      <c r="T7895" s="91"/>
      <c r="U7895" s="89"/>
      <c r="V7895" s="89"/>
      <c r="W7895" s="89"/>
      <c r="X7895" s="89"/>
    </row>
    <row r="7896">
      <c r="S7896" s="91"/>
      <c r="T7896" s="91"/>
      <c r="U7896" s="89"/>
      <c r="V7896" s="89"/>
      <c r="W7896" s="89"/>
      <c r="X7896" s="89"/>
    </row>
    <row r="7897">
      <c r="S7897" s="91"/>
      <c r="T7897" s="91"/>
      <c r="U7897" s="89"/>
      <c r="V7897" s="89"/>
      <c r="W7897" s="89"/>
      <c r="X7897" s="89"/>
    </row>
    <row r="7898">
      <c r="S7898" s="91"/>
      <c r="T7898" s="91"/>
      <c r="U7898" s="89"/>
      <c r="V7898" s="89"/>
      <c r="W7898" s="89"/>
      <c r="X7898" s="89"/>
    </row>
    <row r="7899">
      <c r="S7899" s="91"/>
      <c r="T7899" s="91"/>
      <c r="U7899" s="89"/>
      <c r="V7899" s="89"/>
      <c r="W7899" s="89"/>
      <c r="X7899" s="89"/>
    </row>
    <row r="7900">
      <c r="S7900" s="91"/>
      <c r="T7900" s="91"/>
      <c r="U7900" s="89"/>
      <c r="V7900" s="89"/>
      <c r="W7900" s="89"/>
      <c r="X7900" s="89"/>
    </row>
    <row r="7901">
      <c r="S7901" s="91"/>
      <c r="T7901" s="91"/>
      <c r="U7901" s="89"/>
      <c r="V7901" s="89"/>
      <c r="W7901" s="89"/>
      <c r="X7901" s="89"/>
    </row>
    <row r="7902">
      <c r="S7902" s="91"/>
      <c r="T7902" s="91"/>
      <c r="U7902" s="89"/>
      <c r="V7902" s="89"/>
      <c r="W7902" s="89"/>
      <c r="X7902" s="89"/>
    </row>
    <row r="7903">
      <c r="S7903" s="91"/>
      <c r="T7903" s="91"/>
      <c r="U7903" s="89"/>
      <c r="V7903" s="89"/>
      <c r="W7903" s="89"/>
      <c r="X7903" s="89"/>
    </row>
    <row r="7904">
      <c r="S7904" s="91"/>
      <c r="T7904" s="91"/>
      <c r="U7904" s="89"/>
      <c r="V7904" s="89"/>
      <c r="W7904" s="89"/>
      <c r="X7904" s="89"/>
    </row>
    <row r="7905">
      <c r="S7905" s="91"/>
      <c r="T7905" s="91"/>
      <c r="U7905" s="89"/>
      <c r="V7905" s="89"/>
      <c r="W7905" s="89"/>
      <c r="X7905" s="89"/>
    </row>
    <row r="7906">
      <c r="S7906" s="91"/>
      <c r="T7906" s="91"/>
      <c r="U7906" s="89"/>
      <c r="V7906" s="89"/>
      <c r="W7906" s="89"/>
      <c r="X7906" s="89"/>
    </row>
    <row r="7907">
      <c r="S7907" s="91"/>
      <c r="T7907" s="91"/>
      <c r="U7907" s="89"/>
      <c r="V7907" s="89"/>
      <c r="W7907" s="89"/>
      <c r="X7907" s="89"/>
    </row>
    <row r="7908">
      <c r="S7908" s="91"/>
      <c r="T7908" s="91"/>
      <c r="U7908" s="89"/>
      <c r="V7908" s="89"/>
      <c r="W7908" s="89"/>
      <c r="X7908" s="89"/>
    </row>
    <row r="7909">
      <c r="S7909" s="91"/>
      <c r="T7909" s="91"/>
      <c r="U7909" s="89"/>
      <c r="V7909" s="89"/>
      <c r="W7909" s="89"/>
      <c r="X7909" s="89"/>
    </row>
    <row r="7910">
      <c r="S7910" s="91"/>
      <c r="T7910" s="91"/>
      <c r="U7910" s="89"/>
      <c r="V7910" s="89"/>
      <c r="W7910" s="89"/>
      <c r="X7910" s="89"/>
    </row>
    <row r="7911">
      <c r="S7911" s="91"/>
      <c r="T7911" s="91"/>
      <c r="U7911" s="89"/>
      <c r="V7911" s="89"/>
      <c r="W7911" s="89"/>
      <c r="X7911" s="89"/>
    </row>
    <row r="7912">
      <c r="S7912" s="91"/>
      <c r="T7912" s="91"/>
      <c r="U7912" s="89"/>
      <c r="V7912" s="89"/>
      <c r="W7912" s="89"/>
      <c r="X7912" s="89"/>
    </row>
    <row r="7913">
      <c r="S7913" s="91"/>
      <c r="T7913" s="91"/>
      <c r="U7913" s="89"/>
      <c r="V7913" s="89"/>
      <c r="W7913" s="89"/>
      <c r="X7913" s="90"/>
    </row>
    <row r="7914">
      <c r="S7914" s="91"/>
      <c r="T7914" s="91"/>
      <c r="U7914" s="89"/>
      <c r="V7914" s="89"/>
      <c r="W7914" s="89"/>
      <c r="X7914" s="89"/>
    </row>
    <row r="7915">
      <c r="S7915" s="91"/>
      <c r="T7915" s="91"/>
      <c r="U7915" s="89"/>
      <c r="V7915" s="89"/>
      <c r="W7915" s="89"/>
      <c r="X7915" s="89"/>
    </row>
    <row r="7916">
      <c r="S7916" s="91"/>
      <c r="T7916" s="91"/>
      <c r="U7916" s="89"/>
      <c r="V7916" s="89"/>
      <c r="W7916" s="89"/>
      <c r="X7916" s="89"/>
    </row>
    <row r="7917">
      <c r="S7917" s="91"/>
      <c r="T7917" s="91"/>
      <c r="U7917" s="89"/>
      <c r="V7917" s="89"/>
      <c r="W7917" s="89"/>
      <c r="X7917" s="89"/>
    </row>
    <row r="7918">
      <c r="S7918" s="91"/>
      <c r="T7918" s="91"/>
      <c r="U7918" s="89"/>
      <c r="V7918" s="89"/>
      <c r="W7918" s="89"/>
      <c r="X7918" s="89"/>
    </row>
    <row r="7919">
      <c r="S7919" s="91"/>
      <c r="T7919" s="91"/>
      <c r="U7919" s="89"/>
      <c r="V7919" s="89"/>
      <c r="W7919" s="89"/>
      <c r="X7919" s="89"/>
    </row>
    <row r="7920">
      <c r="S7920" s="91"/>
      <c r="T7920" s="91"/>
      <c r="U7920" s="89"/>
      <c r="V7920" s="89"/>
      <c r="W7920" s="89"/>
      <c r="X7920" s="89"/>
    </row>
    <row r="7921">
      <c r="S7921" s="91"/>
      <c r="T7921" s="91"/>
      <c r="U7921" s="89"/>
      <c r="V7921" s="89"/>
      <c r="W7921" s="89"/>
      <c r="X7921" s="89"/>
    </row>
    <row r="7922">
      <c r="S7922" s="91"/>
      <c r="T7922" s="91"/>
      <c r="U7922" s="89"/>
      <c r="V7922" s="89"/>
      <c r="W7922" s="89"/>
      <c r="X7922" s="89"/>
    </row>
    <row r="7923">
      <c r="S7923" s="91"/>
      <c r="T7923" s="91"/>
      <c r="U7923" s="89"/>
      <c r="V7923" s="89"/>
      <c r="W7923" s="89"/>
      <c r="X7923" s="89"/>
    </row>
    <row r="7924">
      <c r="S7924" s="91"/>
      <c r="T7924" s="91"/>
      <c r="U7924" s="89"/>
      <c r="V7924" s="89"/>
      <c r="W7924" s="89"/>
      <c r="X7924" s="89"/>
    </row>
    <row r="7925">
      <c r="S7925" s="91"/>
      <c r="T7925" s="91"/>
      <c r="U7925" s="89"/>
      <c r="V7925" s="89"/>
      <c r="W7925" s="89"/>
      <c r="X7925" s="89"/>
    </row>
    <row r="7926">
      <c r="S7926" s="91"/>
      <c r="T7926" s="91"/>
      <c r="U7926" s="89"/>
      <c r="V7926" s="89"/>
      <c r="W7926" s="89"/>
      <c r="X7926" s="89"/>
    </row>
    <row r="7927">
      <c r="S7927" s="91"/>
      <c r="T7927" s="91"/>
      <c r="U7927" s="89"/>
      <c r="V7927" s="89"/>
      <c r="W7927" s="89"/>
      <c r="X7927" s="89"/>
    </row>
    <row r="7928">
      <c r="S7928" s="91"/>
      <c r="T7928" s="91"/>
      <c r="U7928" s="89"/>
      <c r="V7928" s="89"/>
      <c r="W7928" s="89"/>
      <c r="X7928" s="89"/>
    </row>
    <row r="7929">
      <c r="S7929" s="91"/>
      <c r="T7929" s="91"/>
      <c r="U7929" s="89"/>
      <c r="V7929" s="89"/>
      <c r="W7929" s="89"/>
      <c r="X7929" s="89"/>
    </row>
    <row r="7930">
      <c r="S7930" s="91"/>
      <c r="T7930" s="91"/>
      <c r="U7930" s="89"/>
      <c r="V7930" s="89"/>
      <c r="W7930" s="89"/>
      <c r="X7930" s="89"/>
    </row>
    <row r="7931">
      <c r="S7931" s="91"/>
      <c r="T7931" s="91"/>
      <c r="U7931" s="89"/>
      <c r="V7931" s="89"/>
      <c r="W7931" s="89"/>
      <c r="X7931" s="89"/>
    </row>
    <row r="7932">
      <c r="S7932" s="91"/>
      <c r="T7932" s="91"/>
      <c r="U7932" s="89"/>
      <c r="V7932" s="89"/>
      <c r="W7932" s="89"/>
      <c r="X7932" s="89"/>
    </row>
    <row r="7933">
      <c r="S7933" s="91"/>
      <c r="T7933" s="91"/>
      <c r="U7933" s="89"/>
      <c r="V7933" s="89"/>
      <c r="W7933" s="89"/>
      <c r="X7933" s="89"/>
    </row>
    <row r="7934">
      <c r="S7934" s="91"/>
      <c r="T7934" s="91"/>
      <c r="U7934" s="89"/>
      <c r="V7934" s="89"/>
      <c r="W7934" s="89"/>
      <c r="X7934" s="89"/>
    </row>
    <row r="7935">
      <c r="S7935" s="91"/>
      <c r="T7935" s="91"/>
      <c r="U7935" s="89"/>
      <c r="V7935" s="89"/>
      <c r="W7935" s="89"/>
      <c r="X7935" s="89"/>
    </row>
    <row r="7936">
      <c r="S7936" s="91"/>
      <c r="T7936" s="91"/>
      <c r="U7936" s="89"/>
      <c r="V7936" s="89"/>
      <c r="W7936" s="89"/>
      <c r="X7936" s="89"/>
    </row>
    <row r="7937">
      <c r="S7937" s="91"/>
      <c r="T7937" s="91"/>
      <c r="U7937" s="89"/>
      <c r="V7937" s="89"/>
      <c r="W7937" s="89"/>
      <c r="X7937" s="89"/>
    </row>
    <row r="7938">
      <c r="S7938" s="91"/>
      <c r="T7938" s="91"/>
      <c r="U7938" s="89"/>
      <c r="V7938" s="89"/>
      <c r="W7938" s="89"/>
      <c r="X7938" s="89"/>
    </row>
    <row r="7939">
      <c r="S7939" s="91"/>
      <c r="T7939" s="91"/>
      <c r="U7939" s="89"/>
      <c r="V7939" s="89"/>
      <c r="W7939" s="89"/>
      <c r="X7939" s="89"/>
    </row>
    <row r="7940">
      <c r="S7940" s="91"/>
      <c r="T7940" s="91"/>
      <c r="U7940" s="89"/>
      <c r="V7940" s="89"/>
      <c r="W7940" s="89"/>
      <c r="X7940" s="89"/>
    </row>
    <row r="7941">
      <c r="S7941" s="91"/>
      <c r="T7941" s="91"/>
      <c r="U7941" s="89"/>
      <c r="V7941" s="89"/>
      <c r="W7941" s="89"/>
      <c r="X7941" s="89"/>
    </row>
    <row r="7942">
      <c r="S7942" s="91"/>
      <c r="T7942" s="91"/>
      <c r="U7942" s="89"/>
      <c r="V7942" s="89"/>
      <c r="W7942" s="89"/>
      <c r="X7942" s="89"/>
    </row>
    <row r="7943">
      <c r="S7943" s="91"/>
      <c r="T7943" s="91"/>
      <c r="U7943" s="89"/>
      <c r="V7943" s="89"/>
      <c r="W7943" s="89"/>
      <c r="X7943" s="89"/>
    </row>
    <row r="7944">
      <c r="S7944" s="91"/>
      <c r="T7944" s="91"/>
      <c r="U7944" s="89"/>
      <c r="V7944" s="89"/>
      <c r="W7944" s="89"/>
      <c r="X7944" s="89"/>
    </row>
    <row r="7945">
      <c r="S7945" s="88"/>
      <c r="T7945" s="91"/>
      <c r="U7945" s="89"/>
      <c r="V7945" s="89"/>
      <c r="W7945" s="89"/>
      <c r="X7945" s="89"/>
    </row>
    <row r="7946">
      <c r="S7946" s="91"/>
      <c r="T7946" s="91"/>
      <c r="U7946" s="89"/>
      <c r="V7946" s="89"/>
      <c r="W7946" s="89"/>
      <c r="X7946" s="89"/>
    </row>
    <row r="7947">
      <c r="S7947" s="91"/>
      <c r="T7947" s="91"/>
      <c r="U7947" s="89"/>
      <c r="V7947" s="89"/>
      <c r="W7947" s="89"/>
      <c r="X7947" s="89"/>
    </row>
    <row r="7948">
      <c r="S7948" s="91"/>
      <c r="T7948" s="91"/>
      <c r="U7948" s="89"/>
      <c r="V7948" s="89"/>
      <c r="W7948" s="89"/>
      <c r="X7948" s="89"/>
    </row>
    <row r="7949">
      <c r="S7949" s="91"/>
      <c r="T7949" s="91"/>
      <c r="U7949" s="89"/>
      <c r="V7949" s="89"/>
      <c r="W7949" s="89"/>
      <c r="X7949" s="89"/>
    </row>
    <row r="7950">
      <c r="S7950" s="91"/>
      <c r="T7950" s="91"/>
      <c r="U7950" s="89"/>
      <c r="V7950" s="89"/>
      <c r="W7950" s="89"/>
      <c r="X7950" s="89"/>
    </row>
    <row r="7951">
      <c r="S7951" s="91"/>
      <c r="T7951" s="91"/>
      <c r="U7951" s="89"/>
      <c r="V7951" s="89"/>
      <c r="W7951" s="89"/>
      <c r="X7951" s="89"/>
    </row>
    <row r="7952">
      <c r="S7952" s="91"/>
      <c r="T7952" s="91"/>
      <c r="U7952" s="89"/>
      <c r="V7952" s="89"/>
      <c r="W7952" s="89"/>
      <c r="X7952" s="89"/>
    </row>
    <row r="7953">
      <c r="S7953" s="91"/>
      <c r="T7953" s="91"/>
      <c r="U7953" s="89"/>
      <c r="V7953" s="89"/>
      <c r="W7953" s="89"/>
      <c r="X7953" s="89"/>
    </row>
    <row r="7954">
      <c r="S7954" s="91"/>
      <c r="T7954" s="91"/>
      <c r="U7954" s="89"/>
      <c r="V7954" s="89"/>
      <c r="W7954" s="89"/>
      <c r="X7954" s="89"/>
    </row>
    <row r="7955">
      <c r="S7955" s="91"/>
      <c r="T7955" s="91"/>
      <c r="U7955" s="89"/>
      <c r="V7955" s="89"/>
      <c r="W7955" s="89"/>
      <c r="X7955" s="89"/>
    </row>
    <row r="7956">
      <c r="S7956" s="91"/>
      <c r="T7956" s="91"/>
      <c r="U7956" s="89"/>
      <c r="V7956" s="89"/>
      <c r="W7956" s="89"/>
      <c r="X7956" s="89"/>
    </row>
    <row r="7957">
      <c r="S7957" s="91"/>
      <c r="T7957" s="91"/>
      <c r="U7957" s="89"/>
      <c r="V7957" s="89"/>
      <c r="W7957" s="89"/>
      <c r="X7957" s="89"/>
    </row>
    <row r="7958">
      <c r="S7958" s="91"/>
      <c r="T7958" s="91"/>
      <c r="U7958" s="89"/>
      <c r="V7958" s="89"/>
      <c r="W7958" s="89"/>
      <c r="X7958" s="89"/>
    </row>
    <row r="7959">
      <c r="S7959" s="91"/>
      <c r="T7959" s="91"/>
      <c r="U7959" s="89"/>
      <c r="V7959" s="89"/>
      <c r="W7959" s="89"/>
      <c r="X7959" s="89"/>
    </row>
    <row r="7960">
      <c r="S7960" s="91"/>
      <c r="T7960" s="91"/>
      <c r="U7960" s="89"/>
      <c r="V7960" s="89"/>
      <c r="W7960" s="89"/>
      <c r="X7960" s="89"/>
    </row>
    <row r="7961">
      <c r="S7961" s="91"/>
      <c r="T7961" s="91"/>
      <c r="U7961" s="89"/>
      <c r="V7961" s="89"/>
      <c r="W7961" s="89"/>
      <c r="X7961" s="89"/>
    </row>
    <row r="7962">
      <c r="S7962" s="91"/>
      <c r="T7962" s="91"/>
      <c r="U7962" s="89"/>
      <c r="V7962" s="89"/>
      <c r="W7962" s="89"/>
      <c r="X7962" s="89"/>
    </row>
    <row r="7963">
      <c r="S7963" s="91"/>
      <c r="T7963" s="91"/>
      <c r="U7963" s="89"/>
      <c r="V7963" s="89"/>
      <c r="W7963" s="89"/>
      <c r="X7963" s="89"/>
    </row>
    <row r="7964">
      <c r="S7964" s="91"/>
      <c r="T7964" s="91"/>
      <c r="U7964" s="89"/>
      <c r="V7964" s="89"/>
      <c r="W7964" s="89"/>
      <c r="X7964" s="89"/>
    </row>
    <row r="7965">
      <c r="S7965" s="91"/>
      <c r="T7965" s="91"/>
      <c r="U7965" s="89"/>
      <c r="V7965" s="89"/>
      <c r="W7965" s="89"/>
      <c r="X7965" s="89"/>
    </row>
    <row r="7966">
      <c r="S7966" s="91"/>
      <c r="T7966" s="91"/>
      <c r="U7966" s="89"/>
      <c r="V7966" s="89"/>
      <c r="W7966" s="89"/>
      <c r="X7966" s="89"/>
    </row>
    <row r="7967">
      <c r="S7967" s="91"/>
      <c r="T7967" s="91"/>
      <c r="U7967" s="89"/>
      <c r="V7967" s="89"/>
      <c r="W7967" s="89"/>
      <c r="X7967" s="89"/>
    </row>
    <row r="7968">
      <c r="S7968" s="91"/>
      <c r="T7968" s="91"/>
      <c r="U7968" s="89"/>
      <c r="V7968" s="89"/>
      <c r="W7968" s="89"/>
      <c r="X7968" s="89"/>
    </row>
    <row r="7969">
      <c r="S7969" s="91"/>
      <c r="T7969" s="91"/>
      <c r="U7969" s="89"/>
      <c r="V7969" s="89"/>
      <c r="W7969" s="89"/>
      <c r="X7969" s="89"/>
    </row>
    <row r="7970">
      <c r="S7970" s="91"/>
      <c r="T7970" s="91"/>
      <c r="U7970" s="89"/>
      <c r="V7970" s="89"/>
      <c r="W7970" s="89"/>
      <c r="X7970" s="89"/>
    </row>
    <row r="7971">
      <c r="S7971" s="91"/>
      <c r="T7971" s="91"/>
      <c r="U7971" s="89"/>
      <c r="V7971" s="89"/>
      <c r="W7971" s="89"/>
      <c r="X7971" s="89"/>
    </row>
    <row r="7972">
      <c r="S7972" s="91"/>
      <c r="T7972" s="91"/>
      <c r="U7972" s="89"/>
      <c r="V7972" s="89"/>
      <c r="W7972" s="89"/>
      <c r="X7972" s="89"/>
    </row>
    <row r="7973">
      <c r="S7973" s="91"/>
      <c r="T7973" s="91"/>
      <c r="U7973" s="89"/>
      <c r="V7973" s="89"/>
      <c r="W7973" s="89"/>
      <c r="X7973" s="89"/>
    </row>
    <row r="7974">
      <c r="S7974" s="91"/>
      <c r="T7974" s="91"/>
      <c r="U7974" s="89"/>
      <c r="V7974" s="89"/>
      <c r="W7974" s="89"/>
      <c r="X7974" s="89"/>
    </row>
    <row r="7975">
      <c r="S7975" s="91"/>
      <c r="T7975" s="91"/>
      <c r="U7975" s="89"/>
      <c r="V7975" s="89"/>
      <c r="W7975" s="89"/>
      <c r="X7975" s="89"/>
    </row>
    <row r="7976">
      <c r="S7976" s="91"/>
      <c r="T7976" s="91"/>
      <c r="U7976" s="89"/>
      <c r="V7976" s="89"/>
      <c r="W7976" s="89"/>
      <c r="X7976" s="89"/>
    </row>
    <row r="7977">
      <c r="S7977" s="91"/>
      <c r="T7977" s="91"/>
      <c r="U7977" s="89"/>
      <c r="V7977" s="89"/>
      <c r="W7977" s="89"/>
      <c r="X7977" s="89"/>
    </row>
    <row r="7978">
      <c r="S7978" s="91"/>
      <c r="T7978" s="91"/>
      <c r="U7978" s="89"/>
      <c r="V7978" s="89"/>
      <c r="W7978" s="89"/>
      <c r="X7978" s="89"/>
    </row>
    <row r="7979">
      <c r="S7979" s="91"/>
      <c r="T7979" s="91"/>
      <c r="U7979" s="89"/>
      <c r="V7979" s="89"/>
      <c r="W7979" s="89"/>
      <c r="X7979" s="89"/>
    </row>
    <row r="7980">
      <c r="S7980" s="91"/>
      <c r="T7980" s="91"/>
      <c r="U7980" s="89"/>
      <c r="V7980" s="89"/>
      <c r="W7980" s="89"/>
      <c r="X7980" s="89"/>
    </row>
    <row r="7981">
      <c r="S7981" s="91"/>
      <c r="T7981" s="91"/>
      <c r="U7981" s="89"/>
      <c r="V7981" s="89"/>
      <c r="W7981" s="89"/>
      <c r="X7981" s="89"/>
    </row>
    <row r="7982">
      <c r="S7982" s="91"/>
      <c r="T7982" s="91"/>
      <c r="U7982" s="89"/>
      <c r="V7982" s="89"/>
      <c r="W7982" s="89"/>
      <c r="X7982" s="89"/>
    </row>
    <row r="7983">
      <c r="S7983" s="91"/>
      <c r="T7983" s="91"/>
      <c r="U7983" s="89"/>
      <c r="V7983" s="89"/>
      <c r="W7983" s="89"/>
      <c r="X7983" s="89"/>
    </row>
    <row r="7984">
      <c r="S7984" s="91"/>
      <c r="T7984" s="91"/>
      <c r="U7984" s="89"/>
      <c r="V7984" s="89"/>
      <c r="W7984" s="89"/>
      <c r="X7984" s="89"/>
    </row>
    <row r="7985">
      <c r="S7985" s="91"/>
      <c r="T7985" s="91"/>
      <c r="U7985" s="89"/>
      <c r="V7985" s="89"/>
      <c r="W7985" s="89"/>
      <c r="X7985" s="89"/>
    </row>
    <row r="7986">
      <c r="S7986" s="91"/>
      <c r="T7986" s="91"/>
      <c r="U7986" s="89"/>
      <c r="V7986" s="89"/>
      <c r="W7986" s="89"/>
      <c r="X7986" s="89"/>
    </row>
    <row r="7987">
      <c r="S7987" s="91"/>
      <c r="T7987" s="91"/>
      <c r="U7987" s="89"/>
      <c r="V7987" s="89"/>
      <c r="W7987" s="89"/>
      <c r="X7987" s="89"/>
    </row>
    <row r="7988">
      <c r="S7988" s="91"/>
      <c r="T7988" s="91"/>
      <c r="U7988" s="89"/>
      <c r="V7988" s="89"/>
      <c r="W7988" s="89"/>
      <c r="X7988" s="89"/>
    </row>
    <row r="7989">
      <c r="S7989" s="91"/>
      <c r="T7989" s="91"/>
      <c r="U7989" s="89"/>
      <c r="V7989" s="89"/>
      <c r="W7989" s="89"/>
      <c r="X7989" s="89"/>
    </row>
    <row r="7990">
      <c r="S7990" s="91"/>
      <c r="T7990" s="91"/>
      <c r="U7990" s="89"/>
      <c r="V7990" s="89"/>
      <c r="W7990" s="89"/>
      <c r="X7990" s="89"/>
    </row>
    <row r="7991">
      <c r="S7991" s="91"/>
      <c r="T7991" s="91"/>
      <c r="U7991" s="89"/>
      <c r="V7991" s="89"/>
      <c r="W7991" s="89"/>
      <c r="X7991" s="89"/>
    </row>
    <row r="7993">
      <c r="S7993" s="91"/>
      <c r="T7993" s="91"/>
      <c r="U7993" s="89"/>
      <c r="V7993" s="89"/>
      <c r="W7993" s="89"/>
      <c r="X7993" s="89"/>
    </row>
    <row r="7994">
      <c r="S7994" s="91"/>
      <c r="T7994" s="91"/>
      <c r="U7994" s="89"/>
      <c r="V7994" s="89"/>
      <c r="W7994" s="89"/>
      <c r="X7994" s="89"/>
    </row>
    <row r="7996">
      <c r="S7996" s="91"/>
      <c r="T7996" s="91"/>
      <c r="U7996" s="89"/>
      <c r="V7996" s="89"/>
      <c r="W7996" s="89"/>
      <c r="X7996" s="89"/>
    </row>
    <row r="7997">
      <c r="S7997" s="91"/>
      <c r="T7997" s="91"/>
      <c r="U7997" s="89"/>
      <c r="V7997" s="89"/>
      <c r="W7997" s="89"/>
      <c r="X7997" s="89"/>
    </row>
    <row r="7998">
      <c r="S7998" s="91"/>
      <c r="T7998" s="91"/>
      <c r="U7998" s="89"/>
      <c r="V7998" s="89"/>
      <c r="W7998" s="89"/>
      <c r="X7998" s="89"/>
    </row>
    <row r="7999">
      <c r="S7999" s="91"/>
      <c r="T7999" s="91"/>
      <c r="U7999" s="89"/>
      <c r="V7999" s="89"/>
      <c r="W7999" s="89"/>
      <c r="X7999" s="89"/>
    </row>
    <row r="8000">
      <c r="S8000" s="91"/>
      <c r="T8000" s="91"/>
      <c r="U8000" s="89"/>
      <c r="V8000" s="89"/>
      <c r="W8000" s="89"/>
      <c r="X8000" s="89"/>
    </row>
    <row r="8001">
      <c r="S8001" s="91"/>
      <c r="T8001" s="91"/>
      <c r="U8001" s="89"/>
      <c r="V8001" s="89"/>
      <c r="W8001" s="89"/>
      <c r="X8001" s="89"/>
    </row>
    <row r="8002">
      <c r="S8002" s="91"/>
      <c r="T8002" s="91"/>
      <c r="U8002" s="89"/>
      <c r="V8002" s="89"/>
      <c r="W8002" s="89"/>
      <c r="X8002" s="89"/>
    </row>
    <row r="8004">
      <c r="S8004" s="91"/>
      <c r="T8004" s="91"/>
      <c r="U8004" s="89"/>
      <c r="V8004" s="89"/>
      <c r="W8004" s="89"/>
      <c r="X8004" s="89"/>
    </row>
    <row r="8005">
      <c r="S8005" s="91"/>
      <c r="T8005" s="91"/>
      <c r="U8005" s="89"/>
      <c r="V8005" s="89"/>
      <c r="W8005" s="89"/>
      <c r="X8005" s="89"/>
    </row>
    <row r="8006">
      <c r="S8006" s="91"/>
      <c r="T8006" s="91"/>
      <c r="U8006" s="89"/>
      <c r="V8006" s="89"/>
      <c r="W8006" s="89"/>
      <c r="X8006" s="89"/>
    </row>
    <row r="8007">
      <c r="S8007" s="91"/>
      <c r="T8007" s="91"/>
      <c r="U8007" s="89"/>
      <c r="V8007" s="89"/>
      <c r="W8007" s="89"/>
      <c r="X8007" s="89"/>
    </row>
    <row r="8008">
      <c r="S8008" s="91"/>
      <c r="T8008" s="91"/>
      <c r="U8008" s="89"/>
      <c r="V8008" s="89"/>
      <c r="W8008" s="89"/>
      <c r="X8008" s="89"/>
    </row>
    <row r="8009">
      <c r="S8009" s="91"/>
      <c r="T8009" s="91"/>
      <c r="U8009" s="89"/>
      <c r="V8009" s="89"/>
      <c r="W8009" s="89"/>
      <c r="X8009" s="89"/>
    </row>
    <row r="8010">
      <c r="S8010" s="91"/>
      <c r="T8010" s="91"/>
      <c r="U8010" s="89"/>
      <c r="V8010" s="89"/>
      <c r="W8010" s="89"/>
      <c r="X8010" s="89"/>
    </row>
    <row r="8011">
      <c r="S8011" s="91"/>
      <c r="T8011" s="91"/>
      <c r="U8011" s="89"/>
      <c r="V8011" s="89"/>
      <c r="W8011" s="89"/>
      <c r="X8011" s="89"/>
    </row>
    <row r="8012">
      <c r="S8012" s="91"/>
      <c r="T8012" s="91"/>
      <c r="U8012" s="89"/>
      <c r="V8012" s="89"/>
      <c r="W8012" s="89"/>
      <c r="X8012" s="89"/>
    </row>
    <row r="8013">
      <c r="S8013" s="91"/>
      <c r="T8013" s="91"/>
      <c r="U8013" s="89"/>
      <c r="V8013" s="89"/>
      <c r="W8013" s="89"/>
      <c r="X8013" s="89"/>
    </row>
    <row r="8014">
      <c r="S8014" s="91"/>
      <c r="T8014" s="91"/>
      <c r="U8014" s="89"/>
      <c r="V8014" s="89"/>
      <c r="W8014" s="89"/>
      <c r="X8014" s="89"/>
    </row>
    <row r="8015">
      <c r="S8015" s="91"/>
      <c r="T8015" s="91"/>
      <c r="U8015" s="89"/>
      <c r="V8015" s="89"/>
      <c r="W8015" s="89"/>
      <c r="X8015" s="89"/>
    </row>
    <row r="8016">
      <c r="S8016" s="91"/>
      <c r="T8016" s="91"/>
      <c r="U8016" s="89"/>
      <c r="V8016" s="89"/>
      <c r="W8016" s="89"/>
      <c r="X8016" s="89"/>
    </row>
    <row r="8017">
      <c r="S8017" s="91"/>
      <c r="T8017" s="91"/>
      <c r="U8017" s="89"/>
      <c r="V8017" s="89"/>
      <c r="W8017" s="89"/>
      <c r="X8017" s="89"/>
    </row>
    <row r="8018">
      <c r="S8018" s="91"/>
      <c r="T8018" s="91"/>
      <c r="U8018" s="89"/>
      <c r="V8018" s="89"/>
      <c r="W8018" s="89"/>
      <c r="X8018" s="89"/>
    </row>
    <row r="8019">
      <c r="S8019" s="91"/>
      <c r="T8019" s="91"/>
      <c r="U8019" s="89"/>
      <c r="V8019" s="89"/>
      <c r="W8019" s="89"/>
      <c r="X8019" s="89"/>
    </row>
    <row r="8020">
      <c r="S8020" s="91"/>
      <c r="T8020" s="91"/>
      <c r="U8020" s="89"/>
      <c r="V8020" s="89"/>
      <c r="W8020" s="89"/>
      <c r="X8020" s="89"/>
    </row>
    <row r="8021">
      <c r="S8021" s="91"/>
      <c r="T8021" s="91"/>
      <c r="U8021" s="89"/>
      <c r="V8021" s="89"/>
      <c r="W8021" s="89"/>
      <c r="X8021" s="89"/>
    </row>
    <row r="8022">
      <c r="S8022" s="91"/>
      <c r="T8022" s="91"/>
      <c r="U8022" s="89"/>
      <c r="V8022" s="89"/>
      <c r="W8022" s="89"/>
      <c r="X8022" s="89"/>
    </row>
    <row r="8023">
      <c r="S8023" s="91"/>
      <c r="T8023" s="91"/>
      <c r="U8023" s="89"/>
      <c r="V8023" s="89"/>
      <c r="W8023" s="89"/>
      <c r="X8023" s="89"/>
    </row>
    <row r="8024">
      <c r="S8024" s="91"/>
      <c r="T8024" s="91"/>
      <c r="U8024" s="89"/>
      <c r="V8024" s="89"/>
      <c r="W8024" s="89"/>
      <c r="X8024" s="89"/>
    </row>
    <row r="8025">
      <c r="S8025" s="91"/>
      <c r="T8025" s="91"/>
      <c r="U8025" s="89"/>
      <c r="V8025" s="89"/>
      <c r="W8025" s="89"/>
      <c r="X8025" s="89"/>
    </row>
    <row r="8026">
      <c r="S8026" s="91"/>
      <c r="T8026" s="91"/>
      <c r="U8026" s="89"/>
      <c r="V8026" s="89"/>
      <c r="W8026" s="89"/>
      <c r="X8026" s="89"/>
    </row>
    <row r="8027">
      <c r="S8027" s="91"/>
      <c r="T8027" s="91"/>
      <c r="U8027" s="89"/>
      <c r="V8027" s="89"/>
      <c r="W8027" s="89"/>
      <c r="X8027" s="89"/>
    </row>
    <row r="8028">
      <c r="S8028" s="91"/>
      <c r="T8028" s="91"/>
      <c r="U8028" s="89"/>
      <c r="V8028" s="89"/>
      <c r="W8028" s="89"/>
      <c r="X8028" s="89"/>
    </row>
    <row r="8029">
      <c r="S8029" s="91"/>
      <c r="T8029" s="91"/>
      <c r="U8029" s="89"/>
      <c r="V8029" s="89"/>
      <c r="W8029" s="89"/>
      <c r="X8029" s="89"/>
    </row>
    <row r="8030">
      <c r="S8030" s="91"/>
      <c r="T8030" s="91"/>
      <c r="U8030" s="89"/>
      <c r="V8030" s="89"/>
      <c r="W8030" s="89"/>
      <c r="X8030" s="89"/>
    </row>
    <row r="8031">
      <c r="S8031" s="91"/>
      <c r="T8031" s="91"/>
      <c r="U8031" s="89"/>
      <c r="V8031" s="89"/>
      <c r="W8031" s="89"/>
      <c r="X8031" s="89"/>
    </row>
    <row r="8032">
      <c r="S8032" s="91"/>
      <c r="T8032" s="91"/>
      <c r="U8032" s="89"/>
      <c r="V8032" s="89"/>
      <c r="W8032" s="89"/>
      <c r="X8032" s="89"/>
    </row>
    <row r="8033">
      <c r="S8033" s="91"/>
      <c r="T8033" s="91"/>
      <c r="U8033" s="89"/>
      <c r="V8033" s="89"/>
      <c r="W8033" s="89"/>
      <c r="X8033" s="89"/>
    </row>
    <row r="8034">
      <c r="S8034" s="91"/>
      <c r="T8034" s="91"/>
      <c r="U8034" s="89"/>
      <c r="V8034" s="89"/>
      <c r="W8034" s="89"/>
      <c r="X8034" s="89"/>
    </row>
    <row r="8035">
      <c r="S8035" s="91"/>
      <c r="T8035" s="91"/>
      <c r="U8035" s="89"/>
      <c r="V8035" s="89"/>
      <c r="W8035" s="89"/>
      <c r="X8035" s="89"/>
    </row>
    <row r="8036">
      <c r="S8036" s="91"/>
      <c r="T8036" s="91"/>
      <c r="U8036" s="89"/>
      <c r="V8036" s="89"/>
      <c r="W8036" s="89"/>
      <c r="X8036" s="89"/>
    </row>
    <row r="8037">
      <c r="S8037" s="91"/>
      <c r="T8037" s="91"/>
      <c r="U8037" s="89"/>
      <c r="V8037" s="89"/>
      <c r="W8037" s="89"/>
      <c r="X8037" s="89"/>
    </row>
    <row r="8038">
      <c r="S8038" s="91"/>
      <c r="T8038" s="91"/>
      <c r="U8038" s="89"/>
      <c r="V8038" s="89"/>
      <c r="W8038" s="89"/>
      <c r="X8038" s="89"/>
    </row>
    <row r="8039">
      <c r="S8039" s="91"/>
      <c r="T8039" s="91"/>
      <c r="U8039" s="89"/>
      <c r="V8039" s="89"/>
      <c r="W8039" s="89"/>
      <c r="X8039" s="89"/>
    </row>
    <row r="8040">
      <c r="S8040" s="91"/>
      <c r="T8040" s="91"/>
      <c r="U8040" s="89"/>
      <c r="V8040" s="89"/>
      <c r="W8040" s="89"/>
      <c r="X8040" s="89"/>
    </row>
    <row r="8041">
      <c r="S8041" s="91"/>
      <c r="T8041" s="91"/>
      <c r="U8041" s="89"/>
      <c r="V8041" s="89"/>
      <c r="W8041" s="89"/>
      <c r="X8041" s="89"/>
    </row>
    <row r="8042">
      <c r="S8042" s="91"/>
      <c r="T8042" s="91"/>
      <c r="U8042" s="89"/>
      <c r="V8042" s="89"/>
      <c r="W8042" s="89"/>
      <c r="X8042" s="89"/>
    </row>
    <row r="8043">
      <c r="S8043" s="91"/>
      <c r="T8043" s="91"/>
      <c r="U8043" s="89"/>
      <c r="V8043" s="89"/>
      <c r="W8043" s="89"/>
      <c r="X8043" s="89"/>
    </row>
    <row r="8044">
      <c r="S8044" s="88"/>
      <c r="T8044" s="91"/>
      <c r="U8044" s="89"/>
      <c r="V8044" s="89"/>
      <c r="W8044" s="89"/>
      <c r="X8044" s="89"/>
    </row>
    <row r="8045">
      <c r="S8045" s="91"/>
      <c r="T8045" s="91"/>
      <c r="U8045" s="89"/>
      <c r="V8045" s="89"/>
      <c r="W8045" s="89"/>
      <c r="X8045" s="89"/>
    </row>
    <row r="8046">
      <c r="S8046" s="91"/>
      <c r="T8046" s="91"/>
      <c r="U8046" s="89"/>
      <c r="V8046" s="89"/>
      <c r="W8046" s="89"/>
      <c r="X8046" s="89"/>
    </row>
    <row r="8047">
      <c r="S8047" s="91"/>
      <c r="T8047" s="91"/>
      <c r="U8047" s="89"/>
      <c r="V8047" s="89"/>
      <c r="W8047" s="89"/>
      <c r="X8047" s="89"/>
    </row>
    <row r="8048">
      <c r="S8048" s="91"/>
      <c r="T8048" s="91"/>
      <c r="U8048" s="89"/>
      <c r="V8048" s="89"/>
      <c r="W8048" s="89"/>
      <c r="X8048" s="89"/>
    </row>
    <row r="8049">
      <c r="S8049" s="91"/>
      <c r="T8049" s="91"/>
      <c r="U8049" s="89"/>
      <c r="V8049" s="89"/>
      <c r="W8049" s="89"/>
      <c r="X8049" s="89"/>
    </row>
    <row r="8050">
      <c r="S8050" s="91"/>
      <c r="T8050" s="91"/>
      <c r="U8050" s="89"/>
      <c r="V8050" s="89"/>
      <c r="W8050" s="89"/>
      <c r="X8050" s="89"/>
    </row>
    <row r="8051">
      <c r="S8051" s="91"/>
      <c r="T8051" s="91"/>
      <c r="U8051" s="89"/>
      <c r="V8051" s="89"/>
      <c r="W8051" s="89"/>
      <c r="X8051" s="89"/>
    </row>
    <row r="8052">
      <c r="S8052" s="91"/>
      <c r="T8052" s="91"/>
      <c r="U8052" s="89"/>
      <c r="V8052" s="89"/>
      <c r="W8052" s="89"/>
      <c r="X8052" s="89"/>
    </row>
    <row r="8053">
      <c r="S8053" s="91"/>
      <c r="T8053" s="91"/>
      <c r="U8053" s="89"/>
      <c r="V8053" s="89"/>
      <c r="W8053" s="89"/>
      <c r="X8053" s="89"/>
    </row>
    <row r="8054">
      <c r="S8054" s="91"/>
      <c r="T8054" s="91"/>
      <c r="U8054" s="89"/>
      <c r="V8054" s="89"/>
      <c r="W8054" s="89"/>
      <c r="X8054" s="89"/>
    </row>
    <row r="8055">
      <c r="S8055" s="91"/>
      <c r="T8055" s="91"/>
      <c r="U8055" s="89"/>
      <c r="V8055" s="89"/>
      <c r="W8055" s="89"/>
      <c r="X8055" s="89"/>
    </row>
    <row r="8056">
      <c r="S8056" s="91"/>
      <c r="T8056" s="91"/>
      <c r="U8056" s="89"/>
      <c r="V8056" s="89"/>
      <c r="W8056" s="89"/>
      <c r="X8056" s="89"/>
    </row>
    <row r="8057">
      <c r="S8057" s="91"/>
      <c r="T8057" s="91"/>
      <c r="U8057" s="89"/>
      <c r="V8057" s="89"/>
      <c r="W8057" s="89"/>
      <c r="X8057" s="89"/>
    </row>
    <row r="8058">
      <c r="S8058" s="91"/>
      <c r="T8058" s="91"/>
      <c r="U8058" s="89"/>
      <c r="V8058" s="89"/>
      <c r="W8058" s="89"/>
      <c r="X8058" s="89"/>
    </row>
    <row r="8059">
      <c r="S8059" s="91"/>
      <c r="T8059" s="91"/>
      <c r="U8059" s="89"/>
      <c r="V8059" s="89"/>
      <c r="W8059" s="89"/>
      <c r="X8059" s="89"/>
    </row>
    <row r="8060">
      <c r="S8060" s="91"/>
      <c r="T8060" s="91"/>
      <c r="U8060" s="89"/>
      <c r="V8060" s="89"/>
      <c r="W8060" s="89"/>
      <c r="X8060" s="89"/>
    </row>
    <row r="8061">
      <c r="S8061" s="91"/>
      <c r="T8061" s="91"/>
      <c r="U8061" s="89"/>
      <c r="V8061" s="89"/>
      <c r="W8061" s="89"/>
      <c r="X8061" s="89"/>
    </row>
    <row r="8062">
      <c r="S8062" s="91"/>
      <c r="T8062" s="91"/>
      <c r="U8062" s="89"/>
      <c r="V8062" s="89"/>
      <c r="W8062" s="89"/>
      <c r="X8062" s="89"/>
    </row>
    <row r="8063">
      <c r="S8063" s="91"/>
      <c r="T8063" s="91"/>
      <c r="U8063" s="89"/>
      <c r="V8063" s="89"/>
      <c r="W8063" s="89"/>
      <c r="X8063" s="89"/>
    </row>
    <row r="8064">
      <c r="S8064" s="91"/>
      <c r="T8064" s="91"/>
      <c r="U8064" s="89"/>
      <c r="V8064" s="89"/>
      <c r="W8064" s="89"/>
      <c r="X8064" s="89"/>
    </row>
    <row r="8065">
      <c r="S8065" s="91"/>
      <c r="T8065" s="91"/>
      <c r="U8065" s="89"/>
      <c r="V8065" s="89"/>
      <c r="W8065" s="89"/>
      <c r="X8065" s="89"/>
    </row>
    <row r="8066">
      <c r="S8066" s="91"/>
      <c r="T8066" s="91"/>
      <c r="U8066" s="89"/>
      <c r="V8066" s="89"/>
      <c r="W8066" s="89"/>
      <c r="X8066" s="89"/>
    </row>
    <row r="8067">
      <c r="S8067" s="91"/>
      <c r="T8067" s="91"/>
      <c r="U8067" s="89"/>
      <c r="V8067" s="89"/>
      <c r="W8067" s="89"/>
      <c r="X8067" s="89"/>
    </row>
    <row r="8068">
      <c r="S8068" s="91"/>
      <c r="T8068" s="91"/>
      <c r="U8068" s="89"/>
      <c r="V8068" s="89"/>
      <c r="W8068" s="89"/>
      <c r="X8068" s="89"/>
    </row>
    <row r="8069">
      <c r="S8069" s="91"/>
      <c r="T8069" s="91"/>
      <c r="U8069" s="89"/>
      <c r="V8069" s="89"/>
      <c r="W8069" s="89"/>
      <c r="X8069" s="89"/>
    </row>
    <row r="8070">
      <c r="S8070" s="91"/>
      <c r="T8070" s="91"/>
      <c r="U8070" s="89"/>
      <c r="V8070" s="89"/>
      <c r="W8070" s="89"/>
      <c r="X8070" s="89"/>
    </row>
    <row r="8071">
      <c r="S8071" s="91"/>
      <c r="T8071" s="91"/>
      <c r="U8071" s="89"/>
      <c r="V8071" s="89"/>
      <c r="W8071" s="89"/>
      <c r="X8071" s="89"/>
    </row>
    <row r="8072">
      <c r="S8072" s="91"/>
      <c r="T8072" s="91"/>
      <c r="U8072" s="89"/>
      <c r="V8072" s="89"/>
      <c r="W8072" s="89"/>
      <c r="X8072" s="89"/>
    </row>
    <row r="8073">
      <c r="S8073" s="91"/>
      <c r="T8073" s="91"/>
      <c r="U8073" s="89"/>
      <c r="V8073" s="89"/>
      <c r="W8073" s="89"/>
      <c r="X8073" s="89"/>
    </row>
    <row r="8074">
      <c r="S8074" s="91"/>
      <c r="T8074" s="91"/>
      <c r="U8074" s="89"/>
      <c r="V8074" s="89"/>
      <c r="W8074" s="89"/>
      <c r="X8074" s="89"/>
    </row>
    <row r="8075">
      <c r="S8075" s="91"/>
      <c r="T8075" s="91"/>
      <c r="U8075" s="89"/>
      <c r="V8075" s="89"/>
      <c r="W8075" s="89"/>
      <c r="X8075" s="89"/>
    </row>
    <row r="8076">
      <c r="S8076" s="91"/>
      <c r="T8076" s="91"/>
      <c r="U8076" s="89"/>
      <c r="V8076" s="89"/>
      <c r="W8076" s="89"/>
      <c r="X8076" s="89"/>
    </row>
    <row r="8077">
      <c r="S8077" s="91"/>
      <c r="T8077" s="91"/>
      <c r="U8077" s="89"/>
      <c r="V8077" s="89"/>
      <c r="W8077" s="89"/>
      <c r="X8077" s="89"/>
    </row>
    <row r="8078">
      <c r="S8078" s="91"/>
      <c r="T8078" s="91"/>
      <c r="U8078" s="89"/>
      <c r="V8078" s="89"/>
      <c r="W8078" s="89"/>
      <c r="X8078" s="89"/>
    </row>
    <row r="8079">
      <c r="S8079" s="91"/>
      <c r="T8079" s="91"/>
      <c r="U8079" s="89"/>
      <c r="V8079" s="89"/>
      <c r="W8079" s="89"/>
      <c r="X8079" s="89"/>
    </row>
    <row r="8080">
      <c r="S8080" s="91"/>
      <c r="T8080" s="91"/>
      <c r="U8080" s="89"/>
      <c r="V8080" s="89"/>
      <c r="W8080" s="89"/>
      <c r="X8080" s="89"/>
    </row>
    <row r="8081">
      <c r="S8081" s="91"/>
      <c r="T8081" s="91"/>
      <c r="U8081" s="89"/>
      <c r="V8081" s="89"/>
      <c r="W8081" s="89"/>
      <c r="X8081" s="89"/>
    </row>
    <row r="8082">
      <c r="S8082" s="91"/>
      <c r="T8082" s="91"/>
      <c r="U8082" s="89"/>
      <c r="V8082" s="89"/>
      <c r="W8082" s="89"/>
      <c r="X8082" s="89"/>
    </row>
    <row r="8083">
      <c r="S8083" s="91"/>
      <c r="T8083" s="91"/>
      <c r="U8083" s="89"/>
      <c r="V8083" s="89"/>
      <c r="W8083" s="89"/>
      <c r="X8083" s="89"/>
    </row>
    <row r="8084">
      <c r="S8084" s="91"/>
      <c r="T8084" s="91"/>
      <c r="U8084" s="89"/>
      <c r="V8084" s="89"/>
      <c r="W8084" s="89"/>
      <c r="X8084" s="89"/>
    </row>
    <row r="8085">
      <c r="S8085" s="91"/>
      <c r="T8085" s="91"/>
      <c r="U8085" s="89"/>
      <c r="V8085" s="89"/>
      <c r="W8085" s="89"/>
      <c r="X8085" s="89"/>
    </row>
    <row r="8086">
      <c r="S8086" s="91"/>
      <c r="T8086" s="91"/>
      <c r="U8086" s="89"/>
      <c r="V8086" s="89"/>
      <c r="W8086" s="89"/>
      <c r="X8086" s="89"/>
    </row>
    <row r="8087">
      <c r="S8087" s="91"/>
      <c r="T8087" s="91"/>
      <c r="U8087" s="89"/>
      <c r="V8087" s="89"/>
      <c r="W8087" s="89"/>
      <c r="X8087" s="89"/>
    </row>
    <row r="8088">
      <c r="S8088" s="91"/>
      <c r="T8088" s="91"/>
      <c r="U8088" s="89"/>
      <c r="V8088" s="89"/>
      <c r="W8088" s="89"/>
      <c r="X8088" s="89"/>
    </row>
    <row r="8089">
      <c r="S8089" s="91"/>
      <c r="T8089" s="91"/>
      <c r="U8089" s="89"/>
      <c r="V8089" s="89"/>
      <c r="W8089" s="89"/>
      <c r="X8089" s="89"/>
    </row>
    <row r="8090">
      <c r="S8090" s="91"/>
      <c r="T8090" s="91"/>
      <c r="U8090" s="89"/>
      <c r="V8090" s="89"/>
      <c r="W8090" s="89"/>
      <c r="X8090" s="89"/>
    </row>
    <row r="8091">
      <c r="S8091" s="91"/>
      <c r="T8091" s="91"/>
      <c r="U8091" s="89"/>
      <c r="V8091" s="89"/>
      <c r="W8091" s="89"/>
      <c r="X8091" s="89"/>
    </row>
    <row r="8092">
      <c r="S8092" s="91"/>
      <c r="T8092" s="91"/>
      <c r="U8092" s="89"/>
      <c r="V8092" s="89"/>
      <c r="W8092" s="89"/>
      <c r="X8092" s="89"/>
    </row>
    <row r="8093">
      <c r="S8093" s="91"/>
      <c r="T8093" s="91"/>
      <c r="U8093" s="89"/>
      <c r="V8093" s="89"/>
      <c r="W8093" s="89"/>
      <c r="X8093" s="89"/>
    </row>
    <row r="8094">
      <c r="S8094" s="91"/>
      <c r="T8094" s="91"/>
      <c r="U8094" s="89"/>
      <c r="V8094" s="89"/>
      <c r="W8094" s="89"/>
      <c r="X8094" s="89"/>
    </row>
    <row r="8095">
      <c r="S8095" s="91"/>
      <c r="T8095" s="91"/>
      <c r="U8095" s="89"/>
      <c r="V8095" s="89"/>
      <c r="W8095" s="89"/>
      <c r="X8095" s="89"/>
    </row>
    <row r="8096">
      <c r="S8096" s="91"/>
      <c r="T8096" s="91"/>
      <c r="U8096" s="89"/>
      <c r="V8096" s="89"/>
      <c r="W8096" s="89"/>
      <c r="X8096" s="89"/>
    </row>
    <row r="8097">
      <c r="S8097" s="91"/>
      <c r="T8097" s="91"/>
      <c r="U8097" s="89"/>
      <c r="V8097" s="89"/>
      <c r="W8097" s="89"/>
      <c r="X8097" s="89"/>
    </row>
    <row r="8098">
      <c r="S8098" s="91"/>
      <c r="T8098" s="91"/>
      <c r="U8098" s="89"/>
      <c r="V8098" s="89"/>
      <c r="W8098" s="89"/>
      <c r="X8098" s="89"/>
    </row>
    <row r="8099">
      <c r="S8099" s="91"/>
      <c r="T8099" s="91"/>
      <c r="U8099" s="89"/>
      <c r="V8099" s="89"/>
      <c r="W8099" s="89"/>
      <c r="X8099" s="89"/>
    </row>
    <row r="8100">
      <c r="S8100" s="91"/>
      <c r="T8100" s="91"/>
      <c r="U8100" s="89"/>
      <c r="V8100" s="89"/>
      <c r="W8100" s="89"/>
      <c r="X8100" s="89"/>
    </row>
    <row r="8101">
      <c r="S8101" s="91"/>
      <c r="T8101" s="91"/>
      <c r="U8101" s="89"/>
      <c r="V8101" s="89"/>
      <c r="W8101" s="89"/>
      <c r="X8101" s="89"/>
    </row>
    <row r="8102">
      <c r="S8102" s="91"/>
      <c r="T8102" s="91"/>
      <c r="U8102" s="89"/>
      <c r="V8102" s="89"/>
      <c r="W8102" s="89"/>
      <c r="X8102" s="89"/>
    </row>
    <row r="8103">
      <c r="S8103" s="91"/>
      <c r="T8103" s="91"/>
      <c r="U8103" s="89"/>
      <c r="V8103" s="89"/>
      <c r="W8103" s="89"/>
      <c r="X8103" s="89"/>
    </row>
    <row r="8104">
      <c r="S8104" s="91"/>
      <c r="T8104" s="91"/>
      <c r="U8104" s="89"/>
      <c r="V8104" s="89"/>
      <c r="W8104" s="89"/>
      <c r="X8104" s="89"/>
    </row>
    <row r="8105">
      <c r="S8105" s="91"/>
      <c r="T8105" s="91"/>
      <c r="U8105" s="89"/>
      <c r="V8105" s="89"/>
      <c r="W8105" s="89"/>
      <c r="X8105" s="89"/>
    </row>
    <row r="8106">
      <c r="S8106" s="91"/>
      <c r="T8106" s="91"/>
      <c r="U8106" s="89"/>
      <c r="V8106" s="89"/>
      <c r="W8106" s="89"/>
      <c r="X8106" s="89"/>
    </row>
    <row r="8107">
      <c r="S8107" s="91"/>
      <c r="T8107" s="91"/>
      <c r="U8107" s="89"/>
      <c r="V8107" s="89"/>
      <c r="W8107" s="89"/>
      <c r="X8107" s="89"/>
    </row>
    <row r="8109">
      <c r="S8109" s="91"/>
      <c r="T8109" s="91"/>
      <c r="U8109" s="89"/>
      <c r="V8109" s="89"/>
      <c r="W8109" s="89"/>
      <c r="X8109" s="89"/>
    </row>
    <row r="8110">
      <c r="S8110" s="91"/>
      <c r="T8110" s="91"/>
      <c r="U8110" s="89"/>
      <c r="V8110" s="89"/>
      <c r="W8110" s="89"/>
      <c r="X8110" s="89"/>
    </row>
    <row r="8111">
      <c r="S8111" s="91"/>
      <c r="T8111" s="91"/>
      <c r="U8111" s="89"/>
      <c r="V8111" s="89"/>
      <c r="W8111" s="89"/>
      <c r="X8111" s="89"/>
    </row>
    <row r="8112">
      <c r="S8112" s="91"/>
      <c r="T8112" s="91"/>
      <c r="U8112" s="89"/>
      <c r="V8112" s="89"/>
      <c r="W8112" s="89"/>
      <c r="X8112" s="89"/>
    </row>
    <row r="8113">
      <c r="S8113" s="91"/>
      <c r="T8113" s="91"/>
      <c r="U8113" s="89"/>
      <c r="V8113" s="89"/>
      <c r="W8113" s="89"/>
      <c r="X8113" s="89"/>
    </row>
    <row r="8114">
      <c r="S8114" s="91"/>
      <c r="T8114" s="91"/>
      <c r="U8114" s="89"/>
      <c r="V8114" s="89"/>
      <c r="W8114" s="89"/>
      <c r="X8114" s="89"/>
    </row>
    <row r="8115">
      <c r="S8115" s="91"/>
      <c r="T8115" s="91"/>
      <c r="U8115" s="89"/>
      <c r="V8115" s="89"/>
      <c r="W8115" s="89"/>
      <c r="X8115" s="89"/>
    </row>
    <row r="8116">
      <c r="S8116" s="91"/>
      <c r="T8116" s="91"/>
      <c r="U8116" s="89"/>
      <c r="V8116" s="89"/>
      <c r="W8116" s="89"/>
      <c r="X8116" s="89"/>
    </row>
    <row r="8117">
      <c r="S8117" s="91"/>
      <c r="T8117" s="91"/>
      <c r="U8117" s="89"/>
      <c r="V8117" s="89"/>
      <c r="W8117" s="89"/>
      <c r="X8117" s="89"/>
    </row>
    <row r="8118">
      <c r="S8118" s="91"/>
      <c r="T8118" s="91"/>
      <c r="U8118" s="89"/>
      <c r="V8118" s="89"/>
      <c r="W8118" s="89"/>
      <c r="X8118" s="89"/>
    </row>
    <row r="8119">
      <c r="S8119" s="91"/>
      <c r="T8119" s="91"/>
      <c r="U8119" s="89"/>
      <c r="V8119" s="89"/>
      <c r="W8119" s="89"/>
      <c r="X8119" s="89"/>
    </row>
    <row r="8120">
      <c r="S8120" s="91"/>
      <c r="T8120" s="91"/>
      <c r="U8120" s="89"/>
      <c r="V8120" s="89"/>
      <c r="W8120" s="89"/>
      <c r="X8120" s="89"/>
    </row>
    <row r="8121">
      <c r="S8121" s="91"/>
      <c r="T8121" s="91"/>
      <c r="U8121" s="89"/>
      <c r="V8121" s="89"/>
      <c r="W8121" s="89"/>
      <c r="X8121" s="89"/>
    </row>
    <row r="8122">
      <c r="S8122" s="91"/>
      <c r="T8122" s="91"/>
      <c r="U8122" s="89"/>
      <c r="V8122" s="89"/>
      <c r="W8122" s="89"/>
      <c r="X8122" s="89"/>
    </row>
    <row r="8123">
      <c r="S8123" s="91"/>
      <c r="T8123" s="91"/>
      <c r="U8123" s="89"/>
      <c r="V8123" s="89"/>
      <c r="W8123" s="89"/>
      <c r="X8123" s="89"/>
    </row>
    <row r="8124">
      <c r="S8124" s="91"/>
      <c r="T8124" s="91"/>
      <c r="U8124" s="89"/>
      <c r="V8124" s="89"/>
      <c r="W8124" s="89"/>
      <c r="X8124" s="89"/>
    </row>
    <row r="8125">
      <c r="S8125" s="91"/>
      <c r="T8125" s="91"/>
      <c r="U8125" s="89"/>
      <c r="V8125" s="89"/>
      <c r="W8125" s="89"/>
      <c r="X8125" s="89"/>
    </row>
    <row r="8126">
      <c r="S8126" s="91"/>
      <c r="T8126" s="91"/>
      <c r="U8126" s="89"/>
      <c r="V8126" s="89"/>
      <c r="W8126" s="89"/>
      <c r="X8126" s="89"/>
    </row>
    <row r="8127">
      <c r="S8127" s="91"/>
      <c r="T8127" s="91"/>
      <c r="U8127" s="89"/>
      <c r="V8127" s="89"/>
      <c r="W8127" s="89"/>
      <c r="X8127" s="89"/>
    </row>
    <row r="8128">
      <c r="S8128" s="91"/>
      <c r="T8128" s="91"/>
      <c r="U8128" s="89"/>
      <c r="V8128" s="89"/>
      <c r="W8128" s="89"/>
      <c r="X8128" s="89"/>
    </row>
    <row r="8129">
      <c r="S8129" s="91"/>
      <c r="T8129" s="91"/>
      <c r="U8129" s="89"/>
      <c r="V8129" s="89"/>
      <c r="W8129" s="89"/>
      <c r="X8129" s="89"/>
    </row>
    <row r="8130">
      <c r="S8130" s="91"/>
      <c r="T8130" s="91"/>
      <c r="U8130" s="89"/>
      <c r="V8130" s="89"/>
      <c r="W8130" s="89"/>
      <c r="X8130" s="89"/>
    </row>
    <row r="8131">
      <c r="S8131" s="91"/>
      <c r="T8131" s="91"/>
      <c r="U8131" s="89"/>
      <c r="V8131" s="89"/>
      <c r="W8131" s="89"/>
      <c r="X8131" s="89"/>
    </row>
    <row r="8132">
      <c r="S8132" s="91"/>
      <c r="T8132" s="91"/>
      <c r="U8132" s="89"/>
      <c r="V8132" s="89"/>
      <c r="W8132" s="89"/>
      <c r="X8132" s="89"/>
    </row>
    <row r="8133">
      <c r="S8133" s="91"/>
      <c r="T8133" s="91"/>
      <c r="U8133" s="89"/>
      <c r="V8133" s="89"/>
      <c r="W8133" s="89"/>
      <c r="X8133" s="89"/>
    </row>
    <row r="8134">
      <c r="S8134" s="91"/>
      <c r="T8134" s="91"/>
      <c r="U8134" s="89"/>
      <c r="V8134" s="89"/>
      <c r="W8134" s="89"/>
      <c r="X8134" s="89"/>
    </row>
    <row r="8135">
      <c r="S8135" s="91"/>
      <c r="T8135" s="91"/>
      <c r="U8135" s="89"/>
      <c r="V8135" s="89"/>
      <c r="W8135" s="89"/>
      <c r="X8135" s="89"/>
    </row>
    <row r="8136">
      <c r="S8136" s="91"/>
      <c r="T8136" s="91"/>
      <c r="U8136" s="89"/>
      <c r="V8136" s="89"/>
      <c r="W8136" s="89"/>
      <c r="X8136" s="89"/>
    </row>
    <row r="8137">
      <c r="S8137" s="91"/>
      <c r="T8137" s="91"/>
      <c r="U8137" s="89"/>
      <c r="V8137" s="89"/>
      <c r="W8137" s="89"/>
      <c r="X8137" s="89"/>
    </row>
    <row r="8138">
      <c r="S8138" s="91"/>
      <c r="T8138" s="91"/>
      <c r="U8138" s="89"/>
      <c r="V8138" s="89"/>
      <c r="W8138" s="89"/>
      <c r="X8138" s="89"/>
    </row>
    <row r="8139">
      <c r="S8139" s="91"/>
      <c r="T8139" s="91"/>
      <c r="U8139" s="89"/>
      <c r="V8139" s="89"/>
      <c r="W8139" s="89"/>
      <c r="X8139" s="89"/>
    </row>
    <row r="8140">
      <c r="S8140" s="91"/>
      <c r="T8140" s="91"/>
      <c r="U8140" s="89"/>
      <c r="V8140" s="89"/>
      <c r="W8140" s="89"/>
      <c r="X8140" s="89"/>
    </row>
    <row r="8141">
      <c r="S8141" s="91"/>
      <c r="T8141" s="91"/>
      <c r="U8141" s="89"/>
      <c r="V8141" s="89"/>
      <c r="W8141" s="89"/>
      <c r="X8141" s="89"/>
    </row>
    <row r="8142">
      <c r="S8142" s="91"/>
      <c r="T8142" s="91"/>
      <c r="U8142" s="89"/>
      <c r="V8142" s="89"/>
      <c r="W8142" s="89"/>
      <c r="X8142" s="89"/>
    </row>
    <row r="8143">
      <c r="S8143" s="91"/>
      <c r="T8143" s="91"/>
      <c r="U8143" s="89"/>
      <c r="V8143" s="89"/>
      <c r="W8143" s="89"/>
      <c r="X8143" s="89"/>
    </row>
    <row r="8144">
      <c r="S8144" s="91"/>
      <c r="T8144" s="91"/>
      <c r="U8144" s="89"/>
      <c r="V8144" s="89"/>
      <c r="W8144" s="89"/>
      <c r="X8144" s="89"/>
    </row>
    <row r="8145">
      <c r="S8145" s="91"/>
      <c r="T8145" s="91"/>
      <c r="U8145" s="89"/>
      <c r="V8145" s="89"/>
      <c r="W8145" s="89"/>
      <c r="X8145" s="89"/>
    </row>
    <row r="8146">
      <c r="S8146" s="91"/>
      <c r="T8146" s="91"/>
      <c r="U8146" s="89"/>
      <c r="V8146" s="89"/>
      <c r="W8146" s="89"/>
      <c r="X8146" s="89"/>
    </row>
    <row r="8147">
      <c r="S8147" s="91"/>
      <c r="T8147" s="91"/>
      <c r="U8147" s="89"/>
      <c r="V8147" s="89"/>
      <c r="W8147" s="89"/>
      <c r="X8147" s="89"/>
    </row>
    <row r="8148">
      <c r="S8148" s="91"/>
      <c r="T8148" s="91"/>
      <c r="U8148" s="89"/>
      <c r="V8148" s="89"/>
      <c r="W8148" s="89"/>
      <c r="X8148" s="89"/>
    </row>
    <row r="8149">
      <c r="S8149" s="91"/>
      <c r="T8149" s="91"/>
      <c r="U8149" s="89"/>
      <c r="V8149" s="89"/>
      <c r="W8149" s="89"/>
      <c r="X8149" s="89"/>
    </row>
    <row r="8150">
      <c r="S8150" s="91"/>
      <c r="T8150" s="91"/>
      <c r="U8150" s="89"/>
      <c r="V8150" s="89"/>
      <c r="W8150" s="89"/>
      <c r="X8150" s="89"/>
    </row>
    <row r="8151">
      <c r="S8151" s="91"/>
      <c r="T8151" s="91"/>
      <c r="U8151" s="89"/>
      <c r="V8151" s="89"/>
      <c r="W8151" s="89"/>
      <c r="X8151" s="89"/>
    </row>
    <row r="8152">
      <c r="S8152" s="91"/>
      <c r="T8152" s="91"/>
      <c r="U8152" s="89"/>
      <c r="V8152" s="89"/>
      <c r="W8152" s="89"/>
      <c r="X8152" s="89"/>
    </row>
    <row r="8153">
      <c r="S8153" s="91"/>
      <c r="T8153" s="91"/>
      <c r="U8153" s="89"/>
      <c r="V8153" s="89"/>
      <c r="W8153" s="89"/>
      <c r="X8153" s="89"/>
    </row>
    <row r="8154">
      <c r="S8154" s="91"/>
      <c r="T8154" s="91"/>
      <c r="U8154" s="89"/>
      <c r="V8154" s="89"/>
      <c r="W8154" s="89"/>
      <c r="X8154" s="89"/>
    </row>
    <row r="8155">
      <c r="S8155" s="91"/>
      <c r="T8155" s="91"/>
      <c r="U8155" s="89"/>
      <c r="V8155" s="89"/>
      <c r="W8155" s="89"/>
      <c r="X8155" s="89"/>
    </row>
    <row r="8156">
      <c r="S8156" s="91"/>
      <c r="T8156" s="91"/>
      <c r="U8156" s="89"/>
      <c r="V8156" s="89"/>
      <c r="W8156" s="89"/>
      <c r="X8156" s="89"/>
    </row>
    <row r="8157">
      <c r="S8157" s="91"/>
      <c r="T8157" s="91"/>
      <c r="U8157" s="89"/>
      <c r="V8157" s="89"/>
      <c r="W8157" s="89"/>
      <c r="X8157" s="89"/>
    </row>
    <row r="8158">
      <c r="S8158" s="91"/>
      <c r="T8158" s="91"/>
      <c r="U8158" s="89"/>
      <c r="V8158" s="89"/>
      <c r="W8158" s="89"/>
      <c r="X8158" s="89"/>
    </row>
    <row r="8159">
      <c r="S8159" s="91"/>
      <c r="T8159" s="91"/>
      <c r="U8159" s="89"/>
      <c r="V8159" s="89"/>
      <c r="W8159" s="89"/>
      <c r="X8159" s="89"/>
    </row>
    <row r="8160">
      <c r="S8160" s="91"/>
      <c r="T8160" s="91"/>
      <c r="U8160" s="89"/>
      <c r="V8160" s="89"/>
      <c r="W8160" s="89"/>
      <c r="X8160" s="89"/>
    </row>
    <row r="8161">
      <c r="S8161" s="91"/>
      <c r="T8161" s="91"/>
      <c r="U8161" s="89"/>
      <c r="V8161" s="89"/>
      <c r="W8161" s="89"/>
      <c r="X8161" s="89"/>
    </row>
    <row r="8162">
      <c r="S8162" s="91"/>
      <c r="T8162" s="91"/>
      <c r="U8162" s="89"/>
      <c r="V8162" s="89"/>
      <c r="W8162" s="89"/>
      <c r="X8162" s="89"/>
    </row>
    <row r="8163">
      <c r="S8163" s="91"/>
      <c r="T8163" s="91"/>
      <c r="U8163" s="89"/>
      <c r="V8163" s="89"/>
      <c r="W8163" s="89"/>
      <c r="X8163" s="89"/>
    </row>
    <row r="8164">
      <c r="S8164" s="91"/>
      <c r="T8164" s="91"/>
      <c r="U8164" s="89"/>
      <c r="V8164" s="89"/>
      <c r="W8164" s="89"/>
      <c r="X8164" s="89"/>
    </row>
    <row r="8165">
      <c r="S8165" s="91"/>
      <c r="T8165" s="91"/>
      <c r="U8165" s="89"/>
      <c r="V8165" s="89"/>
      <c r="W8165" s="89"/>
      <c r="X8165" s="89"/>
    </row>
    <row r="8166">
      <c r="S8166" s="91"/>
      <c r="T8166" s="91"/>
      <c r="U8166" s="89"/>
      <c r="V8166" s="89"/>
      <c r="W8166" s="89"/>
      <c r="X8166" s="89"/>
    </row>
    <row r="8167">
      <c r="S8167" s="91"/>
      <c r="T8167" s="91"/>
      <c r="U8167" s="89"/>
      <c r="V8167" s="89"/>
      <c r="W8167" s="89"/>
      <c r="X8167" s="89"/>
    </row>
    <row r="8168">
      <c r="S8168" s="91"/>
      <c r="T8168" s="91"/>
      <c r="U8168" s="89"/>
      <c r="V8168" s="89"/>
      <c r="W8168" s="89"/>
      <c r="X8168" s="89"/>
    </row>
    <row r="8169">
      <c r="S8169" s="91"/>
      <c r="T8169" s="91"/>
      <c r="U8169" s="89"/>
      <c r="V8169" s="89"/>
      <c r="W8169" s="89"/>
      <c r="X8169" s="89"/>
    </row>
    <row r="8170">
      <c r="S8170" s="91"/>
      <c r="T8170" s="91"/>
      <c r="U8170" s="89"/>
      <c r="V8170" s="89"/>
      <c r="W8170" s="89"/>
      <c r="X8170" s="89"/>
    </row>
    <row r="8171">
      <c r="S8171" s="91"/>
      <c r="T8171" s="91"/>
      <c r="U8171" s="89"/>
      <c r="V8171" s="89"/>
      <c r="W8171" s="89"/>
      <c r="X8171" s="89"/>
    </row>
    <row r="8172">
      <c r="S8172" s="91"/>
      <c r="T8172" s="91"/>
      <c r="U8172" s="89"/>
      <c r="V8172" s="89"/>
      <c r="W8172" s="89"/>
      <c r="X8172" s="89"/>
    </row>
    <row r="8173">
      <c r="S8173" s="91"/>
      <c r="T8173" s="91"/>
      <c r="U8173" s="89"/>
      <c r="V8173" s="89"/>
      <c r="W8173" s="89"/>
      <c r="X8173" s="89"/>
    </row>
    <row r="8174">
      <c r="S8174" s="91"/>
      <c r="T8174" s="91"/>
      <c r="U8174" s="89"/>
      <c r="V8174" s="89"/>
      <c r="W8174" s="89"/>
      <c r="X8174" s="89"/>
    </row>
    <row r="8175">
      <c r="S8175" s="91"/>
      <c r="T8175" s="91"/>
      <c r="U8175" s="89"/>
      <c r="V8175" s="89"/>
      <c r="W8175" s="89"/>
      <c r="X8175" s="89"/>
    </row>
    <row r="8176">
      <c r="S8176" s="91"/>
      <c r="T8176" s="91"/>
      <c r="U8176" s="89"/>
      <c r="V8176" s="89"/>
      <c r="W8176" s="89"/>
      <c r="X8176" s="89"/>
    </row>
    <row r="8177">
      <c r="S8177" s="91"/>
      <c r="T8177" s="91"/>
      <c r="U8177" s="89"/>
      <c r="V8177" s="89"/>
      <c r="W8177" s="89"/>
      <c r="X8177" s="89"/>
    </row>
    <row r="8178">
      <c r="S8178" s="91"/>
      <c r="T8178" s="91"/>
      <c r="U8178" s="89"/>
      <c r="V8178" s="89"/>
      <c r="W8178" s="89"/>
      <c r="X8178" s="89"/>
    </row>
    <row r="8179">
      <c r="S8179" s="91"/>
      <c r="T8179" s="91"/>
      <c r="U8179" s="89"/>
      <c r="V8179" s="89"/>
      <c r="W8179" s="89"/>
      <c r="X8179" s="89"/>
    </row>
    <row r="8180">
      <c r="S8180" s="91"/>
      <c r="T8180" s="91"/>
      <c r="U8180" s="89"/>
      <c r="V8180" s="89"/>
      <c r="W8180" s="89"/>
      <c r="X8180" s="89"/>
    </row>
    <row r="8181">
      <c r="S8181" s="91"/>
      <c r="T8181" s="91"/>
      <c r="U8181" s="89"/>
      <c r="V8181" s="89"/>
      <c r="W8181" s="89"/>
      <c r="X8181" s="89"/>
    </row>
    <row r="8182">
      <c r="S8182" s="91"/>
      <c r="T8182" s="91"/>
      <c r="U8182" s="89"/>
      <c r="V8182" s="89"/>
      <c r="W8182" s="89"/>
      <c r="X8182" s="89"/>
    </row>
    <row r="8183">
      <c r="S8183" s="91"/>
      <c r="T8183" s="91"/>
      <c r="U8183" s="89"/>
      <c r="V8183" s="89"/>
      <c r="W8183" s="89"/>
      <c r="X8183" s="89"/>
    </row>
    <row r="8184">
      <c r="S8184" s="91"/>
      <c r="T8184" s="91"/>
      <c r="U8184" s="89"/>
      <c r="V8184" s="89"/>
      <c r="W8184" s="89"/>
      <c r="X8184" s="89"/>
    </row>
    <row r="8185">
      <c r="S8185" s="91"/>
      <c r="T8185" s="91"/>
      <c r="U8185" s="89"/>
      <c r="V8185" s="89"/>
      <c r="W8185" s="89"/>
      <c r="X8185" s="89"/>
    </row>
    <row r="8186">
      <c r="S8186" s="91"/>
      <c r="T8186" s="91"/>
      <c r="U8186" s="89"/>
      <c r="V8186" s="89"/>
      <c r="W8186" s="89"/>
      <c r="X8186" s="89"/>
    </row>
    <row r="8187">
      <c r="S8187" s="91"/>
      <c r="T8187" s="91"/>
      <c r="U8187" s="89"/>
      <c r="V8187" s="89"/>
      <c r="W8187" s="89"/>
      <c r="X8187" s="89"/>
    </row>
    <row r="8188">
      <c r="S8188" s="91"/>
      <c r="T8188" s="91"/>
      <c r="U8188" s="89"/>
      <c r="V8188" s="89"/>
      <c r="W8188" s="89"/>
      <c r="X8188" s="89"/>
    </row>
    <row r="8189">
      <c r="S8189" s="91"/>
      <c r="T8189" s="91"/>
      <c r="U8189" s="89"/>
      <c r="V8189" s="89"/>
      <c r="W8189" s="89"/>
      <c r="X8189" s="89"/>
    </row>
    <row r="8190">
      <c r="S8190" s="91"/>
      <c r="T8190" s="91"/>
      <c r="U8190" s="89"/>
      <c r="V8190" s="89"/>
      <c r="W8190" s="89"/>
      <c r="X8190" s="89"/>
    </row>
    <row r="8191">
      <c r="S8191" s="91"/>
      <c r="T8191" s="91"/>
      <c r="U8191" s="89"/>
      <c r="V8191" s="89"/>
      <c r="W8191" s="89"/>
      <c r="X8191" s="89"/>
    </row>
    <row r="8192">
      <c r="S8192" s="91"/>
      <c r="T8192" s="91"/>
      <c r="U8192" s="89"/>
      <c r="V8192" s="89"/>
      <c r="W8192" s="89"/>
      <c r="X8192" s="89"/>
    </row>
    <row r="8193">
      <c r="S8193" s="91"/>
      <c r="T8193" s="91"/>
      <c r="U8193" s="89"/>
      <c r="V8193" s="89"/>
      <c r="W8193" s="89"/>
      <c r="X8193" s="89"/>
    </row>
    <row r="8194">
      <c r="S8194" s="91"/>
      <c r="T8194" s="91"/>
      <c r="U8194" s="89"/>
      <c r="V8194" s="89"/>
      <c r="W8194" s="89"/>
      <c r="X8194" s="89"/>
    </row>
    <row r="8195">
      <c r="S8195" s="91"/>
      <c r="T8195" s="91"/>
      <c r="U8195" s="89"/>
      <c r="V8195" s="89"/>
      <c r="W8195" s="89"/>
      <c r="X8195" s="89"/>
    </row>
    <row r="8196">
      <c r="S8196" s="91"/>
      <c r="T8196" s="91"/>
      <c r="U8196" s="89"/>
      <c r="V8196" s="89"/>
      <c r="W8196" s="89"/>
      <c r="X8196" s="89"/>
    </row>
    <row r="8197">
      <c r="S8197" s="91"/>
      <c r="T8197" s="91"/>
      <c r="U8197" s="89"/>
      <c r="V8197" s="89"/>
      <c r="W8197" s="89"/>
      <c r="X8197" s="89"/>
    </row>
    <row r="8198">
      <c r="S8198" s="91"/>
      <c r="T8198" s="91"/>
      <c r="U8198" s="89"/>
      <c r="V8198" s="89"/>
      <c r="W8198" s="89"/>
      <c r="X8198" s="89"/>
    </row>
    <row r="8199">
      <c r="S8199" s="91"/>
      <c r="T8199" s="91"/>
      <c r="U8199" s="89"/>
      <c r="V8199" s="89"/>
      <c r="W8199" s="89"/>
      <c r="X8199" s="89"/>
    </row>
    <row r="8200">
      <c r="S8200" s="91"/>
      <c r="T8200" s="91"/>
      <c r="U8200" s="89"/>
      <c r="V8200" s="89"/>
      <c r="W8200" s="89"/>
      <c r="X8200" s="89"/>
    </row>
    <row r="8201">
      <c r="S8201" s="91"/>
      <c r="T8201" s="91"/>
      <c r="U8201" s="89"/>
      <c r="V8201" s="89"/>
      <c r="W8201" s="89"/>
      <c r="X8201" s="89"/>
    </row>
    <row r="8202">
      <c r="S8202" s="91"/>
      <c r="T8202" s="91"/>
      <c r="U8202" s="89"/>
      <c r="V8202" s="89"/>
      <c r="W8202" s="89"/>
      <c r="X8202" s="89"/>
    </row>
    <row r="8203">
      <c r="S8203" s="91"/>
      <c r="T8203" s="91"/>
      <c r="U8203" s="89"/>
      <c r="V8203" s="89"/>
      <c r="W8203" s="89"/>
      <c r="X8203" s="89"/>
    </row>
    <row r="8205">
      <c r="S8205" s="91"/>
      <c r="T8205" s="91"/>
      <c r="U8205" s="89"/>
      <c r="V8205" s="89"/>
      <c r="W8205" s="89"/>
      <c r="X8205" s="89"/>
    </row>
    <row r="8206">
      <c r="S8206" s="91"/>
      <c r="T8206" s="91"/>
      <c r="U8206" s="89"/>
      <c r="V8206" s="89"/>
      <c r="W8206" s="89"/>
      <c r="X8206" s="89"/>
    </row>
    <row r="8207">
      <c r="S8207" s="91"/>
      <c r="T8207" s="91"/>
      <c r="U8207" s="89"/>
      <c r="V8207" s="89"/>
      <c r="W8207" s="89"/>
      <c r="X8207" s="89"/>
    </row>
    <row r="8208">
      <c r="S8208" s="91"/>
      <c r="T8208" s="91"/>
      <c r="U8208" s="89"/>
      <c r="V8208" s="89"/>
      <c r="W8208" s="89"/>
      <c r="X8208" s="89"/>
    </row>
    <row r="8209">
      <c r="S8209" s="91"/>
      <c r="T8209" s="91"/>
      <c r="U8209" s="89"/>
      <c r="V8209" s="89"/>
      <c r="W8209" s="89"/>
      <c r="X8209" s="89"/>
    </row>
    <row r="8210">
      <c r="S8210" s="91"/>
      <c r="T8210" s="91"/>
      <c r="U8210" s="89"/>
      <c r="V8210" s="89"/>
      <c r="W8210" s="89"/>
      <c r="X8210" s="89"/>
    </row>
    <row r="8211">
      <c r="S8211" s="91"/>
      <c r="T8211" s="91"/>
      <c r="U8211" s="89"/>
      <c r="V8211" s="89"/>
      <c r="W8211" s="89"/>
      <c r="X8211" s="89"/>
    </row>
    <row r="8212">
      <c r="S8212" s="91"/>
      <c r="T8212" s="91"/>
      <c r="U8212" s="89"/>
      <c r="V8212" s="89"/>
      <c r="W8212" s="89"/>
      <c r="X8212" s="89"/>
    </row>
    <row r="8213">
      <c r="S8213" s="91"/>
      <c r="T8213" s="91"/>
      <c r="U8213" s="89"/>
      <c r="V8213" s="89"/>
      <c r="W8213" s="89"/>
      <c r="X8213" s="89"/>
    </row>
    <row r="8214">
      <c r="S8214" s="91"/>
      <c r="T8214" s="91"/>
      <c r="U8214" s="89"/>
      <c r="V8214" s="89"/>
      <c r="W8214" s="89"/>
      <c r="X8214" s="89"/>
    </row>
    <row r="8215">
      <c r="S8215" s="91"/>
      <c r="T8215" s="91"/>
      <c r="U8215" s="89"/>
      <c r="V8215" s="89"/>
      <c r="W8215" s="89"/>
      <c r="X8215" s="89"/>
    </row>
    <row r="8216">
      <c r="S8216" s="91"/>
      <c r="T8216" s="91"/>
      <c r="U8216" s="89"/>
      <c r="V8216" s="89"/>
      <c r="W8216" s="89"/>
      <c r="X8216" s="89"/>
    </row>
    <row r="8217">
      <c r="S8217" s="91"/>
      <c r="T8217" s="91"/>
      <c r="U8217" s="89"/>
      <c r="V8217" s="89"/>
      <c r="W8217" s="89"/>
      <c r="X8217" s="89"/>
    </row>
    <row r="8218">
      <c r="S8218" s="91"/>
      <c r="T8218" s="91"/>
      <c r="U8218" s="89"/>
      <c r="V8218" s="89"/>
      <c r="W8218" s="89"/>
      <c r="X8218" s="89"/>
    </row>
    <row r="8219">
      <c r="S8219" s="91"/>
      <c r="T8219" s="91"/>
      <c r="U8219" s="89"/>
      <c r="V8219" s="89"/>
      <c r="W8219" s="89"/>
      <c r="X8219" s="89"/>
    </row>
    <row r="8220">
      <c r="S8220" s="91"/>
      <c r="T8220" s="91"/>
      <c r="U8220" s="89"/>
      <c r="V8220" s="89"/>
      <c r="W8220" s="89"/>
      <c r="X8220" s="89"/>
    </row>
    <row r="8221">
      <c r="S8221" s="91"/>
      <c r="T8221" s="91"/>
      <c r="U8221" s="89"/>
      <c r="V8221" s="89"/>
      <c r="W8221" s="89"/>
      <c r="X8221" s="89"/>
    </row>
    <row r="8222">
      <c r="S8222" s="91"/>
      <c r="T8222" s="91"/>
      <c r="U8222" s="89"/>
      <c r="V8222" s="89"/>
      <c r="W8222" s="89"/>
      <c r="X8222" s="89"/>
    </row>
    <row r="8223">
      <c r="S8223" s="91"/>
      <c r="T8223" s="91"/>
      <c r="U8223" s="89"/>
      <c r="V8223" s="89"/>
      <c r="W8223" s="89"/>
      <c r="X8223" s="89"/>
    </row>
    <row r="8224">
      <c r="S8224" s="91"/>
      <c r="T8224" s="91"/>
      <c r="U8224" s="89"/>
      <c r="V8224" s="89"/>
      <c r="W8224" s="89"/>
      <c r="X8224" s="89"/>
    </row>
    <row r="8225">
      <c r="S8225" s="91"/>
      <c r="T8225" s="91"/>
      <c r="U8225" s="89"/>
      <c r="V8225" s="89"/>
      <c r="W8225" s="89"/>
      <c r="X8225" s="89"/>
    </row>
    <row r="8226">
      <c r="S8226" s="91"/>
      <c r="T8226" s="91"/>
      <c r="U8226" s="89"/>
      <c r="V8226" s="89"/>
      <c r="W8226" s="89"/>
      <c r="X8226" s="89"/>
    </row>
    <row r="8227">
      <c r="S8227" s="91"/>
      <c r="T8227" s="91"/>
      <c r="U8227" s="89"/>
      <c r="V8227" s="89"/>
      <c r="W8227" s="89"/>
      <c r="X8227" s="89"/>
    </row>
    <row r="8228">
      <c r="S8228" s="91"/>
      <c r="T8228" s="91"/>
      <c r="U8228" s="89"/>
      <c r="V8228" s="89"/>
      <c r="W8228" s="89"/>
      <c r="X8228" s="89"/>
    </row>
    <row r="8229">
      <c r="S8229" s="91"/>
      <c r="T8229" s="91"/>
      <c r="U8229" s="89"/>
      <c r="V8229" s="89"/>
      <c r="W8229" s="89"/>
      <c r="X8229" s="89"/>
    </row>
    <row r="8230">
      <c r="S8230" s="91"/>
      <c r="T8230" s="91"/>
      <c r="U8230" s="89"/>
      <c r="V8230" s="89"/>
      <c r="W8230" s="89"/>
      <c r="X8230" s="89"/>
    </row>
    <row r="8231">
      <c r="S8231" s="91"/>
      <c r="T8231" s="91"/>
      <c r="U8231" s="89"/>
      <c r="V8231" s="89"/>
      <c r="W8231" s="89"/>
      <c r="X8231" s="89"/>
    </row>
    <row r="8232">
      <c r="S8232" s="91"/>
      <c r="T8232" s="91"/>
      <c r="U8232" s="89"/>
      <c r="V8232" s="89"/>
      <c r="W8232" s="89"/>
      <c r="X8232" s="89"/>
    </row>
    <row r="8233">
      <c r="S8233" s="91"/>
      <c r="T8233" s="91"/>
      <c r="U8233" s="89"/>
      <c r="V8233" s="89"/>
      <c r="W8233" s="89"/>
      <c r="X8233" s="89"/>
    </row>
    <row r="8234">
      <c r="S8234" s="91"/>
      <c r="T8234" s="91"/>
      <c r="U8234" s="89"/>
      <c r="V8234" s="89"/>
      <c r="W8234" s="89"/>
      <c r="X8234" s="89"/>
    </row>
    <row r="8235">
      <c r="S8235" s="91"/>
      <c r="T8235" s="91"/>
      <c r="U8235" s="89"/>
      <c r="V8235" s="89"/>
      <c r="W8235" s="89"/>
      <c r="X8235" s="89"/>
    </row>
    <row r="8236">
      <c r="S8236" s="91"/>
      <c r="T8236" s="91"/>
      <c r="U8236" s="89"/>
      <c r="V8236" s="89"/>
      <c r="W8236" s="89"/>
      <c r="X8236" s="89"/>
    </row>
    <row r="8237">
      <c r="S8237" s="91"/>
      <c r="T8237" s="91"/>
      <c r="U8237" s="89"/>
      <c r="V8237" s="89"/>
      <c r="W8237" s="89"/>
      <c r="X8237" s="89"/>
    </row>
    <row r="8239">
      <c r="S8239" s="91"/>
      <c r="T8239" s="91"/>
      <c r="U8239" s="89"/>
      <c r="V8239" s="89"/>
      <c r="W8239" s="89"/>
      <c r="X8239" s="89"/>
    </row>
    <row r="8240">
      <c r="S8240" s="91"/>
      <c r="T8240" s="91"/>
      <c r="U8240" s="89"/>
      <c r="V8240" s="89"/>
      <c r="W8240" s="89"/>
      <c r="X8240" s="89"/>
    </row>
    <row r="8241">
      <c r="S8241" s="91"/>
      <c r="T8241" s="91"/>
      <c r="U8241" s="89"/>
      <c r="V8241" s="89"/>
      <c r="W8241" s="89"/>
      <c r="X8241" s="89"/>
    </row>
    <row r="8242">
      <c r="S8242" s="91"/>
      <c r="T8242" s="91"/>
      <c r="U8242" s="89"/>
      <c r="V8242" s="89"/>
      <c r="W8242" s="89"/>
      <c r="X8242" s="89"/>
    </row>
    <row r="8243">
      <c r="S8243" s="91"/>
      <c r="T8243" s="91"/>
      <c r="U8243" s="89"/>
      <c r="V8243" s="89"/>
      <c r="W8243" s="89"/>
      <c r="X8243" s="89"/>
    </row>
    <row r="8244">
      <c r="S8244" s="91"/>
      <c r="T8244" s="91"/>
      <c r="U8244" s="89"/>
      <c r="V8244" s="89"/>
      <c r="W8244" s="89"/>
      <c r="X8244" s="89"/>
    </row>
    <row r="8245">
      <c r="S8245" s="91"/>
      <c r="T8245" s="91"/>
      <c r="U8245" s="89"/>
      <c r="V8245" s="89"/>
      <c r="W8245" s="89"/>
      <c r="X8245" s="89"/>
    </row>
    <row r="8246">
      <c r="S8246" s="91"/>
      <c r="T8246" s="91"/>
      <c r="U8246" s="89"/>
      <c r="V8246" s="89"/>
      <c r="W8246" s="89"/>
      <c r="X8246" s="89"/>
    </row>
    <row r="8247">
      <c r="S8247" s="91"/>
      <c r="T8247" s="91"/>
      <c r="U8247" s="89"/>
      <c r="V8247" s="89"/>
      <c r="W8247" s="89"/>
      <c r="X8247" s="89"/>
    </row>
    <row r="8248">
      <c r="S8248" s="91"/>
      <c r="T8248" s="91"/>
      <c r="U8248" s="89"/>
      <c r="V8248" s="89"/>
      <c r="W8248" s="89"/>
      <c r="X8248" s="89"/>
    </row>
    <row r="8249">
      <c r="S8249" s="91"/>
      <c r="T8249" s="91"/>
      <c r="U8249" s="89"/>
      <c r="V8249" s="89"/>
      <c r="W8249" s="89"/>
      <c r="X8249" s="89"/>
    </row>
    <row r="8250">
      <c r="S8250" s="91"/>
      <c r="T8250" s="91"/>
      <c r="U8250" s="89"/>
      <c r="V8250" s="89"/>
      <c r="W8250" s="89"/>
      <c r="X8250" s="89"/>
    </row>
    <row r="8251">
      <c r="S8251" s="91"/>
      <c r="T8251" s="91"/>
      <c r="U8251" s="89"/>
      <c r="V8251" s="89"/>
      <c r="W8251" s="89"/>
      <c r="X8251" s="89"/>
    </row>
    <row r="8252">
      <c r="S8252" s="91"/>
      <c r="T8252" s="91"/>
      <c r="U8252" s="89"/>
      <c r="V8252" s="89"/>
      <c r="W8252" s="89"/>
      <c r="X8252" s="89"/>
    </row>
    <row r="8253">
      <c r="S8253" s="91"/>
      <c r="T8253" s="91"/>
      <c r="U8253" s="89"/>
      <c r="V8253" s="89"/>
      <c r="W8253" s="89"/>
      <c r="X8253" s="89"/>
    </row>
    <row r="8254">
      <c r="S8254" s="91"/>
      <c r="T8254" s="91"/>
      <c r="U8254" s="89"/>
      <c r="V8254" s="89"/>
      <c r="W8254" s="89"/>
      <c r="X8254" s="89"/>
    </row>
    <row r="8255">
      <c r="S8255" s="91"/>
      <c r="T8255" s="91"/>
      <c r="U8255" s="89"/>
      <c r="V8255" s="89"/>
      <c r="W8255" s="89"/>
      <c r="X8255" s="89"/>
    </row>
    <row r="8256">
      <c r="S8256" s="91"/>
      <c r="T8256" s="91"/>
      <c r="U8256" s="89"/>
      <c r="V8256" s="89"/>
      <c r="W8256" s="89"/>
      <c r="X8256" s="89"/>
    </row>
    <row r="8257">
      <c r="S8257" s="91"/>
      <c r="T8257" s="91"/>
      <c r="U8257" s="89"/>
      <c r="V8257" s="89"/>
      <c r="W8257" s="89"/>
      <c r="X8257" s="89"/>
    </row>
    <row r="8258">
      <c r="S8258" s="91"/>
      <c r="T8258" s="91"/>
      <c r="U8258" s="89"/>
      <c r="V8258" s="89"/>
      <c r="W8258" s="89"/>
      <c r="X8258" s="89"/>
    </row>
    <row r="8259">
      <c r="S8259" s="91"/>
      <c r="T8259" s="91"/>
      <c r="U8259" s="89"/>
      <c r="V8259" s="89"/>
      <c r="W8259" s="89"/>
      <c r="X8259" s="89"/>
    </row>
    <row r="8260">
      <c r="S8260" s="91"/>
      <c r="T8260" s="91"/>
      <c r="U8260" s="89"/>
      <c r="V8260" s="89"/>
      <c r="W8260" s="89"/>
      <c r="X8260" s="89"/>
    </row>
    <row r="8261">
      <c r="S8261" s="91"/>
      <c r="T8261" s="91"/>
      <c r="U8261" s="89"/>
      <c r="V8261" s="89"/>
      <c r="W8261" s="89"/>
      <c r="X8261" s="89"/>
    </row>
    <row r="8262">
      <c r="S8262" s="91"/>
      <c r="T8262" s="91"/>
      <c r="U8262" s="89"/>
      <c r="V8262" s="89"/>
      <c r="W8262" s="89"/>
      <c r="X8262" s="89"/>
    </row>
    <row r="8263">
      <c r="S8263" s="91"/>
      <c r="T8263" s="91"/>
      <c r="U8263" s="89"/>
      <c r="V8263" s="89"/>
      <c r="W8263" s="89"/>
      <c r="X8263" s="89"/>
    </row>
    <row r="8264">
      <c r="S8264" s="91"/>
      <c r="T8264" s="91"/>
      <c r="U8264" s="89"/>
      <c r="V8264" s="89"/>
      <c r="W8264" s="89"/>
      <c r="X8264" s="89"/>
    </row>
    <row r="8265">
      <c r="S8265" s="91"/>
      <c r="T8265" s="91"/>
      <c r="U8265" s="89"/>
      <c r="V8265" s="89"/>
      <c r="W8265" s="89"/>
      <c r="X8265" s="89"/>
    </row>
    <row r="8266">
      <c r="S8266" s="91"/>
      <c r="T8266" s="91"/>
      <c r="U8266" s="89"/>
      <c r="V8266" s="89"/>
      <c r="W8266" s="89"/>
      <c r="X8266" s="89"/>
    </row>
    <row r="8267">
      <c r="S8267" s="91"/>
      <c r="T8267" s="91"/>
      <c r="U8267" s="89"/>
      <c r="V8267" s="89"/>
      <c r="W8267" s="89"/>
      <c r="X8267" s="89"/>
    </row>
    <row r="8268">
      <c r="S8268" s="91"/>
      <c r="T8268" s="91"/>
      <c r="U8268" s="89"/>
      <c r="V8268" s="89"/>
      <c r="W8268" s="89"/>
      <c r="X8268" s="89"/>
    </row>
    <row r="8269">
      <c r="S8269" s="91"/>
      <c r="T8269" s="91"/>
      <c r="U8269" s="89"/>
      <c r="V8269" s="89"/>
      <c r="W8269" s="89"/>
      <c r="X8269" s="89"/>
    </row>
    <row r="8270">
      <c r="S8270" s="91"/>
      <c r="T8270" s="91"/>
      <c r="U8270" s="89"/>
      <c r="V8270" s="89"/>
      <c r="W8270" s="89"/>
      <c r="X8270" s="89"/>
    </row>
    <row r="8271">
      <c r="S8271" s="91"/>
      <c r="T8271" s="91"/>
      <c r="U8271" s="89"/>
      <c r="V8271" s="89"/>
      <c r="W8271" s="89"/>
      <c r="X8271" s="89"/>
    </row>
    <row r="8272">
      <c r="S8272" s="91"/>
      <c r="T8272" s="91"/>
      <c r="U8272" s="89"/>
      <c r="V8272" s="89"/>
      <c r="W8272" s="89"/>
      <c r="X8272" s="89"/>
    </row>
    <row r="8273">
      <c r="S8273" s="91"/>
      <c r="T8273" s="91"/>
      <c r="U8273" s="89"/>
      <c r="V8273" s="89"/>
      <c r="W8273" s="89"/>
      <c r="X8273" s="89"/>
    </row>
    <row r="8274">
      <c r="S8274" s="91"/>
      <c r="T8274" s="91"/>
      <c r="U8274" s="89"/>
      <c r="V8274" s="89"/>
      <c r="W8274" s="89"/>
      <c r="X8274" s="89"/>
    </row>
    <row r="8275">
      <c r="S8275" s="91"/>
      <c r="T8275" s="91"/>
      <c r="U8275" s="89"/>
      <c r="V8275" s="89"/>
      <c r="W8275" s="89"/>
      <c r="X8275" s="89"/>
    </row>
    <row r="8276">
      <c r="S8276" s="91"/>
      <c r="T8276" s="91"/>
      <c r="U8276" s="89"/>
      <c r="V8276" s="89"/>
      <c r="W8276" s="89"/>
      <c r="X8276" s="89"/>
    </row>
    <row r="8277">
      <c r="S8277" s="91"/>
      <c r="T8277" s="91"/>
      <c r="U8277" s="89"/>
      <c r="V8277" s="89"/>
      <c r="W8277" s="89"/>
      <c r="X8277" s="89"/>
    </row>
    <row r="8278">
      <c r="S8278" s="91"/>
      <c r="T8278" s="91"/>
      <c r="U8278" s="89"/>
      <c r="V8278" s="89"/>
      <c r="W8278" s="89"/>
      <c r="X8278" s="89"/>
    </row>
    <row r="8279">
      <c r="S8279" s="91"/>
      <c r="T8279" s="91"/>
      <c r="U8279" s="89"/>
      <c r="V8279" s="89"/>
      <c r="W8279" s="89"/>
      <c r="X8279" s="89"/>
    </row>
    <row r="8280">
      <c r="S8280" s="91"/>
      <c r="T8280" s="91"/>
      <c r="U8280" s="89"/>
      <c r="V8280" s="89"/>
      <c r="W8280" s="89"/>
      <c r="X8280" s="89"/>
    </row>
    <row r="8281">
      <c r="S8281" s="91"/>
      <c r="T8281" s="91"/>
      <c r="U8281" s="89"/>
      <c r="V8281" s="89"/>
      <c r="W8281" s="89"/>
      <c r="X8281" s="89"/>
    </row>
    <row r="8282">
      <c r="S8282" s="91"/>
      <c r="T8282" s="91"/>
      <c r="U8282" s="89"/>
      <c r="V8282" s="89"/>
      <c r="W8282" s="89"/>
      <c r="X8282" s="89"/>
    </row>
    <row r="8283">
      <c r="S8283" s="91"/>
      <c r="T8283" s="91"/>
      <c r="U8283" s="89"/>
      <c r="V8283" s="89"/>
      <c r="W8283" s="89"/>
      <c r="X8283" s="89"/>
    </row>
    <row r="8284">
      <c r="S8284" s="91"/>
      <c r="T8284" s="91"/>
      <c r="U8284" s="89"/>
      <c r="V8284" s="89"/>
      <c r="W8284" s="89"/>
      <c r="X8284" s="89"/>
    </row>
    <row r="8285">
      <c r="S8285" s="91"/>
      <c r="T8285" s="91"/>
      <c r="U8285" s="89"/>
      <c r="V8285" s="89"/>
      <c r="W8285" s="89"/>
      <c r="X8285" s="89"/>
    </row>
    <row r="8286">
      <c r="S8286" s="91"/>
      <c r="T8286" s="91"/>
      <c r="U8286" s="89"/>
      <c r="V8286" s="89"/>
      <c r="W8286" s="89"/>
      <c r="X8286" s="89"/>
    </row>
    <row r="8287">
      <c r="S8287" s="91"/>
      <c r="T8287" s="91"/>
      <c r="U8287" s="89"/>
      <c r="V8287" s="89"/>
      <c r="W8287" s="89"/>
      <c r="X8287" s="89"/>
    </row>
    <row r="8288">
      <c r="S8288" s="91"/>
      <c r="T8288" s="91"/>
      <c r="U8288" s="89"/>
      <c r="V8288" s="89"/>
      <c r="W8288" s="89"/>
      <c r="X8288" s="89"/>
    </row>
    <row r="8289">
      <c r="S8289" s="91"/>
      <c r="T8289" s="91"/>
      <c r="U8289" s="89"/>
      <c r="V8289" s="89"/>
      <c r="W8289" s="89"/>
      <c r="X8289" s="89"/>
    </row>
    <row r="8290">
      <c r="S8290" s="91"/>
      <c r="T8290" s="91"/>
      <c r="U8290" s="89"/>
      <c r="V8290" s="89"/>
      <c r="W8290" s="89"/>
      <c r="X8290" s="89"/>
    </row>
    <row r="8291">
      <c r="S8291" s="91"/>
      <c r="T8291" s="91"/>
      <c r="U8291" s="89"/>
      <c r="V8291" s="89"/>
      <c r="W8291" s="89"/>
      <c r="X8291" s="89"/>
    </row>
    <row r="8292">
      <c r="S8292" s="91"/>
      <c r="T8292" s="91"/>
      <c r="U8292" s="89"/>
      <c r="V8292" s="89"/>
      <c r="W8292" s="89"/>
      <c r="X8292" s="89"/>
    </row>
    <row r="8293">
      <c r="S8293" s="91"/>
      <c r="T8293" s="91"/>
      <c r="U8293" s="89"/>
      <c r="V8293" s="89"/>
      <c r="W8293" s="89"/>
      <c r="X8293" s="89"/>
    </row>
    <row r="8294">
      <c r="S8294" s="91"/>
      <c r="T8294" s="91"/>
      <c r="U8294" s="89"/>
      <c r="V8294" s="89"/>
      <c r="W8294" s="89"/>
      <c r="X8294" s="89"/>
    </row>
    <row r="8295">
      <c r="S8295" s="91"/>
      <c r="T8295" s="91"/>
      <c r="U8295" s="89"/>
      <c r="V8295" s="89"/>
      <c r="W8295" s="89"/>
      <c r="X8295" s="89"/>
    </row>
    <row r="8296">
      <c r="S8296" s="91"/>
      <c r="T8296" s="91"/>
      <c r="U8296" s="89"/>
      <c r="V8296" s="89"/>
      <c r="W8296" s="89"/>
      <c r="X8296" s="89"/>
    </row>
    <row r="8297">
      <c r="S8297" s="91"/>
      <c r="T8297" s="91"/>
      <c r="U8297" s="89"/>
      <c r="V8297" s="89"/>
      <c r="W8297" s="89"/>
      <c r="X8297" s="89"/>
    </row>
    <row r="8298">
      <c r="S8298" s="91"/>
      <c r="T8298" s="91"/>
      <c r="U8298" s="89"/>
      <c r="V8298" s="89"/>
      <c r="W8298" s="89"/>
      <c r="X8298" s="89"/>
    </row>
    <row r="8299">
      <c r="S8299" s="91"/>
      <c r="T8299" s="91"/>
      <c r="U8299" s="89"/>
      <c r="V8299" s="89"/>
      <c r="W8299" s="89"/>
      <c r="X8299" s="89"/>
    </row>
    <row r="8300">
      <c r="S8300" s="91"/>
      <c r="T8300" s="91"/>
      <c r="U8300" s="89"/>
      <c r="V8300" s="89"/>
      <c r="W8300" s="89"/>
      <c r="X8300" s="89"/>
    </row>
    <row r="8301">
      <c r="S8301" s="91"/>
      <c r="T8301" s="91"/>
      <c r="U8301" s="89"/>
      <c r="V8301" s="89"/>
      <c r="W8301" s="89"/>
      <c r="X8301" s="89"/>
    </row>
    <row r="8302">
      <c r="S8302" s="91"/>
      <c r="T8302" s="91"/>
      <c r="U8302" s="89"/>
      <c r="V8302" s="89"/>
      <c r="W8302" s="89"/>
      <c r="X8302" s="89"/>
    </row>
    <row r="8303">
      <c r="S8303" s="91"/>
      <c r="T8303" s="91"/>
      <c r="U8303" s="89"/>
      <c r="V8303" s="89"/>
      <c r="W8303" s="89"/>
      <c r="X8303" s="89"/>
    </row>
    <row r="8304">
      <c r="S8304" s="91"/>
      <c r="T8304" s="91"/>
      <c r="U8304" s="89"/>
      <c r="V8304" s="89"/>
      <c r="W8304" s="89"/>
      <c r="X8304" s="89"/>
    </row>
    <row r="8305">
      <c r="S8305" s="91"/>
      <c r="T8305" s="91"/>
      <c r="U8305" s="89"/>
      <c r="V8305" s="89"/>
      <c r="W8305" s="89"/>
      <c r="X8305" s="89"/>
    </row>
    <row r="8306">
      <c r="S8306" s="91"/>
      <c r="T8306" s="91"/>
      <c r="U8306" s="89"/>
      <c r="V8306" s="89"/>
      <c r="W8306" s="89"/>
      <c r="X8306" s="89"/>
    </row>
    <row r="8307">
      <c r="S8307" s="91"/>
      <c r="T8307" s="91"/>
      <c r="U8307" s="89"/>
      <c r="V8307" s="89"/>
      <c r="W8307" s="89"/>
      <c r="X8307" s="89"/>
    </row>
    <row r="8308">
      <c r="S8308" s="91"/>
      <c r="T8308" s="91"/>
      <c r="U8308" s="89"/>
      <c r="V8308" s="89"/>
      <c r="W8308" s="89"/>
      <c r="X8308" s="89"/>
    </row>
    <row r="8309">
      <c r="S8309" s="91"/>
      <c r="T8309" s="91"/>
      <c r="U8309" s="89"/>
      <c r="V8309" s="89"/>
      <c r="W8309" s="89"/>
      <c r="X8309" s="89"/>
    </row>
    <row r="8310">
      <c r="S8310" s="91"/>
      <c r="T8310" s="91"/>
      <c r="U8310" s="89"/>
      <c r="V8310" s="89"/>
      <c r="W8310" s="89"/>
      <c r="X8310" s="89"/>
    </row>
    <row r="8311">
      <c r="S8311" s="91"/>
      <c r="T8311" s="91"/>
      <c r="U8311" s="89"/>
      <c r="V8311" s="89"/>
      <c r="W8311" s="89"/>
      <c r="X8311" s="89"/>
    </row>
    <row r="8312">
      <c r="S8312" s="91"/>
      <c r="T8312" s="91"/>
      <c r="U8312" s="89"/>
      <c r="V8312" s="89"/>
      <c r="W8312" s="89"/>
      <c r="X8312" s="89"/>
    </row>
    <row r="8313">
      <c r="S8313" s="91"/>
      <c r="T8313" s="91"/>
      <c r="U8313" s="89"/>
      <c r="V8313" s="89"/>
      <c r="W8313" s="89"/>
      <c r="X8313" s="89"/>
    </row>
    <row r="8314">
      <c r="S8314" s="91"/>
      <c r="T8314" s="91"/>
      <c r="U8314" s="89"/>
      <c r="V8314" s="89"/>
      <c r="W8314" s="89"/>
      <c r="X8314" s="89"/>
    </row>
    <row r="8315">
      <c r="S8315" s="91"/>
      <c r="T8315" s="91"/>
      <c r="U8315" s="89"/>
      <c r="V8315" s="89"/>
      <c r="W8315" s="89"/>
      <c r="X8315" s="89"/>
    </row>
    <row r="8316">
      <c r="S8316" s="91"/>
      <c r="T8316" s="91"/>
      <c r="U8316" s="89"/>
      <c r="V8316" s="89"/>
      <c r="W8316" s="89"/>
      <c r="X8316" s="89"/>
    </row>
    <row r="8317">
      <c r="S8317" s="91"/>
      <c r="T8317" s="91"/>
      <c r="U8317" s="89"/>
      <c r="V8317" s="89"/>
      <c r="W8317" s="89"/>
      <c r="X8317" s="89"/>
    </row>
    <row r="8318">
      <c r="S8318" s="91"/>
      <c r="T8318" s="91"/>
      <c r="U8318" s="89"/>
      <c r="V8318" s="89"/>
      <c r="W8318" s="89"/>
      <c r="X8318" s="89"/>
    </row>
    <row r="8319">
      <c r="S8319" s="91"/>
      <c r="T8319" s="91"/>
      <c r="U8319" s="89"/>
      <c r="V8319" s="89"/>
      <c r="W8319" s="89"/>
      <c r="X8319" s="89"/>
    </row>
    <row r="8320">
      <c r="S8320" s="91"/>
      <c r="T8320" s="91"/>
      <c r="U8320" s="89"/>
      <c r="V8320" s="89"/>
      <c r="W8320" s="89"/>
      <c r="X8320" s="89"/>
    </row>
    <row r="8321">
      <c r="S8321" s="91"/>
      <c r="T8321" s="91"/>
      <c r="U8321" s="89"/>
      <c r="V8321" s="89"/>
      <c r="W8321" s="89"/>
      <c r="X8321" s="89"/>
    </row>
    <row r="8322">
      <c r="S8322" s="91"/>
      <c r="T8322" s="91"/>
      <c r="U8322" s="89"/>
      <c r="V8322" s="89"/>
      <c r="W8322" s="89"/>
      <c r="X8322" s="89"/>
    </row>
    <row r="8323">
      <c r="S8323" s="91"/>
      <c r="T8323" s="91"/>
      <c r="U8323" s="89"/>
      <c r="V8323" s="89"/>
      <c r="W8323" s="89"/>
      <c r="X8323" s="89"/>
    </row>
    <row r="8324">
      <c r="S8324" s="91"/>
      <c r="T8324" s="91"/>
      <c r="U8324" s="89"/>
      <c r="V8324" s="89"/>
      <c r="W8324" s="89"/>
      <c r="X8324" s="89"/>
    </row>
    <row r="8325">
      <c r="S8325" s="91"/>
      <c r="T8325" s="91"/>
      <c r="U8325" s="89"/>
      <c r="V8325" s="89"/>
      <c r="W8325" s="89"/>
      <c r="X8325" s="89"/>
    </row>
    <row r="8326">
      <c r="S8326" s="91"/>
      <c r="T8326" s="91"/>
      <c r="U8326" s="89"/>
      <c r="V8326" s="89"/>
      <c r="W8326" s="89"/>
      <c r="X8326" s="89"/>
    </row>
    <row r="8327">
      <c r="S8327" s="91"/>
      <c r="T8327" s="91"/>
      <c r="U8327" s="89"/>
      <c r="V8327" s="89"/>
      <c r="W8327" s="89"/>
      <c r="X8327" s="89"/>
    </row>
    <row r="8329">
      <c r="S8329" s="91"/>
      <c r="T8329" s="91"/>
      <c r="U8329" s="89"/>
      <c r="V8329" s="89"/>
      <c r="W8329" s="89"/>
      <c r="X8329" s="89"/>
    </row>
    <row r="8330">
      <c r="S8330" s="91"/>
      <c r="T8330" s="91"/>
      <c r="U8330" s="89"/>
      <c r="V8330" s="89"/>
      <c r="W8330" s="89"/>
      <c r="X8330" s="89"/>
    </row>
    <row r="8331">
      <c r="S8331" s="91"/>
      <c r="T8331" s="91"/>
      <c r="U8331" s="89"/>
      <c r="V8331" s="89"/>
      <c r="W8331" s="89"/>
      <c r="X8331" s="89"/>
    </row>
    <row r="8332">
      <c r="S8332" s="91"/>
      <c r="T8332" s="91"/>
      <c r="U8332" s="89"/>
      <c r="V8332" s="89"/>
      <c r="W8332" s="89"/>
      <c r="X8332" s="89"/>
    </row>
    <row r="8333">
      <c r="S8333" s="91"/>
      <c r="T8333" s="91"/>
      <c r="U8333" s="89"/>
      <c r="V8333" s="89"/>
      <c r="W8333" s="89"/>
      <c r="X8333" s="89"/>
    </row>
    <row r="8334">
      <c r="S8334" s="91"/>
      <c r="T8334" s="91"/>
      <c r="U8334" s="89"/>
      <c r="V8334" s="89"/>
      <c r="W8334" s="89"/>
      <c r="X8334" s="89"/>
    </row>
    <row r="8335">
      <c r="S8335" s="91"/>
      <c r="T8335" s="91"/>
      <c r="U8335" s="89"/>
      <c r="V8335" s="89"/>
      <c r="W8335" s="89"/>
      <c r="X8335" s="89"/>
    </row>
    <row r="8336">
      <c r="S8336" s="91"/>
      <c r="T8336" s="91"/>
      <c r="U8336" s="89"/>
      <c r="V8336" s="89"/>
      <c r="W8336" s="89"/>
      <c r="X8336" s="89"/>
    </row>
    <row r="8337">
      <c r="S8337" s="91"/>
      <c r="T8337" s="91"/>
      <c r="U8337" s="89"/>
      <c r="V8337" s="89"/>
      <c r="W8337" s="89"/>
      <c r="X8337" s="89"/>
    </row>
    <row r="8338">
      <c r="S8338" s="91"/>
      <c r="T8338" s="91"/>
      <c r="U8338" s="89"/>
      <c r="V8338" s="89"/>
      <c r="W8338" s="89"/>
      <c r="X8338" s="89"/>
    </row>
    <row r="8339">
      <c r="S8339" s="91"/>
      <c r="T8339" s="91"/>
      <c r="U8339" s="89"/>
      <c r="V8339" s="89"/>
      <c r="W8339" s="89"/>
      <c r="X8339" s="89"/>
    </row>
    <row r="8340">
      <c r="S8340" s="88"/>
      <c r="T8340" s="91"/>
      <c r="U8340" s="89"/>
      <c r="V8340" s="89"/>
      <c r="W8340" s="89"/>
      <c r="X8340" s="89"/>
    </row>
    <row r="8341">
      <c r="S8341" s="91"/>
      <c r="T8341" s="91"/>
      <c r="U8341" s="89"/>
      <c r="V8341" s="89"/>
      <c r="W8341" s="89"/>
      <c r="X8341" s="89"/>
    </row>
    <row r="8342">
      <c r="S8342" s="91"/>
      <c r="T8342" s="91"/>
      <c r="U8342" s="89"/>
      <c r="V8342" s="89"/>
      <c r="W8342" s="89"/>
      <c r="X8342" s="89"/>
    </row>
    <row r="8343">
      <c r="S8343" s="91"/>
      <c r="T8343" s="91"/>
      <c r="U8343" s="89"/>
      <c r="V8343" s="89"/>
      <c r="W8343" s="89"/>
      <c r="X8343" s="89"/>
    </row>
    <row r="8344">
      <c r="S8344" s="91"/>
      <c r="T8344" s="91"/>
      <c r="U8344" s="89"/>
      <c r="V8344" s="89"/>
      <c r="W8344" s="89"/>
      <c r="X8344" s="89"/>
    </row>
    <row r="8345">
      <c r="S8345" s="91"/>
      <c r="T8345" s="91"/>
      <c r="U8345" s="89"/>
      <c r="V8345" s="89"/>
      <c r="W8345" s="89"/>
      <c r="X8345" s="89"/>
    </row>
    <row r="8346">
      <c r="S8346" s="91"/>
      <c r="T8346" s="91"/>
      <c r="U8346" s="89"/>
      <c r="V8346" s="89"/>
      <c r="W8346" s="89"/>
      <c r="X8346" s="89"/>
    </row>
    <row r="8347">
      <c r="S8347" s="91"/>
      <c r="T8347" s="91"/>
      <c r="U8347" s="89"/>
      <c r="V8347" s="89"/>
      <c r="W8347" s="89"/>
      <c r="X8347" s="89"/>
    </row>
    <row r="8348">
      <c r="S8348" s="91"/>
      <c r="T8348" s="91"/>
      <c r="U8348" s="89"/>
      <c r="V8348" s="89"/>
      <c r="W8348" s="89"/>
      <c r="X8348" s="89"/>
    </row>
    <row r="8349">
      <c r="S8349" s="91"/>
      <c r="T8349" s="91"/>
      <c r="U8349" s="89"/>
      <c r="V8349" s="89"/>
      <c r="W8349" s="89"/>
      <c r="X8349" s="89"/>
    </row>
    <row r="8350">
      <c r="S8350" s="91"/>
      <c r="T8350" s="91"/>
      <c r="U8350" s="89"/>
      <c r="V8350" s="89"/>
      <c r="W8350" s="89"/>
      <c r="X8350" s="89"/>
    </row>
    <row r="8351">
      <c r="S8351" s="91"/>
      <c r="T8351" s="91"/>
      <c r="U8351" s="89"/>
      <c r="V8351" s="89"/>
      <c r="W8351" s="89"/>
      <c r="X8351" s="89"/>
    </row>
    <row r="8352">
      <c r="S8352" s="91"/>
      <c r="T8352" s="91"/>
      <c r="U8352" s="89"/>
      <c r="V8352" s="89"/>
      <c r="W8352" s="89"/>
      <c r="X8352" s="89"/>
    </row>
    <row r="8353">
      <c r="S8353" s="91"/>
      <c r="T8353" s="91"/>
      <c r="U8353" s="89"/>
      <c r="V8353" s="89"/>
      <c r="W8353" s="89"/>
      <c r="X8353" s="89"/>
    </row>
    <row r="8354">
      <c r="S8354" s="91"/>
      <c r="T8354" s="91"/>
      <c r="U8354" s="89"/>
      <c r="V8354" s="89"/>
      <c r="W8354" s="89"/>
      <c r="X8354" s="89"/>
    </row>
    <row r="8355">
      <c r="S8355" s="91"/>
      <c r="T8355" s="91"/>
      <c r="U8355" s="89"/>
      <c r="V8355" s="89"/>
      <c r="W8355" s="89"/>
      <c r="X8355" s="89"/>
    </row>
    <row r="8356">
      <c r="S8356" s="91"/>
      <c r="T8356" s="91"/>
      <c r="U8356" s="89"/>
      <c r="V8356" s="89"/>
      <c r="W8356" s="89"/>
      <c r="X8356" s="89"/>
    </row>
    <row r="8357">
      <c r="S8357" s="91"/>
      <c r="T8357" s="91"/>
      <c r="U8357" s="89"/>
      <c r="V8357" s="89"/>
      <c r="W8357" s="89"/>
      <c r="X8357" s="89"/>
    </row>
    <row r="8358">
      <c r="S8358" s="91"/>
      <c r="T8358" s="91"/>
      <c r="U8358" s="89"/>
      <c r="V8358" s="89"/>
      <c r="W8358" s="89"/>
      <c r="X8358" s="89"/>
    </row>
    <row r="8359">
      <c r="S8359" s="91"/>
      <c r="T8359" s="91"/>
      <c r="U8359" s="89"/>
      <c r="V8359" s="89"/>
      <c r="W8359" s="89"/>
      <c r="X8359" s="89"/>
    </row>
    <row r="8360">
      <c r="S8360" s="91"/>
      <c r="T8360" s="91"/>
      <c r="U8360" s="89"/>
      <c r="V8360" s="89"/>
      <c r="W8360" s="89"/>
      <c r="X8360" s="89"/>
    </row>
    <row r="8361">
      <c r="S8361" s="91"/>
      <c r="T8361" s="91"/>
      <c r="U8361" s="89"/>
      <c r="V8361" s="89"/>
      <c r="W8361" s="89"/>
      <c r="X8361" s="89"/>
    </row>
    <row r="8362">
      <c r="S8362" s="91"/>
      <c r="T8362" s="91"/>
      <c r="U8362" s="89"/>
      <c r="V8362" s="89"/>
      <c r="W8362" s="89"/>
      <c r="X8362" s="89"/>
    </row>
    <row r="8363">
      <c r="S8363" s="91"/>
      <c r="T8363" s="91"/>
      <c r="U8363" s="89"/>
      <c r="V8363" s="89"/>
      <c r="W8363" s="89"/>
      <c r="X8363" s="89"/>
    </row>
    <row r="8364">
      <c r="S8364" s="91"/>
      <c r="T8364" s="91"/>
      <c r="U8364" s="89"/>
      <c r="V8364" s="89"/>
      <c r="W8364" s="89"/>
      <c r="X8364" s="89"/>
    </row>
    <row r="8365">
      <c r="S8365" s="91"/>
      <c r="T8365" s="91"/>
      <c r="U8365" s="89"/>
      <c r="V8365" s="89"/>
      <c r="W8365" s="89"/>
      <c r="X8365" s="89"/>
    </row>
    <row r="8366">
      <c r="S8366" s="91"/>
      <c r="T8366" s="91"/>
      <c r="U8366" s="89"/>
      <c r="V8366" s="89"/>
      <c r="W8366" s="89"/>
      <c r="X8366" s="89"/>
    </row>
    <row r="8367">
      <c r="S8367" s="91"/>
      <c r="T8367" s="91"/>
      <c r="U8367" s="89"/>
      <c r="V8367" s="89"/>
      <c r="W8367" s="89"/>
      <c r="X8367" s="89"/>
    </row>
    <row r="8368">
      <c r="S8368" s="91"/>
      <c r="T8368" s="91"/>
      <c r="U8368" s="89"/>
      <c r="V8368" s="89"/>
      <c r="W8368" s="89"/>
      <c r="X8368" s="89"/>
    </row>
    <row r="8369">
      <c r="S8369" s="91"/>
      <c r="T8369" s="91"/>
      <c r="U8369" s="89"/>
      <c r="V8369" s="89"/>
      <c r="W8369" s="89"/>
      <c r="X8369" s="89"/>
    </row>
    <row r="8370">
      <c r="S8370" s="91"/>
      <c r="T8370" s="91"/>
      <c r="U8370" s="89"/>
      <c r="V8370" s="89"/>
      <c r="W8370" s="89"/>
      <c r="X8370" s="89"/>
    </row>
    <row r="8371">
      <c r="S8371" s="91"/>
      <c r="T8371" s="91"/>
      <c r="U8371" s="89"/>
      <c r="V8371" s="89"/>
      <c r="W8371" s="89"/>
      <c r="X8371" s="89"/>
    </row>
    <row r="8372">
      <c r="S8372" s="91"/>
      <c r="T8372" s="91"/>
      <c r="U8372" s="89"/>
      <c r="V8372" s="89"/>
      <c r="W8372" s="89"/>
      <c r="X8372" s="89"/>
    </row>
    <row r="8373">
      <c r="S8373" s="91"/>
      <c r="T8373" s="91"/>
      <c r="U8373" s="89"/>
      <c r="V8373" s="89"/>
      <c r="W8373" s="89"/>
      <c r="X8373" s="89"/>
    </row>
    <row r="8374">
      <c r="S8374" s="91"/>
      <c r="T8374" s="91"/>
      <c r="U8374" s="89"/>
      <c r="V8374" s="89"/>
      <c r="W8374" s="89"/>
      <c r="X8374" s="89"/>
    </row>
    <row r="8375">
      <c r="S8375" s="91"/>
      <c r="T8375" s="91"/>
      <c r="U8375" s="89"/>
      <c r="V8375" s="89"/>
      <c r="W8375" s="89"/>
      <c r="X8375" s="89"/>
    </row>
    <row r="8376">
      <c r="S8376" s="91"/>
      <c r="T8376" s="91"/>
      <c r="U8376" s="89"/>
      <c r="V8376" s="89"/>
      <c r="W8376" s="89"/>
      <c r="X8376" s="89"/>
    </row>
    <row r="8377">
      <c r="S8377" s="91"/>
      <c r="T8377" s="91"/>
      <c r="U8377" s="89"/>
      <c r="V8377" s="89"/>
      <c r="W8377" s="89"/>
      <c r="X8377" s="89"/>
    </row>
    <row r="8378">
      <c r="S8378" s="91"/>
      <c r="T8378" s="91"/>
      <c r="U8378" s="89"/>
      <c r="V8378" s="89"/>
      <c r="W8378" s="89"/>
      <c r="X8378" s="89"/>
    </row>
    <row r="8379">
      <c r="S8379" s="91"/>
      <c r="T8379" s="91"/>
      <c r="U8379" s="89"/>
      <c r="V8379" s="89"/>
      <c r="W8379" s="89"/>
      <c r="X8379" s="89"/>
    </row>
    <row r="8380">
      <c r="S8380" s="91"/>
      <c r="T8380" s="91"/>
      <c r="U8380" s="89"/>
      <c r="V8380" s="89"/>
      <c r="W8380" s="89"/>
      <c r="X8380" s="89"/>
    </row>
    <row r="8381">
      <c r="S8381" s="91"/>
      <c r="T8381" s="91"/>
      <c r="U8381" s="89"/>
      <c r="V8381" s="89"/>
      <c r="W8381" s="89"/>
      <c r="X8381" s="89"/>
    </row>
    <row r="8382">
      <c r="S8382" s="91"/>
      <c r="T8382" s="91"/>
      <c r="U8382" s="89"/>
      <c r="V8382" s="89"/>
      <c r="W8382" s="89"/>
      <c r="X8382" s="89"/>
    </row>
    <row r="8383">
      <c r="S8383" s="91"/>
      <c r="T8383" s="91"/>
      <c r="U8383" s="89"/>
      <c r="V8383" s="89"/>
      <c r="W8383" s="89"/>
      <c r="X8383" s="89"/>
    </row>
    <row r="8384">
      <c r="S8384" s="91"/>
      <c r="T8384" s="91"/>
      <c r="U8384" s="89"/>
      <c r="V8384" s="89"/>
      <c r="W8384" s="89"/>
      <c r="X8384" s="89"/>
    </row>
    <row r="8385">
      <c r="S8385" s="91"/>
      <c r="T8385" s="91"/>
      <c r="U8385" s="89"/>
      <c r="V8385" s="89"/>
      <c r="W8385" s="89"/>
      <c r="X8385" s="89"/>
    </row>
    <row r="8386">
      <c r="S8386" s="91"/>
      <c r="T8386" s="91"/>
      <c r="U8386" s="89"/>
      <c r="V8386" s="89"/>
      <c r="W8386" s="89"/>
      <c r="X8386" s="89"/>
    </row>
    <row r="8387">
      <c r="S8387" s="91"/>
      <c r="T8387" s="91"/>
      <c r="U8387" s="89"/>
      <c r="V8387" s="89"/>
      <c r="W8387" s="89"/>
      <c r="X8387" s="89"/>
    </row>
    <row r="8388">
      <c r="S8388" s="91"/>
      <c r="T8388" s="91"/>
      <c r="U8388" s="89"/>
      <c r="V8388" s="89"/>
      <c r="W8388" s="89"/>
      <c r="X8388" s="89"/>
    </row>
    <row r="8389">
      <c r="S8389" s="91"/>
      <c r="T8389" s="91"/>
      <c r="U8389" s="89"/>
      <c r="V8389" s="89"/>
      <c r="W8389" s="89"/>
      <c r="X8389" s="89"/>
    </row>
    <row r="8390">
      <c r="S8390" s="91"/>
      <c r="T8390" s="91"/>
      <c r="U8390" s="89"/>
      <c r="V8390" s="89"/>
      <c r="W8390" s="89"/>
      <c r="X8390" s="89"/>
    </row>
    <row r="8391">
      <c r="S8391" s="91"/>
      <c r="T8391" s="91"/>
      <c r="U8391" s="89"/>
      <c r="V8391" s="89"/>
      <c r="W8391" s="89"/>
      <c r="X8391" s="89"/>
    </row>
    <row r="8392">
      <c r="S8392" s="91"/>
      <c r="T8392" s="91"/>
      <c r="U8392" s="89"/>
      <c r="V8392" s="89"/>
      <c r="W8392" s="89"/>
      <c r="X8392" s="89"/>
    </row>
    <row r="8393">
      <c r="S8393" s="91"/>
      <c r="T8393" s="91"/>
      <c r="U8393" s="89"/>
      <c r="V8393" s="89"/>
      <c r="W8393" s="89"/>
      <c r="X8393" s="89"/>
    </row>
    <row r="8394">
      <c r="S8394" s="91"/>
      <c r="T8394" s="91"/>
      <c r="U8394" s="89"/>
      <c r="V8394" s="89"/>
      <c r="W8394" s="89"/>
      <c r="X8394" s="89"/>
    </row>
    <row r="8395">
      <c r="S8395" s="91"/>
      <c r="T8395" s="91"/>
      <c r="U8395" s="89"/>
      <c r="V8395" s="89"/>
      <c r="W8395" s="89"/>
      <c r="X8395" s="89"/>
    </row>
    <row r="8396">
      <c r="S8396" s="91"/>
      <c r="T8396" s="91"/>
      <c r="U8396" s="89"/>
      <c r="V8396" s="89"/>
      <c r="W8396" s="89"/>
      <c r="X8396" s="89"/>
    </row>
    <row r="8397">
      <c r="S8397" s="91"/>
      <c r="T8397" s="91"/>
      <c r="U8397" s="89"/>
      <c r="V8397" s="89"/>
      <c r="W8397" s="89"/>
      <c r="X8397" s="89"/>
    </row>
    <row r="8398">
      <c r="S8398" s="91"/>
      <c r="T8398" s="91"/>
      <c r="U8398" s="89"/>
      <c r="V8398" s="89"/>
      <c r="W8398" s="89"/>
      <c r="X8398" s="89"/>
    </row>
    <row r="8399">
      <c r="S8399" s="91"/>
      <c r="T8399" s="91"/>
      <c r="U8399" s="89"/>
      <c r="V8399" s="89"/>
      <c r="W8399" s="89"/>
      <c r="X8399" s="89"/>
    </row>
    <row r="8400">
      <c r="S8400" s="91"/>
      <c r="T8400" s="91"/>
      <c r="U8400" s="89"/>
      <c r="V8400" s="89"/>
      <c r="W8400" s="89"/>
      <c r="X8400" s="89"/>
    </row>
    <row r="8401">
      <c r="S8401" s="91"/>
      <c r="T8401" s="91"/>
      <c r="U8401" s="89"/>
      <c r="V8401" s="89"/>
      <c r="W8401" s="89"/>
      <c r="X8401" s="89"/>
    </row>
    <row r="8402">
      <c r="S8402" s="91"/>
      <c r="T8402" s="91"/>
      <c r="U8402" s="89"/>
      <c r="V8402" s="89"/>
      <c r="W8402" s="89"/>
      <c r="X8402" s="89"/>
    </row>
    <row r="8403">
      <c r="S8403" s="91"/>
      <c r="T8403" s="91"/>
      <c r="U8403" s="89"/>
      <c r="V8403" s="89"/>
      <c r="W8403" s="89"/>
      <c r="X8403" s="89"/>
    </row>
    <row r="8404">
      <c r="S8404" s="91"/>
      <c r="T8404" s="91"/>
      <c r="U8404" s="89"/>
      <c r="V8404" s="89"/>
      <c r="W8404" s="89"/>
      <c r="X8404" s="89"/>
    </row>
    <row r="8405">
      <c r="S8405" s="91"/>
      <c r="T8405" s="91"/>
      <c r="U8405" s="89"/>
      <c r="V8405" s="89"/>
      <c r="W8405" s="89"/>
      <c r="X8405" s="89"/>
    </row>
    <row r="8406">
      <c r="S8406" s="91"/>
      <c r="T8406" s="91"/>
      <c r="U8406" s="89"/>
      <c r="V8406" s="89"/>
      <c r="W8406" s="89"/>
      <c r="X8406" s="89"/>
    </row>
    <row r="8407">
      <c r="S8407" s="91"/>
      <c r="T8407" s="91"/>
      <c r="U8407" s="89"/>
      <c r="V8407" s="89"/>
      <c r="W8407" s="89"/>
      <c r="X8407" s="89"/>
    </row>
    <row r="8408">
      <c r="S8408" s="91"/>
      <c r="T8408" s="91"/>
      <c r="U8408" s="89"/>
      <c r="V8408" s="89"/>
      <c r="W8408" s="89"/>
      <c r="X8408" s="89"/>
    </row>
    <row r="8409">
      <c r="S8409" s="91"/>
      <c r="T8409" s="91"/>
      <c r="U8409" s="89"/>
      <c r="V8409" s="89"/>
      <c r="W8409" s="89"/>
      <c r="X8409" s="89"/>
    </row>
    <row r="8410">
      <c r="S8410" s="91"/>
      <c r="T8410" s="91"/>
      <c r="U8410" s="89"/>
      <c r="V8410" s="89"/>
      <c r="W8410" s="89"/>
      <c r="X8410" s="89"/>
    </row>
    <row r="8411">
      <c r="S8411" s="91"/>
      <c r="T8411" s="91"/>
      <c r="U8411" s="89"/>
      <c r="V8411" s="89"/>
      <c r="W8411" s="89"/>
      <c r="X8411" s="89"/>
    </row>
    <row r="8412">
      <c r="S8412" s="91"/>
      <c r="T8412" s="91"/>
      <c r="U8412" s="89"/>
      <c r="V8412" s="89"/>
      <c r="W8412" s="89"/>
      <c r="X8412" s="89"/>
    </row>
    <row r="8413">
      <c r="S8413" s="91"/>
      <c r="T8413" s="91"/>
      <c r="U8413" s="89"/>
      <c r="V8413" s="89"/>
      <c r="W8413" s="89"/>
      <c r="X8413" s="89"/>
    </row>
    <row r="8414">
      <c r="S8414" s="91"/>
      <c r="T8414" s="91"/>
      <c r="U8414" s="89"/>
      <c r="V8414" s="89"/>
      <c r="W8414" s="89"/>
      <c r="X8414" s="89"/>
    </row>
    <row r="8415">
      <c r="S8415" s="91"/>
      <c r="T8415" s="91"/>
      <c r="U8415" s="89"/>
      <c r="V8415" s="89"/>
      <c r="W8415" s="89"/>
      <c r="X8415" s="89"/>
    </row>
    <row r="8416">
      <c r="S8416" s="91"/>
      <c r="T8416" s="91"/>
      <c r="U8416" s="89"/>
      <c r="V8416" s="89"/>
      <c r="W8416" s="89"/>
      <c r="X8416" s="89"/>
    </row>
    <row r="8417">
      <c r="S8417" s="91"/>
      <c r="T8417" s="91"/>
      <c r="U8417" s="89"/>
      <c r="V8417" s="89"/>
      <c r="W8417" s="89"/>
      <c r="X8417" s="89"/>
    </row>
    <row r="8418">
      <c r="S8418" s="91"/>
      <c r="T8418" s="91"/>
      <c r="U8418" s="89"/>
      <c r="V8418" s="89"/>
      <c r="W8418" s="89"/>
      <c r="X8418" s="89"/>
    </row>
    <row r="8419">
      <c r="S8419" s="91"/>
      <c r="T8419" s="91"/>
      <c r="U8419" s="89"/>
      <c r="V8419" s="89"/>
      <c r="W8419" s="89"/>
      <c r="X8419" s="89"/>
    </row>
    <row r="8420">
      <c r="S8420" s="91"/>
      <c r="T8420" s="91"/>
      <c r="U8420" s="89"/>
      <c r="V8420" s="89"/>
      <c r="W8420" s="89"/>
      <c r="X8420" s="89"/>
    </row>
    <row r="8421">
      <c r="S8421" s="91"/>
      <c r="T8421" s="91"/>
      <c r="U8421" s="89"/>
      <c r="V8421" s="89"/>
      <c r="W8421" s="89"/>
      <c r="X8421" s="89"/>
    </row>
    <row r="8422">
      <c r="S8422" s="91"/>
      <c r="T8422" s="91"/>
      <c r="U8422" s="89"/>
      <c r="V8422" s="89"/>
      <c r="W8422" s="89"/>
      <c r="X8422" s="89"/>
    </row>
    <row r="8423">
      <c r="S8423" s="91"/>
      <c r="T8423" s="91"/>
      <c r="U8423" s="89"/>
      <c r="V8423" s="89"/>
      <c r="W8423" s="89"/>
      <c r="X8423" s="89"/>
    </row>
    <row r="8424">
      <c r="S8424" s="91"/>
      <c r="T8424" s="91"/>
      <c r="U8424" s="89"/>
      <c r="V8424" s="89"/>
      <c r="W8424" s="89"/>
      <c r="X8424" s="89"/>
    </row>
    <row r="8425">
      <c r="S8425" s="91"/>
      <c r="T8425" s="91"/>
      <c r="U8425" s="89"/>
      <c r="V8425" s="89"/>
      <c r="W8425" s="89"/>
      <c r="X8425" s="89"/>
    </row>
    <row r="8426">
      <c r="S8426" s="91"/>
      <c r="T8426" s="91"/>
      <c r="U8426" s="89"/>
      <c r="V8426" s="89"/>
      <c r="W8426" s="89"/>
      <c r="X8426" s="89"/>
    </row>
    <row r="8427">
      <c r="S8427" s="91"/>
      <c r="T8427" s="91"/>
      <c r="U8427" s="89"/>
      <c r="V8427" s="89"/>
      <c r="W8427" s="89"/>
      <c r="X8427" s="89"/>
    </row>
    <row r="8428">
      <c r="S8428" s="91"/>
      <c r="T8428" s="91"/>
      <c r="U8428" s="89"/>
      <c r="V8428" s="89"/>
      <c r="W8428" s="89"/>
      <c r="X8428" s="89"/>
    </row>
    <row r="8429">
      <c r="S8429" s="91"/>
      <c r="T8429" s="91"/>
      <c r="U8429" s="89"/>
      <c r="V8429" s="89"/>
      <c r="W8429" s="89"/>
      <c r="X8429" s="89"/>
    </row>
    <row r="8430">
      <c r="S8430" s="91"/>
      <c r="T8430" s="91"/>
      <c r="U8430" s="89"/>
      <c r="V8430" s="89"/>
      <c r="W8430" s="89"/>
      <c r="X8430" s="89"/>
    </row>
    <row r="8431">
      <c r="S8431" s="91"/>
      <c r="T8431" s="91"/>
      <c r="U8431" s="89"/>
      <c r="V8431" s="89"/>
      <c r="W8431" s="89"/>
      <c r="X8431" s="89"/>
    </row>
    <row r="8432">
      <c r="S8432" s="91"/>
      <c r="T8432" s="91"/>
      <c r="U8432" s="89"/>
      <c r="V8432" s="89"/>
      <c r="W8432" s="89"/>
      <c r="X8432" s="89"/>
    </row>
    <row r="8433">
      <c r="S8433" s="91"/>
      <c r="T8433" s="91"/>
      <c r="U8433" s="89"/>
      <c r="V8433" s="89"/>
      <c r="W8433" s="89"/>
      <c r="X8433" s="89"/>
    </row>
    <row r="8434">
      <c r="S8434" s="91"/>
      <c r="T8434" s="91"/>
      <c r="U8434" s="89"/>
      <c r="V8434" s="89"/>
      <c r="W8434" s="89"/>
      <c r="X8434" s="89"/>
    </row>
    <row r="8435">
      <c r="S8435" s="91"/>
      <c r="T8435" s="91"/>
      <c r="U8435" s="89"/>
      <c r="V8435" s="89"/>
      <c r="W8435" s="89"/>
      <c r="X8435" s="89"/>
    </row>
    <row r="8436">
      <c r="S8436" s="91"/>
      <c r="T8436" s="91"/>
      <c r="U8436" s="89"/>
      <c r="V8436" s="89"/>
      <c r="W8436" s="89"/>
      <c r="X8436" s="89"/>
    </row>
    <row r="8437">
      <c r="S8437" s="91"/>
      <c r="T8437" s="91"/>
      <c r="U8437" s="89"/>
      <c r="V8437" s="89"/>
      <c r="W8437" s="89"/>
      <c r="X8437" s="89"/>
    </row>
    <row r="8438">
      <c r="S8438" s="91"/>
      <c r="T8438" s="91"/>
      <c r="U8438" s="89"/>
      <c r="V8438" s="89"/>
      <c r="W8438" s="89"/>
      <c r="X8438" s="89"/>
    </row>
    <row r="8439">
      <c r="S8439" s="91"/>
      <c r="T8439" s="91"/>
      <c r="U8439" s="89"/>
      <c r="V8439" s="89"/>
      <c r="W8439" s="89"/>
      <c r="X8439" s="89"/>
    </row>
    <row r="8440">
      <c r="S8440" s="91"/>
      <c r="T8440" s="91"/>
      <c r="U8440" s="89"/>
      <c r="V8440" s="89"/>
      <c r="W8440" s="89"/>
      <c r="X8440" s="89"/>
    </row>
    <row r="8441">
      <c r="S8441" s="91"/>
      <c r="T8441" s="91"/>
      <c r="U8441" s="89"/>
      <c r="V8441" s="89"/>
      <c r="W8441" s="89"/>
      <c r="X8441" s="89"/>
    </row>
    <row r="8442">
      <c r="S8442" s="91"/>
      <c r="T8442" s="91"/>
      <c r="U8442" s="89"/>
      <c r="V8442" s="89"/>
      <c r="W8442" s="89"/>
      <c r="X8442" s="89"/>
    </row>
    <row r="8443">
      <c r="S8443" s="91"/>
      <c r="T8443" s="91"/>
      <c r="U8443" s="89"/>
      <c r="V8443" s="89"/>
      <c r="W8443" s="89"/>
      <c r="X8443" s="89"/>
    </row>
    <row r="8444">
      <c r="S8444" s="91"/>
      <c r="T8444" s="91"/>
      <c r="U8444" s="89"/>
      <c r="V8444" s="89"/>
      <c r="W8444" s="89"/>
      <c r="X8444" s="89"/>
    </row>
    <row r="8445">
      <c r="S8445" s="91"/>
      <c r="T8445" s="91"/>
      <c r="U8445" s="89"/>
      <c r="V8445" s="89"/>
      <c r="W8445" s="89"/>
      <c r="X8445" s="89"/>
    </row>
    <row r="8446">
      <c r="S8446" s="91"/>
      <c r="T8446" s="91"/>
      <c r="U8446" s="89"/>
      <c r="V8446" s="89"/>
      <c r="W8446" s="89"/>
      <c r="X8446" s="89"/>
    </row>
    <row r="8447">
      <c r="S8447" s="91"/>
      <c r="T8447" s="91"/>
      <c r="U8447" s="89"/>
      <c r="V8447" s="89"/>
      <c r="W8447" s="89"/>
      <c r="X8447" s="89"/>
    </row>
    <row r="8448">
      <c r="S8448" s="91"/>
      <c r="T8448" s="91"/>
      <c r="U8448" s="89"/>
      <c r="V8448" s="89"/>
      <c r="W8448" s="89"/>
      <c r="X8448" s="89"/>
    </row>
    <row r="8449">
      <c r="S8449" s="91"/>
      <c r="T8449" s="91"/>
      <c r="U8449" s="89"/>
      <c r="V8449" s="89"/>
      <c r="W8449" s="89"/>
      <c r="X8449" s="89"/>
    </row>
    <row r="8450">
      <c r="S8450" s="91"/>
      <c r="T8450" s="91"/>
      <c r="U8450" s="89"/>
      <c r="V8450" s="89"/>
      <c r="W8450" s="89"/>
      <c r="X8450" s="89"/>
    </row>
    <row r="8451">
      <c r="S8451" s="91"/>
      <c r="T8451" s="91"/>
      <c r="U8451" s="89"/>
      <c r="V8451" s="89"/>
      <c r="W8451" s="89"/>
      <c r="X8451" s="89"/>
    </row>
    <row r="8452">
      <c r="S8452" s="91"/>
      <c r="T8452" s="91"/>
      <c r="U8452" s="89"/>
      <c r="V8452" s="89"/>
      <c r="W8452" s="89"/>
      <c r="X8452" s="89"/>
    </row>
    <row r="8453">
      <c r="S8453" s="91"/>
      <c r="T8453" s="91"/>
      <c r="U8453" s="89"/>
      <c r="V8453" s="89"/>
      <c r="W8453" s="89"/>
      <c r="X8453" s="89"/>
    </row>
    <row r="8454">
      <c r="S8454" s="91"/>
      <c r="T8454" s="91"/>
      <c r="U8454" s="89"/>
      <c r="V8454" s="89"/>
      <c r="W8454" s="89"/>
      <c r="X8454" s="89"/>
    </row>
    <row r="8455">
      <c r="S8455" s="91"/>
      <c r="T8455" s="91"/>
      <c r="U8455" s="89"/>
      <c r="V8455" s="89"/>
      <c r="W8455" s="89"/>
      <c r="X8455" s="89"/>
    </row>
    <row r="8456">
      <c r="S8456" s="91"/>
      <c r="T8456" s="91"/>
      <c r="U8456" s="89"/>
      <c r="V8456" s="89"/>
      <c r="W8456" s="89"/>
      <c r="X8456" s="89"/>
    </row>
    <row r="8457">
      <c r="S8457" s="91"/>
      <c r="T8457" s="91"/>
      <c r="U8457" s="89"/>
      <c r="V8457" s="89"/>
      <c r="W8457" s="89"/>
      <c r="X8457" s="89"/>
    </row>
    <row r="8458">
      <c r="S8458" s="91"/>
      <c r="T8458" s="91"/>
      <c r="U8458" s="89"/>
      <c r="V8458" s="89"/>
      <c r="W8458" s="89"/>
      <c r="X8458" s="89"/>
    </row>
    <row r="8459">
      <c r="S8459" s="91"/>
      <c r="T8459" s="91"/>
      <c r="U8459" s="89"/>
      <c r="V8459" s="89"/>
      <c r="W8459" s="89"/>
      <c r="X8459" s="89"/>
    </row>
    <row r="8460">
      <c r="S8460" s="91"/>
      <c r="T8460" s="91"/>
      <c r="U8460" s="89"/>
      <c r="V8460" s="89"/>
      <c r="W8460" s="89"/>
      <c r="X8460" s="89"/>
    </row>
    <row r="8461">
      <c r="S8461" s="91"/>
      <c r="T8461" s="91"/>
      <c r="U8461" s="89"/>
      <c r="V8461" s="89"/>
      <c r="W8461" s="89"/>
      <c r="X8461" s="89"/>
    </row>
    <row r="8462">
      <c r="S8462" s="91"/>
      <c r="T8462" s="91"/>
      <c r="U8462" s="89"/>
      <c r="V8462" s="89"/>
      <c r="W8462" s="89"/>
      <c r="X8462" s="89"/>
    </row>
    <row r="8463">
      <c r="S8463" s="91"/>
      <c r="T8463" s="91"/>
      <c r="U8463" s="89"/>
      <c r="V8463" s="89"/>
      <c r="W8463" s="89"/>
      <c r="X8463" s="89"/>
    </row>
    <row r="8464">
      <c r="S8464" s="91"/>
      <c r="T8464" s="91"/>
      <c r="U8464" s="89"/>
      <c r="V8464" s="89"/>
      <c r="W8464" s="89"/>
      <c r="X8464" s="89"/>
    </row>
    <row r="8465">
      <c r="S8465" s="91"/>
      <c r="T8465" s="91"/>
      <c r="U8465" s="89"/>
      <c r="V8465" s="89"/>
      <c r="W8465" s="89"/>
      <c r="X8465" s="89"/>
    </row>
    <row r="8466">
      <c r="S8466" s="91"/>
      <c r="T8466" s="91"/>
      <c r="U8466" s="89"/>
      <c r="V8466" s="89"/>
      <c r="W8466" s="89"/>
      <c r="X8466" s="89"/>
    </row>
    <row r="8467">
      <c r="S8467" s="91"/>
      <c r="T8467" s="91"/>
      <c r="U8467" s="89"/>
      <c r="V8467" s="89"/>
      <c r="W8467" s="89"/>
      <c r="X8467" s="89"/>
    </row>
    <row r="8468">
      <c r="S8468" s="91"/>
      <c r="T8468" s="91"/>
      <c r="U8468" s="89"/>
      <c r="V8468" s="89"/>
      <c r="W8468" s="89"/>
      <c r="X8468" s="89"/>
    </row>
    <row r="8469">
      <c r="S8469" s="91"/>
      <c r="T8469" s="91"/>
      <c r="U8469" s="89"/>
      <c r="V8469" s="89"/>
      <c r="W8469" s="89"/>
      <c r="X8469" s="89"/>
    </row>
    <row r="8470">
      <c r="S8470" s="91"/>
      <c r="T8470" s="91"/>
      <c r="U8470" s="89"/>
      <c r="V8470" s="89"/>
      <c r="W8470" s="89"/>
      <c r="X8470" s="89"/>
    </row>
    <row r="8471">
      <c r="S8471" s="91"/>
      <c r="T8471" s="91"/>
      <c r="U8471" s="89"/>
      <c r="V8471" s="89"/>
      <c r="W8471" s="89"/>
      <c r="X8471" s="89"/>
    </row>
    <row r="8472">
      <c r="S8472" s="91"/>
      <c r="T8472" s="91"/>
      <c r="U8472" s="89"/>
      <c r="V8472" s="89"/>
      <c r="W8472" s="89"/>
      <c r="X8472" s="89"/>
    </row>
    <row r="8473">
      <c r="S8473" s="91"/>
      <c r="T8473" s="91"/>
      <c r="U8473" s="89"/>
      <c r="V8473" s="89"/>
      <c r="W8473" s="89"/>
      <c r="X8473" s="89"/>
    </row>
    <row r="8474">
      <c r="S8474" s="91"/>
      <c r="T8474" s="91"/>
      <c r="U8474" s="89"/>
      <c r="V8474" s="89"/>
      <c r="W8474" s="89"/>
      <c r="X8474" s="89"/>
    </row>
    <row r="8475">
      <c r="S8475" s="91"/>
      <c r="T8475" s="91"/>
      <c r="U8475" s="89"/>
      <c r="V8475" s="89"/>
      <c r="W8475" s="89"/>
      <c r="X8475" s="89"/>
    </row>
    <row r="8476">
      <c r="S8476" s="91"/>
      <c r="T8476" s="91"/>
      <c r="U8476" s="89"/>
      <c r="V8476" s="89"/>
      <c r="W8476" s="89"/>
      <c r="X8476" s="89"/>
    </row>
    <row r="8477">
      <c r="S8477" s="91"/>
      <c r="T8477" s="91"/>
      <c r="U8477" s="89"/>
      <c r="V8477" s="89"/>
      <c r="W8477" s="89"/>
      <c r="X8477" s="89"/>
    </row>
    <row r="8478">
      <c r="S8478" s="91"/>
      <c r="T8478" s="91"/>
      <c r="U8478" s="89"/>
      <c r="V8478" s="89"/>
      <c r="W8478" s="89"/>
      <c r="X8478" s="89"/>
    </row>
    <row r="8479">
      <c r="S8479" s="91"/>
      <c r="T8479" s="91"/>
      <c r="U8479" s="89"/>
      <c r="V8479" s="89"/>
      <c r="W8479" s="89"/>
      <c r="X8479" s="89"/>
    </row>
    <row r="8480">
      <c r="S8480" s="91"/>
      <c r="T8480" s="91"/>
      <c r="U8480" s="89"/>
      <c r="V8480" s="89"/>
      <c r="W8480" s="89"/>
      <c r="X8480" s="89"/>
    </row>
    <row r="8481">
      <c r="S8481" s="91"/>
      <c r="T8481" s="91"/>
      <c r="U8481" s="89"/>
      <c r="V8481" s="89"/>
      <c r="W8481" s="89"/>
      <c r="X8481" s="89"/>
    </row>
    <row r="8482">
      <c r="S8482" s="91"/>
      <c r="T8482" s="91"/>
      <c r="U8482" s="89"/>
      <c r="V8482" s="89"/>
      <c r="W8482" s="89"/>
      <c r="X8482" s="89"/>
    </row>
    <row r="8483">
      <c r="S8483" s="91"/>
      <c r="T8483" s="91"/>
      <c r="U8483" s="89"/>
      <c r="V8483" s="89"/>
      <c r="W8483" s="89"/>
      <c r="X8483" s="89"/>
    </row>
    <row r="8484">
      <c r="S8484" s="91"/>
      <c r="T8484" s="91"/>
      <c r="U8484" s="89"/>
      <c r="V8484" s="89"/>
      <c r="W8484" s="89"/>
      <c r="X8484" s="89"/>
    </row>
    <row r="8485">
      <c r="S8485" s="91"/>
      <c r="T8485" s="91"/>
      <c r="U8485" s="89"/>
      <c r="V8485" s="89"/>
      <c r="W8485" s="89"/>
      <c r="X8485" s="89"/>
    </row>
    <row r="8486">
      <c r="S8486" s="91"/>
      <c r="T8486" s="91"/>
      <c r="U8486" s="89"/>
      <c r="V8486" s="89"/>
      <c r="W8486" s="89"/>
      <c r="X8486" s="89"/>
    </row>
    <row r="8487">
      <c r="S8487" s="91"/>
      <c r="T8487" s="91"/>
      <c r="U8487" s="89"/>
      <c r="V8487" s="89"/>
      <c r="W8487" s="89"/>
      <c r="X8487" s="89"/>
    </row>
    <row r="8488">
      <c r="S8488" s="91"/>
      <c r="T8488" s="91"/>
      <c r="U8488" s="89"/>
      <c r="V8488" s="89"/>
      <c r="W8488" s="89"/>
      <c r="X8488" s="89"/>
    </row>
    <row r="8489">
      <c r="S8489" s="91"/>
      <c r="T8489" s="91"/>
      <c r="U8489" s="89"/>
      <c r="V8489" s="89"/>
      <c r="W8489" s="89"/>
      <c r="X8489" s="89"/>
    </row>
    <row r="8490">
      <c r="S8490" s="91"/>
      <c r="T8490" s="91"/>
      <c r="U8490" s="89"/>
      <c r="V8490" s="89"/>
      <c r="W8490" s="89"/>
      <c r="X8490" s="89"/>
    </row>
    <row r="8491">
      <c r="S8491" s="91"/>
      <c r="T8491" s="91"/>
      <c r="U8491" s="89"/>
      <c r="V8491" s="89"/>
      <c r="W8491" s="89"/>
      <c r="X8491" s="89"/>
    </row>
    <row r="8492">
      <c r="S8492" s="91"/>
      <c r="T8492" s="91"/>
      <c r="U8492" s="89"/>
      <c r="V8492" s="89"/>
      <c r="W8492" s="89"/>
      <c r="X8492" s="89"/>
    </row>
    <row r="8493">
      <c r="S8493" s="91"/>
      <c r="T8493" s="91"/>
      <c r="U8493" s="89"/>
      <c r="V8493" s="89"/>
      <c r="W8493" s="89"/>
      <c r="X8493" s="89"/>
    </row>
    <row r="8494">
      <c r="S8494" s="91"/>
      <c r="T8494" s="91"/>
      <c r="U8494" s="89"/>
      <c r="V8494" s="89"/>
      <c r="W8494" s="89"/>
      <c r="X8494" s="89"/>
    </row>
    <row r="8495">
      <c r="S8495" s="91"/>
      <c r="T8495" s="91"/>
      <c r="U8495" s="89"/>
      <c r="V8495" s="89"/>
      <c r="W8495" s="89"/>
      <c r="X8495" s="89"/>
    </row>
    <row r="8496">
      <c r="S8496" s="91"/>
      <c r="T8496" s="91"/>
      <c r="U8496" s="89"/>
      <c r="V8496" s="89"/>
      <c r="W8496" s="89"/>
      <c r="X8496" s="89"/>
    </row>
    <row r="8497">
      <c r="S8497" s="91"/>
      <c r="T8497" s="91"/>
      <c r="U8497" s="89"/>
      <c r="V8497" s="89"/>
      <c r="W8497" s="89"/>
      <c r="X8497" s="89"/>
    </row>
    <row r="8498">
      <c r="S8498" s="91"/>
      <c r="T8498" s="91"/>
      <c r="U8498" s="89"/>
      <c r="V8498" s="89"/>
      <c r="W8498" s="89"/>
      <c r="X8498" s="89"/>
    </row>
    <row r="8500">
      <c r="S8500" s="91"/>
      <c r="T8500" s="91"/>
      <c r="U8500" s="89"/>
      <c r="V8500" s="89"/>
      <c r="W8500" s="89"/>
      <c r="X8500" s="89"/>
    </row>
    <row r="8501">
      <c r="S8501" s="91"/>
      <c r="T8501" s="91"/>
      <c r="U8501" s="89"/>
      <c r="V8501" s="89"/>
      <c r="W8501" s="89"/>
      <c r="X8501" s="89"/>
    </row>
    <row r="8502">
      <c r="S8502" s="91"/>
      <c r="T8502" s="91"/>
      <c r="U8502" s="89"/>
      <c r="V8502" s="89"/>
      <c r="W8502" s="89"/>
      <c r="X8502" s="89"/>
    </row>
    <row r="8503">
      <c r="S8503" s="91"/>
      <c r="T8503" s="91"/>
      <c r="U8503" s="89"/>
      <c r="V8503" s="89"/>
      <c r="W8503" s="89"/>
      <c r="X8503" s="89"/>
    </row>
    <row r="8504">
      <c r="S8504" s="91"/>
      <c r="T8504" s="91"/>
      <c r="U8504" s="89"/>
      <c r="V8504" s="89"/>
      <c r="W8504" s="89"/>
      <c r="X8504" s="89"/>
    </row>
    <row r="8505">
      <c r="S8505" s="91"/>
      <c r="T8505" s="91"/>
      <c r="U8505" s="89"/>
      <c r="V8505" s="89"/>
      <c r="W8505" s="89"/>
      <c r="X8505" s="89"/>
    </row>
    <row r="8506">
      <c r="S8506" s="91"/>
      <c r="T8506" s="91"/>
      <c r="U8506" s="89"/>
      <c r="V8506" s="89"/>
      <c r="W8506" s="89"/>
      <c r="X8506" s="89"/>
    </row>
    <row r="8507">
      <c r="S8507" s="91"/>
      <c r="T8507" s="91"/>
      <c r="U8507" s="89"/>
      <c r="V8507" s="89"/>
      <c r="W8507" s="89"/>
      <c r="X8507" s="89"/>
    </row>
    <row r="8508">
      <c r="S8508" s="91"/>
      <c r="T8508" s="91"/>
      <c r="U8508" s="89"/>
      <c r="V8508" s="89"/>
      <c r="W8508" s="89"/>
      <c r="X8508" s="89"/>
    </row>
    <row r="8509">
      <c r="S8509" s="91"/>
      <c r="T8509" s="91"/>
      <c r="U8509" s="89"/>
      <c r="V8509" s="89"/>
      <c r="W8509" s="89"/>
      <c r="X8509" s="89"/>
    </row>
    <row r="8510">
      <c r="S8510" s="91"/>
      <c r="T8510" s="91"/>
      <c r="U8510" s="89"/>
      <c r="V8510" s="89"/>
      <c r="W8510" s="89"/>
      <c r="X8510" s="89"/>
    </row>
    <row r="8511">
      <c r="S8511" s="91"/>
      <c r="T8511" s="91"/>
      <c r="U8511" s="89"/>
      <c r="V8511" s="89"/>
      <c r="W8511" s="89"/>
      <c r="X8511" s="89"/>
    </row>
    <row r="8512">
      <c r="S8512" s="91"/>
      <c r="T8512" s="91"/>
      <c r="U8512" s="89"/>
      <c r="V8512" s="89"/>
      <c r="W8512" s="89"/>
      <c r="X8512" s="89"/>
    </row>
    <row r="8513">
      <c r="S8513" s="91"/>
      <c r="T8513" s="91"/>
      <c r="U8513" s="89"/>
      <c r="V8513" s="89"/>
      <c r="W8513" s="89"/>
      <c r="X8513" s="89"/>
    </row>
    <row r="8514">
      <c r="S8514" s="91"/>
      <c r="T8514" s="91"/>
      <c r="U8514" s="89"/>
      <c r="V8514" s="89"/>
      <c r="W8514" s="89"/>
      <c r="X8514" s="89"/>
    </row>
    <row r="8515">
      <c r="S8515" s="91"/>
      <c r="T8515" s="91"/>
      <c r="U8515" s="89"/>
      <c r="V8515" s="89"/>
      <c r="W8515" s="89"/>
      <c r="X8515" s="89"/>
    </row>
    <row r="8516">
      <c r="S8516" s="91"/>
      <c r="T8516" s="91"/>
      <c r="U8516" s="89"/>
      <c r="V8516" s="89"/>
      <c r="W8516" s="89"/>
      <c r="X8516" s="89"/>
    </row>
    <row r="8517">
      <c r="S8517" s="91"/>
      <c r="T8517" s="91"/>
      <c r="U8517" s="89"/>
      <c r="V8517" s="89"/>
      <c r="W8517" s="89"/>
      <c r="X8517" s="89"/>
    </row>
    <row r="8518">
      <c r="S8518" s="91"/>
      <c r="T8518" s="91"/>
      <c r="U8518" s="89"/>
      <c r="V8518" s="89"/>
      <c r="W8518" s="89"/>
      <c r="X8518" s="89"/>
    </row>
    <row r="8519">
      <c r="S8519" s="91"/>
      <c r="T8519" s="91"/>
      <c r="U8519" s="89"/>
      <c r="V8519" s="89"/>
      <c r="W8519" s="89"/>
      <c r="X8519" s="89"/>
    </row>
    <row r="8520">
      <c r="S8520" s="91"/>
      <c r="T8520" s="91"/>
      <c r="U8520" s="89"/>
      <c r="V8520" s="89"/>
      <c r="W8520" s="89"/>
      <c r="X8520" s="89"/>
    </row>
    <row r="8521">
      <c r="S8521" s="91"/>
      <c r="T8521" s="91"/>
      <c r="U8521" s="89"/>
      <c r="V8521" s="89"/>
      <c r="W8521" s="89"/>
      <c r="X8521" s="89"/>
    </row>
    <row r="8522">
      <c r="S8522" s="91"/>
      <c r="T8522" s="91"/>
      <c r="U8522" s="89"/>
      <c r="V8522" s="89"/>
      <c r="W8522" s="89"/>
      <c r="X8522" s="89"/>
    </row>
    <row r="8523">
      <c r="S8523" s="91"/>
      <c r="T8523" s="91"/>
      <c r="U8523" s="89"/>
      <c r="V8523" s="89"/>
      <c r="W8523" s="89"/>
      <c r="X8523" s="89"/>
    </row>
    <row r="8524">
      <c r="S8524" s="91"/>
      <c r="T8524" s="91"/>
      <c r="U8524" s="89"/>
      <c r="V8524" s="89"/>
      <c r="W8524" s="89"/>
      <c r="X8524" s="89"/>
    </row>
    <row r="8525">
      <c r="S8525" s="91"/>
      <c r="T8525" s="91"/>
      <c r="U8525" s="89"/>
      <c r="V8525" s="89"/>
      <c r="W8525" s="89"/>
      <c r="X8525" s="89"/>
    </row>
    <row r="8526">
      <c r="S8526" s="91"/>
      <c r="T8526" s="91"/>
      <c r="U8526" s="89"/>
      <c r="V8526" s="89"/>
      <c r="W8526" s="89"/>
      <c r="X8526" s="89"/>
    </row>
    <row r="8527">
      <c r="S8527" s="91"/>
      <c r="T8527" s="91"/>
      <c r="U8527" s="89"/>
      <c r="V8527" s="89"/>
      <c r="W8527" s="89"/>
      <c r="X8527" s="89"/>
    </row>
    <row r="8528">
      <c r="S8528" s="91"/>
      <c r="T8528" s="91"/>
      <c r="U8528" s="89"/>
      <c r="V8528" s="89"/>
      <c r="W8528" s="89"/>
      <c r="X8528" s="89"/>
    </row>
    <row r="8529">
      <c r="S8529" s="91"/>
      <c r="T8529" s="91"/>
      <c r="U8529" s="89"/>
      <c r="V8529" s="89"/>
      <c r="W8529" s="89"/>
      <c r="X8529" s="89"/>
    </row>
    <row r="8530">
      <c r="S8530" s="91"/>
      <c r="T8530" s="91"/>
      <c r="U8530" s="89"/>
      <c r="V8530" s="89"/>
      <c r="W8530" s="89"/>
      <c r="X8530" s="89"/>
    </row>
    <row r="8531">
      <c r="S8531" s="91"/>
      <c r="T8531" s="91"/>
      <c r="U8531" s="89"/>
      <c r="V8531" s="89"/>
      <c r="W8531" s="89"/>
      <c r="X8531" s="89"/>
    </row>
    <row r="8532">
      <c r="S8532" s="91"/>
      <c r="T8532" s="91"/>
      <c r="U8532" s="89"/>
      <c r="V8532" s="89"/>
      <c r="W8532" s="89"/>
      <c r="X8532" s="89"/>
    </row>
    <row r="8533">
      <c r="S8533" s="91"/>
      <c r="T8533" s="91"/>
      <c r="U8533" s="89"/>
      <c r="V8533" s="89"/>
      <c r="W8533" s="89"/>
      <c r="X8533" s="89"/>
    </row>
    <row r="8534">
      <c r="S8534" s="91"/>
      <c r="T8534" s="91"/>
      <c r="U8534" s="89"/>
      <c r="V8534" s="89"/>
      <c r="W8534" s="89"/>
      <c r="X8534" s="89"/>
    </row>
    <row r="8535">
      <c r="S8535" s="88"/>
      <c r="T8535" s="91"/>
      <c r="U8535" s="89"/>
      <c r="V8535" s="89"/>
      <c r="W8535" s="89"/>
      <c r="X8535" s="89"/>
    </row>
    <row r="8536">
      <c r="S8536" s="91"/>
      <c r="T8536" s="91"/>
      <c r="U8536" s="89"/>
      <c r="V8536" s="89"/>
      <c r="W8536" s="89"/>
      <c r="X8536" s="89"/>
    </row>
    <row r="8537">
      <c r="S8537" s="91"/>
      <c r="T8537" s="91"/>
      <c r="U8537" s="89"/>
      <c r="V8537" s="89"/>
      <c r="W8537" s="89"/>
      <c r="X8537" s="89"/>
    </row>
    <row r="8538">
      <c r="S8538" s="91"/>
      <c r="T8538" s="91"/>
      <c r="U8538" s="89"/>
      <c r="V8538" s="89"/>
      <c r="W8538" s="89"/>
      <c r="X8538" s="89"/>
    </row>
    <row r="8539">
      <c r="S8539" s="91"/>
      <c r="T8539" s="91"/>
      <c r="U8539" s="89"/>
      <c r="V8539" s="89"/>
      <c r="W8539" s="89"/>
      <c r="X8539" s="89"/>
    </row>
    <row r="8540">
      <c r="S8540" s="91"/>
      <c r="T8540" s="91"/>
      <c r="U8540" s="89"/>
      <c r="V8540" s="89"/>
      <c r="W8540" s="89"/>
      <c r="X8540" s="89"/>
    </row>
    <row r="8541">
      <c r="S8541" s="91"/>
      <c r="T8541" s="91"/>
      <c r="U8541" s="89"/>
      <c r="V8541" s="89"/>
      <c r="W8541" s="89"/>
      <c r="X8541" s="89"/>
    </row>
    <row r="8542">
      <c r="S8542" s="91"/>
      <c r="T8542" s="91"/>
      <c r="U8542" s="89"/>
      <c r="V8542" s="89"/>
      <c r="W8542" s="89"/>
      <c r="X8542" s="89"/>
    </row>
    <row r="8543">
      <c r="S8543" s="91"/>
      <c r="T8543" s="91"/>
      <c r="U8543" s="89"/>
      <c r="V8543" s="89"/>
      <c r="W8543" s="89"/>
      <c r="X8543" s="89"/>
    </row>
    <row r="8544">
      <c r="S8544" s="91"/>
      <c r="T8544" s="91"/>
      <c r="U8544" s="89"/>
      <c r="V8544" s="89"/>
      <c r="W8544" s="89"/>
      <c r="X8544" s="89"/>
    </row>
    <row r="8545">
      <c r="S8545" s="91"/>
      <c r="T8545" s="91"/>
      <c r="U8545" s="89"/>
      <c r="V8545" s="89"/>
      <c r="W8545" s="89"/>
      <c r="X8545" s="89"/>
    </row>
    <row r="8546">
      <c r="S8546" s="91"/>
      <c r="T8546" s="91"/>
      <c r="U8546" s="89"/>
      <c r="V8546" s="89"/>
      <c r="W8546" s="89"/>
      <c r="X8546" s="89"/>
    </row>
    <row r="8547">
      <c r="S8547" s="91"/>
      <c r="T8547" s="91"/>
      <c r="U8547" s="89"/>
      <c r="V8547" s="89"/>
      <c r="W8547" s="89"/>
      <c r="X8547" s="89"/>
    </row>
    <row r="8548">
      <c r="S8548" s="91"/>
      <c r="T8548" s="91"/>
      <c r="U8548" s="89"/>
      <c r="V8548" s="89"/>
      <c r="W8548" s="89"/>
      <c r="X8548" s="89"/>
    </row>
    <row r="8549">
      <c r="S8549" s="91"/>
      <c r="T8549" s="91"/>
      <c r="U8549" s="89"/>
      <c r="V8549" s="89"/>
      <c r="W8549" s="89"/>
      <c r="X8549" s="89"/>
    </row>
    <row r="8550">
      <c r="S8550" s="91"/>
      <c r="T8550" s="91"/>
      <c r="U8550" s="89"/>
      <c r="V8550" s="89"/>
      <c r="W8550" s="89"/>
      <c r="X8550" s="89"/>
    </row>
    <row r="8551">
      <c r="S8551" s="91"/>
      <c r="T8551" s="91"/>
      <c r="U8551" s="89"/>
      <c r="V8551" s="89"/>
      <c r="W8551" s="89"/>
      <c r="X8551" s="89"/>
    </row>
    <row r="8552">
      <c r="S8552" s="91"/>
      <c r="T8552" s="91"/>
      <c r="U8552" s="89"/>
      <c r="V8552" s="89"/>
      <c r="W8552" s="89"/>
      <c r="X8552" s="89"/>
    </row>
    <row r="8553">
      <c r="S8553" s="91"/>
      <c r="T8553" s="91"/>
      <c r="U8553" s="89"/>
      <c r="V8553" s="89"/>
      <c r="W8553" s="89"/>
      <c r="X8553" s="89"/>
    </row>
    <row r="8554">
      <c r="S8554" s="91"/>
      <c r="T8554" s="91"/>
      <c r="U8554" s="89"/>
      <c r="V8554" s="89"/>
      <c r="W8554" s="89"/>
      <c r="X8554" s="89"/>
    </row>
    <row r="8555">
      <c r="S8555" s="91"/>
      <c r="T8555" s="91"/>
      <c r="U8555" s="89"/>
      <c r="V8555" s="89"/>
      <c r="W8555" s="89"/>
      <c r="X8555" s="89"/>
    </row>
    <row r="8556">
      <c r="S8556" s="91"/>
      <c r="T8556" s="91"/>
      <c r="U8556" s="89"/>
      <c r="V8556" s="89"/>
      <c r="W8556" s="89"/>
      <c r="X8556" s="89"/>
    </row>
    <row r="8557">
      <c r="S8557" s="91"/>
      <c r="T8557" s="91"/>
      <c r="U8557" s="89"/>
      <c r="V8557" s="89"/>
      <c r="W8557" s="89"/>
      <c r="X8557" s="89"/>
    </row>
    <row r="8558">
      <c r="S8558" s="91"/>
      <c r="T8558" s="91"/>
      <c r="U8558" s="89"/>
      <c r="V8558" s="89"/>
      <c r="W8558" s="89"/>
      <c r="X8558" s="89"/>
    </row>
    <row r="8559">
      <c r="S8559" s="91"/>
      <c r="T8559" s="91"/>
      <c r="U8559" s="89"/>
      <c r="V8559" s="89"/>
      <c r="W8559" s="89"/>
      <c r="X8559" s="89"/>
    </row>
    <row r="8560">
      <c r="S8560" s="91"/>
      <c r="T8560" s="91"/>
      <c r="U8560" s="89"/>
      <c r="V8560" s="89"/>
      <c r="W8560" s="89"/>
      <c r="X8560" s="89"/>
    </row>
    <row r="8562">
      <c r="S8562" s="91"/>
      <c r="T8562" s="91"/>
      <c r="U8562" s="89"/>
      <c r="V8562" s="89"/>
      <c r="W8562" s="89"/>
      <c r="X8562" s="89"/>
    </row>
    <row r="8563">
      <c r="S8563" s="91"/>
      <c r="T8563" s="91"/>
      <c r="U8563" s="89"/>
      <c r="V8563" s="89"/>
      <c r="W8563" s="89"/>
      <c r="X8563" s="89"/>
    </row>
    <row r="8564">
      <c r="S8564" s="91"/>
      <c r="T8564" s="91"/>
      <c r="U8564" s="89"/>
      <c r="V8564" s="89"/>
      <c r="W8564" s="89"/>
      <c r="X8564" s="89"/>
    </row>
    <row r="8565">
      <c r="S8565" s="91"/>
      <c r="T8565" s="91"/>
      <c r="U8565" s="89"/>
      <c r="V8565" s="89"/>
      <c r="W8565" s="89"/>
      <c r="X8565" s="89"/>
    </row>
    <row r="8566">
      <c r="S8566" s="91"/>
      <c r="T8566" s="91"/>
      <c r="U8566" s="89"/>
      <c r="V8566" s="89"/>
      <c r="W8566" s="89"/>
      <c r="X8566" s="89"/>
    </row>
    <row r="8567">
      <c r="S8567" s="91"/>
      <c r="T8567" s="91"/>
      <c r="U8567" s="89"/>
      <c r="V8567" s="89"/>
      <c r="W8567" s="89"/>
      <c r="X8567" s="89"/>
    </row>
    <row r="8568">
      <c r="S8568" s="91"/>
      <c r="T8568" s="91"/>
      <c r="U8568" s="89"/>
      <c r="V8568" s="89"/>
      <c r="W8568" s="89"/>
      <c r="X8568" s="89"/>
    </row>
    <row r="8569">
      <c r="S8569" s="91"/>
      <c r="T8569" s="91"/>
      <c r="U8569" s="89"/>
      <c r="V8569" s="89"/>
      <c r="W8569" s="89"/>
      <c r="X8569" s="89"/>
    </row>
    <row r="8570">
      <c r="S8570" s="91"/>
      <c r="T8570" s="91"/>
      <c r="U8570" s="89"/>
      <c r="V8570" s="89"/>
      <c r="W8570" s="89"/>
      <c r="X8570" s="89"/>
    </row>
    <row r="8571">
      <c r="S8571" s="91"/>
      <c r="T8571" s="91"/>
      <c r="U8571" s="89"/>
      <c r="V8571" s="89"/>
      <c r="W8571" s="89"/>
      <c r="X8571" s="89"/>
    </row>
    <row r="8572">
      <c r="S8572" s="91"/>
      <c r="T8572" s="91"/>
      <c r="U8572" s="89"/>
      <c r="V8572" s="89"/>
      <c r="W8572" s="89"/>
      <c r="X8572" s="89"/>
    </row>
    <row r="8573">
      <c r="S8573" s="91"/>
      <c r="T8573" s="91"/>
      <c r="U8573" s="89"/>
      <c r="V8573" s="89"/>
      <c r="W8573" s="89"/>
      <c r="X8573" s="89"/>
    </row>
    <row r="8574">
      <c r="S8574" s="91"/>
      <c r="T8574" s="91"/>
      <c r="U8574" s="89"/>
      <c r="V8574" s="89"/>
      <c r="W8574" s="89"/>
      <c r="X8574" s="89"/>
    </row>
    <row r="8575">
      <c r="S8575" s="91"/>
      <c r="T8575" s="91"/>
      <c r="U8575" s="89"/>
      <c r="V8575" s="89"/>
      <c r="W8575" s="89"/>
      <c r="X8575" s="89"/>
    </row>
    <row r="8576">
      <c r="S8576" s="91"/>
      <c r="T8576" s="91"/>
      <c r="U8576" s="89"/>
      <c r="V8576" s="89"/>
      <c r="W8576" s="89"/>
      <c r="X8576" s="89"/>
    </row>
    <row r="8577">
      <c r="S8577" s="91"/>
      <c r="T8577" s="91"/>
      <c r="U8577" s="89"/>
      <c r="V8577" s="89"/>
      <c r="W8577" s="89"/>
      <c r="X8577" s="89"/>
    </row>
    <row r="8578">
      <c r="S8578" s="91"/>
      <c r="T8578" s="91"/>
      <c r="U8578" s="89"/>
      <c r="V8578" s="89"/>
      <c r="W8578" s="89"/>
      <c r="X8578" s="89"/>
    </row>
    <row r="8579">
      <c r="S8579" s="91"/>
      <c r="T8579" s="91"/>
      <c r="U8579" s="89"/>
      <c r="V8579" s="89"/>
      <c r="W8579" s="89"/>
      <c r="X8579" s="89"/>
    </row>
    <row r="8580">
      <c r="S8580" s="91"/>
      <c r="T8580" s="91"/>
      <c r="U8580" s="89"/>
      <c r="V8580" s="89"/>
      <c r="W8580" s="89"/>
      <c r="X8580" s="89"/>
    </row>
    <row r="8581">
      <c r="S8581" s="91"/>
      <c r="T8581" s="91"/>
      <c r="U8581" s="89"/>
      <c r="V8581" s="89"/>
      <c r="W8581" s="89"/>
      <c r="X8581" s="89"/>
    </row>
    <row r="8582">
      <c r="S8582" s="91"/>
      <c r="T8582" s="91"/>
      <c r="U8582" s="89"/>
      <c r="V8582" s="89"/>
      <c r="W8582" s="89"/>
      <c r="X8582" s="89"/>
    </row>
    <row r="8583">
      <c r="S8583" s="91"/>
      <c r="T8583" s="91"/>
      <c r="U8583" s="89"/>
      <c r="V8583" s="89"/>
      <c r="W8583" s="89"/>
      <c r="X8583" s="89"/>
    </row>
    <row r="8584">
      <c r="S8584" s="91"/>
      <c r="T8584" s="91"/>
      <c r="U8584" s="89"/>
      <c r="V8584" s="89"/>
      <c r="W8584" s="89"/>
      <c r="X8584" s="89"/>
    </row>
    <row r="8585">
      <c r="S8585" s="91"/>
      <c r="T8585" s="91"/>
      <c r="U8585" s="89"/>
      <c r="V8585" s="89"/>
      <c r="W8585" s="89"/>
      <c r="X8585" s="89"/>
    </row>
    <row r="8586">
      <c r="S8586" s="91"/>
      <c r="T8586" s="91"/>
      <c r="U8586" s="89"/>
      <c r="V8586" s="89"/>
      <c r="W8586" s="89"/>
      <c r="X8586" s="89"/>
    </row>
    <row r="8587">
      <c r="S8587" s="91"/>
      <c r="T8587" s="91"/>
      <c r="U8587" s="89"/>
      <c r="V8587" s="89"/>
      <c r="W8587" s="89"/>
      <c r="X8587" s="89"/>
    </row>
    <row r="8588">
      <c r="S8588" s="91"/>
      <c r="T8588" s="91"/>
      <c r="U8588" s="89"/>
      <c r="V8588" s="89"/>
      <c r="W8588" s="89"/>
      <c r="X8588" s="89"/>
    </row>
    <row r="8589">
      <c r="S8589" s="91"/>
      <c r="T8589" s="91"/>
      <c r="U8589" s="89"/>
      <c r="V8589" s="89"/>
      <c r="W8589" s="89"/>
      <c r="X8589" s="89"/>
    </row>
    <row r="8590">
      <c r="S8590" s="91"/>
      <c r="T8590" s="91"/>
      <c r="U8590" s="89"/>
      <c r="V8590" s="89"/>
      <c r="W8590" s="89"/>
      <c r="X8590" s="89"/>
    </row>
    <row r="8591">
      <c r="S8591" s="91"/>
      <c r="T8591" s="91"/>
      <c r="U8591" s="89"/>
      <c r="V8591" s="89"/>
      <c r="W8591" s="89"/>
      <c r="X8591" s="89"/>
    </row>
    <row r="8592">
      <c r="S8592" s="91"/>
      <c r="T8592" s="91"/>
      <c r="U8592" s="89"/>
      <c r="V8592" s="89"/>
      <c r="W8592" s="89"/>
      <c r="X8592" s="89"/>
    </row>
    <row r="8593">
      <c r="S8593" s="91"/>
      <c r="T8593" s="91"/>
      <c r="U8593" s="89"/>
      <c r="V8593" s="89"/>
      <c r="W8593" s="89"/>
      <c r="X8593" s="89"/>
    </row>
    <row r="8594">
      <c r="S8594" s="91"/>
      <c r="T8594" s="91"/>
      <c r="U8594" s="89"/>
      <c r="V8594" s="89"/>
      <c r="W8594" s="89"/>
      <c r="X8594" s="89"/>
    </row>
    <row r="8595">
      <c r="S8595" s="91"/>
      <c r="T8595" s="91"/>
      <c r="U8595" s="89"/>
      <c r="V8595" s="89"/>
      <c r="W8595" s="89"/>
      <c r="X8595" s="89"/>
    </row>
    <row r="8596">
      <c r="S8596" s="91"/>
      <c r="T8596" s="91"/>
      <c r="U8596" s="89"/>
      <c r="V8596" s="89"/>
      <c r="W8596" s="89"/>
      <c r="X8596" s="89"/>
    </row>
    <row r="8597">
      <c r="S8597" s="91"/>
      <c r="T8597" s="91"/>
      <c r="U8597" s="89"/>
      <c r="V8597" s="89"/>
      <c r="W8597" s="89"/>
      <c r="X8597" s="89"/>
    </row>
    <row r="8598">
      <c r="S8598" s="91"/>
      <c r="T8598" s="91"/>
      <c r="U8598" s="89"/>
      <c r="V8598" s="89"/>
      <c r="W8598" s="89"/>
      <c r="X8598" s="89"/>
    </row>
    <row r="8599">
      <c r="S8599" s="91"/>
      <c r="T8599" s="91"/>
      <c r="U8599" s="89"/>
      <c r="V8599" s="89"/>
      <c r="W8599" s="89"/>
      <c r="X8599" s="89"/>
    </row>
    <row r="8600">
      <c r="S8600" s="91"/>
      <c r="T8600" s="91"/>
      <c r="U8600" s="89"/>
      <c r="V8600" s="89"/>
      <c r="W8600" s="89"/>
      <c r="X8600" s="89"/>
    </row>
    <row r="8601">
      <c r="S8601" s="91"/>
      <c r="T8601" s="91"/>
      <c r="U8601" s="89"/>
      <c r="V8601" s="89"/>
      <c r="W8601" s="89"/>
      <c r="X8601" s="89"/>
    </row>
    <row r="8602">
      <c r="S8602" s="91"/>
      <c r="T8602" s="91"/>
      <c r="U8602" s="89"/>
      <c r="V8602" s="89"/>
      <c r="W8602" s="89"/>
      <c r="X8602" s="89"/>
    </row>
    <row r="8603">
      <c r="S8603" s="91"/>
      <c r="T8603" s="91"/>
      <c r="U8603" s="89"/>
      <c r="V8603" s="89"/>
      <c r="W8603" s="89"/>
      <c r="X8603" s="89"/>
    </row>
    <row r="8604">
      <c r="S8604" s="91"/>
      <c r="T8604" s="91"/>
      <c r="U8604" s="89"/>
      <c r="V8604" s="89"/>
      <c r="W8604" s="89"/>
      <c r="X8604" s="89"/>
    </row>
    <row r="8605">
      <c r="S8605" s="91"/>
      <c r="T8605" s="91"/>
      <c r="U8605" s="89"/>
      <c r="V8605" s="89"/>
      <c r="W8605" s="89"/>
      <c r="X8605" s="89"/>
    </row>
    <row r="8606">
      <c r="S8606" s="91"/>
      <c r="T8606" s="91"/>
      <c r="U8606" s="89"/>
      <c r="V8606" s="89"/>
      <c r="W8606" s="89"/>
      <c r="X8606" s="89"/>
    </row>
    <row r="8607">
      <c r="S8607" s="91"/>
      <c r="T8607" s="91"/>
      <c r="U8607" s="89"/>
      <c r="V8607" s="89"/>
      <c r="W8607" s="89"/>
      <c r="X8607" s="89"/>
    </row>
    <row r="8608">
      <c r="S8608" s="91"/>
      <c r="T8608" s="91"/>
      <c r="U8608" s="89"/>
      <c r="V8608" s="89"/>
      <c r="W8608" s="89"/>
      <c r="X8608" s="89"/>
    </row>
    <row r="8609">
      <c r="S8609" s="91"/>
      <c r="T8609" s="91"/>
      <c r="U8609" s="89"/>
      <c r="V8609" s="89"/>
      <c r="W8609" s="89"/>
      <c r="X8609" s="89"/>
    </row>
    <row r="8610">
      <c r="S8610" s="91"/>
      <c r="T8610" s="91"/>
      <c r="U8610" s="89"/>
      <c r="V8610" s="89"/>
      <c r="W8610" s="89"/>
      <c r="X8610" s="89"/>
    </row>
    <row r="8611">
      <c r="S8611" s="91"/>
      <c r="T8611" s="91"/>
      <c r="U8611" s="89"/>
      <c r="V8611" s="89"/>
      <c r="W8611" s="89"/>
      <c r="X8611" s="89"/>
    </row>
    <row r="8612">
      <c r="S8612" s="91"/>
      <c r="T8612" s="91"/>
      <c r="U8612" s="89"/>
      <c r="V8612" s="89"/>
      <c r="W8612" s="89"/>
      <c r="X8612" s="89"/>
    </row>
    <row r="8613">
      <c r="S8613" s="91"/>
      <c r="T8613" s="91"/>
      <c r="U8613" s="89"/>
      <c r="V8613" s="89"/>
      <c r="W8613" s="89"/>
      <c r="X8613" s="89"/>
    </row>
    <row r="8614">
      <c r="S8614" s="91"/>
      <c r="T8614" s="91"/>
      <c r="U8614" s="89"/>
      <c r="V8614" s="89"/>
      <c r="W8614" s="89"/>
      <c r="X8614" s="89"/>
    </row>
    <row r="8615">
      <c r="S8615" s="91"/>
      <c r="T8615" s="91"/>
      <c r="U8615" s="89"/>
      <c r="V8615" s="89"/>
      <c r="W8615" s="89"/>
      <c r="X8615" s="89"/>
    </row>
    <row r="8616">
      <c r="S8616" s="91"/>
      <c r="T8616" s="91"/>
      <c r="U8616" s="89"/>
      <c r="V8616" s="89"/>
      <c r="W8616" s="89"/>
      <c r="X8616" s="89"/>
    </row>
    <row r="8617">
      <c r="S8617" s="91"/>
      <c r="T8617" s="91"/>
      <c r="U8617" s="89"/>
      <c r="V8617" s="89"/>
      <c r="W8617" s="89"/>
      <c r="X8617" s="89"/>
    </row>
    <row r="8618">
      <c r="S8618" s="91"/>
      <c r="T8618" s="91"/>
      <c r="U8618" s="89"/>
      <c r="V8618" s="89"/>
      <c r="W8618" s="89"/>
      <c r="X8618" s="89"/>
    </row>
    <row r="8619">
      <c r="S8619" s="91"/>
      <c r="T8619" s="91"/>
      <c r="U8619" s="89"/>
      <c r="V8619" s="89"/>
      <c r="W8619" s="89"/>
      <c r="X8619" s="89"/>
    </row>
    <row r="8620">
      <c r="S8620" s="91"/>
      <c r="T8620" s="91"/>
      <c r="U8620" s="89"/>
      <c r="V8620" s="89"/>
      <c r="W8620" s="89"/>
      <c r="X8620" s="89"/>
    </row>
    <row r="8621">
      <c r="S8621" s="91"/>
      <c r="T8621" s="91"/>
      <c r="U8621" s="89"/>
      <c r="V8621" s="89"/>
      <c r="W8621" s="89"/>
      <c r="X8621" s="89"/>
    </row>
    <row r="8622">
      <c r="S8622" s="91"/>
      <c r="T8622" s="91"/>
      <c r="U8622" s="89"/>
      <c r="V8622" s="89"/>
      <c r="W8622" s="89"/>
      <c r="X8622" s="89"/>
    </row>
    <row r="8623">
      <c r="S8623" s="91"/>
      <c r="T8623" s="91"/>
      <c r="U8623" s="89"/>
      <c r="V8623" s="89"/>
      <c r="W8623" s="89"/>
      <c r="X8623" s="89"/>
    </row>
    <row r="8624">
      <c r="S8624" s="91"/>
      <c r="T8624" s="91"/>
      <c r="U8624" s="89"/>
      <c r="V8624" s="89"/>
      <c r="W8624" s="89"/>
      <c r="X8624" s="89"/>
    </row>
    <row r="8625">
      <c r="S8625" s="91"/>
      <c r="T8625" s="91"/>
      <c r="U8625" s="89"/>
      <c r="V8625" s="89"/>
      <c r="W8625" s="89"/>
      <c r="X8625" s="89"/>
    </row>
    <row r="8626">
      <c r="S8626" s="91"/>
      <c r="T8626" s="91"/>
      <c r="U8626" s="89"/>
      <c r="V8626" s="89"/>
      <c r="W8626" s="89"/>
      <c r="X8626" s="89"/>
    </row>
    <row r="8627">
      <c r="S8627" s="91"/>
      <c r="T8627" s="91"/>
      <c r="U8627" s="89"/>
      <c r="V8627" s="89"/>
      <c r="W8627" s="89"/>
      <c r="X8627" s="89"/>
    </row>
    <row r="8628">
      <c r="S8628" s="91"/>
      <c r="T8628" s="91"/>
      <c r="U8628" s="89"/>
      <c r="V8628" s="89"/>
      <c r="W8628" s="89"/>
      <c r="X8628" s="89"/>
    </row>
    <row r="8629">
      <c r="S8629" s="91"/>
      <c r="T8629" s="91"/>
      <c r="U8629" s="89"/>
      <c r="V8629" s="89"/>
      <c r="W8629" s="89"/>
      <c r="X8629" s="89"/>
    </row>
    <row r="8630">
      <c r="S8630" s="91"/>
      <c r="T8630" s="91"/>
      <c r="U8630" s="89"/>
      <c r="V8630" s="89"/>
      <c r="W8630" s="89"/>
      <c r="X8630" s="89"/>
    </row>
    <row r="8631">
      <c r="S8631" s="91"/>
      <c r="T8631" s="91"/>
      <c r="U8631" s="89"/>
      <c r="V8631" s="89"/>
      <c r="W8631" s="89"/>
      <c r="X8631" s="89"/>
    </row>
    <row r="8632">
      <c r="S8632" s="91"/>
      <c r="T8632" s="91"/>
      <c r="U8632" s="89"/>
      <c r="V8632" s="89"/>
      <c r="W8632" s="89"/>
      <c r="X8632" s="89"/>
    </row>
    <row r="8633">
      <c r="S8633" s="91"/>
      <c r="T8633" s="91"/>
      <c r="U8633" s="89"/>
      <c r="V8633" s="89"/>
      <c r="W8633" s="89"/>
      <c r="X8633" s="89"/>
    </row>
    <row r="8634">
      <c r="S8634" s="91"/>
      <c r="T8634" s="91"/>
      <c r="U8634" s="89"/>
      <c r="V8634" s="89"/>
      <c r="W8634" s="89"/>
      <c r="X8634" s="89"/>
    </row>
    <row r="8635">
      <c r="S8635" s="91"/>
      <c r="T8635" s="91"/>
      <c r="U8635" s="89"/>
      <c r="V8635" s="89"/>
      <c r="W8635" s="89"/>
      <c r="X8635" s="89"/>
    </row>
    <row r="8636">
      <c r="S8636" s="91"/>
      <c r="T8636" s="91"/>
      <c r="U8636" s="89"/>
      <c r="V8636" s="89"/>
      <c r="W8636" s="89"/>
      <c r="X8636" s="89"/>
    </row>
    <row r="8637">
      <c r="S8637" s="91"/>
      <c r="T8637" s="91"/>
      <c r="U8637" s="89"/>
      <c r="V8637" s="89"/>
      <c r="W8637" s="89"/>
      <c r="X8637" s="89"/>
    </row>
    <row r="8638">
      <c r="S8638" s="91"/>
      <c r="T8638" s="91"/>
      <c r="U8638" s="89"/>
      <c r="V8638" s="89"/>
      <c r="W8638" s="89"/>
      <c r="X8638" s="89"/>
    </row>
    <row r="8639">
      <c r="S8639" s="91"/>
      <c r="T8639" s="91"/>
      <c r="U8639" s="89"/>
      <c r="V8639" s="89"/>
      <c r="W8639" s="89"/>
      <c r="X8639" s="89"/>
    </row>
    <row r="8640">
      <c r="S8640" s="91"/>
      <c r="T8640" s="91"/>
      <c r="U8640" s="89"/>
      <c r="V8640" s="89"/>
      <c r="W8640" s="89"/>
      <c r="X8640" s="89"/>
    </row>
    <row r="8641">
      <c r="S8641" s="91"/>
      <c r="T8641" s="91"/>
      <c r="U8641" s="89"/>
      <c r="V8641" s="89"/>
      <c r="W8641" s="89"/>
      <c r="X8641" s="89"/>
    </row>
    <row r="8642">
      <c r="S8642" s="91"/>
      <c r="T8642" s="91"/>
      <c r="U8642" s="89"/>
      <c r="V8642" s="89"/>
      <c r="W8642" s="89"/>
      <c r="X8642" s="89"/>
    </row>
    <row r="8643">
      <c r="S8643" s="91"/>
      <c r="T8643" s="91"/>
      <c r="U8643" s="89"/>
      <c r="V8643" s="89"/>
      <c r="W8643" s="89"/>
      <c r="X8643" s="89"/>
    </row>
    <row r="8644">
      <c r="S8644" s="91"/>
      <c r="T8644" s="91"/>
      <c r="U8644" s="89"/>
      <c r="V8644" s="89"/>
      <c r="W8644" s="89"/>
      <c r="X8644" s="89"/>
    </row>
    <row r="8645">
      <c r="S8645" s="91"/>
      <c r="T8645" s="91"/>
      <c r="U8645" s="89"/>
      <c r="V8645" s="89"/>
      <c r="W8645" s="89"/>
      <c r="X8645" s="89"/>
    </row>
    <row r="8646">
      <c r="S8646" s="91"/>
      <c r="T8646" s="91"/>
      <c r="U8646" s="89"/>
      <c r="V8646" s="89"/>
      <c r="W8646" s="89"/>
      <c r="X8646" s="89"/>
    </row>
    <row r="8647">
      <c r="S8647" s="91"/>
      <c r="T8647" s="91"/>
      <c r="U8647" s="89"/>
      <c r="V8647" s="89"/>
      <c r="W8647" s="89"/>
      <c r="X8647" s="89"/>
    </row>
    <row r="8648">
      <c r="S8648" s="91"/>
      <c r="T8648" s="91"/>
      <c r="U8648" s="89"/>
      <c r="V8648" s="89"/>
      <c r="W8648" s="89"/>
      <c r="X8648" s="89"/>
    </row>
    <row r="8649">
      <c r="S8649" s="91"/>
      <c r="T8649" s="91"/>
      <c r="U8649" s="89"/>
      <c r="V8649" s="89"/>
      <c r="W8649" s="89"/>
      <c r="X8649" s="89"/>
    </row>
    <row r="8651">
      <c r="S8651" s="91"/>
      <c r="T8651" s="91"/>
      <c r="U8651" s="89"/>
      <c r="V8651" s="89"/>
      <c r="W8651" s="89"/>
      <c r="X8651" s="89"/>
    </row>
    <row r="8653">
      <c r="S8653" s="91"/>
      <c r="T8653" s="91"/>
      <c r="U8653" s="89"/>
      <c r="V8653" s="89"/>
      <c r="W8653" s="89"/>
      <c r="X8653" s="89"/>
    </row>
    <row r="8654">
      <c r="S8654" s="91"/>
      <c r="T8654" s="91"/>
      <c r="U8654" s="89"/>
      <c r="V8654" s="89"/>
      <c r="W8654" s="89"/>
      <c r="X8654" s="89"/>
    </row>
    <row r="8655">
      <c r="S8655" s="91"/>
      <c r="T8655" s="91"/>
      <c r="U8655" s="89"/>
      <c r="V8655" s="89"/>
      <c r="W8655" s="89"/>
      <c r="X8655" s="89"/>
    </row>
    <row r="8656">
      <c r="S8656" s="91"/>
      <c r="T8656" s="91"/>
      <c r="U8656" s="89"/>
      <c r="V8656" s="89"/>
      <c r="W8656" s="89"/>
      <c r="X8656" s="89"/>
    </row>
    <row r="8657">
      <c r="S8657" s="91"/>
      <c r="T8657" s="91"/>
      <c r="U8657" s="89"/>
      <c r="V8657" s="89"/>
      <c r="W8657" s="89"/>
      <c r="X8657" s="89"/>
    </row>
    <row r="8658">
      <c r="S8658" s="91"/>
      <c r="T8658" s="91"/>
      <c r="U8658" s="89"/>
      <c r="V8658" s="89"/>
      <c r="W8658" s="89"/>
      <c r="X8658" s="89"/>
    </row>
    <row r="8659">
      <c r="S8659" s="91"/>
      <c r="T8659" s="91"/>
      <c r="U8659" s="89"/>
      <c r="V8659" s="89"/>
      <c r="W8659" s="89"/>
      <c r="X8659" s="89"/>
    </row>
    <row r="8660">
      <c r="S8660" s="91"/>
      <c r="T8660" s="91"/>
      <c r="U8660" s="89"/>
      <c r="V8660" s="89"/>
      <c r="W8660" s="89"/>
      <c r="X8660" s="89"/>
    </row>
    <row r="8661">
      <c r="S8661" s="91"/>
      <c r="T8661" s="91"/>
      <c r="U8661" s="89"/>
      <c r="V8661" s="89"/>
      <c r="W8661" s="89"/>
      <c r="X8661" s="89"/>
    </row>
    <row r="8662">
      <c r="S8662" s="91"/>
      <c r="T8662" s="91"/>
      <c r="U8662" s="89"/>
      <c r="V8662" s="89"/>
      <c r="W8662" s="89"/>
      <c r="X8662" s="89"/>
    </row>
    <row r="8663">
      <c r="S8663" s="91"/>
      <c r="T8663" s="91"/>
      <c r="U8663" s="89"/>
      <c r="V8663" s="89"/>
      <c r="W8663" s="89"/>
      <c r="X8663" s="89"/>
    </row>
    <row r="8664">
      <c r="S8664" s="91"/>
      <c r="T8664" s="91"/>
      <c r="U8664" s="89"/>
      <c r="V8664" s="89"/>
      <c r="W8664" s="89"/>
      <c r="X8664" s="89"/>
    </row>
    <row r="8665">
      <c r="S8665" s="91"/>
      <c r="T8665" s="91"/>
      <c r="U8665" s="89"/>
      <c r="V8665" s="89"/>
      <c r="W8665" s="89"/>
      <c r="X8665" s="89"/>
    </row>
    <row r="8666">
      <c r="S8666" s="91"/>
      <c r="T8666" s="91"/>
      <c r="U8666" s="89"/>
      <c r="V8666" s="89"/>
      <c r="W8666" s="89"/>
      <c r="X8666" s="89"/>
    </row>
    <row r="8667">
      <c r="S8667" s="91"/>
      <c r="T8667" s="91"/>
      <c r="U8667" s="89"/>
      <c r="V8667" s="89"/>
      <c r="W8667" s="89"/>
      <c r="X8667" s="89"/>
    </row>
    <row r="8668">
      <c r="S8668" s="91"/>
      <c r="T8668" s="91"/>
      <c r="U8668" s="89"/>
      <c r="V8668" s="89"/>
      <c r="W8668" s="89"/>
      <c r="X8668" s="89"/>
    </row>
    <row r="8669">
      <c r="S8669" s="91"/>
      <c r="T8669" s="91"/>
      <c r="U8669" s="89"/>
      <c r="V8669" s="89"/>
      <c r="W8669" s="89"/>
      <c r="X8669" s="89"/>
    </row>
    <row r="8670">
      <c r="S8670" s="91"/>
      <c r="T8670" s="91"/>
      <c r="U8670" s="89"/>
      <c r="V8670" s="89"/>
      <c r="W8670" s="89"/>
      <c r="X8670" s="89"/>
    </row>
    <row r="8671">
      <c r="S8671" s="91"/>
      <c r="T8671" s="91"/>
      <c r="U8671" s="89"/>
      <c r="V8671" s="89"/>
      <c r="W8671" s="89"/>
      <c r="X8671" s="89"/>
    </row>
    <row r="8672">
      <c r="S8672" s="91"/>
      <c r="T8672" s="91"/>
      <c r="U8672" s="89"/>
      <c r="V8672" s="89"/>
      <c r="W8672" s="89"/>
      <c r="X8672" s="89"/>
    </row>
    <row r="8673">
      <c r="S8673" s="91"/>
      <c r="T8673" s="91"/>
      <c r="U8673" s="89"/>
      <c r="V8673" s="89"/>
      <c r="W8673" s="89"/>
      <c r="X8673" s="89"/>
    </row>
    <row r="8674">
      <c r="S8674" s="91"/>
      <c r="T8674" s="91"/>
      <c r="U8674" s="89"/>
      <c r="V8674" s="89"/>
      <c r="W8674" s="89"/>
      <c r="X8674" s="89"/>
    </row>
    <row r="8675">
      <c r="S8675" s="91"/>
      <c r="T8675" s="91"/>
      <c r="U8675" s="89"/>
      <c r="V8675" s="89"/>
      <c r="W8675" s="89"/>
      <c r="X8675" s="89"/>
    </row>
    <row r="8676">
      <c r="S8676" s="91"/>
      <c r="T8676" s="91"/>
      <c r="U8676" s="89"/>
      <c r="V8676" s="89"/>
      <c r="W8676" s="89"/>
      <c r="X8676" s="89"/>
    </row>
    <row r="8677">
      <c r="S8677" s="91"/>
      <c r="T8677" s="91"/>
      <c r="U8677" s="89"/>
      <c r="V8677" s="89"/>
      <c r="W8677" s="89"/>
      <c r="X8677" s="89"/>
    </row>
    <row r="8678">
      <c r="S8678" s="91"/>
      <c r="T8678" s="91"/>
      <c r="U8678" s="89"/>
      <c r="V8678" s="89"/>
      <c r="W8678" s="89"/>
      <c r="X8678" s="89"/>
    </row>
    <row r="8679">
      <c r="S8679" s="91"/>
      <c r="T8679" s="91"/>
      <c r="U8679" s="89"/>
      <c r="V8679" s="89"/>
      <c r="W8679" s="89"/>
      <c r="X8679" s="89"/>
    </row>
    <row r="8680">
      <c r="S8680" s="91"/>
      <c r="T8680" s="91"/>
      <c r="U8680" s="89"/>
      <c r="V8680" s="89"/>
      <c r="W8680" s="89"/>
      <c r="X8680" s="89"/>
    </row>
    <row r="8681">
      <c r="S8681" s="91"/>
      <c r="T8681" s="91"/>
      <c r="U8681" s="89"/>
      <c r="V8681" s="89"/>
      <c r="W8681" s="89"/>
      <c r="X8681" s="89"/>
    </row>
    <row r="8682">
      <c r="S8682" s="91"/>
      <c r="T8682" s="91"/>
      <c r="U8682" s="89"/>
      <c r="V8682" s="89"/>
      <c r="W8682" s="89"/>
      <c r="X8682" s="89"/>
    </row>
    <row r="8683">
      <c r="S8683" s="91"/>
      <c r="T8683" s="91"/>
      <c r="U8683" s="89"/>
      <c r="V8683" s="89"/>
      <c r="W8683" s="89"/>
      <c r="X8683" s="89"/>
    </row>
    <row r="8684">
      <c r="S8684" s="91"/>
      <c r="T8684" s="91"/>
      <c r="U8684" s="89"/>
      <c r="V8684" s="89"/>
      <c r="W8684" s="89"/>
      <c r="X8684" s="89"/>
    </row>
    <row r="8685">
      <c r="S8685" s="91"/>
      <c r="T8685" s="91"/>
      <c r="U8685" s="89"/>
      <c r="V8685" s="89"/>
      <c r="W8685" s="89"/>
      <c r="X8685" s="89"/>
    </row>
    <row r="8686">
      <c r="S8686" s="91"/>
      <c r="T8686" s="91"/>
      <c r="U8686" s="89"/>
      <c r="V8686" s="89"/>
      <c r="W8686" s="89"/>
      <c r="X8686" s="89"/>
    </row>
    <row r="8687">
      <c r="S8687" s="91"/>
      <c r="T8687" s="91"/>
      <c r="U8687" s="89"/>
      <c r="V8687" s="89"/>
      <c r="W8687" s="89"/>
      <c r="X8687" s="89"/>
    </row>
    <row r="8688">
      <c r="S8688" s="91"/>
      <c r="T8688" s="91"/>
      <c r="U8688" s="89"/>
      <c r="V8688" s="89"/>
      <c r="W8688" s="89"/>
      <c r="X8688" s="89"/>
    </row>
    <row r="8689">
      <c r="S8689" s="91"/>
      <c r="T8689" s="91"/>
      <c r="U8689" s="89"/>
      <c r="V8689" s="89"/>
      <c r="W8689" s="89"/>
      <c r="X8689" s="89"/>
    </row>
    <row r="8690">
      <c r="S8690" s="91"/>
      <c r="T8690" s="91"/>
      <c r="U8690" s="89"/>
      <c r="V8690" s="89"/>
      <c r="W8690" s="89"/>
      <c r="X8690" s="89"/>
    </row>
    <row r="8691">
      <c r="S8691" s="91"/>
      <c r="T8691" s="91"/>
      <c r="U8691" s="89"/>
      <c r="V8691" s="89"/>
      <c r="W8691" s="89"/>
      <c r="X8691" s="89"/>
    </row>
    <row r="8692">
      <c r="S8692" s="91"/>
      <c r="T8692" s="91"/>
      <c r="U8692" s="89"/>
      <c r="V8692" s="89"/>
      <c r="W8692" s="89"/>
      <c r="X8692" s="89"/>
    </row>
    <row r="8693">
      <c r="S8693" s="91"/>
      <c r="T8693" s="91"/>
      <c r="U8693" s="89"/>
      <c r="V8693" s="89"/>
      <c r="W8693" s="89"/>
      <c r="X8693" s="89"/>
    </row>
    <row r="8694">
      <c r="S8694" s="91"/>
      <c r="T8694" s="91"/>
      <c r="U8694" s="89"/>
      <c r="V8694" s="89"/>
      <c r="W8694" s="89"/>
      <c r="X8694" s="89"/>
    </row>
    <row r="8695">
      <c r="S8695" s="91"/>
      <c r="T8695" s="91"/>
      <c r="U8695" s="89"/>
      <c r="V8695" s="89"/>
      <c r="W8695" s="89"/>
      <c r="X8695" s="89"/>
    </row>
    <row r="8696">
      <c r="S8696" s="91"/>
      <c r="T8696" s="91"/>
      <c r="U8696" s="89"/>
      <c r="V8696" s="89"/>
      <c r="W8696" s="89"/>
      <c r="X8696" s="89"/>
    </row>
    <row r="8697">
      <c r="S8697" s="91"/>
      <c r="T8697" s="91"/>
      <c r="U8697" s="89"/>
      <c r="V8697" s="89"/>
      <c r="W8697" s="89"/>
      <c r="X8697" s="89"/>
    </row>
    <row r="8698">
      <c r="S8698" s="91"/>
      <c r="T8698" s="91"/>
      <c r="U8698" s="89"/>
      <c r="V8698" s="89"/>
      <c r="W8698" s="89"/>
      <c r="X8698" s="89"/>
    </row>
    <row r="8699">
      <c r="S8699" s="91"/>
      <c r="T8699" s="91"/>
      <c r="U8699" s="89"/>
      <c r="V8699" s="89"/>
      <c r="W8699" s="89"/>
      <c r="X8699" s="89"/>
    </row>
    <row r="8700">
      <c r="S8700" s="91"/>
      <c r="T8700" s="91"/>
      <c r="U8700" s="89"/>
      <c r="V8700" s="89"/>
      <c r="W8700" s="89"/>
      <c r="X8700" s="89"/>
    </row>
    <row r="8701">
      <c r="S8701" s="91"/>
      <c r="T8701" s="91"/>
      <c r="U8701" s="89"/>
      <c r="V8701" s="89"/>
      <c r="W8701" s="89"/>
      <c r="X8701" s="89"/>
    </row>
    <row r="8702">
      <c r="S8702" s="91"/>
      <c r="T8702" s="91"/>
      <c r="U8702" s="89"/>
      <c r="V8702" s="89"/>
      <c r="W8702" s="89"/>
      <c r="X8702" s="89"/>
    </row>
    <row r="8703">
      <c r="S8703" s="91"/>
      <c r="T8703" s="91"/>
      <c r="U8703" s="89"/>
      <c r="V8703" s="89"/>
      <c r="W8703" s="89"/>
      <c r="X8703" s="89"/>
    </row>
    <row r="8704">
      <c r="S8704" s="91"/>
      <c r="T8704" s="91"/>
      <c r="U8704" s="89"/>
      <c r="V8704" s="89"/>
      <c r="W8704" s="89"/>
      <c r="X8704" s="89"/>
    </row>
    <row r="8705">
      <c r="S8705" s="91"/>
      <c r="T8705" s="91"/>
      <c r="U8705" s="89"/>
      <c r="V8705" s="89"/>
      <c r="W8705" s="89"/>
      <c r="X8705" s="89"/>
    </row>
    <row r="8706">
      <c r="S8706" s="91"/>
      <c r="T8706" s="91"/>
      <c r="U8706" s="89"/>
      <c r="V8706" s="89"/>
      <c r="W8706" s="89"/>
      <c r="X8706" s="89"/>
    </row>
    <row r="8707">
      <c r="S8707" s="91"/>
      <c r="T8707" s="91"/>
      <c r="U8707" s="89"/>
      <c r="V8707" s="89"/>
      <c r="W8707" s="89"/>
      <c r="X8707" s="89"/>
    </row>
    <row r="8708">
      <c r="S8708" s="91"/>
      <c r="T8708" s="91"/>
      <c r="U8708" s="89"/>
      <c r="V8708" s="89"/>
      <c r="W8708" s="89"/>
      <c r="X8708" s="89"/>
    </row>
    <row r="8709">
      <c r="S8709" s="91"/>
      <c r="T8709" s="91"/>
      <c r="U8709" s="89"/>
      <c r="V8709" s="89"/>
      <c r="W8709" s="89"/>
      <c r="X8709" s="89"/>
    </row>
    <row r="8710">
      <c r="S8710" s="91"/>
      <c r="T8710" s="91"/>
      <c r="U8710" s="89"/>
      <c r="V8710" s="89"/>
      <c r="W8710" s="89"/>
      <c r="X8710" s="89"/>
    </row>
    <row r="8711">
      <c r="S8711" s="91"/>
      <c r="T8711" s="91"/>
      <c r="U8711" s="89"/>
      <c r="V8711" s="89"/>
      <c r="W8711" s="89"/>
      <c r="X8711" s="89"/>
    </row>
    <row r="8712">
      <c r="S8712" s="91"/>
      <c r="T8712" s="91"/>
      <c r="U8712" s="89"/>
      <c r="V8712" s="89"/>
      <c r="W8712" s="89"/>
      <c r="X8712" s="89"/>
    </row>
    <row r="8713">
      <c r="S8713" s="91"/>
      <c r="T8713" s="91"/>
      <c r="U8713" s="89"/>
      <c r="V8713" s="89"/>
      <c r="W8713" s="89"/>
      <c r="X8713" s="89"/>
    </row>
    <row r="8714">
      <c r="S8714" s="91"/>
      <c r="T8714" s="91"/>
      <c r="U8714" s="89"/>
      <c r="V8714" s="89"/>
      <c r="W8714" s="89"/>
      <c r="X8714" s="89"/>
    </row>
    <row r="8715">
      <c r="S8715" s="91"/>
      <c r="T8715" s="91"/>
      <c r="U8715" s="89"/>
      <c r="V8715" s="89"/>
      <c r="W8715" s="89"/>
      <c r="X8715" s="89"/>
    </row>
    <row r="8716">
      <c r="S8716" s="91"/>
      <c r="T8716" s="91"/>
      <c r="U8716" s="89"/>
      <c r="V8716" s="89"/>
      <c r="W8716" s="89"/>
      <c r="X8716" s="89"/>
    </row>
    <row r="8717">
      <c r="S8717" s="91"/>
      <c r="T8717" s="91"/>
      <c r="U8717" s="89"/>
      <c r="V8717" s="89"/>
      <c r="W8717" s="89"/>
      <c r="X8717" s="89"/>
    </row>
    <row r="8718">
      <c r="S8718" s="91"/>
      <c r="T8718" s="91"/>
      <c r="U8718" s="89"/>
      <c r="V8718" s="89"/>
      <c r="W8718" s="89"/>
      <c r="X8718" s="89"/>
    </row>
    <row r="8719">
      <c r="S8719" s="91"/>
      <c r="T8719" s="91"/>
      <c r="U8719" s="89"/>
      <c r="V8719" s="89"/>
      <c r="W8719" s="89"/>
      <c r="X8719" s="89"/>
    </row>
    <row r="8720">
      <c r="S8720" s="91"/>
      <c r="T8720" s="91"/>
      <c r="U8720" s="89"/>
      <c r="V8720" s="89"/>
      <c r="W8720" s="89"/>
      <c r="X8720" s="89"/>
    </row>
    <row r="8721">
      <c r="S8721" s="91"/>
      <c r="T8721" s="91"/>
      <c r="U8721" s="89"/>
      <c r="V8721" s="89"/>
      <c r="W8721" s="89"/>
      <c r="X8721" s="89"/>
    </row>
    <row r="8722">
      <c r="S8722" s="91"/>
      <c r="T8722" s="91"/>
      <c r="U8722" s="89"/>
      <c r="V8722" s="89"/>
      <c r="W8722" s="89"/>
      <c r="X8722" s="89"/>
    </row>
    <row r="8723">
      <c r="S8723" s="91"/>
      <c r="T8723" s="91"/>
      <c r="U8723" s="89"/>
      <c r="V8723" s="89"/>
      <c r="W8723" s="89"/>
      <c r="X8723" s="89"/>
    </row>
    <row r="8724">
      <c r="S8724" s="91"/>
      <c r="T8724" s="91"/>
      <c r="U8724" s="89"/>
      <c r="V8724" s="89"/>
      <c r="W8724" s="89"/>
      <c r="X8724" s="89"/>
    </row>
    <row r="8725">
      <c r="S8725" s="91"/>
      <c r="T8725" s="91"/>
      <c r="U8725" s="89"/>
      <c r="V8725" s="89"/>
      <c r="W8725" s="89"/>
      <c r="X8725" s="89"/>
    </row>
    <row r="8726">
      <c r="S8726" s="91"/>
      <c r="T8726" s="91"/>
      <c r="U8726" s="89"/>
      <c r="V8726" s="89"/>
      <c r="W8726" s="89"/>
      <c r="X8726" s="89"/>
    </row>
    <row r="8727">
      <c r="S8727" s="91"/>
      <c r="T8727" s="91"/>
      <c r="U8727" s="89"/>
      <c r="V8727" s="89"/>
      <c r="W8727" s="89"/>
      <c r="X8727" s="89"/>
    </row>
    <row r="8728">
      <c r="S8728" s="91"/>
      <c r="T8728" s="91"/>
      <c r="U8728" s="89"/>
      <c r="V8728" s="89"/>
      <c r="W8728" s="89"/>
      <c r="X8728" s="89"/>
    </row>
    <row r="8729">
      <c r="S8729" s="91"/>
      <c r="T8729" s="91"/>
      <c r="U8729" s="89"/>
      <c r="V8729" s="89"/>
      <c r="W8729" s="89"/>
      <c r="X8729" s="89"/>
    </row>
    <row r="8730">
      <c r="S8730" s="91"/>
      <c r="T8730" s="91"/>
      <c r="U8730" s="89"/>
      <c r="V8730" s="89"/>
      <c r="W8730" s="89"/>
      <c r="X8730" s="89"/>
    </row>
    <row r="8731">
      <c r="S8731" s="91"/>
      <c r="T8731" s="91"/>
      <c r="U8731" s="89"/>
      <c r="V8731" s="89"/>
      <c r="W8731" s="89"/>
      <c r="X8731" s="89"/>
    </row>
    <row r="8732">
      <c r="S8732" s="91"/>
      <c r="T8732" s="91"/>
      <c r="U8732" s="89"/>
      <c r="V8732" s="89"/>
      <c r="W8732" s="89"/>
      <c r="X8732" s="89"/>
    </row>
    <row r="8733">
      <c r="S8733" s="91"/>
      <c r="T8733" s="91"/>
      <c r="U8733" s="89"/>
      <c r="V8733" s="89"/>
      <c r="W8733" s="89"/>
      <c r="X8733" s="89"/>
    </row>
    <row r="8734">
      <c r="S8734" s="91"/>
      <c r="T8734" s="91"/>
      <c r="U8734" s="89"/>
      <c r="V8734" s="89"/>
      <c r="W8734" s="89"/>
      <c r="X8734" s="89"/>
    </row>
    <row r="8735">
      <c r="S8735" s="91"/>
      <c r="T8735" s="91"/>
      <c r="U8735" s="89"/>
      <c r="V8735" s="89"/>
      <c r="W8735" s="89"/>
      <c r="X8735" s="89"/>
    </row>
    <row r="8737">
      <c r="S8737" s="91"/>
      <c r="T8737" s="91"/>
      <c r="U8737" s="89"/>
      <c r="V8737" s="89"/>
      <c r="W8737" s="89"/>
      <c r="X8737" s="89"/>
    </row>
    <row r="8738">
      <c r="S8738" s="91"/>
      <c r="T8738" s="91"/>
      <c r="U8738" s="89"/>
      <c r="V8738" s="89"/>
      <c r="W8738" s="89"/>
      <c r="X8738" s="89"/>
    </row>
    <row r="8739">
      <c r="S8739" s="91"/>
      <c r="T8739" s="91"/>
      <c r="U8739" s="89"/>
      <c r="V8739" s="89"/>
      <c r="W8739" s="89"/>
      <c r="X8739" s="89"/>
    </row>
    <row r="8740">
      <c r="S8740" s="91"/>
      <c r="T8740" s="91"/>
      <c r="U8740" s="89"/>
      <c r="V8740" s="89"/>
      <c r="W8740" s="89"/>
      <c r="X8740" s="89"/>
    </row>
    <row r="8741">
      <c r="S8741" s="91"/>
      <c r="T8741" s="91"/>
      <c r="U8741" s="89"/>
      <c r="V8741" s="89"/>
      <c r="W8741" s="89"/>
      <c r="X8741" s="89"/>
    </row>
    <row r="8742">
      <c r="S8742" s="91"/>
      <c r="T8742" s="91"/>
      <c r="U8742" s="89"/>
      <c r="V8742" s="89"/>
      <c r="W8742" s="89"/>
      <c r="X8742" s="89"/>
    </row>
    <row r="8743">
      <c r="S8743" s="91"/>
      <c r="T8743" s="91"/>
      <c r="U8743" s="89"/>
      <c r="V8743" s="89"/>
      <c r="W8743" s="89"/>
      <c r="X8743" s="89"/>
    </row>
    <row r="8744">
      <c r="S8744" s="91"/>
      <c r="T8744" s="91"/>
      <c r="U8744" s="89"/>
      <c r="V8744" s="89"/>
      <c r="W8744" s="89"/>
      <c r="X8744" s="89"/>
    </row>
    <row r="8745">
      <c r="S8745" s="91"/>
      <c r="T8745" s="91"/>
      <c r="U8745" s="89"/>
      <c r="V8745" s="89"/>
      <c r="W8745" s="89"/>
      <c r="X8745" s="89"/>
    </row>
    <row r="8746">
      <c r="S8746" s="91"/>
      <c r="T8746" s="91"/>
      <c r="U8746" s="89"/>
      <c r="V8746" s="89"/>
      <c r="W8746" s="89"/>
      <c r="X8746" s="89"/>
    </row>
    <row r="8747">
      <c r="S8747" s="91"/>
      <c r="T8747" s="91"/>
      <c r="U8747" s="89"/>
      <c r="V8747" s="89"/>
      <c r="W8747" s="89"/>
      <c r="X8747" s="89"/>
    </row>
    <row r="8748">
      <c r="S8748" s="91"/>
      <c r="T8748" s="91"/>
      <c r="U8748" s="89"/>
      <c r="V8748" s="89"/>
      <c r="W8748" s="89"/>
      <c r="X8748" s="89"/>
    </row>
    <row r="8749">
      <c r="S8749" s="91"/>
      <c r="T8749" s="91"/>
      <c r="U8749" s="89"/>
      <c r="V8749" s="89"/>
      <c r="W8749" s="89"/>
      <c r="X8749" s="89"/>
    </row>
    <row r="8750">
      <c r="S8750" s="91"/>
      <c r="T8750" s="91"/>
      <c r="U8750" s="89"/>
      <c r="V8750" s="89"/>
      <c r="W8750" s="89"/>
      <c r="X8750" s="89"/>
    </row>
    <row r="8751">
      <c r="S8751" s="91"/>
      <c r="T8751" s="91"/>
      <c r="U8751" s="89"/>
      <c r="V8751" s="89"/>
      <c r="W8751" s="89"/>
      <c r="X8751" s="89"/>
    </row>
    <row r="8752">
      <c r="S8752" s="91"/>
      <c r="T8752" s="91"/>
      <c r="U8752" s="89"/>
      <c r="V8752" s="89"/>
      <c r="W8752" s="89"/>
      <c r="X8752" s="89"/>
    </row>
    <row r="8753">
      <c r="S8753" s="91"/>
      <c r="T8753" s="91"/>
      <c r="U8753" s="89"/>
      <c r="V8753" s="89"/>
      <c r="W8753" s="89"/>
      <c r="X8753" s="89"/>
    </row>
    <row r="8754">
      <c r="S8754" s="91"/>
      <c r="T8754" s="91"/>
      <c r="U8754" s="89"/>
      <c r="V8754" s="89"/>
      <c r="W8754" s="89"/>
      <c r="X8754" s="89"/>
    </row>
    <row r="8755">
      <c r="S8755" s="91"/>
      <c r="T8755" s="91"/>
      <c r="U8755" s="89"/>
      <c r="V8755" s="89"/>
      <c r="W8755" s="89"/>
      <c r="X8755" s="89"/>
    </row>
    <row r="8756">
      <c r="S8756" s="91"/>
      <c r="T8756" s="91"/>
      <c r="U8756" s="89"/>
      <c r="V8756" s="89"/>
      <c r="W8756" s="89"/>
      <c r="X8756" s="89"/>
    </row>
    <row r="8757">
      <c r="S8757" s="91"/>
      <c r="T8757" s="91"/>
      <c r="U8757" s="89"/>
      <c r="V8757" s="89"/>
      <c r="W8757" s="89"/>
      <c r="X8757" s="89"/>
    </row>
    <row r="8758">
      <c r="S8758" s="91"/>
      <c r="T8758" s="91"/>
      <c r="U8758" s="89"/>
      <c r="V8758" s="89"/>
      <c r="W8758" s="89"/>
      <c r="X8758" s="89"/>
    </row>
    <row r="8759">
      <c r="S8759" s="91"/>
      <c r="T8759" s="91"/>
      <c r="U8759" s="89"/>
      <c r="V8759" s="89"/>
      <c r="W8759" s="89"/>
      <c r="X8759" s="89"/>
    </row>
    <row r="8760">
      <c r="S8760" s="91"/>
      <c r="T8760" s="91"/>
      <c r="U8760" s="89"/>
      <c r="V8760" s="89"/>
      <c r="W8760" s="89"/>
      <c r="X8760" s="89"/>
    </row>
    <row r="8761">
      <c r="S8761" s="88"/>
      <c r="T8761" s="91"/>
      <c r="U8761" s="89"/>
      <c r="V8761" s="89"/>
      <c r="W8761" s="89"/>
      <c r="X8761" s="89"/>
    </row>
    <row r="8762">
      <c r="S8762" s="91"/>
      <c r="T8762" s="91"/>
      <c r="U8762" s="89"/>
      <c r="V8762" s="89"/>
      <c r="W8762" s="89"/>
      <c r="X8762" s="89"/>
    </row>
    <row r="8763">
      <c r="S8763" s="91"/>
      <c r="T8763" s="91"/>
      <c r="U8763" s="89"/>
      <c r="V8763" s="89"/>
      <c r="W8763" s="89"/>
      <c r="X8763" s="89"/>
    </row>
    <row r="8764">
      <c r="S8764" s="91"/>
      <c r="T8764" s="91"/>
      <c r="U8764" s="89"/>
      <c r="V8764" s="89"/>
      <c r="W8764" s="89"/>
      <c r="X8764" s="89"/>
    </row>
    <row r="8765">
      <c r="S8765" s="91"/>
      <c r="T8765" s="91"/>
      <c r="U8765" s="89"/>
      <c r="V8765" s="89"/>
      <c r="W8765" s="89"/>
      <c r="X8765" s="89"/>
    </row>
    <row r="8766">
      <c r="S8766" s="91"/>
      <c r="T8766" s="91"/>
      <c r="U8766" s="89"/>
      <c r="V8766" s="89"/>
      <c r="W8766" s="89"/>
      <c r="X8766" s="89"/>
    </row>
    <row r="8767">
      <c r="S8767" s="91"/>
      <c r="T8767" s="91"/>
      <c r="U8767" s="89"/>
      <c r="V8767" s="89"/>
      <c r="W8767" s="89"/>
      <c r="X8767" s="89"/>
    </row>
    <row r="8768">
      <c r="S8768" s="91"/>
      <c r="T8768" s="91"/>
      <c r="U8768" s="89"/>
      <c r="V8768" s="89"/>
      <c r="W8768" s="89"/>
      <c r="X8768" s="89"/>
    </row>
    <row r="8769">
      <c r="S8769" s="91"/>
      <c r="T8769" s="91"/>
      <c r="U8769" s="89"/>
      <c r="V8769" s="89"/>
      <c r="W8769" s="89"/>
      <c r="X8769" s="89"/>
    </row>
    <row r="8770">
      <c r="S8770" s="91"/>
      <c r="T8770" s="91"/>
      <c r="U8770" s="89"/>
      <c r="V8770" s="89"/>
      <c r="W8770" s="89"/>
      <c r="X8770" s="89"/>
    </row>
    <row r="8771">
      <c r="S8771" s="91"/>
      <c r="T8771" s="91"/>
      <c r="U8771" s="89"/>
      <c r="V8771" s="89"/>
      <c r="W8771" s="89"/>
      <c r="X8771" s="89"/>
    </row>
    <row r="8772">
      <c r="S8772" s="91"/>
      <c r="T8772" s="91"/>
      <c r="U8772" s="89"/>
      <c r="V8772" s="89"/>
      <c r="W8772" s="89"/>
      <c r="X8772" s="89"/>
    </row>
    <row r="8773">
      <c r="S8773" s="91"/>
      <c r="T8773" s="91"/>
      <c r="U8773" s="89"/>
      <c r="V8773" s="89"/>
      <c r="W8773" s="89"/>
      <c r="X8773" s="89"/>
    </row>
    <row r="8774">
      <c r="S8774" s="91"/>
      <c r="T8774" s="91"/>
      <c r="U8774" s="89"/>
      <c r="V8774" s="89"/>
      <c r="W8774" s="89"/>
      <c r="X8774" s="89"/>
    </row>
    <row r="8775">
      <c r="S8775" s="91"/>
      <c r="T8775" s="91"/>
      <c r="U8775" s="89"/>
      <c r="V8775" s="89"/>
      <c r="W8775" s="89"/>
      <c r="X8775" s="89"/>
    </row>
    <row r="8776">
      <c r="S8776" s="91"/>
      <c r="T8776" s="91"/>
      <c r="U8776" s="89"/>
      <c r="V8776" s="89"/>
      <c r="W8776" s="89"/>
      <c r="X8776" s="89"/>
    </row>
    <row r="8777">
      <c r="S8777" s="91"/>
      <c r="T8777" s="91"/>
      <c r="U8777" s="89"/>
      <c r="V8777" s="89"/>
      <c r="W8777" s="89"/>
      <c r="X8777" s="89"/>
    </row>
    <row r="8778">
      <c r="S8778" s="91"/>
      <c r="T8778" s="91"/>
      <c r="U8778" s="89"/>
      <c r="V8778" s="89"/>
      <c r="W8778" s="89"/>
      <c r="X8778" s="89"/>
    </row>
    <row r="8779">
      <c r="S8779" s="91"/>
      <c r="T8779" s="91"/>
      <c r="U8779" s="89"/>
      <c r="V8779" s="89"/>
      <c r="W8779" s="89"/>
      <c r="X8779" s="89"/>
    </row>
    <row r="8780">
      <c r="S8780" s="91"/>
      <c r="T8780" s="91"/>
      <c r="U8780" s="89"/>
      <c r="V8780" s="89"/>
      <c r="W8780" s="89"/>
      <c r="X8780" s="89"/>
    </row>
    <row r="8781">
      <c r="S8781" s="91"/>
      <c r="T8781" s="91"/>
      <c r="U8781" s="89"/>
      <c r="V8781" s="89"/>
      <c r="W8781" s="89"/>
      <c r="X8781" s="89"/>
    </row>
    <row r="8782">
      <c r="S8782" s="91"/>
      <c r="T8782" s="91"/>
      <c r="U8782" s="89"/>
      <c r="V8782" s="89"/>
      <c r="W8782" s="89"/>
      <c r="X8782" s="89"/>
    </row>
    <row r="8783">
      <c r="S8783" s="91"/>
      <c r="T8783" s="91"/>
      <c r="U8783" s="89"/>
      <c r="V8783" s="89"/>
      <c r="W8783" s="89"/>
      <c r="X8783" s="89"/>
    </row>
    <row r="8784">
      <c r="S8784" s="91"/>
      <c r="T8784" s="91"/>
      <c r="U8784" s="89"/>
      <c r="V8784" s="89"/>
      <c r="W8784" s="89"/>
      <c r="X8784" s="89"/>
    </row>
    <row r="8785">
      <c r="S8785" s="91"/>
      <c r="T8785" s="91"/>
      <c r="U8785" s="89"/>
      <c r="V8785" s="89"/>
      <c r="W8785" s="89"/>
      <c r="X8785" s="89"/>
    </row>
    <row r="8786">
      <c r="S8786" s="91"/>
      <c r="T8786" s="91"/>
      <c r="U8786" s="89"/>
      <c r="V8786" s="89"/>
      <c r="W8786" s="89"/>
      <c r="X8786" s="89"/>
    </row>
    <row r="8787">
      <c r="S8787" s="91"/>
      <c r="T8787" s="91"/>
      <c r="U8787" s="89"/>
      <c r="V8787" s="89"/>
      <c r="W8787" s="89"/>
      <c r="X8787" s="89"/>
    </row>
    <row r="8788">
      <c r="S8788" s="91"/>
      <c r="T8788" s="91"/>
      <c r="U8788" s="89"/>
      <c r="V8788" s="89"/>
      <c r="W8788" s="89"/>
      <c r="X8788" s="89"/>
    </row>
    <row r="8789">
      <c r="S8789" s="91"/>
      <c r="T8789" s="91"/>
      <c r="U8789" s="89"/>
      <c r="V8789" s="89"/>
      <c r="W8789" s="89"/>
      <c r="X8789" s="89"/>
    </row>
    <row r="8790">
      <c r="S8790" s="91"/>
      <c r="T8790" s="91"/>
      <c r="U8790" s="89"/>
      <c r="V8790" s="89"/>
      <c r="W8790" s="89"/>
      <c r="X8790" s="89"/>
    </row>
    <row r="8791">
      <c r="S8791" s="91"/>
      <c r="T8791" s="91"/>
      <c r="U8791" s="89"/>
      <c r="V8791" s="89"/>
      <c r="W8791" s="89"/>
      <c r="X8791" s="89"/>
    </row>
    <row r="8792">
      <c r="S8792" s="91"/>
      <c r="T8792" s="91"/>
      <c r="U8792" s="89"/>
      <c r="V8792" s="89"/>
      <c r="W8792" s="89"/>
      <c r="X8792" s="89"/>
    </row>
    <row r="8793">
      <c r="S8793" s="91"/>
      <c r="T8793" s="91"/>
      <c r="U8793" s="89"/>
      <c r="V8793" s="89"/>
      <c r="W8793" s="89"/>
      <c r="X8793" s="89"/>
    </row>
    <row r="8794">
      <c r="S8794" s="91"/>
      <c r="T8794" s="91"/>
      <c r="U8794" s="89"/>
      <c r="V8794" s="89"/>
      <c r="W8794" s="89"/>
      <c r="X8794" s="89"/>
    </row>
    <row r="8795">
      <c r="S8795" s="91"/>
      <c r="T8795" s="91"/>
      <c r="U8795" s="89"/>
      <c r="V8795" s="89"/>
      <c r="W8795" s="89"/>
      <c r="X8795" s="89"/>
    </row>
    <row r="8796">
      <c r="S8796" s="91"/>
      <c r="T8796" s="91"/>
      <c r="U8796" s="89"/>
      <c r="V8796" s="89"/>
      <c r="W8796" s="89"/>
      <c r="X8796" s="89"/>
    </row>
    <row r="8798">
      <c r="S8798" s="91"/>
      <c r="T8798" s="91"/>
      <c r="U8798" s="89"/>
      <c r="V8798" s="89"/>
      <c r="W8798" s="89"/>
      <c r="X8798" s="89"/>
    </row>
    <row r="8799">
      <c r="S8799" s="91"/>
      <c r="T8799" s="91"/>
      <c r="U8799" s="89"/>
      <c r="V8799" s="89"/>
      <c r="W8799" s="89"/>
      <c r="X8799" s="89"/>
    </row>
    <row r="8800">
      <c r="S8800" s="91"/>
      <c r="T8800" s="91"/>
      <c r="U8800" s="89"/>
      <c r="V8800" s="89"/>
      <c r="W8800" s="89"/>
      <c r="X8800" s="89"/>
    </row>
    <row r="8801">
      <c r="S8801" s="91"/>
      <c r="T8801" s="91"/>
      <c r="U8801" s="89"/>
      <c r="V8801" s="89"/>
      <c r="W8801" s="89"/>
      <c r="X8801" s="89"/>
    </row>
    <row r="8802">
      <c r="S8802" s="91"/>
      <c r="T8802" s="91"/>
      <c r="U8802" s="89"/>
      <c r="V8802" s="89"/>
      <c r="W8802" s="89"/>
      <c r="X8802" s="89"/>
    </row>
    <row r="8803">
      <c r="S8803" s="91"/>
      <c r="T8803" s="91"/>
      <c r="U8803" s="89"/>
      <c r="V8803" s="89"/>
      <c r="W8803" s="89"/>
      <c r="X8803" s="89"/>
    </row>
    <row r="8804">
      <c r="S8804" s="91"/>
      <c r="T8804" s="91"/>
      <c r="U8804" s="89"/>
      <c r="V8804" s="89"/>
      <c r="W8804" s="89"/>
      <c r="X8804" s="89"/>
    </row>
    <row r="8805">
      <c r="S8805" s="91"/>
      <c r="T8805" s="91"/>
      <c r="U8805" s="89"/>
      <c r="V8805" s="89"/>
      <c r="W8805" s="89"/>
      <c r="X8805" s="89"/>
    </row>
    <row r="8806">
      <c r="S8806" s="91"/>
      <c r="T8806" s="91"/>
      <c r="U8806" s="89"/>
      <c r="V8806" s="89"/>
      <c r="W8806" s="89"/>
      <c r="X8806" s="89"/>
    </row>
    <row r="8807">
      <c r="S8807" s="91"/>
      <c r="T8807" s="91"/>
      <c r="U8807" s="89"/>
      <c r="V8807" s="89"/>
      <c r="W8807" s="89"/>
      <c r="X8807" s="89"/>
    </row>
    <row r="8808">
      <c r="S8808" s="91"/>
      <c r="T8808" s="91"/>
      <c r="U8808" s="89"/>
      <c r="V8808" s="89"/>
      <c r="W8808" s="89"/>
      <c r="X8808" s="89"/>
    </row>
    <row r="8809">
      <c r="S8809" s="91"/>
      <c r="T8809" s="91"/>
      <c r="U8809" s="89"/>
      <c r="V8809" s="89"/>
      <c r="W8809" s="89"/>
      <c r="X8809" s="89"/>
    </row>
    <row r="8810">
      <c r="S8810" s="91"/>
      <c r="T8810" s="91"/>
      <c r="U8810" s="89"/>
      <c r="V8810" s="89"/>
      <c r="W8810" s="89"/>
      <c r="X8810" s="89"/>
    </row>
    <row r="8811">
      <c r="S8811" s="91"/>
      <c r="T8811" s="91"/>
      <c r="U8811" s="89"/>
      <c r="V8811" s="89"/>
      <c r="W8811" s="89"/>
      <c r="X8811" s="89"/>
    </row>
    <row r="8812">
      <c r="S8812" s="91"/>
      <c r="T8812" s="91"/>
      <c r="U8812" s="89"/>
      <c r="V8812" s="89"/>
      <c r="W8812" s="89"/>
      <c r="X8812" s="89"/>
    </row>
    <row r="8813">
      <c r="S8813" s="91"/>
      <c r="T8813" s="91"/>
      <c r="U8813" s="89"/>
      <c r="V8813" s="89"/>
      <c r="W8813" s="89"/>
      <c r="X8813" s="89"/>
    </row>
    <row r="8814">
      <c r="S8814" s="91"/>
      <c r="T8814" s="91"/>
      <c r="U8814" s="89"/>
      <c r="V8814" s="89"/>
      <c r="W8814" s="89"/>
      <c r="X8814" s="89"/>
    </row>
    <row r="8815">
      <c r="S8815" s="91"/>
      <c r="T8815" s="91"/>
      <c r="U8815" s="89"/>
      <c r="V8815" s="89"/>
      <c r="W8815" s="89"/>
      <c r="X8815" s="89"/>
    </row>
    <row r="8816">
      <c r="S8816" s="91"/>
      <c r="T8816" s="91"/>
      <c r="U8816" s="89"/>
      <c r="V8816" s="89"/>
      <c r="W8816" s="89"/>
      <c r="X8816" s="89"/>
    </row>
    <row r="8817">
      <c r="S8817" s="91"/>
      <c r="T8817" s="91"/>
      <c r="U8817" s="89"/>
      <c r="V8817" s="89"/>
      <c r="W8817" s="89"/>
      <c r="X8817" s="89"/>
    </row>
    <row r="8818">
      <c r="S8818" s="91"/>
      <c r="T8818" s="91"/>
      <c r="U8818" s="89"/>
      <c r="V8818" s="89"/>
      <c r="W8818" s="89"/>
      <c r="X8818" s="89"/>
    </row>
    <row r="8819">
      <c r="S8819" s="91"/>
      <c r="T8819" s="91"/>
      <c r="U8819" s="89"/>
      <c r="V8819" s="89"/>
      <c r="W8819" s="89"/>
      <c r="X8819" s="89"/>
    </row>
    <row r="8820">
      <c r="S8820" s="91"/>
      <c r="T8820" s="91"/>
      <c r="U8820" s="89"/>
      <c r="V8820" s="89"/>
      <c r="W8820" s="89"/>
      <c r="X8820" s="89"/>
    </row>
    <row r="8821">
      <c r="S8821" s="91"/>
      <c r="T8821" s="91"/>
      <c r="U8821" s="89"/>
      <c r="V8821" s="89"/>
      <c r="W8821" s="89"/>
      <c r="X8821" s="89"/>
    </row>
    <row r="8822">
      <c r="S8822" s="91"/>
      <c r="T8822" s="91"/>
      <c r="U8822" s="89"/>
      <c r="V8822" s="89"/>
      <c r="W8822" s="89"/>
      <c r="X8822" s="89"/>
    </row>
    <row r="8823">
      <c r="S8823" s="91"/>
      <c r="T8823" s="91"/>
      <c r="U8823" s="89"/>
      <c r="V8823" s="89"/>
      <c r="W8823" s="89"/>
      <c r="X8823" s="89"/>
    </row>
    <row r="8824">
      <c r="S8824" s="91"/>
      <c r="T8824" s="91"/>
      <c r="U8824" s="89"/>
      <c r="V8824" s="89"/>
      <c r="W8824" s="89"/>
      <c r="X8824" s="89"/>
    </row>
    <row r="8825">
      <c r="S8825" s="91"/>
      <c r="T8825" s="91"/>
      <c r="U8825" s="89"/>
      <c r="V8825" s="89"/>
      <c r="W8825" s="89"/>
      <c r="X8825" s="89"/>
    </row>
    <row r="8826">
      <c r="S8826" s="91"/>
      <c r="T8826" s="91"/>
      <c r="U8826" s="89"/>
      <c r="V8826" s="89"/>
      <c r="W8826" s="89"/>
      <c r="X8826" s="89"/>
    </row>
    <row r="8827">
      <c r="S8827" s="91"/>
      <c r="T8827" s="91"/>
      <c r="U8827" s="89"/>
      <c r="V8827" s="89"/>
      <c r="W8827" s="89"/>
      <c r="X8827" s="89"/>
    </row>
    <row r="8828">
      <c r="S8828" s="91"/>
      <c r="T8828" s="91"/>
      <c r="U8828" s="89"/>
      <c r="V8828" s="89"/>
      <c r="W8828" s="89"/>
      <c r="X8828" s="89"/>
    </row>
    <row r="8829">
      <c r="S8829" s="91"/>
      <c r="T8829" s="91"/>
      <c r="U8829" s="89"/>
      <c r="V8829" s="89"/>
      <c r="W8829" s="89"/>
      <c r="X8829" s="89"/>
    </row>
    <row r="8830">
      <c r="S8830" s="91"/>
      <c r="T8830" s="91"/>
      <c r="U8830" s="89"/>
      <c r="V8830" s="89"/>
      <c r="W8830" s="89"/>
      <c r="X8830" s="89"/>
    </row>
    <row r="8831">
      <c r="S8831" s="91"/>
      <c r="T8831" s="91"/>
      <c r="U8831" s="89"/>
      <c r="V8831" s="89"/>
      <c r="W8831" s="89"/>
      <c r="X8831" s="89"/>
    </row>
    <row r="8832">
      <c r="S8832" s="91"/>
      <c r="T8832" s="91"/>
      <c r="U8832" s="89"/>
      <c r="V8832" s="89"/>
      <c r="W8832" s="89"/>
      <c r="X8832" s="89"/>
    </row>
    <row r="8833">
      <c r="S8833" s="91"/>
      <c r="T8833" s="91"/>
      <c r="U8833" s="89"/>
      <c r="V8833" s="89"/>
      <c r="W8833" s="89"/>
      <c r="X8833" s="89"/>
    </row>
    <row r="8834">
      <c r="S8834" s="91"/>
      <c r="T8834" s="91"/>
      <c r="U8834" s="89"/>
      <c r="V8834" s="89"/>
      <c r="W8834" s="89"/>
      <c r="X8834" s="89"/>
    </row>
    <row r="8835">
      <c r="S8835" s="91"/>
      <c r="T8835" s="91"/>
      <c r="U8835" s="89"/>
      <c r="V8835" s="89"/>
      <c r="W8835" s="89"/>
      <c r="X8835" s="89"/>
    </row>
    <row r="8836">
      <c r="S8836" s="91"/>
      <c r="T8836" s="91"/>
      <c r="U8836" s="89"/>
      <c r="V8836" s="89"/>
      <c r="W8836" s="89"/>
      <c r="X8836" s="89"/>
    </row>
    <row r="8837">
      <c r="S8837" s="91"/>
      <c r="T8837" s="91"/>
      <c r="U8837" s="89"/>
      <c r="V8837" s="89"/>
      <c r="W8837" s="89"/>
      <c r="X8837" s="89"/>
    </row>
    <row r="8838">
      <c r="S8838" s="91"/>
      <c r="T8838" s="91"/>
      <c r="U8838" s="89"/>
      <c r="V8838" s="89"/>
      <c r="W8838" s="89"/>
      <c r="X8838" s="89"/>
    </row>
    <row r="8839">
      <c r="S8839" s="91"/>
      <c r="T8839" s="91"/>
      <c r="U8839" s="89"/>
      <c r="V8839" s="89"/>
      <c r="W8839" s="89"/>
      <c r="X8839" s="89"/>
    </row>
    <row r="8840">
      <c r="S8840" s="91"/>
      <c r="T8840" s="91"/>
      <c r="U8840" s="89"/>
      <c r="V8840" s="89"/>
      <c r="W8840" s="89"/>
      <c r="X8840" s="89"/>
    </row>
    <row r="8841">
      <c r="S8841" s="91"/>
      <c r="T8841" s="91"/>
      <c r="U8841" s="89"/>
      <c r="V8841" s="89"/>
      <c r="W8841" s="89"/>
      <c r="X8841" s="89"/>
    </row>
    <row r="8842">
      <c r="S8842" s="91"/>
      <c r="T8842" s="91"/>
      <c r="U8842" s="89"/>
      <c r="V8842" s="89"/>
      <c r="W8842" s="89"/>
      <c r="X8842" s="89"/>
    </row>
    <row r="8844">
      <c r="S8844" s="91"/>
      <c r="T8844" s="91"/>
      <c r="U8844" s="89"/>
      <c r="V8844" s="89"/>
      <c r="W8844" s="89"/>
      <c r="X8844" s="89"/>
    </row>
    <row r="8845">
      <c r="S8845" s="91"/>
      <c r="T8845" s="91"/>
      <c r="U8845" s="89"/>
      <c r="V8845" s="89"/>
      <c r="W8845" s="89"/>
      <c r="X8845" s="89"/>
    </row>
    <row r="8846">
      <c r="S8846" s="91"/>
      <c r="T8846" s="91"/>
      <c r="U8846" s="89"/>
      <c r="V8846" s="89"/>
      <c r="W8846" s="89"/>
      <c r="X8846" s="89"/>
    </row>
    <row r="8847">
      <c r="S8847" s="91"/>
      <c r="T8847" s="91"/>
      <c r="U8847" s="89"/>
      <c r="V8847" s="89"/>
      <c r="W8847" s="89"/>
      <c r="X8847" s="89"/>
    </row>
    <row r="8848">
      <c r="S8848" s="91"/>
      <c r="T8848" s="91"/>
      <c r="U8848" s="89"/>
      <c r="V8848" s="89"/>
      <c r="W8848" s="89"/>
      <c r="X8848" s="89"/>
    </row>
    <row r="8849">
      <c r="S8849" s="91"/>
      <c r="T8849" s="91"/>
      <c r="U8849" s="89"/>
      <c r="V8849" s="89"/>
      <c r="W8849" s="89"/>
      <c r="X8849" s="89"/>
    </row>
    <row r="8850">
      <c r="S8850" s="91"/>
      <c r="T8850" s="91"/>
      <c r="U8850" s="89"/>
      <c r="V8850" s="89"/>
      <c r="W8850" s="89"/>
      <c r="X8850" s="89"/>
    </row>
    <row r="8851">
      <c r="S8851" s="91"/>
      <c r="T8851" s="91"/>
      <c r="U8851" s="89"/>
      <c r="V8851" s="89"/>
      <c r="W8851" s="89"/>
      <c r="X8851" s="89"/>
    </row>
    <row r="8852">
      <c r="S8852" s="91"/>
      <c r="T8852" s="91"/>
      <c r="U8852" s="89"/>
      <c r="V8852" s="89"/>
      <c r="W8852" s="89"/>
      <c r="X8852" s="89"/>
    </row>
    <row r="8853">
      <c r="S8853" s="91"/>
      <c r="T8853" s="91"/>
      <c r="U8853" s="89"/>
      <c r="V8853" s="89"/>
      <c r="W8853" s="89"/>
      <c r="X8853" s="89"/>
    </row>
    <row r="8854">
      <c r="S8854" s="91"/>
      <c r="T8854" s="91"/>
      <c r="U8854" s="89"/>
      <c r="V8854" s="89"/>
      <c r="W8854" s="89"/>
      <c r="X8854" s="89"/>
    </row>
    <row r="8855">
      <c r="S8855" s="91"/>
      <c r="T8855" s="91"/>
      <c r="U8855" s="89"/>
      <c r="V8855" s="89"/>
      <c r="W8855" s="89"/>
      <c r="X8855" s="89"/>
    </row>
    <row r="8856">
      <c r="S8856" s="88"/>
      <c r="T8856" s="91"/>
      <c r="U8856" s="89"/>
      <c r="V8856" s="89"/>
      <c r="W8856" s="89"/>
      <c r="X8856" s="89"/>
    </row>
    <row r="8858">
      <c r="S8858" s="91"/>
      <c r="T8858" s="91"/>
      <c r="U8858" s="89"/>
      <c r="V8858" s="89"/>
      <c r="W8858" s="89"/>
      <c r="X8858" s="89"/>
    </row>
    <row r="8859">
      <c r="S8859" s="91"/>
      <c r="T8859" s="91"/>
      <c r="U8859" s="89"/>
      <c r="V8859" s="89"/>
      <c r="W8859" s="89"/>
      <c r="X8859" s="89"/>
    </row>
    <row r="8860">
      <c r="S8860" s="91"/>
      <c r="T8860" s="91"/>
      <c r="U8860" s="89"/>
      <c r="V8860" s="89"/>
      <c r="W8860" s="89"/>
      <c r="X8860" s="89"/>
    </row>
    <row r="8861">
      <c r="S8861" s="91"/>
      <c r="T8861" s="91"/>
      <c r="U8861" s="89"/>
      <c r="V8861" s="89"/>
      <c r="W8861" s="89"/>
      <c r="X8861" s="89"/>
    </row>
    <row r="8862">
      <c r="S8862" s="91"/>
      <c r="T8862" s="91"/>
      <c r="U8862" s="89"/>
      <c r="V8862" s="89"/>
      <c r="W8862" s="89"/>
      <c r="X8862" s="89"/>
    </row>
    <row r="8863">
      <c r="S8863" s="91"/>
      <c r="T8863" s="91"/>
      <c r="U8863" s="89"/>
      <c r="V8863" s="89"/>
      <c r="W8863" s="89"/>
      <c r="X8863" s="89"/>
    </row>
    <row r="8864">
      <c r="S8864" s="91"/>
      <c r="T8864" s="91"/>
      <c r="U8864" s="89"/>
      <c r="V8864" s="89"/>
      <c r="W8864" s="89"/>
      <c r="X8864" s="89"/>
    </row>
    <row r="8865">
      <c r="S8865" s="91"/>
      <c r="T8865" s="91"/>
      <c r="U8865" s="89"/>
      <c r="V8865" s="89"/>
      <c r="W8865" s="89"/>
      <c r="X8865" s="89"/>
    </row>
    <row r="8866">
      <c r="S8866" s="91"/>
      <c r="T8866" s="91"/>
      <c r="U8866" s="89"/>
      <c r="V8866" s="89"/>
      <c r="W8866" s="89"/>
      <c r="X8866" s="89"/>
    </row>
    <row r="8867">
      <c r="S8867" s="91"/>
      <c r="T8867" s="91"/>
      <c r="U8867" s="89"/>
      <c r="V8867" s="89"/>
      <c r="W8867" s="89"/>
      <c r="X8867" s="89"/>
    </row>
    <row r="8868">
      <c r="S8868" s="91"/>
      <c r="T8868" s="91"/>
      <c r="U8868" s="89"/>
      <c r="V8868" s="89"/>
      <c r="W8868" s="89"/>
      <c r="X8868" s="89"/>
    </row>
    <row r="8869">
      <c r="S8869" s="91"/>
      <c r="T8869" s="91"/>
      <c r="U8869" s="89"/>
      <c r="V8869" s="89"/>
      <c r="W8869" s="89"/>
      <c r="X8869" s="89"/>
    </row>
    <row r="8870">
      <c r="S8870" s="91"/>
      <c r="T8870" s="91"/>
      <c r="U8870" s="89"/>
      <c r="V8870" s="89"/>
      <c r="W8870" s="89"/>
      <c r="X8870" s="89"/>
    </row>
    <row r="8871">
      <c r="S8871" s="91"/>
      <c r="T8871" s="91"/>
      <c r="U8871" s="89"/>
      <c r="V8871" s="89"/>
      <c r="W8871" s="89"/>
      <c r="X8871" s="89"/>
    </row>
    <row r="8872">
      <c r="S8872" s="91"/>
      <c r="T8872" s="91"/>
      <c r="U8872" s="89"/>
      <c r="V8872" s="89"/>
      <c r="W8872" s="89"/>
      <c r="X8872" s="89"/>
    </row>
    <row r="8873">
      <c r="S8873" s="91"/>
      <c r="T8873" s="91"/>
      <c r="U8873" s="89"/>
      <c r="V8873" s="89"/>
      <c r="W8873" s="89"/>
      <c r="X8873" s="89"/>
    </row>
    <row r="8874">
      <c r="S8874" s="91"/>
      <c r="T8874" s="91"/>
      <c r="U8874" s="89"/>
      <c r="V8874" s="89"/>
      <c r="W8874" s="89"/>
      <c r="X8874" s="89"/>
    </row>
    <row r="8875">
      <c r="S8875" s="91"/>
      <c r="T8875" s="91"/>
      <c r="U8875" s="89"/>
      <c r="V8875" s="89"/>
      <c r="W8875" s="89"/>
      <c r="X8875" s="89"/>
    </row>
    <row r="8876">
      <c r="S8876" s="91"/>
      <c r="T8876" s="91"/>
      <c r="U8876" s="89"/>
      <c r="V8876" s="89"/>
      <c r="W8876" s="89"/>
      <c r="X8876" s="89"/>
    </row>
    <row r="8877">
      <c r="S8877" s="91"/>
      <c r="T8877" s="91"/>
      <c r="U8877" s="89"/>
      <c r="V8877" s="89"/>
      <c r="W8877" s="89"/>
      <c r="X8877" s="89"/>
    </row>
    <row r="8878">
      <c r="S8878" s="91"/>
      <c r="T8878" s="91"/>
      <c r="U8878" s="89"/>
      <c r="V8878" s="89"/>
      <c r="W8878" s="89"/>
      <c r="X8878" s="89"/>
    </row>
    <row r="8879">
      <c r="S8879" s="91"/>
      <c r="T8879" s="91"/>
      <c r="U8879" s="89"/>
      <c r="V8879" s="89"/>
      <c r="W8879" s="89"/>
      <c r="X8879" s="89"/>
    </row>
    <row r="8880">
      <c r="S8880" s="91"/>
      <c r="T8880" s="91"/>
      <c r="U8880" s="89"/>
      <c r="V8880" s="89"/>
      <c r="W8880" s="89"/>
      <c r="X8880" s="89"/>
    </row>
    <row r="8881">
      <c r="S8881" s="91"/>
      <c r="T8881" s="91"/>
      <c r="U8881" s="89"/>
      <c r="V8881" s="89"/>
      <c r="W8881" s="89"/>
      <c r="X8881" s="89"/>
    </row>
    <row r="8882">
      <c r="S8882" s="91"/>
      <c r="T8882" s="91"/>
      <c r="U8882" s="89"/>
      <c r="V8882" s="89"/>
      <c r="W8882" s="89"/>
      <c r="X8882" s="89"/>
    </row>
    <row r="8883">
      <c r="S8883" s="91"/>
      <c r="T8883" s="91"/>
      <c r="U8883" s="89"/>
      <c r="V8883" s="89"/>
      <c r="W8883" s="89"/>
      <c r="X8883" s="89"/>
    </row>
    <row r="8884">
      <c r="S8884" s="91"/>
      <c r="T8884" s="91"/>
      <c r="U8884" s="89"/>
      <c r="V8884" s="89"/>
      <c r="W8884" s="89"/>
      <c r="X8884" s="89"/>
    </row>
    <row r="8885">
      <c r="S8885" s="91"/>
      <c r="T8885" s="91"/>
      <c r="U8885" s="89"/>
      <c r="V8885" s="89"/>
      <c r="W8885" s="89"/>
      <c r="X8885" s="89"/>
    </row>
    <row r="8886">
      <c r="S8886" s="91"/>
      <c r="T8886" s="91"/>
      <c r="U8886" s="89"/>
      <c r="V8886" s="89"/>
      <c r="W8886" s="89"/>
      <c r="X8886" s="89"/>
    </row>
    <row r="8887">
      <c r="S8887" s="88"/>
      <c r="T8887" s="91"/>
      <c r="U8887" s="89"/>
      <c r="V8887" s="89"/>
      <c r="W8887" s="89"/>
      <c r="X8887" s="89"/>
    </row>
    <row r="8888">
      <c r="S8888" s="91"/>
      <c r="T8888" s="91"/>
      <c r="U8888" s="89"/>
      <c r="V8888" s="89"/>
      <c r="W8888" s="89"/>
      <c r="X8888" s="89"/>
    </row>
    <row r="8889">
      <c r="S8889" s="91"/>
      <c r="T8889" s="91"/>
      <c r="U8889" s="89"/>
      <c r="V8889" s="89"/>
      <c r="W8889" s="89"/>
      <c r="X8889" s="89"/>
    </row>
    <row r="8890">
      <c r="S8890" s="91"/>
      <c r="T8890" s="91"/>
      <c r="U8890" s="89"/>
      <c r="V8890" s="89"/>
      <c r="W8890" s="89"/>
      <c r="X8890" s="89"/>
    </row>
    <row r="8891">
      <c r="S8891" s="91"/>
      <c r="T8891" s="91"/>
      <c r="U8891" s="89"/>
      <c r="V8891" s="89"/>
      <c r="W8891" s="89"/>
      <c r="X8891" s="89"/>
    </row>
    <row r="8892">
      <c r="S8892" s="91"/>
      <c r="T8892" s="91"/>
      <c r="U8892" s="89"/>
      <c r="V8892" s="89"/>
      <c r="W8892" s="89"/>
      <c r="X8892" s="89"/>
    </row>
    <row r="8893">
      <c r="S8893" s="91"/>
      <c r="T8893" s="91"/>
      <c r="U8893" s="89"/>
      <c r="V8893" s="89"/>
      <c r="W8893" s="89"/>
      <c r="X8893" s="89"/>
    </row>
    <row r="8894">
      <c r="S8894" s="91"/>
      <c r="T8894" s="91"/>
      <c r="U8894" s="89"/>
      <c r="V8894" s="89"/>
      <c r="W8894" s="89"/>
      <c r="X8894" s="89"/>
    </row>
    <row r="8895">
      <c r="S8895" s="88"/>
      <c r="T8895" s="91"/>
      <c r="U8895" s="89"/>
      <c r="V8895" s="89"/>
      <c r="W8895" s="89"/>
      <c r="X8895" s="89"/>
    </row>
    <row r="8896">
      <c r="S8896" s="91"/>
      <c r="T8896" s="91"/>
      <c r="U8896" s="89"/>
      <c r="V8896" s="89"/>
      <c r="W8896" s="89"/>
      <c r="X8896" s="89"/>
    </row>
    <row r="8897">
      <c r="S8897" s="91"/>
      <c r="T8897" s="91"/>
      <c r="U8897" s="89"/>
      <c r="V8897" s="89"/>
      <c r="W8897" s="89"/>
      <c r="X8897" s="89"/>
    </row>
    <row r="8898">
      <c r="S8898" s="91"/>
      <c r="T8898" s="91"/>
      <c r="U8898" s="89"/>
      <c r="V8898" s="89"/>
      <c r="W8898" s="89"/>
      <c r="X8898" s="89"/>
    </row>
    <row r="8899">
      <c r="S8899" s="91"/>
      <c r="T8899" s="91"/>
      <c r="U8899" s="89"/>
      <c r="V8899" s="89"/>
      <c r="W8899" s="89"/>
      <c r="X8899" s="89"/>
    </row>
    <row r="8900">
      <c r="S8900" s="91"/>
      <c r="T8900" s="91"/>
      <c r="U8900" s="89"/>
      <c r="V8900" s="89"/>
      <c r="W8900" s="89"/>
      <c r="X8900" s="89"/>
    </row>
    <row r="8901">
      <c r="S8901" s="91"/>
      <c r="T8901" s="91"/>
      <c r="U8901" s="89"/>
      <c r="V8901" s="89"/>
      <c r="W8901" s="89"/>
      <c r="X8901" s="89"/>
    </row>
    <row r="8902">
      <c r="S8902" s="91"/>
      <c r="T8902" s="91"/>
      <c r="U8902" s="89"/>
      <c r="V8902" s="89"/>
      <c r="W8902" s="89"/>
      <c r="X8902" s="89"/>
    </row>
    <row r="8903">
      <c r="S8903" s="91"/>
      <c r="T8903" s="91"/>
      <c r="U8903" s="89"/>
      <c r="V8903" s="89"/>
      <c r="W8903" s="89"/>
      <c r="X8903" s="89"/>
    </row>
    <row r="8904">
      <c r="S8904" s="91"/>
      <c r="T8904" s="91"/>
      <c r="U8904" s="89"/>
      <c r="V8904" s="89"/>
      <c r="W8904" s="89"/>
      <c r="X8904" s="89"/>
    </row>
    <row r="8905">
      <c r="S8905" s="91"/>
      <c r="T8905" s="91"/>
      <c r="U8905" s="89"/>
      <c r="V8905" s="89"/>
      <c r="W8905" s="89"/>
      <c r="X8905" s="89"/>
    </row>
    <row r="8906">
      <c r="S8906" s="91"/>
      <c r="T8906" s="91"/>
      <c r="U8906" s="89"/>
      <c r="V8906" s="89"/>
      <c r="W8906" s="89"/>
      <c r="X8906" s="89"/>
    </row>
    <row r="8907">
      <c r="S8907" s="91"/>
      <c r="T8907" s="91"/>
      <c r="U8907" s="89"/>
      <c r="V8907" s="89"/>
      <c r="W8907" s="89"/>
      <c r="X8907" s="89"/>
    </row>
    <row r="8908">
      <c r="S8908" s="91"/>
      <c r="T8908" s="91"/>
      <c r="U8908" s="89"/>
      <c r="V8908" s="89"/>
      <c r="W8908" s="89"/>
      <c r="X8908" s="89"/>
    </row>
    <row r="8909">
      <c r="S8909" s="91"/>
      <c r="T8909" s="91"/>
      <c r="U8909" s="89"/>
      <c r="V8909" s="89"/>
      <c r="W8909" s="89"/>
      <c r="X8909" s="89"/>
    </row>
    <row r="8910">
      <c r="S8910" s="91"/>
      <c r="T8910" s="91"/>
      <c r="U8910" s="89"/>
      <c r="V8910" s="89"/>
      <c r="W8910" s="89"/>
      <c r="X8910" s="89"/>
    </row>
    <row r="8911">
      <c r="S8911" s="91"/>
      <c r="T8911" s="91"/>
      <c r="U8911" s="89"/>
      <c r="V8911" s="89"/>
      <c r="W8911" s="89"/>
      <c r="X8911" s="89"/>
    </row>
    <row r="8912">
      <c r="S8912" s="91"/>
      <c r="T8912" s="91"/>
      <c r="U8912" s="89"/>
      <c r="V8912" s="89"/>
      <c r="W8912" s="89"/>
      <c r="X8912" s="89"/>
    </row>
    <row r="8913">
      <c r="S8913" s="91"/>
      <c r="T8913" s="91"/>
      <c r="U8913" s="89"/>
      <c r="V8913" s="89"/>
      <c r="W8913" s="89"/>
      <c r="X8913" s="89"/>
    </row>
    <row r="8914">
      <c r="S8914" s="91"/>
      <c r="T8914" s="91"/>
      <c r="U8914" s="89"/>
      <c r="V8914" s="89"/>
      <c r="W8914" s="89"/>
      <c r="X8914" s="89"/>
    </row>
    <row r="8915">
      <c r="S8915" s="91"/>
      <c r="T8915" s="91"/>
      <c r="U8915" s="89"/>
      <c r="V8915" s="89"/>
      <c r="W8915" s="89"/>
      <c r="X8915" s="89"/>
    </row>
    <row r="8916">
      <c r="S8916" s="88"/>
      <c r="T8916" s="91"/>
      <c r="U8916" s="89"/>
      <c r="V8916" s="89"/>
      <c r="W8916" s="89"/>
      <c r="X8916" s="89"/>
    </row>
    <row r="8917">
      <c r="S8917" s="91"/>
      <c r="T8917" s="91"/>
      <c r="U8917" s="89"/>
      <c r="V8917" s="89"/>
      <c r="W8917" s="89"/>
      <c r="X8917" s="89"/>
    </row>
    <row r="8918">
      <c r="S8918" s="91"/>
      <c r="T8918" s="91"/>
      <c r="U8918" s="89"/>
      <c r="V8918" s="89"/>
      <c r="W8918" s="89"/>
      <c r="X8918" s="89"/>
    </row>
    <row r="8919">
      <c r="S8919" s="91"/>
      <c r="T8919" s="91"/>
      <c r="U8919" s="89"/>
      <c r="V8919" s="89"/>
      <c r="W8919" s="89"/>
      <c r="X8919" s="89"/>
    </row>
    <row r="8920">
      <c r="S8920" s="91"/>
      <c r="T8920" s="91"/>
      <c r="U8920" s="89"/>
      <c r="V8920" s="89"/>
      <c r="W8920" s="89"/>
      <c r="X8920" s="89"/>
    </row>
    <row r="8921">
      <c r="S8921" s="91"/>
      <c r="T8921" s="91"/>
      <c r="U8921" s="89"/>
      <c r="V8921" s="89"/>
      <c r="W8921" s="89"/>
      <c r="X8921" s="89"/>
    </row>
    <row r="8922">
      <c r="S8922" s="91"/>
      <c r="T8922" s="91"/>
      <c r="U8922" s="89"/>
      <c r="V8922" s="89"/>
      <c r="W8922" s="89"/>
      <c r="X8922" s="89"/>
    </row>
    <row r="8923">
      <c r="S8923" s="91"/>
      <c r="T8923" s="91"/>
      <c r="U8923" s="89"/>
      <c r="V8923" s="89"/>
      <c r="W8923" s="89"/>
      <c r="X8923" s="89"/>
    </row>
    <row r="8924">
      <c r="S8924" s="91"/>
      <c r="T8924" s="91"/>
      <c r="U8924" s="89"/>
      <c r="V8924" s="89"/>
      <c r="W8924" s="89"/>
      <c r="X8924" s="89"/>
    </row>
    <row r="8925">
      <c r="S8925" s="91"/>
      <c r="T8925" s="91"/>
      <c r="U8925" s="89"/>
      <c r="V8925" s="89"/>
      <c r="W8925" s="89"/>
      <c r="X8925" s="89"/>
    </row>
    <row r="8926">
      <c r="S8926" s="91"/>
      <c r="T8926" s="91"/>
      <c r="U8926" s="89"/>
      <c r="V8926" s="89"/>
      <c r="W8926" s="89"/>
      <c r="X8926" s="89"/>
    </row>
    <row r="8927">
      <c r="S8927" s="91"/>
      <c r="T8927" s="91"/>
      <c r="U8927" s="89"/>
      <c r="V8927" s="89"/>
      <c r="W8927" s="89"/>
      <c r="X8927" s="89"/>
    </row>
    <row r="8928">
      <c r="S8928" s="91"/>
      <c r="T8928" s="91"/>
      <c r="U8928" s="89"/>
      <c r="V8928" s="89"/>
      <c r="W8928" s="89"/>
      <c r="X8928" s="89"/>
    </row>
    <row r="8929">
      <c r="S8929" s="91"/>
      <c r="T8929" s="91"/>
      <c r="U8929" s="89"/>
      <c r="V8929" s="89"/>
      <c r="W8929" s="89"/>
      <c r="X8929" s="89"/>
    </row>
    <row r="8930">
      <c r="S8930" s="91"/>
      <c r="T8930" s="91"/>
      <c r="U8930" s="89"/>
      <c r="V8930" s="89"/>
      <c r="W8930" s="89"/>
      <c r="X8930" s="89"/>
    </row>
    <row r="8931">
      <c r="S8931" s="88"/>
      <c r="T8931" s="91"/>
      <c r="U8931" s="89"/>
      <c r="V8931" s="89"/>
      <c r="W8931" s="89"/>
      <c r="X8931" s="89"/>
    </row>
    <row r="8932">
      <c r="S8932" s="91"/>
      <c r="T8932" s="91"/>
      <c r="U8932" s="89"/>
      <c r="V8932" s="89"/>
      <c r="W8932" s="89"/>
      <c r="X8932" s="89"/>
    </row>
    <row r="8933">
      <c r="S8933" s="91"/>
      <c r="T8933" s="91"/>
      <c r="U8933" s="89"/>
      <c r="V8933" s="89"/>
      <c r="W8933" s="89"/>
      <c r="X8933" s="89"/>
    </row>
    <row r="8934">
      <c r="S8934" s="91"/>
      <c r="T8934" s="91"/>
      <c r="U8934" s="89"/>
      <c r="V8934" s="89"/>
      <c r="W8934" s="89"/>
      <c r="X8934" s="89"/>
    </row>
    <row r="8935">
      <c r="S8935" s="91"/>
      <c r="T8935" s="91"/>
      <c r="U8935" s="89"/>
      <c r="V8935" s="89"/>
      <c r="W8935" s="89"/>
      <c r="X8935" s="89"/>
    </row>
    <row r="8936">
      <c r="S8936" s="91"/>
      <c r="T8936" s="91"/>
      <c r="U8936" s="89"/>
      <c r="V8936" s="89"/>
      <c r="W8936" s="89"/>
      <c r="X8936" s="89"/>
    </row>
    <row r="8937">
      <c r="S8937" s="91"/>
      <c r="T8937" s="91"/>
      <c r="U8937" s="89"/>
      <c r="V8937" s="89"/>
      <c r="W8937" s="89"/>
      <c r="X8937" s="89"/>
    </row>
    <row r="8938">
      <c r="S8938" s="91"/>
      <c r="T8938" s="91"/>
      <c r="U8938" s="89"/>
      <c r="V8938" s="89"/>
      <c r="W8938" s="89"/>
      <c r="X8938" s="89"/>
    </row>
    <row r="8939">
      <c r="S8939" s="91"/>
      <c r="T8939" s="91"/>
      <c r="U8939" s="89"/>
      <c r="V8939" s="89"/>
      <c r="W8939" s="89"/>
      <c r="X8939" s="89"/>
    </row>
    <row r="8940">
      <c r="S8940" s="88"/>
      <c r="T8940" s="91"/>
      <c r="U8940" s="89"/>
      <c r="V8940" s="89"/>
      <c r="W8940" s="89"/>
      <c r="X8940" s="89"/>
    </row>
    <row r="8941">
      <c r="S8941" s="91"/>
      <c r="T8941" s="91"/>
      <c r="U8941" s="89"/>
      <c r="V8941" s="89"/>
      <c r="W8941" s="89"/>
      <c r="X8941" s="89"/>
    </row>
    <row r="8942">
      <c r="S8942" s="91"/>
      <c r="T8942" s="91"/>
      <c r="U8942" s="89"/>
      <c r="V8942" s="89"/>
      <c r="W8942" s="89"/>
      <c r="X8942" s="89"/>
    </row>
    <row r="8943">
      <c r="S8943" s="91"/>
      <c r="T8943" s="91"/>
      <c r="U8943" s="89"/>
      <c r="V8943" s="89"/>
      <c r="W8943" s="89"/>
      <c r="X8943" s="89"/>
    </row>
    <row r="8944">
      <c r="S8944" s="91"/>
      <c r="T8944" s="91"/>
      <c r="U8944" s="89"/>
      <c r="V8944" s="89"/>
      <c r="W8944" s="89"/>
      <c r="X8944" s="89"/>
    </row>
    <row r="8945">
      <c r="S8945" s="91"/>
      <c r="T8945" s="91"/>
      <c r="U8945" s="89"/>
      <c r="V8945" s="89"/>
      <c r="W8945" s="89"/>
      <c r="X8945" s="89"/>
    </row>
    <row r="8946">
      <c r="S8946" s="91"/>
      <c r="T8946" s="91"/>
      <c r="U8946" s="89"/>
      <c r="V8946" s="89"/>
      <c r="W8946" s="89"/>
      <c r="X8946" s="89"/>
    </row>
    <row r="8947">
      <c r="S8947" s="91"/>
      <c r="T8947" s="91"/>
      <c r="U8947" s="89"/>
      <c r="V8947" s="89"/>
      <c r="W8947" s="89"/>
      <c r="X8947" s="89"/>
    </row>
    <row r="8948">
      <c r="S8948" s="91"/>
      <c r="T8948" s="91"/>
      <c r="U8948" s="89"/>
      <c r="V8948" s="89"/>
      <c r="W8948" s="89"/>
      <c r="X8948" s="89"/>
    </row>
    <row r="8949">
      <c r="S8949" s="91"/>
      <c r="T8949" s="91"/>
      <c r="U8949" s="89"/>
      <c r="V8949" s="89"/>
      <c r="W8949" s="89"/>
      <c r="X8949" s="89"/>
    </row>
    <row r="8950">
      <c r="S8950" s="91"/>
      <c r="T8950" s="91"/>
      <c r="U8950" s="89"/>
      <c r="V8950" s="89"/>
      <c r="W8950" s="89"/>
      <c r="X8950" s="89"/>
    </row>
    <row r="8951">
      <c r="S8951" s="91"/>
      <c r="T8951" s="91"/>
      <c r="U8951" s="89"/>
      <c r="V8951" s="89"/>
      <c r="W8951" s="89"/>
      <c r="X8951" s="89"/>
    </row>
    <row r="8952">
      <c r="S8952" s="91"/>
      <c r="T8952" s="91"/>
      <c r="U8952" s="89"/>
      <c r="V8952" s="89"/>
      <c r="W8952" s="89"/>
      <c r="X8952" s="89"/>
    </row>
    <row r="8953">
      <c r="S8953" s="91"/>
      <c r="T8953" s="91"/>
      <c r="U8953" s="89"/>
      <c r="V8953" s="89"/>
      <c r="W8953" s="89"/>
      <c r="X8953" s="89"/>
    </row>
    <row r="8954">
      <c r="S8954" s="91"/>
      <c r="T8954" s="91"/>
      <c r="U8954" s="89"/>
      <c r="V8954" s="89"/>
      <c r="W8954" s="89"/>
      <c r="X8954" s="89"/>
    </row>
    <row r="8955">
      <c r="S8955" s="91"/>
      <c r="T8955" s="91"/>
      <c r="U8955" s="89"/>
      <c r="V8955" s="89"/>
      <c r="W8955" s="89"/>
      <c r="X8955" s="89"/>
    </row>
    <row r="8956">
      <c r="S8956" s="91"/>
      <c r="T8956" s="91"/>
      <c r="U8956" s="89"/>
      <c r="V8956" s="89"/>
      <c r="W8956" s="89"/>
      <c r="X8956" s="89"/>
    </row>
    <row r="8957">
      <c r="S8957" s="91"/>
      <c r="T8957" s="91"/>
      <c r="U8957" s="89"/>
      <c r="V8957" s="89"/>
      <c r="W8957" s="89"/>
      <c r="X8957" s="89"/>
    </row>
    <row r="8958">
      <c r="S8958" s="91"/>
      <c r="T8958" s="91"/>
      <c r="U8958" s="89"/>
      <c r="V8958" s="89"/>
      <c r="W8958" s="89"/>
      <c r="X8958" s="89"/>
    </row>
    <row r="8959">
      <c r="S8959" s="91"/>
      <c r="T8959" s="91"/>
      <c r="U8959" s="89"/>
      <c r="V8959" s="89"/>
      <c r="W8959" s="89"/>
      <c r="X8959" s="89"/>
    </row>
    <row r="8960">
      <c r="S8960" s="91"/>
      <c r="T8960" s="91"/>
      <c r="U8960" s="89"/>
      <c r="V8960" s="89"/>
      <c r="W8960" s="89"/>
      <c r="X8960" s="89"/>
    </row>
    <row r="8961">
      <c r="S8961" s="91"/>
      <c r="T8961" s="91"/>
      <c r="U8961" s="89"/>
      <c r="V8961" s="89"/>
      <c r="W8961" s="89"/>
      <c r="X8961" s="89"/>
    </row>
    <row r="8962">
      <c r="S8962" s="91"/>
      <c r="T8962" s="91"/>
      <c r="U8962" s="89"/>
      <c r="V8962" s="89"/>
      <c r="W8962" s="89"/>
      <c r="X8962" s="89"/>
    </row>
    <row r="8963">
      <c r="S8963" s="91"/>
      <c r="T8963" s="91"/>
      <c r="U8963" s="89"/>
      <c r="V8963" s="89"/>
      <c r="W8963" s="89"/>
      <c r="X8963" s="89"/>
    </row>
    <row r="8964">
      <c r="S8964" s="91"/>
      <c r="T8964" s="91"/>
      <c r="U8964" s="89"/>
      <c r="V8964" s="89"/>
      <c r="W8964" s="89"/>
      <c r="X8964" s="89"/>
    </row>
    <row r="8965">
      <c r="S8965" s="91"/>
      <c r="T8965" s="91"/>
      <c r="U8965" s="89"/>
      <c r="V8965" s="89"/>
      <c r="W8965" s="89"/>
      <c r="X8965" s="89"/>
    </row>
    <row r="8966">
      <c r="S8966" s="91"/>
      <c r="T8966" s="91"/>
      <c r="U8966" s="89"/>
      <c r="V8966" s="89"/>
      <c r="W8966" s="89"/>
      <c r="X8966" s="89"/>
    </row>
    <row r="8967">
      <c r="S8967" s="91"/>
      <c r="T8967" s="91"/>
      <c r="U8967" s="89"/>
      <c r="V8967" s="89"/>
      <c r="W8967" s="89"/>
      <c r="X8967" s="89"/>
    </row>
    <row r="8968">
      <c r="S8968" s="91"/>
      <c r="T8968" s="91"/>
      <c r="U8968" s="89"/>
      <c r="V8968" s="89"/>
      <c r="W8968" s="89"/>
      <c r="X8968" s="89"/>
    </row>
    <row r="8969">
      <c r="S8969" s="91"/>
      <c r="T8969" s="91"/>
      <c r="U8969" s="89"/>
      <c r="V8969" s="89"/>
      <c r="W8969" s="89"/>
      <c r="X8969" s="89"/>
    </row>
    <row r="8970">
      <c r="S8970" s="91"/>
      <c r="T8970" s="91"/>
      <c r="U8970" s="89"/>
      <c r="V8970" s="89"/>
      <c r="W8970" s="89"/>
      <c r="X8970" s="89"/>
    </row>
    <row r="8971">
      <c r="S8971" s="91"/>
      <c r="T8971" s="91"/>
      <c r="U8971" s="89"/>
      <c r="V8971" s="89"/>
      <c r="W8971" s="89"/>
      <c r="X8971" s="89"/>
    </row>
    <row r="8972">
      <c r="S8972" s="91"/>
      <c r="T8972" s="91"/>
      <c r="U8972" s="89"/>
      <c r="V8972" s="89"/>
      <c r="W8972" s="89"/>
      <c r="X8972" s="89"/>
    </row>
    <row r="8973">
      <c r="S8973" s="91"/>
      <c r="T8973" s="91"/>
      <c r="U8973" s="89"/>
      <c r="V8973" s="89"/>
      <c r="W8973" s="89"/>
      <c r="X8973" s="89"/>
    </row>
    <row r="8974">
      <c r="S8974" s="91"/>
      <c r="T8974" s="91"/>
      <c r="U8974" s="89"/>
      <c r="V8974" s="89"/>
      <c r="W8974" s="89"/>
      <c r="X8974" s="89"/>
    </row>
    <row r="8975">
      <c r="S8975" s="91"/>
      <c r="T8975" s="91"/>
      <c r="U8975" s="89"/>
      <c r="V8975" s="89"/>
      <c r="W8975" s="89"/>
      <c r="X8975" s="89"/>
    </row>
    <row r="8976">
      <c r="S8976" s="91"/>
      <c r="T8976" s="91"/>
      <c r="U8976" s="89"/>
      <c r="V8976" s="89"/>
      <c r="W8976" s="89"/>
      <c r="X8976" s="89"/>
    </row>
    <row r="8977">
      <c r="S8977" s="91"/>
      <c r="T8977" s="91"/>
      <c r="U8977" s="89"/>
      <c r="V8977" s="89"/>
      <c r="W8977" s="89"/>
      <c r="X8977" s="89"/>
    </row>
    <row r="8978">
      <c r="S8978" s="91"/>
      <c r="T8978" s="91"/>
      <c r="U8978" s="89"/>
      <c r="V8978" s="89"/>
      <c r="W8978" s="89"/>
      <c r="X8978" s="89"/>
    </row>
    <row r="8979">
      <c r="S8979" s="91"/>
      <c r="T8979" s="91"/>
      <c r="U8979" s="89"/>
      <c r="V8979" s="89"/>
      <c r="W8979" s="89"/>
      <c r="X8979" s="89"/>
    </row>
    <row r="8980">
      <c r="S8980" s="91"/>
      <c r="T8980" s="91"/>
      <c r="U8980" s="89"/>
      <c r="V8980" s="89"/>
      <c r="W8980" s="89"/>
      <c r="X8980" s="89"/>
    </row>
    <row r="8981">
      <c r="S8981" s="91"/>
      <c r="T8981" s="91"/>
      <c r="U8981" s="89"/>
      <c r="V8981" s="89"/>
      <c r="W8981" s="89"/>
      <c r="X8981" s="89"/>
    </row>
    <row r="8982">
      <c r="S8982" s="91"/>
      <c r="T8982" s="91"/>
      <c r="U8982" s="89"/>
      <c r="V8982" s="89"/>
      <c r="W8982" s="89"/>
      <c r="X8982" s="89"/>
    </row>
    <row r="8983">
      <c r="S8983" s="88"/>
      <c r="T8983" s="91"/>
      <c r="U8983" s="89"/>
      <c r="V8983" s="89"/>
      <c r="W8983" s="89"/>
      <c r="X8983" s="89"/>
    </row>
    <row r="8984">
      <c r="S8984" s="91"/>
      <c r="T8984" s="91"/>
      <c r="U8984" s="89"/>
      <c r="V8984" s="89"/>
      <c r="W8984" s="89"/>
      <c r="X8984" s="89"/>
    </row>
    <row r="8985">
      <c r="S8985" s="91"/>
      <c r="T8985" s="91"/>
      <c r="U8985" s="89"/>
      <c r="V8985" s="89"/>
      <c r="W8985" s="89"/>
      <c r="X8985" s="89"/>
    </row>
    <row r="8986">
      <c r="S8986" s="91"/>
      <c r="T8986" s="91"/>
      <c r="U8986" s="89"/>
      <c r="V8986" s="89"/>
      <c r="W8986" s="89"/>
      <c r="X8986" s="89"/>
    </row>
    <row r="8987">
      <c r="S8987" s="91"/>
      <c r="T8987" s="91"/>
      <c r="U8987" s="89"/>
      <c r="V8987" s="89"/>
      <c r="W8987" s="89"/>
      <c r="X8987" s="89"/>
    </row>
    <row r="8988">
      <c r="S8988" s="91"/>
      <c r="T8988" s="91"/>
      <c r="U8988" s="89"/>
      <c r="V8988" s="89"/>
      <c r="W8988" s="89"/>
      <c r="X8988" s="89"/>
    </row>
    <row r="8989">
      <c r="S8989" s="91"/>
      <c r="T8989" s="91"/>
      <c r="U8989" s="89"/>
      <c r="V8989" s="89"/>
      <c r="W8989" s="89"/>
      <c r="X8989" s="89"/>
    </row>
    <row r="8990">
      <c r="S8990" s="91"/>
      <c r="T8990" s="91"/>
      <c r="U8990" s="89"/>
      <c r="V8990" s="89"/>
      <c r="W8990" s="89"/>
      <c r="X8990" s="89"/>
    </row>
    <row r="8991">
      <c r="S8991" s="91"/>
      <c r="T8991" s="91"/>
      <c r="U8991" s="89"/>
      <c r="V8991" s="89"/>
      <c r="W8991" s="89"/>
      <c r="X8991" s="89"/>
    </row>
    <row r="8992">
      <c r="S8992" s="91"/>
      <c r="T8992" s="91"/>
      <c r="U8992" s="89"/>
      <c r="V8992" s="89"/>
      <c r="W8992" s="89"/>
      <c r="X8992" s="89"/>
    </row>
    <row r="8993">
      <c r="S8993" s="91"/>
      <c r="T8993" s="91"/>
      <c r="U8993" s="89"/>
      <c r="V8993" s="89"/>
      <c r="W8993" s="89"/>
      <c r="X8993" s="89"/>
    </row>
    <row r="8994">
      <c r="S8994" s="91"/>
      <c r="T8994" s="91"/>
      <c r="U8994" s="89"/>
      <c r="V8994" s="89"/>
      <c r="W8994" s="89"/>
      <c r="X8994" s="89"/>
    </row>
    <row r="8995">
      <c r="S8995" s="91"/>
      <c r="T8995" s="91"/>
      <c r="U8995" s="89"/>
      <c r="V8995" s="89"/>
      <c r="W8995" s="89"/>
      <c r="X8995" s="89"/>
    </row>
    <row r="8996">
      <c r="S8996" s="91"/>
      <c r="T8996" s="91"/>
      <c r="U8996" s="89"/>
      <c r="V8996" s="89"/>
      <c r="W8996" s="89"/>
      <c r="X8996" s="89"/>
    </row>
    <row r="8997">
      <c r="S8997" s="91"/>
      <c r="T8997" s="91"/>
      <c r="U8997" s="89"/>
      <c r="V8997" s="89"/>
      <c r="W8997" s="89"/>
      <c r="X8997" s="89"/>
    </row>
    <row r="8998">
      <c r="S8998" s="91"/>
      <c r="T8998" s="91"/>
      <c r="U8998" s="89"/>
      <c r="V8998" s="89"/>
      <c r="W8998" s="89"/>
      <c r="X8998" s="89"/>
    </row>
    <row r="8999">
      <c r="S8999" s="91"/>
      <c r="T8999" s="91"/>
      <c r="U8999" s="89"/>
      <c r="V8999" s="89"/>
      <c r="W8999" s="89"/>
      <c r="X8999" s="89"/>
    </row>
    <row r="9000">
      <c r="S9000" s="91"/>
      <c r="T9000" s="91"/>
      <c r="U9000" s="89"/>
      <c r="V9000" s="89"/>
      <c r="W9000" s="89"/>
      <c r="X9000" s="89"/>
    </row>
    <row r="9001">
      <c r="S9001" s="91"/>
      <c r="T9001" s="91"/>
      <c r="U9001" s="89"/>
      <c r="V9001" s="89"/>
      <c r="W9001" s="89"/>
      <c r="X9001" s="89"/>
    </row>
    <row r="9002">
      <c r="S9002" s="91"/>
      <c r="T9002" s="91"/>
      <c r="U9002" s="89"/>
      <c r="V9002" s="89"/>
      <c r="W9002" s="89"/>
      <c r="X9002" s="89"/>
    </row>
    <row r="9003">
      <c r="S9003" s="91"/>
      <c r="T9003" s="91"/>
      <c r="U9003" s="89"/>
      <c r="V9003" s="89"/>
      <c r="W9003" s="89"/>
      <c r="X9003" s="89"/>
    </row>
    <row r="9004">
      <c r="S9004" s="91"/>
      <c r="T9004" s="91"/>
      <c r="U9004" s="89"/>
      <c r="V9004" s="89"/>
      <c r="W9004" s="89"/>
      <c r="X9004" s="89"/>
    </row>
    <row r="9005">
      <c r="S9005" s="91"/>
      <c r="T9005" s="91"/>
      <c r="U9005" s="89"/>
      <c r="V9005" s="89"/>
      <c r="W9005" s="89"/>
      <c r="X9005" s="89"/>
    </row>
    <row r="9006">
      <c r="S9006" s="91"/>
      <c r="T9006" s="91"/>
      <c r="U9006" s="89"/>
      <c r="V9006" s="89"/>
      <c r="W9006" s="89"/>
      <c r="X9006" s="89"/>
    </row>
    <row r="9007">
      <c r="S9007" s="91"/>
      <c r="T9007" s="91"/>
      <c r="U9007" s="89"/>
      <c r="V9007" s="89"/>
      <c r="W9007" s="89"/>
      <c r="X9007" s="89"/>
    </row>
    <row r="9008">
      <c r="S9008" s="88"/>
      <c r="T9008" s="91"/>
      <c r="U9008" s="89"/>
      <c r="V9008" s="89"/>
      <c r="W9008" s="89"/>
      <c r="X9008" s="89"/>
    </row>
    <row r="9009">
      <c r="S9009" s="88"/>
      <c r="T9009" s="91"/>
      <c r="U9009" s="89"/>
      <c r="V9009" s="89"/>
      <c r="W9009" s="89"/>
      <c r="X9009" s="89"/>
    </row>
    <row r="9010">
      <c r="S9010" s="91"/>
      <c r="T9010" s="91"/>
      <c r="U9010" s="89"/>
      <c r="V9010" s="89"/>
      <c r="W9010" s="89"/>
      <c r="X9010" s="89"/>
    </row>
    <row r="9011">
      <c r="S9011" s="91"/>
      <c r="T9011" s="91"/>
      <c r="U9011" s="89"/>
      <c r="V9011" s="89"/>
      <c r="W9011" s="89"/>
      <c r="X9011" s="89"/>
    </row>
    <row r="9012">
      <c r="S9012" s="91"/>
      <c r="T9012" s="91"/>
      <c r="U9012" s="89"/>
      <c r="V9012" s="89"/>
      <c r="W9012" s="89"/>
      <c r="X9012" s="89"/>
    </row>
    <row r="9013">
      <c r="S9013" s="91"/>
      <c r="T9013" s="91"/>
      <c r="U9013" s="89"/>
      <c r="V9013" s="89"/>
      <c r="W9013" s="89"/>
      <c r="X9013" s="89"/>
    </row>
    <row r="9014">
      <c r="S9014" s="91"/>
      <c r="T9014" s="91"/>
      <c r="U9014" s="89"/>
      <c r="V9014" s="89"/>
      <c r="W9014" s="89"/>
      <c r="X9014" s="89"/>
    </row>
    <row r="9015">
      <c r="S9015" s="91"/>
      <c r="T9015" s="91"/>
      <c r="U9015" s="89"/>
      <c r="V9015" s="89"/>
      <c r="W9015" s="89"/>
      <c r="X9015" s="89"/>
    </row>
    <row r="9016">
      <c r="S9016" s="91"/>
      <c r="T9016" s="91"/>
      <c r="U9016" s="89"/>
      <c r="V9016" s="89"/>
      <c r="W9016" s="89"/>
      <c r="X9016" s="89"/>
    </row>
    <row r="9017">
      <c r="S9017" s="91"/>
      <c r="T9017" s="91"/>
      <c r="U9017" s="89"/>
      <c r="V9017" s="89"/>
      <c r="W9017" s="89"/>
      <c r="X9017" s="89"/>
    </row>
    <row r="9018">
      <c r="S9018" s="91"/>
      <c r="T9018" s="91"/>
      <c r="U9018" s="89"/>
      <c r="V9018" s="89"/>
      <c r="W9018" s="89"/>
      <c r="X9018" s="89"/>
    </row>
    <row r="9019">
      <c r="S9019" s="91"/>
      <c r="T9019" s="91"/>
      <c r="U9019" s="89"/>
      <c r="V9019" s="89"/>
      <c r="W9019" s="89"/>
      <c r="X9019" s="89"/>
    </row>
    <row r="9020">
      <c r="S9020" s="91"/>
      <c r="T9020" s="91"/>
      <c r="U9020" s="89"/>
      <c r="V9020" s="89"/>
      <c r="W9020" s="89"/>
      <c r="X9020" s="89"/>
    </row>
    <row r="9021">
      <c r="S9021" s="91"/>
      <c r="T9021" s="91"/>
      <c r="U9021" s="89"/>
      <c r="V9021" s="89"/>
      <c r="W9021" s="89"/>
      <c r="X9021" s="89"/>
    </row>
    <row r="9022">
      <c r="S9022" s="91"/>
      <c r="T9022" s="91"/>
      <c r="U9022" s="89"/>
      <c r="V9022" s="89"/>
      <c r="W9022" s="89"/>
      <c r="X9022" s="89"/>
    </row>
    <row r="9023">
      <c r="S9023" s="91"/>
      <c r="T9023" s="91"/>
      <c r="U9023" s="89"/>
      <c r="V9023" s="89"/>
      <c r="W9023" s="89"/>
      <c r="X9023" s="89"/>
    </row>
    <row r="9024">
      <c r="S9024" s="91"/>
      <c r="T9024" s="91"/>
      <c r="U9024" s="89"/>
      <c r="V9024" s="89"/>
      <c r="W9024" s="89"/>
      <c r="X9024" s="89"/>
    </row>
    <row r="9025">
      <c r="S9025" s="91"/>
      <c r="T9025" s="91"/>
      <c r="U9025" s="89"/>
      <c r="V9025" s="89"/>
      <c r="W9025" s="89"/>
      <c r="X9025" s="89"/>
    </row>
    <row r="9026">
      <c r="S9026" s="91"/>
      <c r="T9026" s="91"/>
      <c r="U9026" s="89"/>
      <c r="V9026" s="89"/>
      <c r="W9026" s="89"/>
      <c r="X9026" s="89"/>
    </row>
    <row r="9027">
      <c r="S9027" s="91"/>
      <c r="T9027" s="91"/>
      <c r="U9027" s="89"/>
      <c r="V9027" s="89"/>
      <c r="W9027" s="89"/>
      <c r="X9027" s="89"/>
    </row>
    <row r="9028">
      <c r="S9028" s="91"/>
      <c r="T9028" s="91"/>
      <c r="U9028" s="89"/>
      <c r="V9028" s="89"/>
      <c r="W9028" s="89"/>
      <c r="X9028" s="89"/>
    </row>
    <row r="9029">
      <c r="S9029" s="91"/>
      <c r="T9029" s="91"/>
      <c r="U9029" s="89"/>
      <c r="V9029" s="89"/>
      <c r="W9029" s="89"/>
      <c r="X9029" s="89"/>
    </row>
    <row r="9030">
      <c r="S9030" s="91"/>
      <c r="T9030" s="91"/>
      <c r="U9030" s="89"/>
      <c r="V9030" s="89"/>
      <c r="W9030" s="89"/>
      <c r="X9030" s="89"/>
    </row>
    <row r="9031">
      <c r="S9031" s="91"/>
      <c r="T9031" s="91"/>
      <c r="U9031" s="89"/>
      <c r="V9031" s="89"/>
      <c r="W9031" s="89"/>
      <c r="X9031" s="89"/>
    </row>
    <row r="9032">
      <c r="S9032" s="91"/>
      <c r="T9032" s="91"/>
      <c r="U9032" s="89"/>
      <c r="V9032" s="89"/>
      <c r="W9032" s="89"/>
      <c r="X9032" s="89"/>
    </row>
    <row r="9033">
      <c r="S9033" s="91"/>
      <c r="T9033" s="91"/>
      <c r="U9033" s="89"/>
      <c r="V9033" s="89"/>
      <c r="W9033" s="89"/>
      <c r="X9033" s="89"/>
    </row>
    <row r="9034">
      <c r="S9034" s="91"/>
      <c r="T9034" s="91"/>
      <c r="U9034" s="89"/>
      <c r="V9034" s="89"/>
      <c r="W9034" s="89"/>
      <c r="X9034" s="89"/>
    </row>
    <row r="9035">
      <c r="S9035" s="91"/>
      <c r="T9035" s="91"/>
      <c r="U9035" s="89"/>
      <c r="V9035" s="89"/>
      <c r="W9035" s="89"/>
      <c r="X9035" s="89"/>
    </row>
    <row r="9036">
      <c r="S9036" s="91"/>
      <c r="T9036" s="91"/>
      <c r="U9036" s="89"/>
      <c r="V9036" s="89"/>
      <c r="W9036" s="89"/>
      <c r="X9036" s="89"/>
    </row>
    <row r="9037">
      <c r="S9037" s="91"/>
      <c r="T9037" s="91"/>
      <c r="U9037" s="89"/>
      <c r="V9037" s="89"/>
      <c r="W9037" s="89"/>
      <c r="X9037" s="89"/>
    </row>
    <row r="9038">
      <c r="S9038" s="91"/>
      <c r="T9038" s="91"/>
      <c r="U9038" s="89"/>
      <c r="V9038" s="89"/>
      <c r="W9038" s="89"/>
      <c r="X9038" s="89"/>
    </row>
    <row r="9039">
      <c r="S9039" s="91"/>
      <c r="T9039" s="91"/>
      <c r="U9039" s="89"/>
      <c r="V9039" s="89"/>
      <c r="W9039" s="89"/>
      <c r="X9039" s="89"/>
    </row>
    <row r="9040">
      <c r="S9040" s="91"/>
      <c r="T9040" s="91"/>
      <c r="U9040" s="89"/>
      <c r="V9040" s="89"/>
      <c r="W9040" s="89"/>
      <c r="X9040" s="89"/>
    </row>
    <row r="9041">
      <c r="S9041" s="91"/>
      <c r="T9041" s="91"/>
      <c r="U9041" s="89"/>
      <c r="V9041" s="89"/>
      <c r="W9041" s="89"/>
      <c r="X9041" s="89"/>
    </row>
    <row r="9042">
      <c r="S9042" s="91"/>
      <c r="T9042" s="91"/>
      <c r="U9042" s="89"/>
      <c r="V9042" s="89"/>
      <c r="W9042" s="89"/>
      <c r="X9042" s="89"/>
    </row>
    <row r="9043">
      <c r="S9043" s="91"/>
      <c r="T9043" s="91"/>
      <c r="U9043" s="89"/>
      <c r="V9043" s="89"/>
      <c r="W9043" s="89"/>
      <c r="X9043" s="89"/>
    </row>
    <row r="9044">
      <c r="S9044" s="91"/>
      <c r="T9044" s="91"/>
      <c r="U9044" s="89"/>
      <c r="V9044" s="89"/>
      <c r="W9044" s="89"/>
      <c r="X9044" s="89"/>
    </row>
    <row r="9045">
      <c r="S9045" s="91"/>
      <c r="T9045" s="91"/>
      <c r="U9045" s="89"/>
      <c r="V9045" s="89"/>
      <c r="W9045" s="89"/>
      <c r="X9045" s="89"/>
    </row>
    <row r="9046">
      <c r="S9046" s="91"/>
      <c r="T9046" s="91"/>
      <c r="U9046" s="89"/>
      <c r="V9046" s="89"/>
      <c r="W9046" s="89"/>
      <c r="X9046" s="89"/>
    </row>
    <row r="9047">
      <c r="S9047" s="91"/>
      <c r="T9047" s="91"/>
      <c r="U9047" s="89"/>
      <c r="V9047" s="89"/>
      <c r="W9047" s="89"/>
      <c r="X9047" s="89"/>
    </row>
    <row r="9048">
      <c r="S9048" s="91"/>
      <c r="T9048" s="91"/>
      <c r="U9048" s="89"/>
      <c r="V9048" s="89"/>
      <c r="W9048" s="89"/>
      <c r="X9048" s="89"/>
    </row>
    <row r="9049">
      <c r="S9049" s="91"/>
      <c r="T9049" s="91"/>
      <c r="U9049" s="89"/>
      <c r="V9049" s="89"/>
      <c r="W9049" s="89"/>
      <c r="X9049" s="89"/>
    </row>
    <row r="9050">
      <c r="S9050" s="91"/>
      <c r="T9050" s="91"/>
      <c r="U9050" s="89"/>
      <c r="V9050" s="89"/>
      <c r="W9050" s="89"/>
      <c r="X9050" s="89"/>
    </row>
    <row r="9051">
      <c r="S9051" s="91"/>
      <c r="T9051" s="91"/>
      <c r="U9051" s="89"/>
      <c r="V9051" s="89"/>
      <c r="W9051" s="89"/>
      <c r="X9051" s="89"/>
    </row>
    <row r="9052">
      <c r="S9052" s="91"/>
      <c r="T9052" s="91"/>
      <c r="U9052" s="89"/>
      <c r="V9052" s="89"/>
      <c r="W9052" s="89"/>
      <c r="X9052" s="89"/>
    </row>
    <row r="9053">
      <c r="S9053" s="91"/>
      <c r="T9053" s="91"/>
      <c r="U9053" s="89"/>
      <c r="V9053" s="89"/>
      <c r="W9053" s="89"/>
      <c r="X9053" s="89"/>
    </row>
    <row r="9054">
      <c r="E9054" s="92"/>
      <c r="S9054" s="91"/>
      <c r="T9054" s="91"/>
      <c r="U9054" s="89"/>
      <c r="V9054" s="89"/>
      <c r="W9054" s="89"/>
      <c r="X9054" s="89"/>
    </row>
    <row r="9055">
      <c r="S9055" s="91"/>
      <c r="T9055" s="91"/>
      <c r="U9055" s="89"/>
      <c r="V9055" s="89"/>
      <c r="W9055" s="89"/>
      <c r="X9055" s="89"/>
    </row>
    <row r="9056">
      <c r="S9056" s="91"/>
      <c r="T9056" s="91"/>
      <c r="U9056" s="89"/>
      <c r="V9056" s="89"/>
      <c r="W9056" s="89"/>
      <c r="X9056" s="89"/>
    </row>
    <row r="9058">
      <c r="S9058" s="91"/>
      <c r="T9058" s="91"/>
      <c r="U9058" s="89"/>
      <c r="V9058" s="89"/>
      <c r="W9058" s="89"/>
      <c r="X9058" s="89"/>
    </row>
    <row r="9059">
      <c r="S9059" s="91"/>
      <c r="T9059" s="91"/>
      <c r="U9059" s="89"/>
      <c r="V9059" s="89"/>
      <c r="W9059" s="89"/>
      <c r="X9059" s="89"/>
    </row>
    <row r="9060">
      <c r="S9060" s="91"/>
      <c r="T9060" s="91"/>
      <c r="U9060" s="89"/>
      <c r="V9060" s="89"/>
      <c r="W9060" s="89"/>
      <c r="X9060" s="89"/>
    </row>
    <row r="9061">
      <c r="S9061" s="91"/>
      <c r="T9061" s="91"/>
      <c r="U9061" s="89"/>
      <c r="V9061" s="89"/>
      <c r="W9061" s="89"/>
      <c r="X9061" s="89"/>
    </row>
    <row r="9062">
      <c r="S9062" s="91"/>
      <c r="T9062" s="91"/>
      <c r="U9062" s="89"/>
      <c r="V9062" s="89"/>
      <c r="W9062" s="89"/>
      <c r="X9062" s="89"/>
    </row>
    <row r="9063">
      <c r="S9063" s="91"/>
      <c r="T9063" s="91"/>
      <c r="U9063" s="89"/>
      <c r="V9063" s="89"/>
      <c r="W9063" s="89"/>
      <c r="X9063" s="89"/>
    </row>
    <row r="9064">
      <c r="S9064" s="91"/>
      <c r="T9064" s="91"/>
      <c r="U9064" s="89"/>
      <c r="V9064" s="89"/>
      <c r="W9064" s="89"/>
      <c r="X9064" s="89"/>
    </row>
    <row r="9065">
      <c r="S9065" s="91"/>
      <c r="T9065" s="91"/>
      <c r="U9065" s="89"/>
      <c r="V9065" s="89"/>
      <c r="W9065" s="89"/>
      <c r="X9065" s="89"/>
    </row>
    <row r="9066">
      <c r="S9066" s="91"/>
      <c r="T9066" s="91"/>
      <c r="U9066" s="89"/>
      <c r="V9066" s="89"/>
      <c r="W9066" s="89"/>
      <c r="X9066" s="89"/>
    </row>
    <row r="9067">
      <c r="S9067" s="91"/>
      <c r="T9067" s="91"/>
      <c r="U9067" s="89"/>
      <c r="V9067" s="89"/>
      <c r="W9067" s="89"/>
      <c r="X9067" s="89"/>
    </row>
    <row r="9068">
      <c r="S9068" s="91"/>
      <c r="T9068" s="91"/>
      <c r="U9068" s="89"/>
      <c r="V9068" s="89"/>
      <c r="W9068" s="89"/>
      <c r="X9068" s="89"/>
    </row>
    <row r="9069">
      <c r="S9069" s="91"/>
      <c r="T9069" s="91"/>
      <c r="U9069" s="89"/>
      <c r="V9069" s="89"/>
      <c r="W9069" s="89"/>
      <c r="X9069" s="89"/>
    </row>
    <row r="9070">
      <c r="S9070" s="91"/>
      <c r="T9070" s="91"/>
      <c r="U9070" s="89"/>
      <c r="V9070" s="89"/>
      <c r="W9070" s="89"/>
      <c r="X9070" s="89"/>
    </row>
    <row r="9071">
      <c r="S9071" s="91"/>
      <c r="T9071" s="91"/>
      <c r="U9071" s="89"/>
      <c r="V9071" s="89"/>
      <c r="W9071" s="89"/>
      <c r="X9071" s="89"/>
    </row>
    <row r="9072">
      <c r="S9072" s="91"/>
      <c r="T9072" s="91"/>
      <c r="U9072" s="89"/>
      <c r="V9072" s="89"/>
      <c r="W9072" s="89"/>
      <c r="X9072" s="89"/>
    </row>
    <row r="9073">
      <c r="S9073" s="91"/>
      <c r="T9073" s="91"/>
      <c r="U9073" s="89"/>
      <c r="V9073" s="89"/>
      <c r="W9073" s="89"/>
      <c r="X9073" s="89"/>
    </row>
    <row r="9074">
      <c r="S9074" s="91"/>
      <c r="T9074" s="91"/>
      <c r="U9074" s="89"/>
      <c r="V9074" s="89"/>
      <c r="W9074" s="89"/>
      <c r="X9074" s="89"/>
    </row>
    <row r="9075">
      <c r="S9075" s="91"/>
      <c r="T9075" s="91"/>
      <c r="U9075" s="89"/>
      <c r="V9075" s="89"/>
      <c r="W9075" s="89"/>
      <c r="X9075" s="89"/>
    </row>
    <row r="9076">
      <c r="S9076" s="91"/>
      <c r="T9076" s="91"/>
      <c r="U9076" s="89"/>
      <c r="V9076" s="89"/>
      <c r="W9076" s="89"/>
      <c r="X9076" s="89"/>
    </row>
    <row r="9077">
      <c r="S9077" s="91"/>
      <c r="T9077" s="91"/>
      <c r="U9077" s="89"/>
      <c r="V9077" s="89"/>
      <c r="W9077" s="89"/>
      <c r="X9077" s="89"/>
    </row>
    <row r="9078">
      <c r="S9078" s="91"/>
      <c r="T9078" s="91"/>
      <c r="U9078" s="89"/>
      <c r="V9078" s="89"/>
      <c r="W9078" s="89"/>
      <c r="X9078" s="89"/>
    </row>
    <row r="9079">
      <c r="S9079" s="91"/>
      <c r="T9079" s="91"/>
      <c r="U9079" s="89"/>
      <c r="V9079" s="89"/>
      <c r="W9079" s="89"/>
      <c r="X9079" s="89"/>
    </row>
    <row r="9080">
      <c r="S9080" s="91"/>
      <c r="T9080" s="91"/>
      <c r="U9080" s="89"/>
      <c r="V9080" s="89"/>
      <c r="W9080" s="89"/>
      <c r="X9080" s="89"/>
    </row>
    <row r="9081">
      <c r="S9081" s="91"/>
      <c r="T9081" s="91"/>
      <c r="U9081" s="89"/>
      <c r="V9081" s="89"/>
      <c r="W9081" s="89"/>
      <c r="X9081" s="89"/>
    </row>
    <row r="9082">
      <c r="S9082" s="91"/>
      <c r="T9082" s="91"/>
      <c r="U9082" s="89"/>
      <c r="V9082" s="89"/>
      <c r="W9082" s="89"/>
      <c r="X9082" s="89"/>
    </row>
    <row r="9083">
      <c r="S9083" s="91"/>
      <c r="T9083" s="91"/>
      <c r="U9083" s="89"/>
      <c r="V9083" s="89"/>
      <c r="W9083" s="89"/>
      <c r="X9083" s="89"/>
    </row>
    <row r="9084">
      <c r="S9084" s="91"/>
      <c r="T9084" s="91"/>
      <c r="U9084" s="89"/>
      <c r="V9084" s="89"/>
      <c r="W9084" s="89"/>
      <c r="X9084" s="89"/>
    </row>
    <row r="9085">
      <c r="S9085" s="91"/>
      <c r="T9085" s="91"/>
      <c r="U9085" s="89"/>
      <c r="V9085" s="89"/>
      <c r="W9085" s="89"/>
      <c r="X9085" s="89"/>
    </row>
    <row r="9086">
      <c r="S9086" s="91"/>
      <c r="T9086" s="91"/>
      <c r="U9086" s="89"/>
      <c r="V9086" s="89"/>
      <c r="W9086" s="89"/>
      <c r="X9086" s="89"/>
    </row>
    <row r="9087">
      <c r="S9087" s="91"/>
      <c r="T9087" s="91"/>
      <c r="U9087" s="89"/>
      <c r="V9087" s="89"/>
      <c r="W9087" s="89"/>
      <c r="X9087" s="89"/>
    </row>
    <row r="9088">
      <c r="S9088" s="91"/>
      <c r="T9088" s="91"/>
      <c r="U9088" s="89"/>
      <c r="V9088" s="89"/>
      <c r="W9088" s="89"/>
      <c r="X9088" s="89"/>
    </row>
    <row r="9089">
      <c r="S9089" s="91"/>
      <c r="T9089" s="91"/>
      <c r="U9089" s="89"/>
      <c r="V9089" s="89"/>
      <c r="W9089" s="89"/>
      <c r="X9089" s="89"/>
    </row>
    <row r="9090">
      <c r="S9090" s="91"/>
      <c r="T9090" s="91"/>
      <c r="U9090" s="89"/>
      <c r="V9090" s="89"/>
      <c r="W9090" s="89"/>
      <c r="X9090" s="89"/>
    </row>
    <row r="9091">
      <c r="S9091" s="91"/>
      <c r="T9091" s="91"/>
      <c r="U9091" s="89"/>
      <c r="V9091" s="89"/>
      <c r="W9091" s="89"/>
      <c r="X9091" s="89"/>
    </row>
    <row r="9092">
      <c r="S9092" s="91"/>
      <c r="T9092" s="91"/>
      <c r="U9092" s="89"/>
      <c r="V9092" s="89"/>
      <c r="W9092" s="89"/>
      <c r="X9092" s="89"/>
    </row>
    <row r="9093">
      <c r="S9093" s="91"/>
      <c r="T9093" s="91"/>
      <c r="U9093" s="89"/>
      <c r="V9093" s="89"/>
      <c r="W9093" s="89"/>
      <c r="X9093" s="89"/>
    </row>
    <row r="9094">
      <c r="S9094" s="91"/>
      <c r="T9094" s="91"/>
      <c r="U9094" s="89"/>
      <c r="V9094" s="89"/>
      <c r="W9094" s="89"/>
      <c r="X9094" s="89"/>
    </row>
    <row r="9095">
      <c r="S9095" s="91"/>
      <c r="T9095" s="91"/>
      <c r="U9095" s="89"/>
      <c r="V9095" s="89"/>
      <c r="W9095" s="89"/>
      <c r="X9095" s="89"/>
    </row>
    <row r="9096">
      <c r="S9096" s="91"/>
      <c r="T9096" s="91"/>
      <c r="U9096" s="89"/>
      <c r="V9096" s="89"/>
      <c r="W9096" s="89"/>
      <c r="X9096" s="89"/>
    </row>
    <row r="9097">
      <c r="S9097" s="91"/>
      <c r="T9097" s="91"/>
      <c r="U9097" s="89"/>
      <c r="V9097" s="89"/>
      <c r="W9097" s="89"/>
      <c r="X9097" s="89"/>
    </row>
    <row r="9098">
      <c r="S9098" s="91"/>
      <c r="T9098" s="91"/>
      <c r="U9098" s="89"/>
      <c r="V9098" s="89"/>
      <c r="W9098" s="89"/>
      <c r="X9098" s="89"/>
    </row>
    <row r="9099">
      <c r="S9099" s="91"/>
      <c r="T9099" s="91"/>
      <c r="U9099" s="89"/>
      <c r="V9099" s="89"/>
      <c r="W9099" s="89"/>
      <c r="X9099" s="89"/>
    </row>
    <row r="9100">
      <c r="S9100" s="91"/>
      <c r="T9100" s="91"/>
      <c r="U9100" s="89"/>
      <c r="V9100" s="89"/>
      <c r="W9100" s="89"/>
      <c r="X9100" s="89"/>
    </row>
    <row r="9101">
      <c r="S9101" s="91"/>
      <c r="T9101" s="91"/>
      <c r="U9101" s="89"/>
      <c r="V9101" s="89"/>
      <c r="W9101" s="89"/>
      <c r="X9101" s="89"/>
    </row>
    <row r="9102">
      <c r="S9102" s="91"/>
      <c r="T9102" s="91"/>
      <c r="U9102" s="89"/>
      <c r="V9102" s="89"/>
      <c r="W9102" s="89"/>
      <c r="X9102" s="89"/>
    </row>
    <row r="9103">
      <c r="S9103" s="91"/>
      <c r="T9103" s="91"/>
      <c r="U9103" s="89"/>
      <c r="V9103" s="89"/>
      <c r="W9103" s="89"/>
      <c r="X9103" s="89"/>
    </row>
    <row r="9104">
      <c r="S9104" s="91"/>
      <c r="T9104" s="91"/>
      <c r="U9104" s="89"/>
      <c r="V9104" s="89"/>
      <c r="W9104" s="89"/>
      <c r="X9104" s="89"/>
    </row>
    <row r="9105">
      <c r="S9105" s="91"/>
      <c r="T9105" s="91"/>
      <c r="U9105" s="89"/>
      <c r="V9105" s="89"/>
      <c r="W9105" s="89"/>
      <c r="X9105" s="89"/>
    </row>
    <row r="9106">
      <c r="S9106" s="91"/>
      <c r="T9106" s="91"/>
      <c r="U9106" s="89"/>
      <c r="V9106" s="89"/>
      <c r="W9106" s="89"/>
      <c r="X9106" s="89"/>
    </row>
    <row r="9107">
      <c r="S9107" s="91"/>
      <c r="T9107" s="91"/>
      <c r="U9107" s="89"/>
      <c r="V9107" s="89"/>
      <c r="W9107" s="89"/>
      <c r="X9107" s="89"/>
    </row>
    <row r="9108">
      <c r="S9108" s="91"/>
      <c r="T9108" s="91"/>
      <c r="U9108" s="89"/>
      <c r="V9108" s="89"/>
      <c r="W9108" s="89"/>
      <c r="X9108" s="89"/>
    </row>
    <row r="9109">
      <c r="S9109" s="91"/>
      <c r="T9109" s="91"/>
      <c r="U9109" s="89"/>
      <c r="V9109" s="89"/>
      <c r="W9109" s="89"/>
      <c r="X9109" s="89"/>
    </row>
    <row r="9110">
      <c r="S9110" s="91"/>
      <c r="T9110" s="91"/>
      <c r="U9110" s="89"/>
      <c r="V9110" s="89"/>
      <c r="W9110" s="89"/>
      <c r="X9110" s="89"/>
    </row>
    <row r="9111">
      <c r="S9111" s="91"/>
      <c r="T9111" s="91"/>
      <c r="U9111" s="89"/>
      <c r="V9111" s="89"/>
      <c r="W9111" s="89"/>
      <c r="X9111" s="89"/>
    </row>
    <row r="9112">
      <c r="S9112" s="91"/>
      <c r="T9112" s="91"/>
      <c r="U9112" s="89"/>
      <c r="V9112" s="89"/>
      <c r="W9112" s="89"/>
      <c r="X9112" s="89"/>
    </row>
    <row r="9113">
      <c r="S9113" s="91"/>
      <c r="T9113" s="91"/>
      <c r="U9113" s="89"/>
      <c r="V9113" s="89"/>
      <c r="W9113" s="89"/>
      <c r="X9113" s="89"/>
    </row>
    <row r="9114">
      <c r="S9114" s="91"/>
      <c r="T9114" s="91"/>
      <c r="U9114" s="89"/>
      <c r="V9114" s="89"/>
      <c r="W9114" s="89"/>
      <c r="X9114" s="89"/>
    </row>
    <row r="9115">
      <c r="S9115" s="91"/>
      <c r="T9115" s="91"/>
      <c r="U9115" s="89"/>
      <c r="V9115" s="89"/>
      <c r="W9115" s="89"/>
      <c r="X9115" s="89"/>
    </row>
    <row r="9116">
      <c r="S9116" s="91"/>
      <c r="T9116" s="91"/>
      <c r="U9116" s="89"/>
      <c r="V9116" s="89"/>
      <c r="W9116" s="89"/>
      <c r="X9116" s="89"/>
    </row>
    <row r="9117">
      <c r="S9117" s="91"/>
      <c r="T9117" s="91"/>
      <c r="U9117" s="89"/>
      <c r="V9117" s="89"/>
      <c r="W9117" s="89"/>
      <c r="X9117" s="89"/>
    </row>
    <row r="9118">
      <c r="S9118" s="91"/>
      <c r="T9118" s="91"/>
      <c r="U9118" s="89"/>
      <c r="V9118" s="89"/>
      <c r="W9118" s="89"/>
      <c r="X9118" s="89"/>
    </row>
    <row r="9119">
      <c r="S9119" s="91"/>
      <c r="T9119" s="91"/>
      <c r="U9119" s="89"/>
      <c r="V9119" s="89"/>
      <c r="W9119" s="89"/>
      <c r="X9119" s="89"/>
    </row>
    <row r="9120">
      <c r="S9120" s="91"/>
      <c r="T9120" s="91"/>
      <c r="U9120" s="89"/>
      <c r="V9120" s="89"/>
      <c r="W9120" s="89"/>
      <c r="X9120" s="89"/>
    </row>
    <row r="9121">
      <c r="S9121" s="91"/>
      <c r="T9121" s="91"/>
      <c r="U9121" s="89"/>
      <c r="V9121" s="89"/>
      <c r="W9121" s="89"/>
      <c r="X9121" s="89"/>
    </row>
    <row r="9122">
      <c r="S9122" s="91"/>
      <c r="T9122" s="91"/>
      <c r="U9122" s="89"/>
      <c r="V9122" s="89"/>
      <c r="W9122" s="89"/>
      <c r="X9122" s="89"/>
    </row>
    <row r="9123">
      <c r="S9123" s="91"/>
      <c r="T9123" s="91"/>
      <c r="U9123" s="89"/>
      <c r="V9123" s="89"/>
      <c r="W9123" s="89"/>
      <c r="X9123" s="89"/>
    </row>
    <row r="9124">
      <c r="S9124" s="91"/>
      <c r="T9124" s="91"/>
      <c r="U9124" s="89"/>
      <c r="V9124" s="89"/>
      <c r="W9124" s="89"/>
      <c r="X9124" s="89"/>
    </row>
    <row r="9125">
      <c r="S9125" s="91"/>
      <c r="T9125" s="91"/>
      <c r="U9125" s="89"/>
      <c r="V9125" s="89"/>
      <c r="W9125" s="89"/>
      <c r="X9125" s="89"/>
    </row>
    <row r="9126">
      <c r="S9126" s="91"/>
      <c r="T9126" s="91"/>
      <c r="U9126" s="89"/>
      <c r="V9126" s="89"/>
      <c r="W9126" s="89"/>
      <c r="X9126" s="89"/>
    </row>
    <row r="9127">
      <c r="S9127" s="91"/>
      <c r="T9127" s="91"/>
      <c r="U9127" s="89"/>
      <c r="V9127" s="89"/>
      <c r="W9127" s="89"/>
      <c r="X9127" s="89"/>
    </row>
    <row r="9128">
      <c r="S9128" s="91"/>
      <c r="T9128" s="91"/>
      <c r="U9128" s="89"/>
      <c r="V9128" s="89"/>
      <c r="W9128" s="89"/>
      <c r="X9128" s="89"/>
    </row>
    <row r="9129">
      <c r="S9129" s="91"/>
      <c r="T9129" s="91"/>
      <c r="U9129" s="89"/>
      <c r="V9129" s="89"/>
      <c r="W9129" s="89"/>
      <c r="X9129" s="89"/>
    </row>
    <row r="9130">
      <c r="S9130" s="91"/>
      <c r="T9130" s="91"/>
      <c r="U9130" s="89"/>
      <c r="V9130" s="89"/>
      <c r="W9130" s="89"/>
      <c r="X9130" s="89"/>
    </row>
    <row r="9131">
      <c r="S9131" s="91"/>
      <c r="T9131" s="91"/>
      <c r="U9131" s="89"/>
      <c r="V9131" s="89"/>
      <c r="W9131" s="89"/>
      <c r="X9131" s="89"/>
    </row>
    <row r="9132">
      <c r="S9132" s="91"/>
      <c r="T9132" s="91"/>
      <c r="U9132" s="89"/>
      <c r="V9132" s="89"/>
      <c r="W9132" s="89"/>
      <c r="X9132" s="89"/>
    </row>
    <row r="9133">
      <c r="S9133" s="91"/>
      <c r="T9133" s="91"/>
      <c r="U9133" s="89"/>
      <c r="V9133" s="89"/>
      <c r="W9133" s="89"/>
      <c r="X9133" s="89"/>
    </row>
    <row r="9134">
      <c r="S9134" s="91"/>
      <c r="T9134" s="91"/>
      <c r="U9134" s="89"/>
      <c r="V9134" s="89"/>
      <c r="W9134" s="89"/>
      <c r="X9134" s="89"/>
    </row>
    <row r="9135">
      <c r="S9135" s="91"/>
      <c r="T9135" s="91"/>
      <c r="U9135" s="89"/>
      <c r="V9135" s="89"/>
      <c r="W9135" s="89"/>
      <c r="X9135" s="89"/>
    </row>
    <row r="9137">
      <c r="S9137" s="91"/>
      <c r="T9137" s="91"/>
      <c r="U9137" s="89"/>
      <c r="V9137" s="89"/>
      <c r="W9137" s="89"/>
      <c r="X9137" s="89"/>
    </row>
    <row r="9138">
      <c r="S9138" s="91"/>
      <c r="T9138" s="91"/>
      <c r="U9138" s="89"/>
      <c r="V9138" s="89"/>
      <c r="W9138" s="89"/>
      <c r="X9138" s="89"/>
    </row>
    <row r="9139">
      <c r="S9139" s="91"/>
      <c r="T9139" s="91"/>
      <c r="U9139" s="89"/>
      <c r="V9139" s="89"/>
      <c r="W9139" s="89"/>
      <c r="X9139" s="89"/>
    </row>
    <row r="9140">
      <c r="S9140" s="91"/>
      <c r="T9140" s="91"/>
      <c r="U9140" s="89"/>
      <c r="V9140" s="89"/>
      <c r="W9140" s="89"/>
      <c r="X9140" s="89"/>
    </row>
    <row r="9141">
      <c r="S9141" s="91"/>
      <c r="T9141" s="91"/>
      <c r="U9141" s="89"/>
      <c r="V9141" s="89"/>
      <c r="W9141" s="89"/>
      <c r="X9141" s="89"/>
    </row>
    <row r="9142">
      <c r="S9142" s="91"/>
      <c r="T9142" s="91"/>
      <c r="U9142" s="89"/>
      <c r="V9142" s="89"/>
      <c r="W9142" s="89"/>
      <c r="X9142" s="89"/>
    </row>
    <row r="9143">
      <c r="S9143" s="91"/>
      <c r="T9143" s="91"/>
      <c r="U9143" s="89"/>
      <c r="V9143" s="89"/>
      <c r="W9143" s="89"/>
      <c r="X9143" s="89"/>
    </row>
    <row r="9144">
      <c r="S9144" s="91"/>
      <c r="T9144" s="91"/>
      <c r="U9144" s="89"/>
      <c r="V9144" s="89"/>
      <c r="W9144" s="89"/>
      <c r="X9144" s="89"/>
    </row>
    <row r="9145">
      <c r="S9145" s="91"/>
      <c r="T9145" s="91"/>
      <c r="U9145" s="89"/>
      <c r="V9145" s="89"/>
      <c r="W9145" s="89"/>
      <c r="X9145" s="89"/>
    </row>
    <row r="9146">
      <c r="S9146" s="91"/>
      <c r="T9146" s="91"/>
      <c r="U9146" s="89"/>
      <c r="V9146" s="89"/>
      <c r="W9146" s="89"/>
      <c r="X9146" s="89"/>
    </row>
    <row r="9147">
      <c r="S9147" s="91"/>
      <c r="T9147" s="91"/>
      <c r="U9147" s="89"/>
      <c r="V9147" s="89"/>
      <c r="W9147" s="89"/>
      <c r="X9147" s="89"/>
    </row>
    <row r="9148">
      <c r="S9148" s="91"/>
      <c r="T9148" s="91"/>
      <c r="U9148" s="89"/>
      <c r="V9148" s="89"/>
      <c r="W9148" s="89"/>
      <c r="X9148" s="89"/>
    </row>
    <row r="9149">
      <c r="S9149" s="91"/>
      <c r="T9149" s="91"/>
      <c r="U9149" s="89"/>
      <c r="V9149" s="89"/>
      <c r="W9149" s="89"/>
      <c r="X9149" s="89"/>
    </row>
    <row r="9150">
      <c r="S9150" s="91"/>
      <c r="T9150" s="91"/>
      <c r="U9150" s="89"/>
      <c r="V9150" s="89"/>
      <c r="W9150" s="89"/>
      <c r="X9150" s="89"/>
    </row>
    <row r="9151">
      <c r="S9151" s="91"/>
      <c r="T9151" s="91"/>
      <c r="U9151" s="89"/>
      <c r="V9151" s="89"/>
      <c r="W9151" s="89"/>
      <c r="X9151" s="89"/>
    </row>
    <row r="9152">
      <c r="S9152" s="91"/>
      <c r="T9152" s="91"/>
      <c r="U9152" s="89"/>
      <c r="V9152" s="89"/>
      <c r="W9152" s="89"/>
      <c r="X9152" s="89"/>
    </row>
    <row r="9153">
      <c r="S9153" s="91"/>
      <c r="T9153" s="91"/>
      <c r="U9153" s="89"/>
      <c r="V9153" s="89"/>
      <c r="W9153" s="89"/>
      <c r="X9153" s="89"/>
    </row>
    <row r="9154">
      <c r="S9154" s="91"/>
      <c r="T9154" s="91"/>
      <c r="U9154" s="89"/>
      <c r="V9154" s="89"/>
      <c r="W9154" s="89"/>
      <c r="X9154" s="89"/>
    </row>
    <row r="9155">
      <c r="S9155" s="91"/>
      <c r="T9155" s="91"/>
      <c r="U9155" s="89"/>
      <c r="V9155" s="89"/>
      <c r="W9155" s="89"/>
      <c r="X9155" s="89"/>
    </row>
    <row r="9156">
      <c r="S9156" s="91"/>
      <c r="T9156" s="91"/>
      <c r="U9156" s="89"/>
      <c r="V9156" s="89"/>
      <c r="W9156" s="89"/>
      <c r="X9156" s="89"/>
    </row>
    <row r="9157">
      <c r="S9157" s="91"/>
      <c r="T9157" s="91"/>
      <c r="U9157" s="89"/>
      <c r="V9157" s="89"/>
      <c r="W9157" s="89"/>
      <c r="X9157" s="89"/>
    </row>
    <row r="9158">
      <c r="S9158" s="91"/>
      <c r="T9158" s="91"/>
      <c r="U9158" s="89"/>
      <c r="V9158" s="89"/>
      <c r="W9158" s="89"/>
      <c r="X9158" s="89"/>
    </row>
    <row r="9159">
      <c r="S9159" s="91"/>
      <c r="T9159" s="91"/>
      <c r="U9159" s="89"/>
      <c r="V9159" s="89"/>
      <c r="W9159" s="89"/>
      <c r="X9159" s="89"/>
    </row>
    <row r="9160">
      <c r="S9160" s="91"/>
      <c r="T9160" s="91"/>
      <c r="U9160" s="89"/>
      <c r="V9160" s="89"/>
      <c r="W9160" s="89"/>
      <c r="X9160" s="89"/>
    </row>
    <row r="9161">
      <c r="S9161" s="91"/>
      <c r="T9161" s="91"/>
      <c r="U9161" s="89"/>
      <c r="V9161" s="89"/>
      <c r="W9161" s="89"/>
      <c r="X9161" s="89"/>
    </row>
    <row r="9162">
      <c r="S9162" s="91"/>
      <c r="T9162" s="91"/>
      <c r="U9162" s="89"/>
      <c r="V9162" s="89"/>
      <c r="W9162" s="89"/>
      <c r="X9162" s="89"/>
    </row>
    <row r="9163">
      <c r="S9163" s="91"/>
      <c r="T9163" s="91"/>
      <c r="U9163" s="89"/>
      <c r="V9163" s="89"/>
      <c r="W9163" s="89"/>
      <c r="X9163" s="89"/>
    </row>
    <row r="9164">
      <c r="S9164" s="91"/>
      <c r="T9164" s="91"/>
      <c r="U9164" s="89"/>
      <c r="V9164" s="89"/>
      <c r="W9164" s="89"/>
      <c r="X9164" s="89"/>
    </row>
    <row r="9165">
      <c r="S9165" s="91"/>
      <c r="T9165" s="91"/>
      <c r="U9165" s="89"/>
      <c r="V9165" s="89"/>
      <c r="W9165" s="89"/>
      <c r="X9165" s="89"/>
    </row>
    <row r="9166">
      <c r="S9166" s="91"/>
      <c r="T9166" s="91"/>
      <c r="U9166" s="89"/>
      <c r="V9166" s="89"/>
      <c r="W9166" s="89"/>
      <c r="X9166" s="89"/>
    </row>
    <row r="9167">
      <c r="S9167" s="91"/>
      <c r="T9167" s="91"/>
      <c r="U9167" s="89"/>
      <c r="V9167" s="89"/>
      <c r="W9167" s="89"/>
      <c r="X9167" s="89"/>
    </row>
    <row r="9168">
      <c r="S9168" s="91"/>
      <c r="T9168" s="91"/>
      <c r="U9168" s="89"/>
      <c r="V9168" s="89"/>
      <c r="W9168" s="89"/>
      <c r="X9168" s="89"/>
    </row>
    <row r="9169">
      <c r="S9169" s="91"/>
      <c r="T9169" s="91"/>
      <c r="U9169" s="89"/>
      <c r="V9169" s="89"/>
      <c r="W9169" s="89"/>
      <c r="X9169" s="89"/>
    </row>
    <row r="9170">
      <c r="S9170" s="91"/>
      <c r="T9170" s="91"/>
      <c r="U9170" s="89"/>
      <c r="V9170" s="89"/>
      <c r="W9170" s="89"/>
      <c r="X9170" s="89"/>
    </row>
    <row r="9171">
      <c r="S9171" s="91"/>
      <c r="T9171" s="91"/>
      <c r="U9171" s="89"/>
      <c r="V9171" s="89"/>
      <c r="W9171" s="89"/>
      <c r="X9171" s="89"/>
    </row>
    <row r="9172">
      <c r="S9172" s="91"/>
      <c r="T9172" s="91"/>
      <c r="U9172" s="89"/>
      <c r="V9172" s="89"/>
      <c r="W9172" s="89"/>
      <c r="X9172" s="89"/>
    </row>
    <row r="9173">
      <c r="S9173" s="91"/>
      <c r="T9173" s="91"/>
      <c r="U9173" s="89"/>
      <c r="V9173" s="89"/>
      <c r="W9173" s="89"/>
      <c r="X9173" s="89"/>
    </row>
    <row r="9174">
      <c r="S9174" s="91"/>
      <c r="T9174" s="91"/>
      <c r="U9174" s="89"/>
      <c r="V9174" s="89"/>
      <c r="W9174" s="89"/>
      <c r="X9174" s="89"/>
    </row>
    <row r="9175">
      <c r="S9175" s="91"/>
      <c r="T9175" s="91"/>
      <c r="U9175" s="89"/>
      <c r="V9175" s="89"/>
      <c r="W9175" s="89"/>
      <c r="X9175" s="89"/>
    </row>
    <row r="9176">
      <c r="S9176" s="91"/>
      <c r="T9176" s="91"/>
      <c r="U9176" s="89"/>
      <c r="V9176" s="89"/>
      <c r="W9176" s="89"/>
      <c r="X9176" s="89"/>
    </row>
    <row r="9177">
      <c r="S9177" s="88"/>
      <c r="T9177" s="91"/>
      <c r="U9177" s="89"/>
      <c r="V9177" s="89"/>
      <c r="W9177" s="89"/>
      <c r="X9177" s="89"/>
    </row>
    <row r="9178">
      <c r="S9178" s="91"/>
      <c r="T9178" s="91"/>
      <c r="U9178" s="89"/>
      <c r="V9178" s="89"/>
      <c r="W9178" s="89"/>
      <c r="X9178" s="89"/>
    </row>
    <row r="9179">
      <c r="S9179" s="91"/>
      <c r="T9179" s="91"/>
      <c r="U9179" s="89"/>
      <c r="V9179" s="89"/>
      <c r="W9179" s="89"/>
      <c r="X9179" s="89"/>
    </row>
    <row r="9180">
      <c r="S9180" s="91"/>
      <c r="T9180" s="91"/>
      <c r="U9180" s="89"/>
      <c r="V9180" s="89"/>
      <c r="W9180" s="89"/>
      <c r="X9180" s="89"/>
    </row>
    <row r="9181">
      <c r="S9181" s="91"/>
      <c r="T9181" s="91"/>
      <c r="U9181" s="89"/>
      <c r="V9181" s="89"/>
      <c r="W9181" s="89"/>
      <c r="X9181" s="89"/>
    </row>
    <row r="9182">
      <c r="S9182" s="91"/>
      <c r="T9182" s="91"/>
      <c r="U9182" s="89"/>
      <c r="V9182" s="89"/>
      <c r="W9182" s="89"/>
      <c r="X9182" s="89"/>
    </row>
    <row r="9183">
      <c r="S9183" s="91"/>
      <c r="T9183" s="91"/>
      <c r="U9183" s="89"/>
      <c r="V9183" s="89"/>
      <c r="W9183" s="89"/>
      <c r="X9183" s="89"/>
    </row>
    <row r="9184">
      <c r="S9184" s="91"/>
      <c r="T9184" s="91"/>
      <c r="U9184" s="89"/>
      <c r="V9184" s="89"/>
      <c r="W9184" s="89"/>
      <c r="X9184" s="89"/>
    </row>
    <row r="9185">
      <c r="S9185" s="91"/>
      <c r="T9185" s="91"/>
      <c r="U9185" s="89"/>
      <c r="V9185" s="89"/>
      <c r="W9185" s="89"/>
      <c r="X9185" s="89"/>
    </row>
    <row r="9186">
      <c r="S9186" s="91"/>
      <c r="T9186" s="91"/>
      <c r="U9186" s="89"/>
      <c r="V9186" s="89"/>
      <c r="W9186" s="89"/>
      <c r="X9186" s="89"/>
    </row>
    <row r="9187">
      <c r="S9187" s="91"/>
      <c r="T9187" s="91"/>
      <c r="U9187" s="89"/>
      <c r="V9187" s="89"/>
      <c r="W9187" s="89"/>
      <c r="X9187" s="89"/>
    </row>
    <row r="9188">
      <c r="S9188" s="91"/>
      <c r="T9188" s="91"/>
      <c r="U9188" s="89"/>
      <c r="V9188" s="89"/>
      <c r="W9188" s="89"/>
      <c r="X9188" s="89"/>
    </row>
    <row r="9189">
      <c r="S9189" s="91"/>
      <c r="T9189" s="91"/>
      <c r="U9189" s="89"/>
      <c r="V9189" s="89"/>
      <c r="W9189" s="89"/>
      <c r="X9189" s="89"/>
    </row>
    <row r="9190">
      <c r="S9190" s="91"/>
      <c r="T9190" s="91"/>
      <c r="U9190" s="89"/>
      <c r="V9190" s="89"/>
      <c r="W9190" s="89"/>
      <c r="X9190" s="89"/>
    </row>
    <row r="9192">
      <c r="S9192" s="91"/>
      <c r="T9192" s="91"/>
      <c r="U9192" s="89"/>
      <c r="V9192" s="89"/>
      <c r="W9192" s="89"/>
      <c r="X9192" s="89"/>
    </row>
    <row r="9193">
      <c r="S9193" s="91"/>
      <c r="T9193" s="91"/>
      <c r="U9193" s="89"/>
      <c r="V9193" s="89"/>
      <c r="W9193" s="89"/>
      <c r="X9193" s="89"/>
    </row>
    <row r="9194">
      <c r="S9194" s="91"/>
      <c r="T9194" s="91"/>
      <c r="U9194" s="89"/>
      <c r="V9194" s="89"/>
      <c r="W9194" s="89"/>
      <c r="X9194" s="89"/>
    </row>
    <row r="9195">
      <c r="S9195" s="91"/>
      <c r="T9195" s="91"/>
      <c r="U9195" s="89"/>
      <c r="V9195" s="89"/>
      <c r="W9195" s="89"/>
      <c r="X9195" s="89"/>
    </row>
    <row r="9196">
      <c r="S9196" s="91"/>
      <c r="T9196" s="91"/>
      <c r="U9196" s="89"/>
      <c r="V9196" s="89"/>
      <c r="W9196" s="89"/>
      <c r="X9196" s="89"/>
    </row>
    <row r="9197">
      <c r="S9197" s="91"/>
      <c r="T9197" s="91"/>
      <c r="U9197" s="89"/>
      <c r="V9197" s="89"/>
      <c r="W9197" s="89"/>
      <c r="X9197" s="89"/>
    </row>
    <row r="9198">
      <c r="S9198" s="91"/>
      <c r="T9198" s="91"/>
      <c r="U9198" s="89"/>
      <c r="V9198" s="89"/>
      <c r="W9198" s="89"/>
      <c r="X9198" s="89"/>
    </row>
    <row r="9200">
      <c r="S9200" s="91"/>
      <c r="T9200" s="91"/>
      <c r="U9200" s="89"/>
      <c r="V9200" s="89"/>
      <c r="W9200" s="89"/>
      <c r="X9200" s="89"/>
    </row>
    <row r="9201">
      <c r="S9201" s="91"/>
      <c r="T9201" s="91"/>
      <c r="U9201" s="89"/>
      <c r="V9201" s="89"/>
      <c r="W9201" s="89"/>
      <c r="X9201" s="89"/>
    </row>
    <row r="9202">
      <c r="S9202" s="91"/>
      <c r="T9202" s="91"/>
      <c r="U9202" s="89"/>
      <c r="V9202" s="89"/>
      <c r="W9202" s="89"/>
      <c r="X9202" s="89"/>
    </row>
    <row r="9203">
      <c r="S9203" s="88"/>
      <c r="T9203" s="91"/>
      <c r="U9203" s="89"/>
      <c r="V9203" s="89"/>
      <c r="W9203" s="89"/>
      <c r="X9203" s="89"/>
    </row>
    <row r="9204">
      <c r="S9204" s="91"/>
      <c r="T9204" s="91"/>
      <c r="U9204" s="89"/>
      <c r="V9204" s="89"/>
      <c r="W9204" s="89"/>
      <c r="X9204" s="89"/>
    </row>
    <row r="9205">
      <c r="S9205" s="91"/>
      <c r="T9205" s="91"/>
      <c r="U9205" s="89"/>
      <c r="V9205" s="89"/>
      <c r="W9205" s="89"/>
      <c r="X9205" s="89"/>
    </row>
    <row r="9206">
      <c r="S9206" s="91"/>
      <c r="T9206" s="91"/>
      <c r="U9206" s="89"/>
      <c r="V9206" s="89"/>
      <c r="W9206" s="89"/>
      <c r="X9206" s="89"/>
    </row>
    <row r="9207">
      <c r="S9207" s="91"/>
      <c r="T9207" s="91"/>
      <c r="U9207" s="89"/>
      <c r="V9207" s="89"/>
      <c r="W9207" s="89"/>
      <c r="X9207" s="89"/>
    </row>
    <row r="9208">
      <c r="S9208" s="91"/>
      <c r="T9208" s="91"/>
      <c r="U9208" s="89"/>
      <c r="V9208" s="89"/>
      <c r="W9208" s="89"/>
      <c r="X9208" s="89"/>
    </row>
    <row r="9210">
      <c r="S9210" s="91"/>
      <c r="T9210" s="91"/>
      <c r="U9210" s="89"/>
      <c r="V9210" s="89"/>
      <c r="W9210" s="89"/>
      <c r="X9210" s="89"/>
    </row>
    <row r="9211">
      <c r="S9211" s="91"/>
      <c r="T9211" s="91"/>
      <c r="U9211" s="89"/>
      <c r="V9211" s="89"/>
      <c r="W9211" s="89"/>
      <c r="X9211" s="89"/>
    </row>
    <row r="9212">
      <c r="S9212" s="91"/>
      <c r="T9212" s="91"/>
      <c r="U9212" s="89"/>
      <c r="V9212" s="89"/>
      <c r="W9212" s="89"/>
      <c r="X9212" s="89"/>
    </row>
    <row r="9213">
      <c r="S9213" s="91"/>
      <c r="T9213" s="91"/>
      <c r="U9213" s="89"/>
      <c r="V9213" s="89"/>
      <c r="W9213" s="89"/>
      <c r="X9213" s="89"/>
    </row>
    <row r="9214">
      <c r="S9214" s="91"/>
      <c r="T9214" s="91"/>
      <c r="U9214" s="89"/>
      <c r="V9214" s="89"/>
      <c r="W9214" s="89"/>
      <c r="X9214" s="89"/>
    </row>
    <row r="9215">
      <c r="S9215" s="91"/>
      <c r="T9215" s="91"/>
      <c r="U9215" s="89"/>
      <c r="V9215" s="89"/>
      <c r="W9215" s="89"/>
      <c r="X9215" s="89"/>
    </row>
    <row r="9216">
      <c r="S9216" s="91"/>
      <c r="T9216" s="91"/>
      <c r="U9216" s="89"/>
      <c r="V9216" s="89"/>
      <c r="W9216" s="89"/>
      <c r="X9216" s="89"/>
    </row>
    <row r="9217">
      <c r="S9217" s="91"/>
      <c r="T9217" s="91"/>
      <c r="U9217" s="89"/>
      <c r="V9217" s="89"/>
      <c r="W9217" s="89"/>
      <c r="X9217" s="89"/>
    </row>
    <row r="9218">
      <c r="S9218" s="91"/>
      <c r="T9218" s="91"/>
      <c r="U9218" s="89"/>
      <c r="V9218" s="89"/>
      <c r="W9218" s="89"/>
      <c r="X9218" s="89"/>
    </row>
    <row r="9219">
      <c r="S9219" s="91"/>
      <c r="T9219" s="91"/>
      <c r="U9219" s="89"/>
      <c r="V9219" s="89"/>
      <c r="W9219" s="89"/>
      <c r="X9219" s="89"/>
    </row>
    <row r="9220">
      <c r="S9220" s="91"/>
      <c r="T9220" s="91"/>
      <c r="U9220" s="89"/>
      <c r="V9220" s="89"/>
      <c r="W9220" s="89"/>
      <c r="X9220" s="89"/>
    </row>
    <row r="9221">
      <c r="S9221" s="91"/>
      <c r="T9221" s="91"/>
      <c r="U9221" s="89"/>
      <c r="V9221" s="89"/>
      <c r="W9221" s="89"/>
      <c r="X9221" s="89"/>
    </row>
    <row r="9222">
      <c r="S9222" s="91"/>
      <c r="T9222" s="91"/>
      <c r="U9222" s="89"/>
      <c r="V9222" s="89"/>
      <c r="W9222" s="89"/>
      <c r="X9222" s="89"/>
    </row>
    <row r="9223">
      <c r="S9223" s="91"/>
      <c r="T9223" s="91"/>
      <c r="U9223" s="89"/>
      <c r="V9223" s="89"/>
      <c r="W9223" s="89"/>
      <c r="X9223" s="89"/>
    </row>
    <row r="9224">
      <c r="S9224" s="91"/>
      <c r="T9224" s="91"/>
      <c r="U9224" s="89"/>
      <c r="V9224" s="89"/>
      <c r="W9224" s="89"/>
      <c r="X9224" s="89"/>
    </row>
    <row r="9225">
      <c r="S9225" s="91"/>
      <c r="T9225" s="91"/>
      <c r="U9225" s="89"/>
      <c r="V9225" s="89"/>
      <c r="W9225" s="89"/>
      <c r="X9225" s="89"/>
    </row>
    <row r="9226">
      <c r="S9226" s="91"/>
      <c r="T9226" s="91"/>
      <c r="U9226" s="89"/>
      <c r="V9226" s="89"/>
      <c r="W9226" s="89"/>
      <c r="X9226" s="89"/>
    </row>
    <row r="9227">
      <c r="S9227" s="91"/>
      <c r="T9227" s="91"/>
      <c r="U9227" s="89"/>
      <c r="V9227" s="89"/>
      <c r="W9227" s="89"/>
      <c r="X9227" s="89"/>
    </row>
    <row r="9228">
      <c r="S9228" s="91"/>
      <c r="T9228" s="91"/>
      <c r="U9228" s="89"/>
      <c r="V9228" s="89"/>
      <c r="W9228" s="89"/>
      <c r="X9228" s="89"/>
    </row>
    <row r="9229">
      <c r="S9229" s="91"/>
      <c r="T9229" s="91"/>
      <c r="U9229" s="89"/>
      <c r="V9229" s="89"/>
      <c r="W9229" s="89"/>
      <c r="X9229" s="89"/>
    </row>
    <row r="9230">
      <c r="S9230" s="91"/>
      <c r="T9230" s="91"/>
      <c r="U9230" s="89"/>
      <c r="V9230" s="89"/>
      <c r="W9230" s="89"/>
      <c r="X9230" s="89"/>
    </row>
    <row r="9231">
      <c r="S9231" s="91"/>
      <c r="T9231" s="91"/>
      <c r="U9231" s="89"/>
      <c r="V9231" s="89"/>
      <c r="W9231" s="89"/>
      <c r="X9231" s="89"/>
    </row>
    <row r="9232">
      <c r="S9232" s="91"/>
      <c r="T9232" s="91"/>
      <c r="U9232" s="89"/>
      <c r="V9232" s="89"/>
      <c r="W9232" s="89"/>
      <c r="X9232" s="89"/>
    </row>
    <row r="9233">
      <c r="S9233" s="91"/>
      <c r="T9233" s="91"/>
      <c r="U9233" s="89"/>
      <c r="V9233" s="89"/>
      <c r="W9233" s="89"/>
      <c r="X9233" s="89"/>
    </row>
    <row r="9234">
      <c r="S9234" s="91"/>
      <c r="T9234" s="91"/>
      <c r="U9234" s="89"/>
      <c r="V9234" s="89"/>
      <c r="W9234" s="89"/>
      <c r="X9234" s="89"/>
    </row>
    <row r="9235">
      <c r="S9235" s="91"/>
      <c r="T9235" s="91"/>
      <c r="U9235" s="89"/>
      <c r="V9235" s="89"/>
      <c r="W9235" s="89"/>
      <c r="X9235" s="89"/>
    </row>
    <row r="9236">
      <c r="S9236" s="91"/>
      <c r="T9236" s="91"/>
      <c r="U9236" s="89"/>
      <c r="V9236" s="89"/>
      <c r="W9236" s="89"/>
      <c r="X9236" s="89"/>
    </row>
    <row r="9237">
      <c r="S9237" s="91"/>
      <c r="T9237" s="91"/>
      <c r="U9237" s="89"/>
      <c r="V9237" s="89"/>
      <c r="W9237" s="89"/>
      <c r="X9237" s="89"/>
    </row>
    <row r="9238">
      <c r="S9238" s="91"/>
      <c r="T9238" s="91"/>
      <c r="U9238" s="89"/>
      <c r="V9238" s="89"/>
      <c r="W9238" s="89"/>
      <c r="X9238" s="89"/>
    </row>
    <row r="9239">
      <c r="S9239" s="91"/>
      <c r="T9239" s="91"/>
      <c r="U9239" s="89"/>
      <c r="V9239" s="89"/>
      <c r="W9239" s="89"/>
      <c r="X9239" s="89"/>
    </row>
    <row r="9240">
      <c r="S9240" s="91"/>
      <c r="T9240" s="91"/>
      <c r="U9240" s="89"/>
      <c r="V9240" s="89"/>
      <c r="W9240" s="89"/>
      <c r="X9240" s="89"/>
    </row>
    <row r="9241">
      <c r="S9241" s="91"/>
      <c r="T9241" s="91"/>
      <c r="U9241" s="89"/>
      <c r="V9241" s="89"/>
      <c r="W9241" s="89"/>
      <c r="X9241" s="89"/>
    </row>
    <row r="9242">
      <c r="S9242" s="91"/>
      <c r="T9242" s="91"/>
      <c r="U9242" s="89"/>
      <c r="V9242" s="89"/>
      <c r="W9242" s="89"/>
      <c r="X9242" s="89"/>
    </row>
    <row r="9243">
      <c r="S9243" s="91"/>
      <c r="T9243" s="91"/>
      <c r="U9243" s="89"/>
      <c r="V9243" s="89"/>
      <c r="W9243" s="89"/>
      <c r="X9243" s="89"/>
    </row>
    <row r="9244">
      <c r="S9244" s="91"/>
      <c r="T9244" s="91"/>
      <c r="U9244" s="89"/>
      <c r="V9244" s="89"/>
      <c r="W9244" s="89"/>
      <c r="X9244" s="89"/>
    </row>
    <row r="9245">
      <c r="S9245" s="91"/>
      <c r="T9245" s="91"/>
      <c r="U9245" s="89"/>
      <c r="V9245" s="89"/>
      <c r="W9245" s="89"/>
      <c r="X9245" s="89"/>
    </row>
    <row r="9246">
      <c r="S9246" s="91"/>
      <c r="T9246" s="91"/>
      <c r="U9246" s="89"/>
      <c r="V9246" s="89"/>
      <c r="W9246" s="89"/>
      <c r="X9246" s="89"/>
    </row>
    <row r="9247">
      <c r="S9247" s="91"/>
      <c r="T9247" s="91"/>
      <c r="U9247" s="89"/>
      <c r="V9247" s="89"/>
      <c r="W9247" s="89"/>
      <c r="X9247" s="89"/>
    </row>
    <row r="9248">
      <c r="S9248" s="91"/>
      <c r="T9248" s="91"/>
      <c r="U9248" s="89"/>
      <c r="V9248" s="89"/>
      <c r="W9248" s="89"/>
      <c r="X9248" s="89"/>
    </row>
    <row r="9250">
      <c r="S9250" s="91"/>
      <c r="T9250" s="91"/>
      <c r="U9250" s="89"/>
      <c r="V9250" s="89"/>
      <c r="W9250" s="89"/>
      <c r="X9250" s="89"/>
    </row>
    <row r="9251">
      <c r="S9251" s="91"/>
      <c r="T9251" s="91"/>
      <c r="U9251" s="89"/>
      <c r="V9251" s="89"/>
      <c r="W9251" s="89"/>
      <c r="X9251" s="89"/>
    </row>
    <row r="9252">
      <c r="S9252" s="91"/>
      <c r="T9252" s="91"/>
      <c r="U9252" s="89"/>
      <c r="V9252" s="89"/>
      <c r="W9252" s="89"/>
      <c r="X9252" s="89"/>
    </row>
    <row r="9253">
      <c r="S9253" s="91"/>
      <c r="T9253" s="91"/>
      <c r="U9253" s="89"/>
      <c r="V9253" s="89"/>
      <c r="W9253" s="89"/>
      <c r="X9253" s="89"/>
    </row>
    <row r="9254">
      <c r="S9254" s="91"/>
      <c r="T9254" s="91"/>
      <c r="U9254" s="89"/>
      <c r="V9254" s="89"/>
      <c r="W9254" s="89"/>
      <c r="X9254" s="89"/>
    </row>
    <row r="9255">
      <c r="S9255" s="91"/>
      <c r="T9255" s="91"/>
      <c r="U9255" s="89"/>
      <c r="V9255" s="89"/>
      <c r="W9255" s="89"/>
      <c r="X9255" s="89"/>
    </row>
    <row r="9256">
      <c r="S9256" s="91"/>
      <c r="T9256" s="91"/>
      <c r="U9256" s="89"/>
      <c r="V9256" s="89"/>
      <c r="W9256" s="89"/>
      <c r="X9256" s="89"/>
    </row>
    <row r="9257">
      <c r="S9257" s="91"/>
      <c r="T9257" s="91"/>
      <c r="U9257" s="89"/>
      <c r="V9257" s="89"/>
      <c r="W9257" s="89"/>
      <c r="X9257" s="89"/>
    </row>
    <row r="9258">
      <c r="S9258" s="91"/>
      <c r="T9258" s="91"/>
      <c r="U9258" s="89"/>
      <c r="V9258" s="89"/>
      <c r="W9258" s="89"/>
      <c r="X9258" s="89"/>
    </row>
    <row r="9259">
      <c r="S9259" s="91"/>
      <c r="T9259" s="91"/>
      <c r="U9259" s="89"/>
      <c r="V9259" s="89"/>
      <c r="W9259" s="89"/>
      <c r="X9259" s="89"/>
    </row>
    <row r="9260">
      <c r="S9260" s="91"/>
      <c r="T9260" s="91"/>
      <c r="U9260" s="89"/>
      <c r="V9260" s="89"/>
      <c r="W9260" s="89"/>
      <c r="X9260" s="89"/>
    </row>
    <row r="9261">
      <c r="S9261" s="91"/>
      <c r="T9261" s="91"/>
      <c r="U9261" s="89"/>
      <c r="V9261" s="89"/>
      <c r="W9261" s="89"/>
      <c r="X9261" s="89"/>
    </row>
    <row r="9262">
      <c r="S9262" s="91"/>
      <c r="T9262" s="91"/>
      <c r="U9262" s="89"/>
      <c r="V9262" s="89"/>
      <c r="W9262" s="89"/>
      <c r="X9262" s="89"/>
    </row>
    <row r="9263">
      <c r="S9263" s="91"/>
      <c r="T9263" s="91"/>
      <c r="U9263" s="89"/>
      <c r="V9263" s="89"/>
      <c r="W9263" s="89"/>
      <c r="X9263" s="89"/>
    </row>
    <row r="9264">
      <c r="S9264" s="91"/>
      <c r="T9264" s="91"/>
      <c r="U9264" s="89"/>
      <c r="V9264" s="89"/>
      <c r="W9264" s="89"/>
      <c r="X9264" s="89"/>
    </row>
    <row r="9265">
      <c r="S9265" s="91"/>
      <c r="T9265" s="91"/>
      <c r="U9265" s="89"/>
      <c r="V9265" s="89"/>
      <c r="W9265" s="89"/>
      <c r="X9265" s="89"/>
    </row>
    <row r="9266">
      <c r="S9266" s="91"/>
      <c r="T9266" s="91"/>
      <c r="U9266" s="89"/>
      <c r="V9266" s="89"/>
      <c r="W9266" s="89"/>
      <c r="X9266" s="89"/>
    </row>
    <row r="9267">
      <c r="S9267" s="91"/>
      <c r="T9267" s="91"/>
      <c r="U9267" s="89"/>
      <c r="V9267" s="89"/>
      <c r="W9267" s="89"/>
      <c r="X9267" s="89"/>
    </row>
    <row r="9269">
      <c r="S9269" s="91"/>
      <c r="T9269" s="91"/>
      <c r="U9269" s="89"/>
      <c r="V9269" s="89"/>
      <c r="W9269" s="89"/>
      <c r="X9269" s="89"/>
    </row>
    <row r="9270">
      <c r="S9270" s="91"/>
      <c r="T9270" s="91"/>
      <c r="U9270" s="89"/>
      <c r="V9270" s="89"/>
      <c r="W9270" s="89"/>
      <c r="X9270" s="89"/>
    </row>
    <row r="9271">
      <c r="S9271" s="91"/>
      <c r="T9271" s="91"/>
      <c r="U9271" s="89"/>
      <c r="V9271" s="89"/>
      <c r="W9271" s="89"/>
      <c r="X9271" s="89"/>
    </row>
    <row r="9272">
      <c r="S9272" s="91"/>
      <c r="T9272" s="91"/>
      <c r="U9272" s="89"/>
      <c r="V9272" s="89"/>
      <c r="W9272" s="89"/>
      <c r="X9272" s="89"/>
    </row>
    <row r="9273">
      <c r="S9273" s="91"/>
      <c r="T9273" s="91"/>
      <c r="U9273" s="89"/>
      <c r="V9273" s="89"/>
      <c r="W9273" s="89"/>
      <c r="X9273" s="89"/>
    </row>
    <row r="9274">
      <c r="S9274" s="91"/>
      <c r="T9274" s="91"/>
      <c r="U9274" s="89"/>
      <c r="V9274" s="89"/>
      <c r="W9274" s="89"/>
      <c r="X9274" s="89"/>
    </row>
    <row r="9275">
      <c r="S9275" s="91"/>
      <c r="T9275" s="91"/>
      <c r="U9275" s="89"/>
      <c r="V9275" s="89"/>
      <c r="W9275" s="89"/>
      <c r="X9275" s="89"/>
    </row>
    <row r="9276">
      <c r="S9276" s="91"/>
      <c r="T9276" s="91"/>
      <c r="U9276" s="89"/>
      <c r="V9276" s="89"/>
      <c r="W9276" s="89"/>
      <c r="X9276" s="89"/>
    </row>
    <row r="9277">
      <c r="S9277" s="91"/>
      <c r="T9277" s="91"/>
      <c r="U9277" s="89"/>
      <c r="V9277" s="89"/>
      <c r="W9277" s="89"/>
      <c r="X9277" s="89"/>
    </row>
    <row r="9278">
      <c r="S9278" s="88"/>
      <c r="T9278" s="91"/>
      <c r="U9278" s="89"/>
      <c r="V9278" s="89"/>
      <c r="W9278" s="89"/>
      <c r="X9278" s="89"/>
    </row>
    <row r="9279">
      <c r="S9279" s="91"/>
      <c r="T9279" s="91"/>
      <c r="U9279" s="89"/>
      <c r="V9279" s="89"/>
      <c r="W9279" s="89"/>
      <c r="X9279" s="89"/>
    </row>
    <row r="9280">
      <c r="S9280" s="91"/>
      <c r="T9280" s="91"/>
      <c r="U9280" s="89"/>
      <c r="V9280" s="89"/>
      <c r="W9280" s="89"/>
      <c r="X9280" s="89"/>
    </row>
    <row r="9281">
      <c r="S9281" s="91"/>
      <c r="T9281" s="91"/>
      <c r="U9281" s="89"/>
      <c r="V9281" s="89"/>
      <c r="W9281" s="89"/>
      <c r="X9281" s="89"/>
    </row>
    <row r="9282">
      <c r="S9282" s="91"/>
      <c r="T9282" s="91"/>
      <c r="U9282" s="89"/>
      <c r="V9282" s="89"/>
      <c r="W9282" s="89"/>
      <c r="X9282" s="89"/>
    </row>
    <row r="9283">
      <c r="S9283" s="91"/>
      <c r="T9283" s="91"/>
      <c r="U9283" s="89"/>
      <c r="V9283" s="89"/>
      <c r="W9283" s="89"/>
      <c r="X9283" s="89"/>
    </row>
    <row r="9284">
      <c r="S9284" s="91"/>
      <c r="T9284" s="91"/>
      <c r="U9284" s="89"/>
      <c r="V9284" s="89"/>
      <c r="W9284" s="89"/>
      <c r="X9284" s="89"/>
    </row>
    <row r="9285">
      <c r="S9285" s="91"/>
      <c r="T9285" s="91"/>
      <c r="U9285" s="89"/>
      <c r="V9285" s="89"/>
      <c r="W9285" s="89"/>
      <c r="X9285" s="89"/>
    </row>
    <row r="9286">
      <c r="S9286" s="91"/>
      <c r="T9286" s="91"/>
      <c r="U9286" s="89"/>
      <c r="V9286" s="89"/>
      <c r="W9286" s="89"/>
      <c r="X9286" s="89"/>
    </row>
    <row r="9287">
      <c r="S9287" s="91"/>
      <c r="T9287" s="91"/>
      <c r="U9287" s="89"/>
      <c r="V9287" s="89"/>
      <c r="W9287" s="89"/>
      <c r="X9287" s="89"/>
    </row>
    <row r="9288">
      <c r="S9288" s="91"/>
      <c r="T9288" s="91"/>
      <c r="U9288" s="89"/>
      <c r="V9288" s="89"/>
      <c r="W9288" s="89"/>
      <c r="X9288" s="89"/>
    </row>
    <row r="9289">
      <c r="S9289" s="91"/>
      <c r="T9289" s="91"/>
      <c r="U9289" s="89"/>
      <c r="V9289" s="89"/>
      <c r="W9289" s="89"/>
      <c r="X9289" s="89"/>
    </row>
    <row r="9290">
      <c r="S9290" s="91"/>
      <c r="T9290" s="91"/>
      <c r="U9290" s="89"/>
      <c r="V9290" s="89"/>
      <c r="W9290" s="89"/>
      <c r="X9290" s="89"/>
    </row>
    <row r="9291">
      <c r="S9291" s="91"/>
      <c r="T9291" s="91"/>
      <c r="U9291" s="89"/>
      <c r="V9291" s="89"/>
      <c r="W9291" s="89"/>
      <c r="X9291" s="89"/>
    </row>
    <row r="9292">
      <c r="S9292" s="91"/>
      <c r="T9292" s="91"/>
      <c r="U9292" s="89"/>
      <c r="V9292" s="89"/>
      <c r="W9292" s="89"/>
      <c r="X9292" s="89"/>
    </row>
    <row r="9293">
      <c r="S9293" s="91"/>
      <c r="T9293" s="91"/>
      <c r="U9293" s="89"/>
      <c r="V9293" s="89"/>
      <c r="W9293" s="89"/>
      <c r="X9293" s="89"/>
    </row>
    <row r="9295">
      <c r="S9295" s="91"/>
      <c r="T9295" s="91"/>
      <c r="U9295" s="89"/>
      <c r="V9295" s="89"/>
      <c r="W9295" s="89"/>
      <c r="X9295" s="89"/>
    </row>
    <row r="9296">
      <c r="S9296" s="91"/>
      <c r="T9296" s="91"/>
      <c r="U9296" s="89"/>
      <c r="V9296" s="89"/>
      <c r="W9296" s="89"/>
      <c r="X9296" s="89"/>
    </row>
    <row r="9297">
      <c r="S9297" s="91"/>
      <c r="T9297" s="91"/>
      <c r="U9297" s="89"/>
      <c r="V9297" s="89"/>
      <c r="W9297" s="89"/>
      <c r="X9297" s="89"/>
    </row>
    <row r="9298">
      <c r="S9298" s="91"/>
      <c r="T9298" s="91"/>
      <c r="U9298" s="89"/>
      <c r="V9298" s="89"/>
      <c r="W9298" s="89"/>
      <c r="X9298" s="89"/>
    </row>
    <row r="9299">
      <c r="S9299" s="91"/>
      <c r="T9299" s="91"/>
      <c r="U9299" s="89"/>
      <c r="V9299" s="89"/>
      <c r="W9299" s="89"/>
      <c r="X9299" s="89"/>
    </row>
    <row r="9300">
      <c r="S9300" s="91"/>
      <c r="T9300" s="91"/>
      <c r="U9300" s="89"/>
      <c r="V9300" s="89"/>
      <c r="W9300" s="89"/>
      <c r="X9300" s="89"/>
    </row>
    <row r="9301">
      <c r="S9301" s="91"/>
      <c r="T9301" s="91"/>
      <c r="U9301" s="89"/>
      <c r="V9301" s="89"/>
      <c r="W9301" s="89"/>
      <c r="X9301" s="89"/>
    </row>
    <row r="9302">
      <c r="S9302" s="91"/>
      <c r="T9302" s="91"/>
      <c r="U9302" s="89"/>
      <c r="V9302" s="89"/>
      <c r="W9302" s="89"/>
      <c r="X9302" s="89"/>
    </row>
    <row r="9303">
      <c r="S9303" s="91"/>
      <c r="T9303" s="91"/>
      <c r="U9303" s="89"/>
      <c r="V9303" s="89"/>
      <c r="W9303" s="89"/>
      <c r="X9303" s="89"/>
    </row>
    <row r="9304">
      <c r="S9304" s="91"/>
      <c r="T9304" s="91"/>
      <c r="U9304" s="89"/>
      <c r="V9304" s="89"/>
      <c r="W9304" s="89"/>
      <c r="X9304" s="89"/>
    </row>
    <row r="9305">
      <c r="S9305" s="91"/>
      <c r="T9305" s="91"/>
      <c r="U9305" s="89"/>
      <c r="V9305" s="89"/>
      <c r="W9305" s="89"/>
      <c r="X9305" s="89"/>
    </row>
    <row r="9306">
      <c r="S9306" s="91"/>
      <c r="T9306" s="91"/>
      <c r="U9306" s="89"/>
      <c r="V9306" s="89"/>
      <c r="W9306" s="89"/>
      <c r="X9306" s="89"/>
    </row>
    <row r="9307">
      <c r="S9307" s="91"/>
      <c r="T9307" s="91"/>
      <c r="U9307" s="89"/>
      <c r="V9307" s="89"/>
      <c r="W9307" s="89"/>
      <c r="X9307" s="89"/>
    </row>
    <row r="9308">
      <c r="S9308" s="91"/>
      <c r="T9308" s="91"/>
      <c r="U9308" s="89"/>
      <c r="V9308" s="89"/>
      <c r="W9308" s="89"/>
      <c r="X9308" s="89"/>
    </row>
    <row r="9309">
      <c r="S9309" s="91"/>
      <c r="T9309" s="91"/>
      <c r="U9309" s="89"/>
      <c r="V9309" s="89"/>
      <c r="W9309" s="89"/>
      <c r="X9309" s="89"/>
    </row>
    <row r="9310">
      <c r="S9310" s="91"/>
      <c r="T9310" s="91"/>
      <c r="U9310" s="89"/>
      <c r="V9310" s="89"/>
      <c r="W9310" s="89"/>
      <c r="X9310" s="89"/>
    </row>
    <row r="9311">
      <c r="S9311" s="91"/>
      <c r="T9311" s="91"/>
      <c r="U9311" s="89"/>
      <c r="V9311" s="89"/>
      <c r="W9311" s="89"/>
      <c r="X9311" s="89"/>
    </row>
    <row r="9312">
      <c r="S9312" s="91"/>
      <c r="T9312" s="91"/>
      <c r="U9312" s="89"/>
      <c r="V9312" s="89"/>
      <c r="W9312" s="89"/>
      <c r="X9312" s="89"/>
    </row>
    <row r="9313">
      <c r="S9313" s="91"/>
      <c r="T9313" s="91"/>
      <c r="U9313" s="89"/>
      <c r="V9313" s="89"/>
      <c r="W9313" s="89"/>
      <c r="X9313" s="89"/>
    </row>
    <row r="9314">
      <c r="S9314" s="91"/>
      <c r="T9314" s="91"/>
      <c r="U9314" s="89"/>
      <c r="V9314" s="89"/>
      <c r="W9314" s="89"/>
      <c r="X9314" s="89"/>
    </row>
    <row r="9315">
      <c r="S9315" s="91"/>
      <c r="T9315" s="91"/>
      <c r="U9315" s="89"/>
      <c r="V9315" s="89"/>
      <c r="W9315" s="89"/>
      <c r="X9315" s="89"/>
    </row>
    <row r="9316">
      <c r="S9316" s="91"/>
      <c r="T9316" s="91"/>
      <c r="U9316" s="89"/>
      <c r="V9316" s="89"/>
      <c r="W9316" s="89"/>
      <c r="X9316" s="89"/>
    </row>
    <row r="9317">
      <c r="S9317" s="91"/>
      <c r="T9317" s="91"/>
      <c r="U9317" s="89"/>
      <c r="V9317" s="89"/>
      <c r="W9317" s="89"/>
      <c r="X9317" s="89"/>
    </row>
    <row r="9318">
      <c r="S9318" s="91"/>
      <c r="T9318" s="91"/>
      <c r="U9318" s="89"/>
      <c r="V9318" s="89"/>
      <c r="W9318" s="89"/>
      <c r="X9318" s="89"/>
    </row>
    <row r="9319">
      <c r="S9319" s="91"/>
      <c r="T9319" s="91"/>
      <c r="U9319" s="89"/>
      <c r="V9319" s="89"/>
      <c r="W9319" s="89"/>
      <c r="X9319" s="89"/>
    </row>
    <row r="9320">
      <c r="S9320" s="91"/>
      <c r="T9320" s="91"/>
      <c r="U9320" s="89"/>
      <c r="V9320" s="89"/>
      <c r="W9320" s="89"/>
      <c r="X9320" s="89"/>
    </row>
    <row r="9321">
      <c r="S9321" s="91"/>
      <c r="T9321" s="91"/>
      <c r="U9321" s="89"/>
      <c r="V9321" s="89"/>
      <c r="W9321" s="89"/>
      <c r="X9321" s="89"/>
    </row>
    <row r="9322">
      <c r="S9322" s="91"/>
      <c r="T9322" s="91"/>
      <c r="U9322" s="89"/>
      <c r="V9322" s="89"/>
      <c r="W9322" s="89"/>
      <c r="X9322" s="89"/>
    </row>
    <row r="9323">
      <c r="S9323" s="91"/>
      <c r="T9323" s="91"/>
      <c r="U9323" s="89"/>
      <c r="V9323" s="89"/>
      <c r="W9323" s="89"/>
      <c r="X9323" s="89"/>
    </row>
    <row r="9324">
      <c r="S9324" s="91"/>
      <c r="T9324" s="91"/>
      <c r="U9324" s="89"/>
      <c r="V9324" s="89"/>
      <c r="W9324" s="89"/>
      <c r="X9324" s="89"/>
    </row>
    <row r="9325">
      <c r="S9325" s="91"/>
      <c r="T9325" s="91"/>
      <c r="U9325" s="89"/>
      <c r="V9325" s="89"/>
      <c r="W9325" s="89"/>
      <c r="X9325" s="89"/>
    </row>
    <row r="9326">
      <c r="S9326" s="91"/>
      <c r="T9326" s="91"/>
      <c r="U9326" s="89"/>
      <c r="V9326" s="89"/>
      <c r="W9326" s="89"/>
      <c r="X9326" s="89"/>
    </row>
    <row r="9327">
      <c r="S9327" s="91"/>
      <c r="T9327" s="91"/>
      <c r="U9327" s="89"/>
      <c r="V9327" s="89"/>
      <c r="W9327" s="89"/>
      <c r="X9327" s="89"/>
    </row>
    <row r="9328">
      <c r="S9328" s="91"/>
      <c r="T9328" s="91"/>
      <c r="U9328" s="89"/>
      <c r="V9328" s="89"/>
      <c r="W9328" s="89"/>
      <c r="X9328" s="89"/>
    </row>
    <row r="9329">
      <c r="S9329" s="91"/>
      <c r="T9329" s="91"/>
      <c r="U9329" s="89"/>
      <c r="V9329" s="89"/>
      <c r="W9329" s="89"/>
      <c r="X9329" s="89"/>
    </row>
    <row r="9330">
      <c r="S9330" s="91"/>
      <c r="T9330" s="91"/>
      <c r="U9330" s="89"/>
      <c r="V9330" s="89"/>
      <c r="W9330" s="89"/>
      <c r="X9330" s="89"/>
    </row>
    <row r="9331">
      <c r="S9331" s="91"/>
      <c r="T9331" s="91"/>
      <c r="U9331" s="89"/>
      <c r="V9331" s="89"/>
      <c r="W9331" s="89"/>
      <c r="X9331" s="89"/>
    </row>
    <row r="9332">
      <c r="S9332" s="91"/>
      <c r="T9332" s="91"/>
      <c r="U9332" s="89"/>
      <c r="V9332" s="89"/>
      <c r="W9332" s="89"/>
      <c r="X9332" s="89"/>
    </row>
    <row r="9333">
      <c r="S9333" s="91"/>
      <c r="T9333" s="91"/>
      <c r="U9333" s="89"/>
      <c r="V9333" s="89"/>
      <c r="W9333" s="89"/>
      <c r="X9333" s="89"/>
    </row>
    <row r="9334">
      <c r="S9334" s="91"/>
      <c r="T9334" s="91"/>
      <c r="U9334" s="89"/>
      <c r="V9334" s="89"/>
      <c r="W9334" s="89"/>
      <c r="X9334" s="89"/>
    </row>
    <row r="9335">
      <c r="S9335" s="91"/>
      <c r="T9335" s="91"/>
      <c r="U9335" s="89"/>
      <c r="V9335" s="89"/>
      <c r="W9335" s="89"/>
      <c r="X9335" s="89"/>
    </row>
    <row r="9336">
      <c r="S9336" s="91"/>
      <c r="T9336" s="91"/>
      <c r="U9336" s="89"/>
      <c r="V9336" s="89"/>
      <c r="W9336" s="89"/>
      <c r="X9336" s="89"/>
    </row>
    <row r="9337">
      <c r="S9337" s="91"/>
      <c r="T9337" s="91"/>
      <c r="U9337" s="89"/>
      <c r="V9337" s="89"/>
      <c r="W9337" s="89"/>
      <c r="X9337" s="89"/>
    </row>
    <row r="9338">
      <c r="S9338" s="91"/>
      <c r="T9338" s="91"/>
      <c r="U9338" s="89"/>
      <c r="V9338" s="89"/>
      <c r="W9338" s="89"/>
      <c r="X9338" s="89"/>
    </row>
    <row r="9339">
      <c r="S9339" s="91"/>
      <c r="T9339" s="91"/>
      <c r="U9339" s="89"/>
      <c r="V9339" s="89"/>
      <c r="W9339" s="89"/>
      <c r="X9339" s="89"/>
    </row>
    <row r="9340">
      <c r="S9340" s="91"/>
      <c r="T9340" s="91"/>
      <c r="U9340" s="89"/>
      <c r="V9340" s="89"/>
      <c r="W9340" s="89"/>
      <c r="X9340" s="89"/>
    </row>
    <row r="9341">
      <c r="S9341" s="91"/>
      <c r="T9341" s="91"/>
      <c r="U9341" s="89"/>
      <c r="V9341" s="89"/>
      <c r="W9341" s="89"/>
      <c r="X9341" s="89"/>
    </row>
    <row r="9342">
      <c r="S9342" s="91"/>
      <c r="T9342" s="91"/>
      <c r="U9342" s="89"/>
      <c r="V9342" s="89"/>
      <c r="W9342" s="89"/>
      <c r="X9342" s="89"/>
    </row>
    <row r="9343">
      <c r="S9343" s="91"/>
      <c r="T9343" s="91"/>
      <c r="U9343" s="89"/>
      <c r="V9343" s="89"/>
      <c r="W9343" s="89"/>
      <c r="X9343" s="89"/>
    </row>
    <row r="9344">
      <c r="S9344" s="91"/>
      <c r="T9344" s="91"/>
      <c r="U9344" s="89"/>
      <c r="V9344" s="89"/>
      <c r="W9344" s="89"/>
      <c r="X9344" s="89"/>
    </row>
    <row r="9345">
      <c r="S9345" s="91"/>
      <c r="T9345" s="91"/>
      <c r="U9345" s="89"/>
      <c r="V9345" s="89"/>
      <c r="W9345" s="89"/>
      <c r="X9345" s="89"/>
    </row>
    <row r="9346">
      <c r="S9346" s="91"/>
      <c r="T9346" s="91"/>
      <c r="U9346" s="89"/>
      <c r="V9346" s="89"/>
      <c r="W9346" s="89"/>
      <c r="X9346" s="89"/>
    </row>
    <row r="9347">
      <c r="S9347" s="91"/>
      <c r="T9347" s="91"/>
      <c r="U9347" s="89"/>
      <c r="V9347" s="89"/>
      <c r="W9347" s="89"/>
      <c r="X9347" s="89"/>
    </row>
    <row r="9348">
      <c r="S9348" s="91"/>
      <c r="T9348" s="91"/>
      <c r="U9348" s="89"/>
      <c r="V9348" s="89"/>
      <c r="W9348" s="89"/>
      <c r="X9348" s="89"/>
    </row>
    <row r="9349">
      <c r="S9349" s="91"/>
      <c r="T9349" s="91"/>
      <c r="U9349" s="89"/>
      <c r="V9349" s="89"/>
      <c r="W9349" s="89"/>
      <c r="X9349" s="89"/>
    </row>
    <row r="9350">
      <c r="S9350" s="91"/>
      <c r="T9350" s="91"/>
      <c r="U9350" s="89"/>
      <c r="V9350" s="89"/>
      <c r="W9350" s="89"/>
      <c r="X9350" s="89"/>
    </row>
    <row r="9351">
      <c r="S9351" s="91"/>
      <c r="T9351" s="91"/>
      <c r="U9351" s="89"/>
      <c r="V9351" s="89"/>
      <c r="W9351" s="89"/>
      <c r="X9351" s="89"/>
    </row>
    <row r="9352">
      <c r="S9352" s="91"/>
      <c r="T9352" s="91"/>
      <c r="U9352" s="89"/>
      <c r="V9352" s="89"/>
      <c r="W9352" s="89"/>
      <c r="X9352" s="89"/>
    </row>
    <row r="9353">
      <c r="S9353" s="91"/>
      <c r="T9353" s="91"/>
      <c r="U9353" s="89"/>
      <c r="V9353" s="89"/>
      <c r="W9353" s="89"/>
      <c r="X9353" s="89"/>
    </row>
    <row r="9354">
      <c r="S9354" s="91"/>
      <c r="T9354" s="91"/>
      <c r="U9354" s="89"/>
      <c r="V9354" s="89"/>
      <c r="W9354" s="89"/>
      <c r="X9354" s="89"/>
    </row>
    <row r="9355">
      <c r="S9355" s="91"/>
      <c r="T9355" s="91"/>
      <c r="U9355" s="89"/>
      <c r="V9355" s="89"/>
      <c r="W9355" s="89"/>
      <c r="X9355" s="89"/>
    </row>
    <row r="9356">
      <c r="S9356" s="91"/>
      <c r="T9356" s="91"/>
      <c r="U9356" s="89"/>
      <c r="V9356" s="89"/>
      <c r="W9356" s="89"/>
      <c r="X9356" s="89"/>
    </row>
    <row r="9357">
      <c r="S9357" s="91"/>
      <c r="T9357" s="91"/>
      <c r="U9357" s="89"/>
      <c r="V9357" s="89"/>
      <c r="W9357" s="89"/>
      <c r="X9357" s="89"/>
    </row>
    <row r="9358">
      <c r="S9358" s="91"/>
      <c r="T9358" s="91"/>
      <c r="U9358" s="89"/>
      <c r="V9358" s="89"/>
      <c r="W9358" s="89"/>
      <c r="X9358" s="89"/>
    </row>
    <row r="9359">
      <c r="S9359" s="91"/>
      <c r="T9359" s="91"/>
      <c r="U9359" s="89"/>
      <c r="V9359" s="89"/>
      <c r="W9359" s="89"/>
      <c r="X9359" s="89"/>
    </row>
    <row r="9360">
      <c r="S9360" s="91"/>
      <c r="T9360" s="91"/>
      <c r="U9360" s="89"/>
      <c r="V9360" s="89"/>
      <c r="W9360" s="89"/>
      <c r="X9360" s="89"/>
    </row>
    <row r="9361">
      <c r="S9361" s="91"/>
      <c r="T9361" s="91"/>
      <c r="U9361" s="89"/>
      <c r="V9361" s="89"/>
      <c r="W9361" s="89"/>
      <c r="X9361" s="89"/>
    </row>
    <row r="9362">
      <c r="S9362" s="91"/>
      <c r="T9362" s="91"/>
      <c r="U9362" s="89"/>
      <c r="V9362" s="89"/>
      <c r="W9362" s="89"/>
      <c r="X9362" s="89"/>
    </row>
    <row r="9363">
      <c r="S9363" s="91"/>
      <c r="T9363" s="91"/>
      <c r="U9363" s="89"/>
      <c r="V9363" s="89"/>
      <c r="W9363" s="89"/>
      <c r="X9363" s="89"/>
    </row>
    <row r="9364">
      <c r="S9364" s="91"/>
      <c r="T9364" s="91"/>
      <c r="U9364" s="89"/>
      <c r="V9364" s="89"/>
      <c r="W9364" s="89"/>
      <c r="X9364" s="89"/>
    </row>
    <row r="9365">
      <c r="S9365" s="91"/>
      <c r="T9365" s="91"/>
      <c r="U9365" s="89"/>
      <c r="V9365" s="89"/>
      <c r="W9365" s="89"/>
      <c r="X9365" s="89"/>
    </row>
    <row r="9366">
      <c r="S9366" s="91"/>
      <c r="T9366" s="91"/>
      <c r="U9366" s="89"/>
      <c r="V9366" s="89"/>
      <c r="W9366" s="89"/>
      <c r="X9366" s="89"/>
    </row>
    <row r="9367">
      <c r="S9367" s="91"/>
      <c r="T9367" s="91"/>
      <c r="U9367" s="89"/>
      <c r="V9367" s="89"/>
      <c r="W9367" s="89"/>
      <c r="X9367" s="89"/>
    </row>
    <row r="9368">
      <c r="S9368" s="91"/>
      <c r="T9368" s="91"/>
      <c r="U9368" s="89"/>
      <c r="V9368" s="89"/>
      <c r="W9368" s="89"/>
      <c r="X9368" s="89"/>
    </row>
    <row r="9369">
      <c r="S9369" s="91"/>
      <c r="T9369" s="91"/>
      <c r="U9369" s="89"/>
      <c r="V9369" s="89"/>
      <c r="W9369" s="89"/>
      <c r="X9369" s="89"/>
    </row>
    <row r="9370">
      <c r="S9370" s="91"/>
      <c r="T9370" s="91"/>
      <c r="U9370" s="89"/>
      <c r="V9370" s="89"/>
      <c r="W9370" s="89"/>
      <c r="X9370" s="89"/>
    </row>
    <row r="9371">
      <c r="S9371" s="91"/>
      <c r="T9371" s="91"/>
      <c r="U9371" s="89"/>
      <c r="V9371" s="89"/>
      <c r="W9371" s="89"/>
      <c r="X9371" s="89"/>
    </row>
    <row r="9372">
      <c r="S9372" s="91"/>
      <c r="T9372" s="91"/>
      <c r="U9372" s="89"/>
      <c r="V9372" s="89"/>
      <c r="W9372" s="89"/>
      <c r="X9372" s="89"/>
    </row>
    <row r="9373">
      <c r="S9373" s="91"/>
      <c r="T9373" s="91"/>
      <c r="U9373" s="89"/>
      <c r="V9373" s="89"/>
      <c r="W9373" s="89"/>
      <c r="X9373" s="89"/>
    </row>
    <row r="9374">
      <c r="S9374" s="91"/>
      <c r="T9374" s="91"/>
      <c r="U9374" s="89"/>
      <c r="V9374" s="89"/>
      <c r="W9374" s="89"/>
      <c r="X9374" s="89"/>
    </row>
    <row r="9375">
      <c r="S9375" s="91"/>
      <c r="T9375" s="91"/>
      <c r="U9375" s="89"/>
      <c r="V9375" s="89"/>
      <c r="W9375" s="89"/>
      <c r="X9375" s="89"/>
    </row>
    <row r="9376">
      <c r="S9376" s="91"/>
      <c r="T9376" s="91"/>
      <c r="U9376" s="89"/>
      <c r="V9376" s="89"/>
      <c r="W9376" s="89"/>
      <c r="X9376" s="89"/>
    </row>
    <row r="9377">
      <c r="S9377" s="91"/>
      <c r="T9377" s="91"/>
      <c r="U9377" s="89"/>
      <c r="V9377" s="89"/>
      <c r="W9377" s="89"/>
      <c r="X9377" s="89"/>
    </row>
    <row r="9378">
      <c r="S9378" s="91"/>
      <c r="T9378" s="91"/>
      <c r="U9378" s="89"/>
      <c r="V9378" s="89"/>
      <c r="W9378" s="89"/>
      <c r="X9378" s="89"/>
    </row>
    <row r="9379">
      <c r="S9379" s="91"/>
      <c r="T9379" s="91"/>
      <c r="U9379" s="89"/>
      <c r="V9379" s="89"/>
      <c r="W9379" s="89"/>
      <c r="X9379" s="89"/>
    </row>
    <row r="9380">
      <c r="S9380" s="91"/>
      <c r="T9380" s="91"/>
      <c r="U9380" s="89"/>
      <c r="V9380" s="89"/>
      <c r="W9380" s="89"/>
      <c r="X9380" s="89"/>
    </row>
    <row r="9381">
      <c r="S9381" s="91"/>
      <c r="T9381" s="91"/>
      <c r="U9381" s="89"/>
      <c r="V9381" s="89"/>
      <c r="W9381" s="89"/>
      <c r="X9381" s="89"/>
    </row>
    <row r="9382">
      <c r="S9382" s="91"/>
      <c r="T9382" s="91"/>
      <c r="U9382" s="89"/>
      <c r="V9382" s="89"/>
      <c r="W9382" s="89"/>
      <c r="X9382" s="89"/>
    </row>
    <row r="9383">
      <c r="S9383" s="91"/>
      <c r="T9383" s="91"/>
      <c r="U9383" s="89"/>
      <c r="V9383" s="89"/>
      <c r="W9383" s="89"/>
      <c r="X9383" s="89"/>
    </row>
    <row r="9384">
      <c r="S9384" s="91"/>
      <c r="T9384" s="91"/>
      <c r="U9384" s="89"/>
      <c r="V9384" s="89"/>
      <c r="W9384" s="89"/>
      <c r="X9384" s="89"/>
    </row>
    <row r="9385">
      <c r="S9385" s="91"/>
      <c r="T9385" s="91"/>
      <c r="U9385" s="89"/>
      <c r="V9385" s="89"/>
      <c r="W9385" s="89"/>
      <c r="X9385" s="89"/>
    </row>
    <row r="9386">
      <c r="S9386" s="91"/>
      <c r="T9386" s="91"/>
      <c r="U9386" s="89"/>
      <c r="V9386" s="89"/>
      <c r="W9386" s="89"/>
      <c r="X9386" s="89"/>
    </row>
    <row r="9387">
      <c r="S9387" s="91"/>
      <c r="T9387" s="91"/>
      <c r="U9387" s="89"/>
      <c r="V9387" s="89"/>
      <c r="W9387" s="89"/>
      <c r="X9387" s="89"/>
    </row>
    <row r="9388">
      <c r="S9388" s="91"/>
      <c r="T9388" s="91"/>
      <c r="U9388" s="89"/>
      <c r="V9388" s="89"/>
      <c r="W9388" s="89"/>
      <c r="X9388" s="89"/>
    </row>
    <row r="9389">
      <c r="S9389" s="91"/>
      <c r="T9389" s="91"/>
      <c r="U9389" s="89"/>
      <c r="V9389" s="89"/>
      <c r="W9389" s="89"/>
      <c r="X9389" s="89"/>
    </row>
    <row r="9390">
      <c r="S9390" s="91"/>
      <c r="T9390" s="91"/>
      <c r="U9390" s="89"/>
      <c r="V9390" s="89"/>
      <c r="W9390" s="89"/>
      <c r="X9390" s="89"/>
    </row>
    <row r="9391">
      <c r="S9391" s="91"/>
      <c r="T9391" s="91"/>
      <c r="U9391" s="89"/>
      <c r="V9391" s="89"/>
      <c r="W9391" s="89"/>
      <c r="X9391" s="89"/>
    </row>
    <row r="9392">
      <c r="S9392" s="91"/>
      <c r="T9392" s="91"/>
      <c r="U9392" s="89"/>
      <c r="V9392" s="89"/>
      <c r="W9392" s="89"/>
      <c r="X9392" s="89"/>
    </row>
    <row r="9393">
      <c r="S9393" s="91"/>
      <c r="T9393" s="91"/>
      <c r="U9393" s="89"/>
      <c r="V9393" s="89"/>
      <c r="W9393" s="89"/>
      <c r="X9393" s="89"/>
    </row>
    <row r="9394">
      <c r="S9394" s="91"/>
      <c r="T9394" s="91"/>
      <c r="U9394" s="89"/>
      <c r="V9394" s="89"/>
      <c r="W9394" s="89"/>
      <c r="X9394" s="89"/>
    </row>
    <row r="9395">
      <c r="S9395" s="91"/>
      <c r="T9395" s="91"/>
      <c r="U9395" s="89"/>
      <c r="V9395" s="89"/>
      <c r="W9395" s="89"/>
      <c r="X9395" s="89"/>
    </row>
    <row r="9396">
      <c r="S9396" s="91"/>
      <c r="T9396" s="91"/>
      <c r="U9396" s="89"/>
      <c r="V9396" s="89"/>
      <c r="W9396" s="89"/>
      <c r="X9396" s="89"/>
    </row>
    <row r="9397">
      <c r="S9397" s="91"/>
      <c r="T9397" s="91"/>
      <c r="U9397" s="89"/>
      <c r="V9397" s="89"/>
      <c r="W9397" s="89"/>
      <c r="X9397" s="89"/>
    </row>
    <row r="9398">
      <c r="S9398" s="91"/>
      <c r="T9398" s="91"/>
      <c r="U9398" s="89"/>
      <c r="V9398" s="89"/>
      <c r="W9398" s="89"/>
      <c r="X9398" s="89"/>
    </row>
    <row r="9399">
      <c r="S9399" s="91"/>
      <c r="T9399" s="91"/>
      <c r="U9399" s="89"/>
      <c r="V9399" s="89"/>
      <c r="W9399" s="89"/>
      <c r="X9399" s="89"/>
    </row>
    <row r="9400">
      <c r="S9400" s="91"/>
      <c r="T9400" s="91"/>
      <c r="U9400" s="89"/>
      <c r="V9400" s="89"/>
      <c r="W9400" s="89"/>
      <c r="X9400" s="89"/>
    </row>
    <row r="9401">
      <c r="S9401" s="88"/>
      <c r="T9401" s="91"/>
      <c r="U9401" s="89"/>
      <c r="V9401" s="89"/>
      <c r="W9401" s="89"/>
      <c r="X9401" s="89"/>
    </row>
    <row r="9402">
      <c r="S9402" s="91"/>
      <c r="T9402" s="91"/>
      <c r="U9402" s="89"/>
      <c r="V9402" s="89"/>
      <c r="W9402" s="89"/>
      <c r="X9402" s="89"/>
    </row>
    <row r="9403">
      <c r="S9403" s="91"/>
      <c r="T9403" s="91"/>
      <c r="U9403" s="89"/>
      <c r="V9403" s="89"/>
      <c r="W9403" s="89"/>
      <c r="X9403" s="89"/>
    </row>
    <row r="9404">
      <c r="S9404" s="91"/>
      <c r="T9404" s="91"/>
      <c r="U9404" s="89"/>
      <c r="V9404" s="89"/>
      <c r="W9404" s="89"/>
      <c r="X9404" s="89"/>
    </row>
    <row r="9405">
      <c r="S9405" s="91"/>
      <c r="T9405" s="91"/>
      <c r="U9405" s="89"/>
      <c r="V9405" s="89"/>
      <c r="W9405" s="89"/>
      <c r="X9405" s="89"/>
    </row>
    <row r="9406">
      <c r="S9406" s="91"/>
      <c r="T9406" s="91"/>
      <c r="U9406" s="89"/>
      <c r="V9406" s="89"/>
      <c r="W9406" s="89"/>
      <c r="X9406" s="89"/>
    </row>
    <row r="9407">
      <c r="S9407" s="91"/>
      <c r="T9407" s="91"/>
      <c r="U9407" s="89"/>
      <c r="V9407" s="89"/>
      <c r="W9407" s="89"/>
      <c r="X9407" s="89"/>
    </row>
    <row r="9408">
      <c r="S9408" s="91"/>
      <c r="T9408" s="91"/>
      <c r="U9408" s="89"/>
      <c r="V9408" s="89"/>
      <c r="W9408" s="89"/>
      <c r="X9408" s="89"/>
    </row>
    <row r="9409">
      <c r="S9409" s="91"/>
      <c r="T9409" s="91"/>
      <c r="U9409" s="89"/>
      <c r="V9409" s="89"/>
      <c r="W9409" s="89"/>
      <c r="X9409" s="89"/>
    </row>
    <row r="9410">
      <c r="S9410" s="91"/>
      <c r="T9410" s="91"/>
      <c r="U9410" s="89"/>
      <c r="V9410" s="89"/>
      <c r="W9410" s="89"/>
      <c r="X9410" s="89"/>
    </row>
    <row r="9411">
      <c r="S9411" s="91"/>
      <c r="T9411" s="91"/>
      <c r="U9411" s="89"/>
      <c r="V9411" s="89"/>
      <c r="W9411" s="89"/>
      <c r="X9411" s="89"/>
    </row>
    <row r="9412">
      <c r="S9412" s="91"/>
      <c r="T9412" s="91"/>
      <c r="U9412" s="89"/>
      <c r="V9412" s="89"/>
      <c r="W9412" s="89"/>
      <c r="X9412" s="89"/>
    </row>
    <row r="9413">
      <c r="S9413" s="91"/>
      <c r="T9413" s="91"/>
      <c r="U9413" s="89"/>
      <c r="V9413" s="89"/>
      <c r="W9413" s="89"/>
      <c r="X9413" s="89"/>
    </row>
    <row r="9414">
      <c r="S9414" s="91"/>
      <c r="T9414" s="91"/>
      <c r="U9414" s="89"/>
      <c r="V9414" s="89"/>
      <c r="W9414" s="89"/>
      <c r="X9414" s="89"/>
    </row>
    <row r="9415">
      <c r="S9415" s="91"/>
      <c r="T9415" s="91"/>
      <c r="U9415" s="89"/>
      <c r="V9415" s="89"/>
      <c r="W9415" s="89"/>
      <c r="X9415" s="89"/>
    </row>
    <row r="9416">
      <c r="S9416" s="91"/>
      <c r="T9416" s="91"/>
      <c r="U9416" s="89"/>
      <c r="V9416" s="89"/>
      <c r="W9416" s="89"/>
      <c r="X9416" s="89"/>
    </row>
    <row r="9417">
      <c r="S9417" s="91"/>
      <c r="T9417" s="91"/>
      <c r="U9417" s="89"/>
      <c r="V9417" s="89"/>
      <c r="W9417" s="89"/>
      <c r="X9417" s="89"/>
    </row>
    <row r="9418">
      <c r="S9418" s="91"/>
      <c r="T9418" s="91"/>
      <c r="U9418" s="89"/>
      <c r="V9418" s="89"/>
      <c r="W9418" s="89"/>
      <c r="X9418" s="89"/>
    </row>
    <row r="9419">
      <c r="S9419" s="91"/>
      <c r="T9419" s="91"/>
      <c r="U9419" s="89"/>
      <c r="V9419" s="89"/>
      <c r="W9419" s="89"/>
      <c r="X9419" s="89"/>
    </row>
    <row r="9420">
      <c r="S9420" s="91"/>
      <c r="T9420" s="91"/>
      <c r="U9420" s="89"/>
      <c r="V9420" s="89"/>
      <c r="W9420" s="89"/>
      <c r="X9420" s="89"/>
    </row>
    <row r="9421">
      <c r="S9421" s="91"/>
      <c r="T9421" s="91"/>
      <c r="U9421" s="89"/>
      <c r="V9421" s="89"/>
      <c r="W9421" s="89"/>
      <c r="X9421" s="89"/>
    </row>
    <row r="9422">
      <c r="S9422" s="91"/>
      <c r="T9422" s="91"/>
      <c r="U9422" s="89"/>
      <c r="V9422" s="89"/>
      <c r="W9422" s="89"/>
      <c r="X9422" s="89"/>
    </row>
    <row r="9423">
      <c r="S9423" s="91"/>
      <c r="T9423" s="91"/>
      <c r="U9423" s="89"/>
      <c r="V9423" s="89"/>
      <c r="W9423" s="89"/>
      <c r="X9423" s="89"/>
    </row>
    <row r="9424">
      <c r="S9424" s="91"/>
      <c r="T9424" s="91"/>
      <c r="U9424" s="89"/>
      <c r="V9424" s="89"/>
      <c r="W9424" s="89"/>
      <c r="X9424" s="89"/>
    </row>
    <row r="9425">
      <c r="S9425" s="91"/>
      <c r="T9425" s="91"/>
      <c r="U9425" s="89"/>
      <c r="V9425" s="89"/>
      <c r="W9425" s="89"/>
      <c r="X9425" s="89"/>
    </row>
    <row r="9426">
      <c r="S9426" s="91"/>
      <c r="T9426" s="91"/>
      <c r="U9426" s="89"/>
      <c r="V9426" s="89"/>
      <c r="W9426" s="89"/>
      <c r="X9426" s="89"/>
    </row>
    <row r="9427">
      <c r="S9427" s="91"/>
      <c r="T9427" s="91"/>
      <c r="U9427" s="89"/>
      <c r="V9427" s="89"/>
      <c r="W9427" s="89"/>
      <c r="X9427" s="89"/>
    </row>
    <row r="9428">
      <c r="S9428" s="91"/>
      <c r="T9428" s="91"/>
      <c r="U9428" s="89"/>
      <c r="V9428" s="89"/>
      <c r="W9428" s="89"/>
      <c r="X9428" s="89"/>
    </row>
    <row r="9429">
      <c r="S9429" s="91"/>
      <c r="T9429" s="91"/>
      <c r="U9429" s="89"/>
      <c r="V9429" s="89"/>
      <c r="W9429" s="89"/>
      <c r="X9429" s="89"/>
    </row>
    <row r="9430">
      <c r="S9430" s="91"/>
      <c r="T9430" s="91"/>
      <c r="U9430" s="89"/>
      <c r="V9430" s="89"/>
      <c r="W9430" s="89"/>
      <c r="X9430" s="89"/>
    </row>
    <row r="9431">
      <c r="S9431" s="91"/>
      <c r="T9431" s="91"/>
      <c r="U9431" s="89"/>
      <c r="V9431" s="89"/>
      <c r="W9431" s="89"/>
      <c r="X9431" s="89"/>
    </row>
    <row r="9432">
      <c r="S9432" s="91"/>
      <c r="T9432" s="91"/>
      <c r="U9432" s="89"/>
      <c r="V9432" s="89"/>
      <c r="W9432" s="89"/>
      <c r="X9432" s="89"/>
    </row>
    <row r="9433">
      <c r="S9433" s="91"/>
      <c r="T9433" s="91"/>
      <c r="U9433" s="89"/>
      <c r="V9433" s="89"/>
      <c r="W9433" s="89"/>
      <c r="X9433" s="89"/>
    </row>
    <row r="9434">
      <c r="S9434" s="91"/>
      <c r="T9434" s="91"/>
      <c r="U9434" s="89"/>
      <c r="V9434" s="89"/>
      <c r="W9434" s="89"/>
      <c r="X9434" s="89"/>
    </row>
    <row r="9435">
      <c r="S9435" s="91"/>
      <c r="T9435" s="91"/>
      <c r="U9435" s="89"/>
      <c r="V9435" s="89"/>
      <c r="W9435" s="89"/>
      <c r="X9435" s="89"/>
    </row>
    <row r="9436">
      <c r="S9436" s="91"/>
      <c r="T9436" s="91"/>
      <c r="U9436" s="89"/>
      <c r="V9436" s="89"/>
      <c r="W9436" s="89"/>
      <c r="X9436" s="89"/>
    </row>
    <row r="9437">
      <c r="S9437" s="91"/>
      <c r="T9437" s="91"/>
      <c r="U9437" s="89"/>
      <c r="V9437" s="89"/>
      <c r="W9437" s="89"/>
      <c r="X9437" s="89"/>
    </row>
    <row r="9438">
      <c r="S9438" s="91"/>
      <c r="T9438" s="91"/>
      <c r="U9438" s="89"/>
      <c r="V9438" s="89"/>
      <c r="W9438" s="89"/>
      <c r="X9438" s="89"/>
    </row>
    <row r="9439">
      <c r="S9439" s="91"/>
      <c r="T9439" s="91"/>
      <c r="U9439" s="89"/>
      <c r="V9439" s="89"/>
      <c r="W9439" s="89"/>
      <c r="X9439" s="89"/>
    </row>
    <row r="9440">
      <c r="S9440" s="91"/>
      <c r="T9440" s="91"/>
      <c r="U9440" s="89"/>
      <c r="V9440" s="89"/>
      <c r="W9440" s="89"/>
      <c r="X9440" s="89"/>
    </row>
    <row r="9441">
      <c r="S9441" s="91"/>
      <c r="T9441" s="91"/>
      <c r="U9441" s="89"/>
      <c r="V9441" s="89"/>
      <c r="W9441" s="89"/>
      <c r="X9441" s="89"/>
    </row>
    <row r="9442">
      <c r="S9442" s="91"/>
      <c r="T9442" s="91"/>
      <c r="U9442" s="89"/>
      <c r="V9442" s="89"/>
      <c r="W9442" s="89"/>
      <c r="X9442" s="89"/>
    </row>
    <row r="9443">
      <c r="S9443" s="91"/>
      <c r="T9443" s="91"/>
      <c r="U9443" s="89"/>
      <c r="V9443" s="89"/>
      <c r="W9443" s="89"/>
      <c r="X9443" s="89"/>
    </row>
    <row r="9444">
      <c r="S9444" s="91"/>
      <c r="T9444" s="91"/>
      <c r="U9444" s="89"/>
      <c r="V9444" s="89"/>
      <c r="W9444" s="89"/>
      <c r="X9444" s="89"/>
    </row>
    <row r="9445">
      <c r="S9445" s="91"/>
      <c r="T9445" s="91"/>
      <c r="U9445" s="89"/>
      <c r="V9445" s="89"/>
      <c r="W9445" s="89"/>
      <c r="X9445" s="89"/>
    </row>
    <row r="9446">
      <c r="S9446" s="91"/>
      <c r="T9446" s="91"/>
      <c r="U9446" s="89"/>
      <c r="V9446" s="89"/>
      <c r="W9446" s="89"/>
      <c r="X9446" s="89"/>
    </row>
    <row r="9447">
      <c r="S9447" s="91"/>
      <c r="T9447" s="91"/>
      <c r="U9447" s="89"/>
      <c r="V9447" s="89"/>
      <c r="W9447" s="89"/>
      <c r="X9447" s="89"/>
    </row>
    <row r="9448">
      <c r="S9448" s="91"/>
      <c r="T9448" s="91"/>
      <c r="U9448" s="89"/>
      <c r="V9448" s="89"/>
      <c r="W9448" s="89"/>
      <c r="X9448" s="89"/>
    </row>
    <row r="9449">
      <c r="S9449" s="91"/>
      <c r="T9449" s="91"/>
      <c r="U9449" s="89"/>
      <c r="V9449" s="89"/>
      <c r="W9449" s="89"/>
      <c r="X9449" s="89"/>
    </row>
    <row r="9451">
      <c r="S9451" s="91"/>
      <c r="T9451" s="91"/>
      <c r="U9451" s="89"/>
      <c r="V9451" s="89"/>
      <c r="W9451" s="89"/>
      <c r="X9451" s="89"/>
    </row>
    <row r="9452">
      <c r="S9452" s="91"/>
      <c r="T9452" s="91"/>
      <c r="U9452" s="89"/>
      <c r="V9452" s="89"/>
      <c r="W9452" s="89"/>
      <c r="X9452" s="89"/>
    </row>
    <row r="9453">
      <c r="S9453" s="91"/>
      <c r="T9453" s="91"/>
      <c r="U9453" s="89"/>
      <c r="V9453" s="89"/>
      <c r="W9453" s="89"/>
      <c r="X9453" s="89"/>
    </row>
    <row r="9454">
      <c r="S9454" s="91"/>
      <c r="T9454" s="91"/>
      <c r="U9454" s="89"/>
      <c r="V9454" s="89"/>
      <c r="W9454" s="89"/>
      <c r="X9454" s="89"/>
    </row>
    <row r="9456">
      <c r="S9456" s="91"/>
      <c r="T9456" s="91"/>
      <c r="U9456" s="89"/>
      <c r="V9456" s="89"/>
      <c r="W9456" s="89"/>
      <c r="X9456" s="89"/>
    </row>
    <row r="9457">
      <c r="S9457" s="91"/>
      <c r="T9457" s="91"/>
      <c r="U9457" s="89"/>
      <c r="V9457" s="89"/>
      <c r="W9457" s="89"/>
      <c r="X9457" s="89"/>
    </row>
    <row r="9458">
      <c r="S9458" s="91"/>
      <c r="T9458" s="91"/>
      <c r="U9458" s="89"/>
      <c r="V9458" s="89"/>
      <c r="W9458" s="89"/>
      <c r="X9458" s="89"/>
    </row>
    <row r="9459">
      <c r="S9459" s="91"/>
      <c r="T9459" s="91"/>
      <c r="U9459" s="89"/>
      <c r="V9459" s="89"/>
      <c r="W9459" s="89"/>
      <c r="X9459" s="89"/>
    </row>
    <row r="9460">
      <c r="S9460" s="88"/>
      <c r="T9460" s="91"/>
      <c r="U9460" s="89"/>
      <c r="V9460" s="89"/>
      <c r="W9460" s="89"/>
      <c r="X9460" s="89"/>
    </row>
    <row r="9461">
      <c r="S9461" s="91"/>
      <c r="T9461" s="91"/>
      <c r="U9461" s="89"/>
      <c r="V9461" s="89"/>
      <c r="W9461" s="89"/>
      <c r="X9461" s="89"/>
    </row>
    <row r="9462">
      <c r="S9462" s="91"/>
      <c r="T9462" s="91"/>
      <c r="U9462" s="89"/>
      <c r="V9462" s="89"/>
      <c r="W9462" s="89"/>
      <c r="X9462" s="89"/>
    </row>
    <row r="9463">
      <c r="S9463" s="91"/>
      <c r="T9463" s="91"/>
      <c r="U9463" s="89"/>
      <c r="V9463" s="89"/>
      <c r="W9463" s="89"/>
      <c r="X9463" s="89"/>
    </row>
    <row r="9464">
      <c r="S9464" s="91"/>
      <c r="T9464" s="91"/>
      <c r="U9464" s="89"/>
      <c r="V9464" s="89"/>
      <c r="W9464" s="89"/>
      <c r="X9464" s="89"/>
    </row>
    <row r="9465">
      <c r="S9465" s="91"/>
      <c r="T9465" s="91"/>
      <c r="U9465" s="89"/>
      <c r="V9465" s="89"/>
      <c r="W9465" s="89"/>
      <c r="X9465" s="89"/>
    </row>
    <row r="9466">
      <c r="S9466" s="91"/>
      <c r="T9466" s="91"/>
      <c r="U9466" s="89"/>
      <c r="V9466" s="89"/>
      <c r="W9466" s="89"/>
      <c r="X9466" s="89"/>
    </row>
    <row r="9467">
      <c r="S9467" s="88"/>
      <c r="T9467" s="91"/>
      <c r="U9467" s="89"/>
      <c r="V9467" s="89"/>
      <c r="W9467" s="89"/>
      <c r="X9467" s="89"/>
    </row>
    <row r="9468">
      <c r="S9468" s="91"/>
      <c r="T9468" s="91"/>
      <c r="U9468" s="89"/>
      <c r="V9468" s="89"/>
      <c r="W9468" s="89"/>
      <c r="X9468" s="89"/>
    </row>
    <row r="9469">
      <c r="S9469" s="91"/>
      <c r="T9469" s="91"/>
      <c r="U9469" s="89"/>
      <c r="V9469" s="89"/>
      <c r="W9469" s="89"/>
      <c r="X9469" s="89"/>
    </row>
    <row r="9470">
      <c r="S9470" s="91"/>
      <c r="T9470" s="91"/>
      <c r="U9470" s="89"/>
      <c r="V9470" s="89"/>
      <c r="W9470" s="89"/>
      <c r="X9470" s="89"/>
    </row>
    <row r="9471">
      <c r="S9471" s="91"/>
      <c r="T9471" s="91"/>
      <c r="U9471" s="89"/>
      <c r="V9471" s="89"/>
      <c r="W9471" s="89"/>
      <c r="X9471" s="89"/>
    </row>
    <row r="9472">
      <c r="S9472" s="91"/>
      <c r="T9472" s="91"/>
      <c r="U9472" s="89"/>
      <c r="V9472" s="89"/>
      <c r="W9472" s="89"/>
      <c r="X9472" s="89"/>
    </row>
    <row r="9473">
      <c r="S9473" s="91"/>
      <c r="T9473" s="91"/>
      <c r="U9473" s="89"/>
      <c r="V9473" s="89"/>
      <c r="W9473" s="89"/>
      <c r="X9473" s="89"/>
    </row>
    <row r="9474">
      <c r="S9474" s="88"/>
      <c r="T9474" s="91"/>
      <c r="U9474" s="89"/>
      <c r="V9474" s="89"/>
      <c r="W9474" s="89"/>
      <c r="X9474" s="89"/>
    </row>
    <row r="9475">
      <c r="S9475" s="91"/>
      <c r="T9475" s="91"/>
      <c r="U9475" s="89"/>
      <c r="V9475" s="89"/>
      <c r="W9475" s="89"/>
      <c r="X9475" s="89"/>
    </row>
    <row r="9476">
      <c r="S9476" s="91"/>
      <c r="T9476" s="91"/>
      <c r="U9476" s="89"/>
      <c r="V9476" s="89"/>
      <c r="W9476" s="89"/>
      <c r="X9476" s="89"/>
    </row>
    <row r="9477">
      <c r="S9477" s="91"/>
      <c r="T9477" s="91"/>
      <c r="U9477" s="89"/>
      <c r="V9477" s="89"/>
      <c r="W9477" s="89"/>
      <c r="X9477" s="89"/>
    </row>
    <row r="9478">
      <c r="S9478" s="91"/>
      <c r="T9478" s="91"/>
      <c r="U9478" s="89"/>
      <c r="V9478" s="89"/>
      <c r="W9478" s="89"/>
      <c r="X9478" s="89"/>
    </row>
    <row r="9479">
      <c r="S9479" s="91"/>
      <c r="T9479" s="91"/>
      <c r="U9479" s="89"/>
      <c r="V9479" s="89"/>
      <c r="W9479" s="89"/>
      <c r="X9479" s="89"/>
    </row>
    <row r="9480">
      <c r="S9480" s="91"/>
      <c r="T9480" s="91"/>
      <c r="U9480" s="89"/>
      <c r="V9480" s="89"/>
      <c r="W9480" s="89"/>
      <c r="X9480" s="89"/>
    </row>
    <row r="9481">
      <c r="S9481" s="88"/>
      <c r="T9481" s="91"/>
      <c r="U9481" s="89"/>
      <c r="V9481" s="89"/>
      <c r="W9481" s="89"/>
      <c r="X9481" s="89"/>
    </row>
    <row r="9482">
      <c r="S9482" s="91"/>
      <c r="T9482" s="91"/>
      <c r="U9482" s="89"/>
      <c r="V9482" s="89"/>
      <c r="W9482" s="89"/>
      <c r="X9482" s="89"/>
    </row>
    <row r="9483">
      <c r="S9483" s="88"/>
      <c r="T9483" s="91"/>
      <c r="U9483" s="89"/>
      <c r="V9483" s="89"/>
      <c r="W9483" s="89"/>
      <c r="X9483" s="89"/>
    </row>
    <row r="9484">
      <c r="S9484" s="91"/>
      <c r="T9484" s="91"/>
      <c r="U9484" s="89"/>
      <c r="V9484" s="89"/>
      <c r="W9484" s="89"/>
      <c r="X9484" s="89"/>
    </row>
    <row r="9485">
      <c r="S9485" s="91"/>
      <c r="T9485" s="91"/>
      <c r="U9485" s="89"/>
      <c r="V9485" s="89"/>
      <c r="W9485" s="89"/>
      <c r="X9485" s="89"/>
    </row>
    <row r="9486">
      <c r="S9486" s="91"/>
      <c r="T9486" s="91"/>
      <c r="U9486" s="89"/>
      <c r="V9486" s="89"/>
      <c r="W9486" s="89"/>
      <c r="X9486" s="89"/>
    </row>
    <row r="9487">
      <c r="S9487" s="91"/>
      <c r="T9487" s="91"/>
      <c r="U9487" s="89"/>
      <c r="V9487" s="89"/>
      <c r="W9487" s="89"/>
      <c r="X9487" s="89"/>
    </row>
    <row r="9488">
      <c r="S9488" s="91"/>
      <c r="T9488" s="91"/>
      <c r="U9488" s="89"/>
      <c r="V9488" s="89"/>
      <c r="W9488" s="89"/>
      <c r="X9488" s="89"/>
    </row>
    <row r="9489">
      <c r="S9489" s="91"/>
      <c r="T9489" s="91"/>
      <c r="U9489" s="89"/>
      <c r="V9489" s="89"/>
      <c r="W9489" s="89"/>
      <c r="X9489" s="89"/>
    </row>
    <row r="9490">
      <c r="S9490" s="91"/>
      <c r="T9490" s="91"/>
      <c r="U9490" s="89"/>
      <c r="V9490" s="89"/>
      <c r="W9490" s="89"/>
      <c r="X9490" s="89"/>
    </row>
    <row r="9491">
      <c r="S9491" s="91"/>
      <c r="T9491" s="91"/>
      <c r="U9491" s="89"/>
      <c r="V9491" s="89"/>
      <c r="W9491" s="89"/>
      <c r="X9491" s="89"/>
    </row>
    <row r="9492">
      <c r="S9492" s="91"/>
      <c r="T9492" s="91"/>
      <c r="U9492" s="89"/>
      <c r="V9492" s="89"/>
      <c r="W9492" s="89"/>
      <c r="X9492" s="89"/>
    </row>
    <row r="9493">
      <c r="S9493" s="91"/>
      <c r="T9493" s="91"/>
      <c r="U9493" s="89"/>
      <c r="V9493" s="89"/>
      <c r="W9493" s="89"/>
      <c r="X9493" s="89"/>
    </row>
    <row r="9494">
      <c r="S9494" s="91"/>
      <c r="T9494" s="91"/>
      <c r="U9494" s="89"/>
      <c r="V9494" s="89"/>
      <c r="W9494" s="89"/>
      <c r="X9494" s="89"/>
    </row>
    <row r="9495">
      <c r="S9495" s="91"/>
      <c r="T9495" s="91"/>
      <c r="U9495" s="89"/>
      <c r="V9495" s="89"/>
      <c r="W9495" s="89"/>
      <c r="X9495" s="89"/>
    </row>
    <row r="9496">
      <c r="S9496" s="91"/>
      <c r="T9496" s="91"/>
      <c r="U9496" s="89"/>
      <c r="V9496" s="89"/>
      <c r="W9496" s="89"/>
      <c r="X9496" s="89"/>
    </row>
    <row r="9497">
      <c r="S9497" s="91"/>
      <c r="T9497" s="91"/>
      <c r="U9497" s="89"/>
      <c r="V9497" s="89"/>
      <c r="W9497" s="89"/>
      <c r="X9497" s="89"/>
    </row>
    <row r="9498">
      <c r="S9498" s="91"/>
      <c r="T9498" s="91"/>
      <c r="U9498" s="89"/>
      <c r="V9498" s="89"/>
      <c r="W9498" s="89"/>
      <c r="X9498" s="89"/>
    </row>
    <row r="9499">
      <c r="S9499" s="91"/>
      <c r="T9499" s="91"/>
      <c r="U9499" s="89"/>
      <c r="V9499" s="89"/>
      <c r="W9499" s="89"/>
      <c r="X9499" s="89"/>
    </row>
    <row r="9500">
      <c r="S9500" s="91"/>
      <c r="T9500" s="91"/>
      <c r="U9500" s="89"/>
      <c r="V9500" s="89"/>
      <c r="W9500" s="89"/>
      <c r="X9500" s="89"/>
    </row>
    <row r="9501">
      <c r="S9501" s="91"/>
      <c r="T9501" s="91"/>
      <c r="U9501" s="89"/>
      <c r="V9501" s="89"/>
      <c r="W9501" s="89"/>
      <c r="X9501" s="89"/>
    </row>
    <row r="9502">
      <c r="S9502" s="91"/>
      <c r="T9502" s="91"/>
      <c r="U9502" s="89"/>
      <c r="V9502" s="89"/>
      <c r="W9502" s="89"/>
      <c r="X9502" s="89"/>
    </row>
    <row r="9503">
      <c r="S9503" s="91"/>
      <c r="T9503" s="91"/>
      <c r="U9503" s="89"/>
      <c r="V9503" s="89"/>
      <c r="W9503" s="89"/>
      <c r="X9503" s="89"/>
    </row>
    <row r="9504">
      <c r="S9504" s="91"/>
      <c r="T9504" s="91"/>
      <c r="U9504" s="89"/>
      <c r="V9504" s="89"/>
      <c r="W9504" s="89"/>
      <c r="X9504" s="89"/>
    </row>
    <row r="9505">
      <c r="S9505" s="91"/>
      <c r="T9505" s="91"/>
      <c r="U9505" s="89"/>
      <c r="V9505" s="89"/>
      <c r="W9505" s="89"/>
      <c r="X9505" s="89"/>
    </row>
    <row r="9506">
      <c r="S9506" s="91"/>
      <c r="T9506" s="91"/>
      <c r="U9506" s="89"/>
      <c r="V9506" s="89"/>
      <c r="W9506" s="89"/>
      <c r="X9506" s="89"/>
    </row>
    <row r="9507">
      <c r="S9507" s="91"/>
      <c r="T9507" s="91"/>
      <c r="U9507" s="89"/>
      <c r="V9507" s="89"/>
      <c r="W9507" s="89"/>
      <c r="X9507" s="89"/>
    </row>
    <row r="9508">
      <c r="S9508" s="91"/>
      <c r="T9508" s="91"/>
      <c r="U9508" s="89"/>
      <c r="V9508" s="89"/>
      <c r="W9508" s="89"/>
      <c r="X9508" s="89"/>
    </row>
    <row r="9509">
      <c r="S9509" s="91"/>
      <c r="T9509" s="91"/>
      <c r="U9509" s="89"/>
      <c r="V9509" s="89"/>
      <c r="W9509" s="89"/>
      <c r="X9509" s="89"/>
    </row>
    <row r="9510">
      <c r="S9510" s="91"/>
      <c r="T9510" s="91"/>
      <c r="U9510" s="89"/>
      <c r="V9510" s="89"/>
      <c r="W9510" s="89"/>
      <c r="X9510" s="89"/>
    </row>
    <row r="9511">
      <c r="S9511" s="91"/>
      <c r="T9511" s="91"/>
      <c r="U9511" s="89"/>
      <c r="V9511" s="89"/>
      <c r="W9511" s="89"/>
      <c r="X9511" s="89"/>
    </row>
    <row r="9512">
      <c r="S9512" s="91"/>
      <c r="T9512" s="91"/>
      <c r="U9512" s="89"/>
      <c r="V9512" s="89"/>
      <c r="W9512" s="89"/>
      <c r="X9512" s="89"/>
    </row>
    <row r="9513">
      <c r="S9513" s="91"/>
      <c r="T9513" s="91"/>
      <c r="U9513" s="89"/>
      <c r="V9513" s="89"/>
      <c r="W9513" s="89"/>
      <c r="X9513" s="89"/>
    </row>
    <row r="9514">
      <c r="S9514" s="91"/>
      <c r="T9514" s="91"/>
      <c r="U9514" s="89"/>
      <c r="V9514" s="89"/>
      <c r="W9514" s="89"/>
      <c r="X9514" s="89"/>
    </row>
    <row r="9515">
      <c r="S9515" s="91"/>
      <c r="T9515" s="91"/>
      <c r="U9515" s="89"/>
      <c r="V9515" s="89"/>
      <c r="W9515" s="89"/>
      <c r="X9515" s="89"/>
    </row>
    <row r="9516">
      <c r="S9516" s="91"/>
      <c r="T9516" s="91"/>
      <c r="U9516" s="89"/>
      <c r="V9516" s="89"/>
      <c r="W9516" s="89"/>
      <c r="X9516" s="89"/>
    </row>
    <row r="9517">
      <c r="S9517" s="91"/>
      <c r="T9517" s="91"/>
      <c r="U9517" s="89"/>
      <c r="V9517" s="89"/>
      <c r="W9517" s="89"/>
      <c r="X9517" s="89"/>
    </row>
    <row r="9518">
      <c r="S9518" s="91"/>
      <c r="T9518" s="91"/>
      <c r="U9518" s="89"/>
      <c r="V9518" s="89"/>
      <c r="W9518" s="89"/>
      <c r="X9518" s="89"/>
    </row>
    <row r="9519">
      <c r="S9519" s="91"/>
      <c r="T9519" s="91"/>
      <c r="U9519" s="89"/>
      <c r="V9519" s="89"/>
      <c r="W9519" s="89"/>
      <c r="X9519" s="89"/>
    </row>
    <row r="9520">
      <c r="S9520" s="91"/>
      <c r="T9520" s="91"/>
      <c r="U9520" s="89"/>
      <c r="V9520" s="89"/>
      <c r="W9520" s="89"/>
      <c r="X9520" s="89"/>
    </row>
    <row r="9521">
      <c r="S9521" s="91"/>
      <c r="T9521" s="91"/>
      <c r="U9521" s="89"/>
      <c r="V9521" s="89"/>
      <c r="W9521" s="89"/>
      <c r="X9521" s="89"/>
    </row>
    <row r="9522">
      <c r="S9522" s="91"/>
      <c r="T9522" s="91"/>
      <c r="U9522" s="89"/>
      <c r="V9522" s="89"/>
      <c r="W9522" s="89"/>
      <c r="X9522" s="89"/>
    </row>
    <row r="9523">
      <c r="S9523" s="91"/>
      <c r="T9523" s="91"/>
      <c r="U9523" s="89"/>
      <c r="V9523" s="89"/>
      <c r="W9523" s="89"/>
      <c r="X9523" s="89"/>
    </row>
    <row r="9524">
      <c r="S9524" s="91"/>
      <c r="T9524" s="91"/>
      <c r="U9524" s="89"/>
      <c r="V9524" s="89"/>
      <c r="W9524" s="89"/>
      <c r="X9524" s="89"/>
    </row>
    <row r="9525">
      <c r="S9525" s="91"/>
      <c r="T9525" s="91"/>
      <c r="U9525" s="89"/>
      <c r="V9525" s="89"/>
      <c r="W9525" s="89"/>
      <c r="X9525" s="89"/>
    </row>
    <row r="9526">
      <c r="S9526" s="91"/>
      <c r="T9526" s="91"/>
      <c r="U9526" s="89"/>
      <c r="V9526" s="89"/>
      <c r="W9526" s="89"/>
      <c r="X9526" s="89"/>
    </row>
    <row r="9527">
      <c r="S9527" s="91"/>
      <c r="T9527" s="91"/>
      <c r="U9527" s="89"/>
      <c r="V9527" s="89"/>
      <c r="W9527" s="89"/>
      <c r="X9527" s="89"/>
    </row>
    <row r="9528">
      <c r="S9528" s="91"/>
      <c r="T9528" s="91"/>
      <c r="U9528" s="89"/>
      <c r="V9528" s="89"/>
      <c r="W9528" s="89"/>
      <c r="X9528" s="89"/>
    </row>
    <row r="9529">
      <c r="S9529" s="91"/>
      <c r="T9529" s="91"/>
      <c r="U9529" s="89"/>
      <c r="V9529" s="89"/>
      <c r="W9529" s="89"/>
      <c r="X9529" s="89"/>
    </row>
    <row r="9530">
      <c r="S9530" s="91"/>
      <c r="T9530" s="91"/>
      <c r="U9530" s="89"/>
      <c r="V9530" s="89"/>
      <c r="W9530" s="89"/>
      <c r="X9530" s="89"/>
    </row>
    <row r="9531">
      <c r="S9531" s="91"/>
      <c r="T9531" s="91"/>
      <c r="U9531" s="89"/>
      <c r="V9531" s="89"/>
      <c r="W9531" s="89"/>
      <c r="X9531" s="89"/>
    </row>
    <row r="9532">
      <c r="S9532" s="91"/>
      <c r="T9532" s="91"/>
      <c r="U9532" s="89"/>
      <c r="V9532" s="89"/>
      <c r="W9532" s="89"/>
      <c r="X9532" s="89"/>
    </row>
    <row r="9533">
      <c r="S9533" s="91"/>
      <c r="T9533" s="91"/>
      <c r="U9533" s="89"/>
      <c r="V9533" s="89"/>
      <c r="W9533" s="89"/>
      <c r="X9533" s="89"/>
    </row>
    <row r="9534">
      <c r="S9534" s="91"/>
      <c r="T9534" s="91"/>
      <c r="U9534" s="89"/>
      <c r="V9534" s="89"/>
      <c r="W9534" s="89"/>
      <c r="X9534" s="89"/>
    </row>
    <row r="9535">
      <c r="S9535" s="91"/>
      <c r="T9535" s="91"/>
      <c r="U9535" s="89"/>
      <c r="V9535" s="89"/>
      <c r="W9535" s="89"/>
      <c r="X9535" s="89"/>
    </row>
    <row r="9536">
      <c r="S9536" s="91"/>
      <c r="T9536" s="91"/>
      <c r="U9536" s="89"/>
      <c r="V9536" s="89"/>
      <c r="W9536" s="89"/>
      <c r="X9536" s="89"/>
    </row>
    <row r="9537">
      <c r="S9537" s="91"/>
      <c r="T9537" s="91"/>
      <c r="U9537" s="89"/>
      <c r="V9537" s="89"/>
      <c r="W9537" s="89"/>
      <c r="X9537" s="89"/>
    </row>
    <row r="9538">
      <c r="S9538" s="91"/>
      <c r="T9538" s="91"/>
      <c r="U9538" s="89"/>
      <c r="V9538" s="89"/>
      <c r="W9538" s="89"/>
      <c r="X9538" s="89"/>
    </row>
    <row r="9539">
      <c r="S9539" s="91"/>
      <c r="T9539" s="91"/>
      <c r="U9539" s="89"/>
      <c r="V9539" s="89"/>
      <c r="W9539" s="89"/>
      <c r="X9539" s="89"/>
    </row>
    <row r="9540">
      <c r="S9540" s="91"/>
      <c r="T9540" s="91"/>
      <c r="U9540" s="89"/>
      <c r="V9540" s="89"/>
      <c r="W9540" s="89"/>
      <c r="X9540" s="89"/>
    </row>
    <row r="9541">
      <c r="S9541" s="91"/>
      <c r="T9541" s="91"/>
      <c r="U9541" s="89"/>
      <c r="V9541" s="89"/>
      <c r="W9541" s="89"/>
      <c r="X9541" s="89"/>
    </row>
    <row r="9542">
      <c r="S9542" s="91"/>
      <c r="T9542" s="91"/>
      <c r="U9542" s="89"/>
      <c r="V9542" s="89"/>
      <c r="W9542" s="89"/>
      <c r="X9542" s="89"/>
    </row>
    <row r="9543">
      <c r="S9543" s="91"/>
      <c r="T9543" s="91"/>
      <c r="U9543" s="89"/>
      <c r="V9543" s="89"/>
      <c r="W9543" s="89"/>
      <c r="X9543" s="89"/>
    </row>
    <row r="9544">
      <c r="S9544" s="91"/>
      <c r="T9544" s="91"/>
      <c r="U9544" s="89"/>
      <c r="V9544" s="89"/>
      <c r="W9544" s="89"/>
      <c r="X9544" s="89"/>
    </row>
    <row r="9545">
      <c r="S9545" s="91"/>
      <c r="T9545" s="91"/>
      <c r="U9545" s="89"/>
      <c r="V9545" s="89"/>
      <c r="W9545" s="89"/>
      <c r="X9545" s="89"/>
    </row>
    <row r="9546">
      <c r="S9546" s="91"/>
      <c r="T9546" s="91"/>
      <c r="U9546" s="89"/>
      <c r="V9546" s="89"/>
      <c r="W9546" s="89"/>
      <c r="X9546" s="89"/>
    </row>
    <row r="9547">
      <c r="S9547" s="91"/>
      <c r="T9547" s="91"/>
      <c r="U9547" s="89"/>
      <c r="V9547" s="89"/>
      <c r="W9547" s="89"/>
      <c r="X9547" s="89"/>
    </row>
    <row r="9548">
      <c r="S9548" s="91"/>
      <c r="T9548" s="91"/>
      <c r="U9548" s="89"/>
      <c r="V9548" s="89"/>
      <c r="W9548" s="89"/>
      <c r="X9548" s="89"/>
    </row>
    <row r="9549">
      <c r="S9549" s="91"/>
      <c r="T9549" s="91"/>
      <c r="U9549" s="89"/>
      <c r="V9549" s="89"/>
      <c r="W9549" s="89"/>
      <c r="X9549" s="89"/>
    </row>
    <row r="9550">
      <c r="S9550" s="91"/>
      <c r="T9550" s="91"/>
      <c r="U9550" s="89"/>
      <c r="V9550" s="89"/>
      <c r="W9550" s="89"/>
      <c r="X9550" s="89"/>
    </row>
    <row r="9551">
      <c r="S9551" s="91"/>
      <c r="T9551" s="91"/>
      <c r="U9551" s="89"/>
      <c r="V9551" s="89"/>
      <c r="W9551" s="89"/>
      <c r="X9551" s="89"/>
    </row>
    <row r="9552">
      <c r="S9552" s="91"/>
      <c r="T9552" s="91"/>
      <c r="U9552" s="89"/>
      <c r="V9552" s="89"/>
      <c r="W9552" s="89"/>
      <c r="X9552" s="89"/>
    </row>
    <row r="9553">
      <c r="S9553" s="91"/>
      <c r="T9553" s="91"/>
      <c r="U9553" s="89"/>
      <c r="V9553" s="89"/>
      <c r="W9553" s="89"/>
      <c r="X9553" s="89"/>
    </row>
    <row r="9554">
      <c r="S9554" s="91"/>
      <c r="T9554" s="91"/>
      <c r="U9554" s="89"/>
      <c r="V9554" s="89"/>
      <c r="W9554" s="89"/>
      <c r="X9554" s="89"/>
    </row>
    <row r="9555">
      <c r="S9555" s="91"/>
      <c r="T9555" s="91"/>
      <c r="U9555" s="89"/>
      <c r="V9555" s="89"/>
      <c r="W9555" s="89"/>
      <c r="X9555" s="89"/>
    </row>
    <row r="9556">
      <c r="S9556" s="91"/>
      <c r="T9556" s="91"/>
      <c r="U9556" s="89"/>
      <c r="V9556" s="89"/>
      <c r="W9556" s="89"/>
      <c r="X9556" s="89"/>
    </row>
    <row r="9557">
      <c r="S9557" s="91"/>
      <c r="T9557" s="91"/>
      <c r="U9557" s="89"/>
      <c r="V9557" s="89"/>
      <c r="W9557" s="89"/>
      <c r="X9557" s="89"/>
    </row>
    <row r="9558">
      <c r="S9558" s="91"/>
      <c r="T9558" s="91"/>
      <c r="U9558" s="89"/>
      <c r="V9558" s="89"/>
      <c r="W9558" s="89"/>
      <c r="X9558" s="89"/>
    </row>
    <row r="9559">
      <c r="S9559" s="91"/>
      <c r="T9559" s="91"/>
      <c r="U9559" s="89"/>
      <c r="V9559" s="89"/>
      <c r="W9559" s="89"/>
      <c r="X9559" s="89"/>
    </row>
    <row r="9560">
      <c r="S9560" s="91"/>
      <c r="T9560" s="91"/>
      <c r="U9560" s="89"/>
      <c r="V9560" s="89"/>
      <c r="W9560" s="89"/>
      <c r="X9560" s="89"/>
    </row>
    <row r="9561">
      <c r="S9561" s="91"/>
      <c r="T9561" s="91"/>
      <c r="U9561" s="89"/>
      <c r="V9561" s="89"/>
      <c r="W9561" s="89"/>
      <c r="X9561" s="89"/>
    </row>
    <row r="9562">
      <c r="S9562" s="91"/>
      <c r="T9562" s="91"/>
      <c r="U9562" s="89"/>
      <c r="V9562" s="89"/>
      <c r="W9562" s="89"/>
      <c r="X9562" s="89"/>
    </row>
    <row r="9563">
      <c r="S9563" s="91"/>
      <c r="T9563" s="91"/>
      <c r="U9563" s="89"/>
      <c r="V9563" s="89"/>
      <c r="W9563" s="89"/>
      <c r="X9563" s="89"/>
    </row>
    <row r="9564">
      <c r="S9564" s="91"/>
      <c r="T9564" s="91"/>
      <c r="U9564" s="89"/>
      <c r="V9564" s="89"/>
      <c r="W9564" s="89"/>
      <c r="X9564" s="89"/>
    </row>
    <row r="9565">
      <c r="S9565" s="91"/>
      <c r="T9565" s="91"/>
      <c r="U9565" s="89"/>
      <c r="V9565" s="89"/>
      <c r="W9565" s="89"/>
      <c r="X9565" s="89"/>
    </row>
    <row r="9566">
      <c r="S9566" s="91"/>
      <c r="T9566" s="91"/>
      <c r="U9566" s="89"/>
      <c r="V9566" s="89"/>
      <c r="W9566" s="89"/>
      <c r="X9566" s="89"/>
    </row>
    <row r="9567">
      <c r="S9567" s="91"/>
      <c r="T9567" s="91"/>
      <c r="U9567" s="89"/>
      <c r="V9567" s="89"/>
      <c r="W9567" s="89"/>
      <c r="X9567" s="89"/>
    </row>
    <row r="9568">
      <c r="S9568" s="91"/>
      <c r="T9568" s="91"/>
      <c r="U9568" s="89"/>
      <c r="V9568" s="89"/>
      <c r="W9568" s="89"/>
      <c r="X9568" s="89"/>
    </row>
    <row r="9569">
      <c r="S9569" s="91"/>
      <c r="T9569" s="91"/>
      <c r="U9569" s="89"/>
      <c r="V9569" s="89"/>
      <c r="W9569" s="89"/>
      <c r="X9569" s="89"/>
    </row>
    <row r="9570">
      <c r="S9570" s="91"/>
      <c r="T9570" s="91"/>
      <c r="U9570" s="89"/>
      <c r="V9570" s="89"/>
      <c r="W9570" s="89"/>
      <c r="X9570" s="89"/>
    </row>
    <row r="9571">
      <c r="S9571" s="91"/>
      <c r="T9571" s="91"/>
      <c r="U9571" s="89"/>
      <c r="V9571" s="89"/>
      <c r="W9571" s="89"/>
      <c r="X9571" s="89"/>
    </row>
    <row r="9572">
      <c r="S9572" s="91"/>
      <c r="T9572" s="91"/>
      <c r="U9572" s="89"/>
      <c r="V9572" s="89"/>
      <c r="W9572" s="89"/>
      <c r="X9572" s="89"/>
    </row>
    <row r="9573">
      <c r="S9573" s="91"/>
      <c r="T9573" s="91"/>
      <c r="U9573" s="89"/>
      <c r="V9573" s="89"/>
      <c r="W9573" s="89"/>
      <c r="X9573" s="89"/>
    </row>
    <row r="9574">
      <c r="S9574" s="91"/>
      <c r="T9574" s="91"/>
      <c r="U9574" s="89"/>
      <c r="V9574" s="89"/>
      <c r="W9574" s="89"/>
      <c r="X9574" s="89"/>
    </row>
    <row r="9575">
      <c r="S9575" s="91"/>
      <c r="T9575" s="91"/>
      <c r="U9575" s="89"/>
      <c r="V9575" s="89"/>
      <c r="W9575" s="89"/>
      <c r="X9575" s="89"/>
    </row>
    <row r="9576">
      <c r="S9576" s="91"/>
      <c r="T9576" s="91"/>
      <c r="U9576" s="89"/>
      <c r="V9576" s="89"/>
      <c r="W9576" s="89"/>
      <c r="X9576" s="89"/>
    </row>
    <row r="9577">
      <c r="S9577" s="91"/>
      <c r="T9577" s="91"/>
      <c r="U9577" s="89"/>
      <c r="V9577" s="89"/>
      <c r="W9577" s="89"/>
      <c r="X9577" s="89"/>
    </row>
    <row r="9578">
      <c r="S9578" s="91"/>
      <c r="T9578" s="91"/>
      <c r="U9578" s="89"/>
      <c r="V9578" s="89"/>
      <c r="W9578" s="89"/>
      <c r="X9578" s="89"/>
    </row>
    <row r="9579">
      <c r="S9579" s="91"/>
      <c r="T9579" s="91"/>
      <c r="U9579" s="89"/>
      <c r="V9579" s="89"/>
      <c r="W9579" s="89"/>
      <c r="X9579" s="89"/>
    </row>
    <row r="9580">
      <c r="S9580" s="91"/>
      <c r="T9580" s="91"/>
      <c r="U9580" s="89"/>
      <c r="V9580" s="89"/>
      <c r="W9580" s="89"/>
      <c r="X9580" s="89"/>
    </row>
    <row r="9581">
      <c r="S9581" s="91"/>
      <c r="T9581" s="91"/>
      <c r="U9581" s="89"/>
      <c r="V9581" s="89"/>
      <c r="W9581" s="89"/>
      <c r="X9581" s="89"/>
    </row>
    <row r="9582">
      <c r="S9582" s="91"/>
      <c r="T9582" s="91"/>
      <c r="U9582" s="89"/>
      <c r="V9582" s="89"/>
      <c r="W9582" s="89"/>
      <c r="X9582" s="89"/>
    </row>
    <row r="9583">
      <c r="S9583" s="91"/>
      <c r="T9583" s="91"/>
      <c r="U9583" s="89"/>
      <c r="V9583" s="89"/>
      <c r="W9583" s="89"/>
      <c r="X9583" s="89"/>
    </row>
    <row r="9584">
      <c r="S9584" s="91"/>
      <c r="T9584" s="91"/>
      <c r="U9584" s="89"/>
      <c r="V9584" s="89"/>
      <c r="W9584" s="89"/>
      <c r="X9584" s="89"/>
    </row>
    <row r="9585">
      <c r="S9585" s="91"/>
      <c r="T9585" s="91"/>
      <c r="U9585" s="89"/>
      <c r="V9585" s="89"/>
      <c r="W9585" s="89"/>
      <c r="X9585" s="89"/>
    </row>
    <row r="9586">
      <c r="S9586" s="91"/>
      <c r="T9586" s="91"/>
      <c r="U9586" s="89"/>
      <c r="V9586" s="89"/>
      <c r="W9586" s="89"/>
      <c r="X9586" s="89"/>
    </row>
    <row r="9587">
      <c r="S9587" s="91"/>
      <c r="T9587" s="91"/>
      <c r="U9587" s="89"/>
      <c r="V9587" s="89"/>
      <c r="W9587" s="89"/>
      <c r="X9587" s="89"/>
    </row>
    <row r="9588">
      <c r="S9588" s="91"/>
      <c r="T9588" s="91"/>
      <c r="U9588" s="89"/>
      <c r="V9588" s="89"/>
      <c r="W9588" s="89"/>
      <c r="X9588" s="89"/>
    </row>
    <row r="9589">
      <c r="S9589" s="91"/>
      <c r="T9589" s="91"/>
      <c r="U9589" s="89"/>
      <c r="V9589" s="89"/>
      <c r="W9589" s="89"/>
      <c r="X9589" s="89"/>
    </row>
    <row r="9590">
      <c r="S9590" s="91"/>
      <c r="T9590" s="91"/>
      <c r="U9590" s="89"/>
      <c r="V9590" s="89"/>
      <c r="W9590" s="89"/>
      <c r="X9590" s="89"/>
    </row>
    <row r="9591">
      <c r="S9591" s="91"/>
      <c r="T9591" s="91"/>
      <c r="U9591" s="89"/>
      <c r="V9591" s="89"/>
      <c r="W9591" s="89"/>
      <c r="X9591" s="89"/>
    </row>
    <row r="9592">
      <c r="S9592" s="91"/>
      <c r="T9592" s="91"/>
      <c r="U9592" s="89"/>
      <c r="V9592" s="89"/>
      <c r="W9592" s="89"/>
      <c r="X9592" s="89"/>
    </row>
    <row r="9593">
      <c r="S9593" s="91"/>
      <c r="T9593" s="91"/>
      <c r="U9593" s="89"/>
      <c r="V9593" s="89"/>
      <c r="W9593" s="89"/>
      <c r="X9593" s="89"/>
    </row>
    <row r="9594">
      <c r="S9594" s="91"/>
      <c r="T9594" s="91"/>
      <c r="U9594" s="89"/>
      <c r="V9594" s="89"/>
      <c r="W9594" s="89"/>
      <c r="X9594" s="89"/>
    </row>
    <row r="9595">
      <c r="S9595" s="91"/>
      <c r="T9595" s="91"/>
      <c r="U9595" s="89"/>
      <c r="V9595" s="89"/>
      <c r="W9595" s="89"/>
      <c r="X9595" s="89"/>
    </row>
    <row r="9596">
      <c r="S9596" s="91"/>
      <c r="T9596" s="91"/>
      <c r="U9596" s="89"/>
      <c r="V9596" s="89"/>
      <c r="W9596" s="89"/>
      <c r="X9596" s="89"/>
    </row>
    <row r="9597">
      <c r="S9597" s="91"/>
      <c r="T9597" s="91"/>
      <c r="U9597" s="89"/>
      <c r="V9597" s="89"/>
      <c r="W9597" s="89"/>
      <c r="X9597" s="89"/>
    </row>
    <row r="9598">
      <c r="S9598" s="91"/>
      <c r="T9598" s="91"/>
      <c r="U9598" s="89"/>
      <c r="V9598" s="89"/>
      <c r="W9598" s="89"/>
      <c r="X9598" s="89"/>
    </row>
    <row r="9599">
      <c r="S9599" s="91"/>
      <c r="T9599" s="91"/>
      <c r="U9599" s="89"/>
      <c r="V9599" s="89"/>
      <c r="W9599" s="89"/>
      <c r="X9599" s="89"/>
    </row>
    <row r="9600">
      <c r="S9600" s="91"/>
      <c r="T9600" s="91"/>
      <c r="U9600" s="89"/>
      <c r="V9600" s="89"/>
      <c r="W9600" s="89"/>
      <c r="X9600" s="89"/>
    </row>
    <row r="9601">
      <c r="S9601" s="91"/>
      <c r="T9601" s="91"/>
      <c r="U9601" s="89"/>
      <c r="V9601" s="89"/>
      <c r="W9601" s="89"/>
      <c r="X9601" s="89"/>
    </row>
    <row r="9602">
      <c r="S9602" s="91"/>
      <c r="T9602" s="91"/>
      <c r="U9602" s="89"/>
      <c r="V9602" s="89"/>
      <c r="W9602" s="89"/>
      <c r="X9602" s="89"/>
    </row>
    <row r="9603">
      <c r="S9603" s="91"/>
      <c r="T9603" s="91"/>
      <c r="U9603" s="89"/>
      <c r="V9603" s="89"/>
      <c r="W9603" s="89"/>
      <c r="X9603" s="89"/>
    </row>
    <row r="9604">
      <c r="S9604" s="91"/>
      <c r="T9604" s="91"/>
      <c r="U9604" s="89"/>
      <c r="V9604" s="89"/>
      <c r="W9604" s="89"/>
      <c r="X9604" s="89"/>
    </row>
    <row r="9605">
      <c r="S9605" s="91"/>
      <c r="T9605" s="91"/>
      <c r="U9605" s="89"/>
      <c r="V9605" s="89"/>
      <c r="W9605" s="89"/>
      <c r="X9605" s="89"/>
    </row>
    <row r="9606">
      <c r="S9606" s="91"/>
      <c r="T9606" s="91"/>
      <c r="U9606" s="89"/>
      <c r="V9606" s="89"/>
      <c r="W9606" s="89"/>
      <c r="X9606" s="89"/>
    </row>
    <row r="9607">
      <c r="S9607" s="91"/>
      <c r="T9607" s="91"/>
      <c r="U9607" s="89"/>
      <c r="V9607" s="89"/>
      <c r="W9607" s="89"/>
      <c r="X9607" s="89"/>
    </row>
    <row r="9608">
      <c r="S9608" s="91"/>
      <c r="T9608" s="91"/>
      <c r="U9608" s="89"/>
      <c r="V9608" s="89"/>
      <c r="W9608" s="89"/>
      <c r="X9608" s="89"/>
    </row>
    <row r="9609">
      <c r="S9609" s="91"/>
      <c r="T9609" s="91"/>
      <c r="U9609" s="89"/>
      <c r="V9609" s="89"/>
      <c r="W9609" s="89"/>
      <c r="X9609" s="89"/>
    </row>
    <row r="9610">
      <c r="S9610" s="91"/>
      <c r="T9610" s="91"/>
      <c r="U9610" s="89"/>
      <c r="V9610" s="89"/>
      <c r="W9610" s="89"/>
      <c r="X9610" s="89"/>
    </row>
    <row r="9611">
      <c r="S9611" s="91"/>
      <c r="T9611" s="91"/>
      <c r="U9611" s="89"/>
      <c r="V9611" s="89"/>
      <c r="W9611" s="89"/>
      <c r="X9611" s="89"/>
    </row>
    <row r="9612">
      <c r="S9612" s="91"/>
      <c r="T9612" s="91"/>
      <c r="U9612" s="89"/>
      <c r="V9612" s="89"/>
      <c r="W9612" s="89"/>
      <c r="X9612" s="89"/>
    </row>
    <row r="9613">
      <c r="S9613" s="91"/>
      <c r="T9613" s="91"/>
      <c r="U9613" s="89"/>
      <c r="V9613" s="89"/>
      <c r="W9613" s="89"/>
      <c r="X9613" s="89"/>
    </row>
    <row r="9614">
      <c r="S9614" s="91"/>
      <c r="T9614" s="91"/>
      <c r="U9614" s="89"/>
      <c r="V9614" s="89"/>
      <c r="W9614" s="89"/>
      <c r="X9614" s="89"/>
    </row>
    <row r="9615">
      <c r="S9615" s="91"/>
      <c r="T9615" s="91"/>
      <c r="U9615" s="89"/>
      <c r="V9615" s="89"/>
      <c r="W9615" s="89"/>
      <c r="X9615" s="89"/>
    </row>
    <row r="9616">
      <c r="S9616" s="91"/>
      <c r="T9616" s="91"/>
      <c r="U9616" s="89"/>
      <c r="V9616" s="89"/>
      <c r="W9616" s="89"/>
      <c r="X9616" s="89"/>
    </row>
    <row r="9617">
      <c r="S9617" s="91"/>
      <c r="T9617" s="91"/>
      <c r="U9617" s="89"/>
      <c r="V9617" s="89"/>
      <c r="W9617" s="89"/>
      <c r="X9617" s="89"/>
    </row>
    <row r="9618">
      <c r="S9618" s="91"/>
      <c r="T9618" s="91"/>
      <c r="U9618" s="89"/>
      <c r="V9618" s="89"/>
      <c r="W9618" s="89"/>
      <c r="X9618" s="89"/>
    </row>
    <row r="9619">
      <c r="S9619" s="91"/>
      <c r="T9619" s="91"/>
      <c r="U9619" s="89"/>
      <c r="V9619" s="89"/>
      <c r="W9619" s="89"/>
      <c r="X9619" s="89"/>
    </row>
    <row r="9620">
      <c r="S9620" s="91"/>
      <c r="T9620" s="91"/>
      <c r="U9620" s="89"/>
      <c r="V9620" s="89"/>
      <c r="W9620" s="89"/>
      <c r="X9620" s="89"/>
    </row>
    <row r="9621">
      <c r="S9621" s="91"/>
      <c r="T9621" s="91"/>
      <c r="U9621" s="89"/>
      <c r="V9621" s="89"/>
      <c r="W9621" s="89"/>
      <c r="X9621" s="89"/>
    </row>
    <row r="9622">
      <c r="S9622" s="91"/>
      <c r="T9622" s="91"/>
      <c r="U9622" s="89"/>
      <c r="V9622" s="89"/>
      <c r="W9622" s="89"/>
      <c r="X9622" s="89"/>
    </row>
    <row r="9623">
      <c r="S9623" s="91"/>
      <c r="T9623" s="91"/>
      <c r="U9623" s="89"/>
      <c r="V9623" s="89"/>
      <c r="W9623" s="89"/>
      <c r="X9623" s="89"/>
    </row>
    <row r="9624">
      <c r="S9624" s="91"/>
      <c r="T9624" s="91"/>
      <c r="U9624" s="89"/>
      <c r="V9624" s="89"/>
      <c r="W9624" s="89"/>
      <c r="X9624" s="89"/>
    </row>
    <row r="9625">
      <c r="S9625" s="91"/>
      <c r="T9625" s="91"/>
      <c r="U9625" s="89"/>
      <c r="V9625" s="89"/>
      <c r="W9625" s="89"/>
      <c r="X9625" s="89"/>
    </row>
    <row r="9626">
      <c r="S9626" s="91"/>
      <c r="T9626" s="91"/>
      <c r="U9626" s="89"/>
      <c r="V9626" s="89"/>
      <c r="W9626" s="89"/>
      <c r="X9626" s="89"/>
    </row>
    <row r="9627">
      <c r="S9627" s="91"/>
      <c r="T9627" s="91"/>
      <c r="U9627" s="89"/>
      <c r="V9627" s="89"/>
      <c r="W9627" s="89"/>
      <c r="X9627" s="89"/>
    </row>
    <row r="9628">
      <c r="S9628" s="91"/>
      <c r="T9628" s="91"/>
      <c r="U9628" s="89"/>
      <c r="V9628" s="89"/>
      <c r="W9628" s="89"/>
      <c r="X9628" s="89"/>
    </row>
    <row r="9629">
      <c r="S9629" s="91"/>
      <c r="T9629" s="91"/>
      <c r="U9629" s="89"/>
      <c r="V9629" s="89"/>
      <c r="W9629" s="89"/>
      <c r="X9629" s="89"/>
    </row>
    <row r="9630">
      <c r="S9630" s="91"/>
      <c r="T9630" s="91"/>
      <c r="U9630" s="89"/>
      <c r="V9630" s="89"/>
      <c r="W9630" s="89"/>
      <c r="X9630" s="89"/>
    </row>
    <row r="9631">
      <c r="S9631" s="91"/>
      <c r="T9631" s="91"/>
      <c r="U9631" s="89"/>
      <c r="V9631" s="89"/>
      <c r="W9631" s="89"/>
      <c r="X9631" s="89"/>
    </row>
    <row r="9632">
      <c r="S9632" s="91"/>
      <c r="T9632" s="91"/>
      <c r="U9632" s="89"/>
      <c r="V9632" s="89"/>
      <c r="W9632" s="89"/>
      <c r="X9632" s="89"/>
    </row>
    <row r="9633">
      <c r="S9633" s="91"/>
      <c r="T9633" s="91"/>
      <c r="U9633" s="89"/>
      <c r="V9633" s="89"/>
      <c r="W9633" s="89"/>
      <c r="X9633" s="89"/>
    </row>
    <row r="9634">
      <c r="S9634" s="91"/>
      <c r="T9634" s="91"/>
      <c r="U9634" s="89"/>
      <c r="V9634" s="89"/>
      <c r="W9634" s="89"/>
      <c r="X9634" s="89"/>
    </row>
    <row r="9635">
      <c r="S9635" s="91"/>
      <c r="T9635" s="91"/>
      <c r="U9635" s="89"/>
      <c r="V9635" s="89"/>
      <c r="W9635" s="89"/>
      <c r="X9635" s="89"/>
    </row>
    <row r="9636">
      <c r="S9636" s="91"/>
      <c r="T9636" s="91"/>
      <c r="U9636" s="89"/>
      <c r="V9636" s="89"/>
      <c r="W9636" s="89"/>
      <c r="X9636" s="89"/>
    </row>
    <row r="9637">
      <c r="S9637" s="91"/>
      <c r="T9637" s="91"/>
      <c r="U9637" s="89"/>
      <c r="V9637" s="89"/>
      <c r="W9637" s="89"/>
      <c r="X9637" s="89"/>
    </row>
    <row r="9638">
      <c r="S9638" s="91"/>
      <c r="T9638" s="91"/>
      <c r="U9638" s="89"/>
      <c r="V9638" s="89"/>
      <c r="W9638" s="89"/>
      <c r="X9638" s="89"/>
    </row>
    <row r="9639">
      <c r="S9639" s="91"/>
      <c r="T9639" s="91"/>
      <c r="U9639" s="89"/>
      <c r="V9639" s="89"/>
      <c r="W9639" s="89"/>
      <c r="X9639" s="89"/>
    </row>
    <row r="9640">
      <c r="S9640" s="91"/>
      <c r="T9640" s="91"/>
      <c r="U9640" s="89"/>
      <c r="V9640" s="89"/>
      <c r="W9640" s="89"/>
      <c r="X9640" s="89"/>
    </row>
    <row r="9641">
      <c r="S9641" s="91"/>
      <c r="T9641" s="91"/>
      <c r="U9641" s="89"/>
      <c r="V9641" s="89"/>
      <c r="W9641" s="89"/>
      <c r="X9641" s="89"/>
    </row>
    <row r="9642">
      <c r="S9642" s="91"/>
      <c r="T9642" s="91"/>
      <c r="U9642" s="89"/>
      <c r="V9642" s="89"/>
      <c r="W9642" s="89"/>
      <c r="X9642" s="89"/>
    </row>
    <row r="9643">
      <c r="S9643" s="91"/>
      <c r="T9643" s="91"/>
      <c r="U9643" s="89"/>
      <c r="V9643" s="89"/>
      <c r="W9643" s="89"/>
      <c r="X9643" s="89"/>
    </row>
    <row r="9644">
      <c r="S9644" s="91"/>
      <c r="T9644" s="91"/>
      <c r="U9644" s="89"/>
      <c r="V9644" s="89"/>
      <c r="W9644" s="89"/>
      <c r="X9644" s="89"/>
    </row>
    <row r="9645">
      <c r="S9645" s="91"/>
      <c r="T9645" s="91"/>
      <c r="U9645" s="89"/>
      <c r="V9645" s="89"/>
      <c r="W9645" s="89"/>
      <c r="X9645" s="89"/>
    </row>
    <row r="9646">
      <c r="S9646" s="91"/>
      <c r="T9646" s="91"/>
      <c r="U9646" s="89"/>
      <c r="V9646" s="89"/>
      <c r="W9646" s="89"/>
      <c r="X9646" s="89"/>
    </row>
    <row r="9647">
      <c r="S9647" s="91"/>
      <c r="T9647" s="91"/>
      <c r="U9647" s="89"/>
      <c r="V9647" s="89"/>
      <c r="W9647" s="89"/>
      <c r="X9647" s="89"/>
    </row>
    <row r="9648">
      <c r="S9648" s="91"/>
      <c r="T9648" s="91"/>
      <c r="U9648" s="89"/>
      <c r="V9648" s="89"/>
      <c r="W9648" s="89"/>
      <c r="X9648" s="89"/>
    </row>
    <row r="9649">
      <c r="S9649" s="91"/>
      <c r="T9649" s="91"/>
      <c r="U9649" s="89"/>
      <c r="V9649" s="89"/>
      <c r="W9649" s="89"/>
      <c r="X9649" s="89"/>
    </row>
    <row r="9650">
      <c r="S9650" s="91"/>
      <c r="T9650" s="91"/>
      <c r="U9650" s="89"/>
      <c r="V9650" s="89"/>
      <c r="W9650" s="89"/>
      <c r="X9650" s="89"/>
    </row>
    <row r="9651">
      <c r="S9651" s="91"/>
      <c r="T9651" s="91"/>
      <c r="U9651" s="89"/>
      <c r="V9651" s="89"/>
      <c r="W9651" s="89"/>
      <c r="X9651" s="89"/>
    </row>
    <row r="9652">
      <c r="S9652" s="91"/>
      <c r="T9652" s="91"/>
      <c r="U9652" s="89"/>
      <c r="V9652" s="89"/>
      <c r="W9652" s="89"/>
      <c r="X9652" s="89"/>
    </row>
    <row r="9653">
      <c r="S9653" s="91"/>
      <c r="T9653" s="91"/>
      <c r="U9653" s="89"/>
      <c r="V9653" s="89"/>
      <c r="W9653" s="89"/>
      <c r="X9653" s="89"/>
    </row>
    <row r="9654">
      <c r="S9654" s="91"/>
      <c r="T9654" s="91"/>
      <c r="U9654" s="89"/>
      <c r="V9654" s="89"/>
      <c r="W9654" s="89"/>
      <c r="X9654" s="89"/>
    </row>
    <row r="9655">
      <c r="S9655" s="91"/>
      <c r="T9655" s="91"/>
      <c r="U9655" s="89"/>
      <c r="V9655" s="89"/>
      <c r="W9655" s="89"/>
      <c r="X9655" s="89"/>
    </row>
    <row r="9656">
      <c r="S9656" s="91"/>
      <c r="T9656" s="91"/>
      <c r="U9656" s="89"/>
      <c r="V9656" s="89"/>
      <c r="W9656" s="89"/>
      <c r="X9656" s="89"/>
    </row>
    <row r="9657">
      <c r="S9657" s="91"/>
      <c r="T9657" s="91"/>
      <c r="U9657" s="89"/>
      <c r="V9657" s="89"/>
      <c r="W9657" s="89"/>
      <c r="X9657" s="89"/>
    </row>
    <row r="9658">
      <c r="S9658" s="91"/>
      <c r="T9658" s="91"/>
      <c r="U9658" s="89"/>
      <c r="V9658" s="89"/>
      <c r="W9658" s="89"/>
      <c r="X9658" s="89"/>
    </row>
    <row r="9659">
      <c r="S9659" s="91"/>
      <c r="T9659" s="91"/>
      <c r="U9659" s="89"/>
      <c r="V9659" s="89"/>
      <c r="W9659" s="89"/>
      <c r="X9659" s="89"/>
    </row>
    <row r="9660">
      <c r="S9660" s="91"/>
      <c r="T9660" s="91"/>
      <c r="U9660" s="89"/>
      <c r="V9660" s="89"/>
      <c r="W9660" s="89"/>
      <c r="X9660" s="89"/>
    </row>
    <row r="9661">
      <c r="S9661" s="91"/>
      <c r="T9661" s="91"/>
      <c r="U9661" s="89"/>
      <c r="V9661" s="89"/>
      <c r="W9661" s="89"/>
      <c r="X9661" s="89"/>
    </row>
    <row r="9662">
      <c r="S9662" s="91"/>
      <c r="T9662" s="91"/>
      <c r="U9662" s="89"/>
      <c r="V9662" s="89"/>
      <c r="W9662" s="89"/>
      <c r="X9662" s="89"/>
    </row>
    <row r="9663">
      <c r="S9663" s="91"/>
      <c r="T9663" s="91"/>
      <c r="U9663" s="89"/>
      <c r="V9663" s="89"/>
      <c r="W9663" s="89"/>
      <c r="X9663" s="89"/>
    </row>
    <row r="9664">
      <c r="S9664" s="91"/>
      <c r="T9664" s="91"/>
      <c r="U9664" s="89"/>
      <c r="V9664" s="89"/>
      <c r="W9664" s="89"/>
      <c r="X9664" s="89"/>
    </row>
    <row r="9665">
      <c r="S9665" s="91"/>
      <c r="T9665" s="91"/>
      <c r="U9665" s="89"/>
      <c r="V9665" s="89"/>
      <c r="W9665" s="89"/>
      <c r="X9665" s="89"/>
    </row>
    <row r="9666">
      <c r="S9666" s="91"/>
      <c r="T9666" s="91"/>
      <c r="U9666" s="89"/>
      <c r="V9666" s="89"/>
      <c r="W9666" s="89"/>
      <c r="X9666" s="89"/>
    </row>
    <row r="9667">
      <c r="S9667" s="91"/>
      <c r="T9667" s="91"/>
      <c r="U9667" s="89"/>
      <c r="V9667" s="89"/>
      <c r="W9667" s="89"/>
      <c r="X9667" s="89"/>
    </row>
    <row r="9668">
      <c r="S9668" s="91"/>
      <c r="T9668" s="91"/>
      <c r="U9668" s="89"/>
      <c r="V9668" s="89"/>
      <c r="W9668" s="89"/>
      <c r="X9668" s="89"/>
    </row>
    <row r="9669">
      <c r="S9669" s="91"/>
      <c r="T9669" s="91"/>
      <c r="U9669" s="89"/>
      <c r="V9669" s="89"/>
      <c r="W9669" s="89"/>
      <c r="X9669" s="89"/>
    </row>
    <row r="9670">
      <c r="S9670" s="91"/>
      <c r="T9670" s="91"/>
      <c r="U9670" s="89"/>
      <c r="V9670" s="89"/>
      <c r="W9670" s="89"/>
      <c r="X9670" s="89"/>
    </row>
    <row r="9671">
      <c r="S9671" s="91"/>
      <c r="T9671" s="91"/>
      <c r="U9671" s="89"/>
      <c r="V9671" s="89"/>
      <c r="W9671" s="89"/>
      <c r="X9671" s="89"/>
    </row>
    <row r="9672">
      <c r="S9672" s="91"/>
      <c r="T9672" s="91"/>
      <c r="U9672" s="89"/>
      <c r="V9672" s="89"/>
      <c r="W9672" s="89"/>
      <c r="X9672" s="89"/>
    </row>
    <row r="9673">
      <c r="S9673" s="91"/>
      <c r="T9673" s="91"/>
      <c r="U9673" s="89"/>
      <c r="V9673" s="89"/>
      <c r="W9673" s="89"/>
      <c r="X9673" s="89"/>
    </row>
    <row r="9674">
      <c r="S9674" s="91"/>
      <c r="T9674" s="91"/>
      <c r="U9674" s="89"/>
      <c r="V9674" s="89"/>
      <c r="W9674" s="89"/>
      <c r="X9674" s="89"/>
    </row>
    <row r="9675">
      <c r="S9675" s="91"/>
      <c r="T9675" s="91"/>
      <c r="U9675" s="89"/>
      <c r="V9675" s="89"/>
      <c r="W9675" s="89"/>
      <c r="X9675" s="89"/>
    </row>
    <row r="9676">
      <c r="S9676" s="91"/>
      <c r="T9676" s="91"/>
      <c r="U9676" s="89"/>
      <c r="V9676" s="89"/>
      <c r="W9676" s="89"/>
      <c r="X9676" s="89"/>
    </row>
    <row r="9677">
      <c r="S9677" s="91"/>
      <c r="T9677" s="91"/>
      <c r="U9677" s="89"/>
      <c r="V9677" s="89"/>
      <c r="W9677" s="89"/>
      <c r="X9677" s="89"/>
    </row>
    <row r="9678">
      <c r="S9678" s="91"/>
      <c r="T9678" s="91"/>
      <c r="U9678" s="89"/>
      <c r="V9678" s="89"/>
      <c r="W9678" s="89"/>
      <c r="X9678" s="89"/>
    </row>
    <row r="9679">
      <c r="S9679" s="91"/>
      <c r="T9679" s="91"/>
      <c r="U9679" s="89"/>
      <c r="V9679" s="89"/>
      <c r="W9679" s="89"/>
      <c r="X9679" s="89"/>
    </row>
    <row r="9680">
      <c r="S9680" s="91"/>
      <c r="T9680" s="91"/>
      <c r="U9680" s="89"/>
      <c r="V9680" s="89"/>
      <c r="W9680" s="89"/>
      <c r="X9680" s="89"/>
    </row>
    <row r="9681">
      <c r="S9681" s="91"/>
      <c r="T9681" s="91"/>
      <c r="U9681" s="89"/>
      <c r="V9681" s="89"/>
      <c r="W9681" s="89"/>
      <c r="X9681" s="89"/>
    </row>
    <row r="9682">
      <c r="S9682" s="91"/>
      <c r="T9682" s="91"/>
      <c r="U9682" s="89"/>
      <c r="V9682" s="89"/>
      <c r="W9682" s="89"/>
      <c r="X9682" s="89"/>
    </row>
    <row r="9683">
      <c r="S9683" s="91"/>
      <c r="T9683" s="91"/>
      <c r="U9683" s="89"/>
      <c r="V9683" s="89"/>
      <c r="W9683" s="89"/>
      <c r="X9683" s="89"/>
    </row>
    <row r="9684">
      <c r="S9684" s="91"/>
      <c r="T9684" s="91"/>
      <c r="U9684" s="89"/>
      <c r="V9684" s="89"/>
      <c r="W9684" s="89"/>
      <c r="X9684" s="89"/>
    </row>
    <row r="9685">
      <c r="S9685" s="91"/>
      <c r="T9685" s="91"/>
      <c r="U9685" s="89"/>
      <c r="V9685" s="89"/>
      <c r="W9685" s="89"/>
      <c r="X9685" s="89"/>
    </row>
    <row r="9686">
      <c r="S9686" s="91"/>
      <c r="T9686" s="91"/>
      <c r="U9686" s="89"/>
      <c r="V9686" s="89"/>
      <c r="W9686" s="89"/>
      <c r="X9686" s="89"/>
    </row>
    <row r="9687">
      <c r="S9687" s="91"/>
      <c r="T9687" s="91"/>
      <c r="U9687" s="89"/>
      <c r="V9687" s="89"/>
      <c r="W9687" s="89"/>
      <c r="X9687" s="89"/>
    </row>
    <row r="9688">
      <c r="S9688" s="91"/>
      <c r="T9688" s="91"/>
      <c r="U9688" s="89"/>
      <c r="V9688" s="89"/>
      <c r="W9688" s="89"/>
      <c r="X9688" s="89"/>
    </row>
    <row r="9689">
      <c r="S9689" s="91"/>
      <c r="T9689" s="91"/>
      <c r="U9689" s="89"/>
      <c r="V9689" s="89"/>
      <c r="W9689" s="89"/>
      <c r="X9689" s="89"/>
    </row>
    <row r="9690">
      <c r="S9690" s="91"/>
      <c r="T9690" s="91"/>
      <c r="U9690" s="89"/>
      <c r="V9690" s="89"/>
      <c r="W9690" s="89"/>
      <c r="X9690" s="89"/>
    </row>
    <row r="9691">
      <c r="S9691" s="91"/>
      <c r="T9691" s="91"/>
      <c r="U9691" s="89"/>
      <c r="V9691" s="89"/>
      <c r="W9691" s="89"/>
      <c r="X9691" s="89"/>
    </row>
    <row r="9692">
      <c r="S9692" s="91"/>
      <c r="T9692" s="91"/>
      <c r="U9692" s="89"/>
      <c r="V9692" s="89"/>
      <c r="W9692" s="89"/>
      <c r="X9692" s="89"/>
    </row>
    <row r="9693">
      <c r="S9693" s="91"/>
      <c r="T9693" s="91"/>
      <c r="U9693" s="89"/>
      <c r="V9693" s="89"/>
      <c r="W9693" s="89"/>
      <c r="X9693" s="89"/>
    </row>
    <row r="9694">
      <c r="S9694" s="91"/>
      <c r="T9694" s="91"/>
      <c r="U9694" s="89"/>
      <c r="V9694" s="89"/>
      <c r="W9694" s="89"/>
      <c r="X9694" s="89"/>
    </row>
    <row r="9695">
      <c r="S9695" s="91"/>
      <c r="T9695" s="91"/>
      <c r="U9695" s="89"/>
      <c r="V9695" s="89"/>
      <c r="W9695" s="89"/>
      <c r="X9695" s="89"/>
    </row>
    <row r="9696">
      <c r="S9696" s="91"/>
      <c r="T9696" s="91"/>
      <c r="U9696" s="89"/>
      <c r="V9696" s="89"/>
      <c r="W9696" s="89"/>
      <c r="X9696" s="89"/>
    </row>
    <row r="9697">
      <c r="S9697" s="91"/>
      <c r="T9697" s="91"/>
      <c r="U9697" s="89"/>
      <c r="V9697" s="89"/>
      <c r="W9697" s="89"/>
      <c r="X9697" s="89"/>
    </row>
    <row r="9698">
      <c r="S9698" s="91"/>
      <c r="T9698" s="91"/>
      <c r="U9698" s="89"/>
      <c r="V9698" s="89"/>
      <c r="W9698" s="89"/>
      <c r="X9698" s="89"/>
    </row>
    <row r="9699">
      <c r="S9699" s="91"/>
      <c r="T9699" s="91"/>
      <c r="U9699" s="89"/>
      <c r="V9699" s="89"/>
      <c r="W9699" s="89"/>
      <c r="X9699" s="89"/>
    </row>
    <row r="9700">
      <c r="S9700" s="91"/>
      <c r="T9700" s="91"/>
      <c r="U9700" s="89"/>
      <c r="V9700" s="89"/>
      <c r="W9700" s="89"/>
      <c r="X9700" s="89"/>
    </row>
    <row r="9701">
      <c r="S9701" s="91"/>
      <c r="T9701" s="91"/>
      <c r="U9701" s="89"/>
      <c r="V9701" s="89"/>
      <c r="W9701" s="89"/>
      <c r="X9701" s="89"/>
    </row>
    <row r="9703">
      <c r="S9703" s="91"/>
      <c r="T9703" s="91"/>
      <c r="U9703" s="89"/>
      <c r="V9703" s="89"/>
      <c r="W9703" s="89"/>
      <c r="X9703" s="89"/>
    </row>
    <row r="9704">
      <c r="S9704" s="91"/>
      <c r="T9704" s="91"/>
      <c r="U9704" s="89"/>
      <c r="V9704" s="89"/>
      <c r="W9704" s="89"/>
      <c r="X9704" s="89"/>
    </row>
    <row r="9705">
      <c r="S9705" s="91"/>
      <c r="T9705" s="91"/>
      <c r="U9705" s="89"/>
      <c r="V9705" s="89"/>
      <c r="W9705" s="89"/>
      <c r="X9705" s="89"/>
    </row>
    <row r="9706">
      <c r="S9706" s="91"/>
      <c r="T9706" s="91"/>
      <c r="U9706" s="89"/>
      <c r="V9706" s="89"/>
      <c r="W9706" s="89"/>
      <c r="X9706" s="89"/>
    </row>
    <row r="9707">
      <c r="S9707" s="91"/>
      <c r="T9707" s="91"/>
      <c r="U9707" s="89"/>
      <c r="V9707" s="89"/>
      <c r="W9707" s="89"/>
      <c r="X9707" s="89"/>
    </row>
    <row r="9708">
      <c r="S9708" s="91"/>
      <c r="T9708" s="91"/>
      <c r="U9708" s="89"/>
      <c r="V9708" s="89"/>
      <c r="W9708" s="89"/>
      <c r="X9708" s="89"/>
    </row>
    <row r="9709">
      <c r="S9709" s="91"/>
      <c r="T9709" s="91"/>
      <c r="U9709" s="89"/>
      <c r="V9709" s="89"/>
      <c r="W9709" s="89"/>
      <c r="X9709" s="89"/>
    </row>
    <row r="9710">
      <c r="S9710" s="91"/>
      <c r="T9710" s="91"/>
      <c r="U9710" s="89"/>
      <c r="V9710" s="89"/>
      <c r="W9710" s="89"/>
      <c r="X9710" s="89"/>
    </row>
    <row r="9711">
      <c r="S9711" s="91"/>
      <c r="T9711" s="91"/>
      <c r="U9711" s="89"/>
      <c r="V9711" s="89"/>
      <c r="W9711" s="89"/>
      <c r="X9711" s="89"/>
    </row>
    <row r="9712">
      <c r="S9712" s="91"/>
      <c r="T9712" s="91"/>
      <c r="U9712" s="89"/>
      <c r="V9712" s="89"/>
      <c r="W9712" s="89"/>
      <c r="X9712" s="89"/>
    </row>
    <row r="9713">
      <c r="S9713" s="91"/>
      <c r="T9713" s="91"/>
      <c r="U9713" s="89"/>
      <c r="V9713" s="89"/>
      <c r="W9713" s="89"/>
      <c r="X9713" s="89"/>
    </row>
    <row r="9714">
      <c r="S9714" s="91"/>
      <c r="T9714" s="91"/>
      <c r="U9714" s="89"/>
      <c r="V9714" s="89"/>
      <c r="W9714" s="89"/>
      <c r="X9714" s="89"/>
    </row>
    <row r="9715">
      <c r="S9715" s="91"/>
      <c r="T9715" s="91"/>
      <c r="U9715" s="89"/>
      <c r="V9715" s="89"/>
      <c r="W9715" s="89"/>
      <c r="X9715" s="89"/>
    </row>
    <row r="9716">
      <c r="S9716" s="91"/>
      <c r="T9716" s="91"/>
      <c r="U9716" s="89"/>
      <c r="V9716" s="89"/>
      <c r="W9716" s="89"/>
      <c r="X9716" s="89"/>
    </row>
    <row r="9717">
      <c r="S9717" s="91"/>
      <c r="T9717" s="91"/>
      <c r="U9717" s="89"/>
      <c r="V9717" s="89"/>
      <c r="W9717" s="89"/>
      <c r="X9717" s="89"/>
    </row>
    <row r="9718">
      <c r="S9718" s="91"/>
      <c r="T9718" s="91"/>
      <c r="U9718" s="89"/>
      <c r="V9718" s="89"/>
      <c r="W9718" s="89"/>
      <c r="X9718" s="89"/>
    </row>
    <row r="9719">
      <c r="S9719" s="91"/>
      <c r="T9719" s="91"/>
      <c r="U9719" s="89"/>
      <c r="V9719" s="89"/>
      <c r="W9719" s="89"/>
      <c r="X9719" s="89"/>
    </row>
    <row r="9720">
      <c r="S9720" s="91"/>
      <c r="T9720" s="91"/>
      <c r="U9720" s="89"/>
      <c r="V9720" s="89"/>
      <c r="W9720" s="89"/>
      <c r="X9720" s="89"/>
    </row>
    <row r="9721">
      <c r="S9721" s="91"/>
      <c r="T9721" s="91"/>
      <c r="U9721" s="89"/>
      <c r="V9721" s="89"/>
      <c r="W9721" s="89"/>
      <c r="X9721" s="89"/>
    </row>
    <row r="9722">
      <c r="S9722" s="91"/>
      <c r="T9722" s="91"/>
      <c r="U9722" s="89"/>
      <c r="V9722" s="89"/>
      <c r="W9722" s="89"/>
      <c r="X9722" s="89"/>
    </row>
    <row r="9723">
      <c r="S9723" s="91"/>
      <c r="T9723" s="91"/>
      <c r="U9723" s="89"/>
      <c r="V9723" s="89"/>
      <c r="W9723" s="89"/>
      <c r="X9723" s="89"/>
    </row>
    <row r="9724">
      <c r="S9724" s="91"/>
      <c r="T9724" s="91"/>
      <c r="U9724" s="89"/>
      <c r="V9724" s="89"/>
      <c r="W9724" s="89"/>
      <c r="X9724" s="89"/>
    </row>
    <row r="9725">
      <c r="S9725" s="91"/>
      <c r="T9725" s="91"/>
      <c r="U9725" s="89"/>
      <c r="V9725" s="89"/>
      <c r="W9725" s="89"/>
      <c r="X9725" s="89"/>
    </row>
    <row r="9726">
      <c r="S9726" s="91"/>
      <c r="T9726" s="91"/>
      <c r="U9726" s="89"/>
      <c r="V9726" s="89"/>
      <c r="W9726" s="89"/>
      <c r="X9726" s="89"/>
    </row>
    <row r="9727">
      <c r="S9727" s="91"/>
      <c r="T9727" s="91"/>
      <c r="U9727" s="89"/>
      <c r="V9727" s="89"/>
      <c r="W9727" s="89"/>
      <c r="X9727" s="89"/>
    </row>
    <row r="9728">
      <c r="S9728" s="91"/>
      <c r="T9728" s="91"/>
      <c r="U9728" s="89"/>
      <c r="V9728" s="89"/>
      <c r="W9728" s="89"/>
      <c r="X9728" s="89"/>
    </row>
    <row r="9729">
      <c r="S9729" s="91"/>
      <c r="T9729" s="91"/>
      <c r="U9729" s="89"/>
      <c r="V9729" s="89"/>
      <c r="W9729" s="89"/>
      <c r="X9729" s="89"/>
    </row>
    <row r="9730">
      <c r="S9730" s="91"/>
      <c r="T9730" s="91"/>
      <c r="U9730" s="89"/>
      <c r="V9730" s="89"/>
      <c r="W9730" s="89"/>
      <c r="X9730" s="89"/>
    </row>
    <row r="9731">
      <c r="S9731" s="91"/>
      <c r="T9731" s="91"/>
      <c r="U9731" s="89"/>
      <c r="V9731" s="89"/>
      <c r="W9731" s="89"/>
      <c r="X9731" s="89"/>
    </row>
    <row r="9732">
      <c r="S9732" s="91"/>
      <c r="T9732" s="91"/>
      <c r="U9732" s="89"/>
      <c r="V9732" s="89"/>
      <c r="W9732" s="89"/>
      <c r="X9732" s="89"/>
    </row>
    <row r="9733">
      <c r="S9733" s="91"/>
      <c r="T9733" s="91"/>
      <c r="U9733" s="89"/>
      <c r="V9733" s="89"/>
      <c r="W9733" s="89"/>
      <c r="X9733" s="89"/>
    </row>
    <row r="9734">
      <c r="S9734" s="91"/>
      <c r="T9734" s="91"/>
      <c r="U9734" s="89"/>
      <c r="V9734" s="89"/>
      <c r="W9734" s="89"/>
      <c r="X9734" s="89"/>
    </row>
    <row r="9735">
      <c r="S9735" s="91"/>
      <c r="T9735" s="91"/>
      <c r="U9735" s="89"/>
      <c r="V9735" s="89"/>
      <c r="W9735" s="89"/>
      <c r="X9735" s="89"/>
    </row>
    <row r="9736">
      <c r="S9736" s="91"/>
      <c r="T9736" s="91"/>
      <c r="U9736" s="89"/>
      <c r="V9736" s="89"/>
      <c r="W9736" s="89"/>
      <c r="X9736" s="89"/>
    </row>
    <row r="9737">
      <c r="S9737" s="91"/>
      <c r="T9737" s="91"/>
      <c r="U9737" s="89"/>
      <c r="V9737" s="89"/>
      <c r="W9737" s="89"/>
      <c r="X9737" s="89"/>
    </row>
    <row r="9738">
      <c r="S9738" s="91"/>
      <c r="T9738" s="91"/>
      <c r="U9738" s="89"/>
      <c r="V9738" s="89"/>
      <c r="W9738" s="89"/>
      <c r="X9738" s="89"/>
    </row>
    <row r="9739">
      <c r="S9739" s="91"/>
      <c r="T9739" s="91"/>
      <c r="U9739" s="89"/>
      <c r="V9739" s="89"/>
      <c r="W9739" s="89"/>
      <c r="X9739" s="89"/>
    </row>
    <row r="9740">
      <c r="S9740" s="91"/>
      <c r="T9740" s="91"/>
      <c r="U9740" s="89"/>
      <c r="V9740" s="89"/>
      <c r="W9740" s="89"/>
      <c r="X9740" s="89"/>
    </row>
    <row r="9741">
      <c r="S9741" s="91"/>
      <c r="T9741" s="91"/>
      <c r="U9741" s="89"/>
      <c r="V9741" s="89"/>
      <c r="W9741" s="89"/>
      <c r="X9741" s="89"/>
    </row>
    <row r="9742">
      <c r="S9742" s="91"/>
      <c r="T9742" s="91"/>
      <c r="U9742" s="89"/>
      <c r="V9742" s="89"/>
      <c r="W9742" s="89"/>
      <c r="X9742" s="89"/>
    </row>
    <row r="9743">
      <c r="S9743" s="91"/>
      <c r="T9743" s="91"/>
      <c r="U9743" s="89"/>
      <c r="V9743" s="89"/>
      <c r="W9743" s="89"/>
      <c r="X9743" s="89"/>
    </row>
    <row r="9744">
      <c r="S9744" s="91"/>
      <c r="T9744" s="91"/>
      <c r="U9744" s="89"/>
      <c r="V9744" s="89"/>
      <c r="W9744" s="89"/>
      <c r="X9744" s="89"/>
    </row>
    <row r="9745">
      <c r="S9745" s="91"/>
      <c r="T9745" s="91"/>
      <c r="U9745" s="89"/>
      <c r="V9745" s="89"/>
      <c r="W9745" s="89"/>
      <c r="X9745" s="89"/>
    </row>
    <row r="9746">
      <c r="S9746" s="91"/>
      <c r="T9746" s="91"/>
      <c r="U9746" s="89"/>
      <c r="V9746" s="89"/>
      <c r="W9746" s="89"/>
      <c r="X9746" s="89"/>
    </row>
    <row r="9747">
      <c r="S9747" s="91"/>
      <c r="T9747" s="91"/>
      <c r="U9747" s="89"/>
      <c r="V9747" s="89"/>
      <c r="W9747" s="89"/>
      <c r="X9747" s="89"/>
    </row>
    <row r="9748">
      <c r="S9748" s="91"/>
      <c r="T9748" s="91"/>
      <c r="U9748" s="89"/>
      <c r="V9748" s="89"/>
      <c r="W9748" s="89"/>
      <c r="X9748" s="89"/>
    </row>
    <row r="9749">
      <c r="S9749" s="91"/>
      <c r="T9749" s="91"/>
      <c r="U9749" s="89"/>
      <c r="V9749" s="89"/>
      <c r="W9749" s="89"/>
      <c r="X9749" s="89"/>
    </row>
    <row r="9750">
      <c r="S9750" s="91"/>
      <c r="T9750" s="91"/>
      <c r="U9750" s="89"/>
      <c r="V9750" s="89"/>
      <c r="W9750" s="89"/>
      <c r="X9750" s="89"/>
    </row>
    <row r="9751">
      <c r="S9751" s="91"/>
      <c r="T9751" s="91"/>
      <c r="U9751" s="89"/>
      <c r="V9751" s="89"/>
      <c r="W9751" s="89"/>
      <c r="X9751" s="89"/>
    </row>
    <row r="9752">
      <c r="S9752" s="91"/>
      <c r="T9752" s="91"/>
      <c r="U9752" s="89"/>
      <c r="V9752" s="89"/>
      <c r="W9752" s="89"/>
      <c r="X9752" s="89"/>
    </row>
    <row r="9753">
      <c r="S9753" s="91"/>
      <c r="T9753" s="91"/>
      <c r="U9753" s="89"/>
      <c r="V9753" s="89"/>
      <c r="W9753" s="89"/>
      <c r="X9753" s="89"/>
    </row>
    <row r="9754">
      <c r="S9754" s="91"/>
      <c r="T9754" s="91"/>
      <c r="U9754" s="89"/>
      <c r="V9754" s="89"/>
      <c r="W9754" s="89"/>
      <c r="X9754" s="89"/>
    </row>
    <row r="9755">
      <c r="S9755" s="91"/>
      <c r="T9755" s="91"/>
      <c r="U9755" s="89"/>
      <c r="V9755" s="89"/>
      <c r="W9755" s="89"/>
      <c r="X9755" s="89"/>
    </row>
    <row r="9756">
      <c r="S9756" s="91"/>
      <c r="T9756" s="91"/>
      <c r="U9756" s="89"/>
      <c r="V9756" s="89"/>
      <c r="W9756" s="89"/>
      <c r="X9756" s="89"/>
    </row>
    <row r="9757">
      <c r="S9757" s="91"/>
      <c r="T9757" s="91"/>
      <c r="U9757" s="89"/>
      <c r="V9757" s="89"/>
      <c r="W9757" s="89"/>
      <c r="X9757" s="89"/>
    </row>
    <row r="9758">
      <c r="S9758" s="91"/>
      <c r="T9758" s="91"/>
      <c r="U9758" s="89"/>
      <c r="V9758" s="89"/>
      <c r="W9758" s="89"/>
      <c r="X9758" s="89"/>
    </row>
    <row r="9759">
      <c r="S9759" s="91"/>
      <c r="T9759" s="91"/>
      <c r="U9759" s="89"/>
      <c r="V9759" s="89"/>
      <c r="W9759" s="89"/>
      <c r="X9759" s="89"/>
    </row>
    <row r="9760">
      <c r="S9760" s="91"/>
      <c r="T9760" s="91"/>
      <c r="U9760" s="89"/>
      <c r="V9760" s="89"/>
      <c r="W9760" s="89"/>
      <c r="X9760" s="89"/>
    </row>
    <row r="9761">
      <c r="S9761" s="91"/>
      <c r="T9761" s="91"/>
      <c r="U9761" s="89"/>
      <c r="V9761" s="89"/>
      <c r="W9761" s="89"/>
      <c r="X9761" s="89"/>
    </row>
    <row r="9762">
      <c r="S9762" s="91"/>
      <c r="T9762" s="91"/>
      <c r="U9762" s="89"/>
      <c r="V9762" s="89"/>
      <c r="W9762" s="89"/>
      <c r="X9762" s="89"/>
    </row>
    <row r="9763">
      <c r="S9763" s="91"/>
      <c r="T9763" s="91"/>
      <c r="U9763" s="89"/>
      <c r="V9763" s="89"/>
      <c r="W9763" s="89"/>
      <c r="X9763" s="89"/>
    </row>
    <row r="9764">
      <c r="S9764" s="91"/>
      <c r="T9764" s="91"/>
      <c r="U9764" s="89"/>
      <c r="V9764" s="89"/>
      <c r="W9764" s="89"/>
      <c r="X9764" s="89"/>
    </row>
    <row r="9765">
      <c r="S9765" s="91"/>
      <c r="T9765" s="91"/>
      <c r="U9765" s="89"/>
      <c r="V9765" s="89"/>
      <c r="W9765" s="89"/>
      <c r="X9765" s="89"/>
    </row>
    <row r="9766">
      <c r="S9766" s="91"/>
      <c r="T9766" s="91"/>
      <c r="U9766" s="89"/>
      <c r="V9766" s="89"/>
      <c r="W9766" s="89"/>
      <c r="X9766" s="89"/>
    </row>
    <row r="9767">
      <c r="S9767" s="91"/>
      <c r="T9767" s="91"/>
      <c r="U9767" s="89"/>
      <c r="V9767" s="89"/>
      <c r="W9767" s="89"/>
      <c r="X9767" s="89"/>
    </row>
    <row r="9768">
      <c r="S9768" s="91"/>
      <c r="T9768" s="91"/>
      <c r="U9768" s="89"/>
      <c r="V9768" s="89"/>
      <c r="W9768" s="89"/>
      <c r="X9768" s="89"/>
    </row>
    <row r="9769">
      <c r="S9769" s="91"/>
      <c r="T9769" s="91"/>
      <c r="U9769" s="89"/>
      <c r="V9769" s="89"/>
      <c r="W9769" s="89"/>
      <c r="X9769" s="89"/>
    </row>
    <row r="9770">
      <c r="S9770" s="91"/>
      <c r="T9770" s="91"/>
      <c r="U9770" s="89"/>
      <c r="V9770" s="89"/>
      <c r="W9770" s="89"/>
      <c r="X9770" s="89"/>
    </row>
    <row r="9771">
      <c r="S9771" s="91"/>
      <c r="T9771" s="91"/>
      <c r="U9771" s="89"/>
      <c r="V9771" s="89"/>
      <c r="W9771" s="89"/>
      <c r="X9771" s="89"/>
    </row>
    <row r="9772">
      <c r="S9772" s="88"/>
      <c r="T9772" s="91"/>
      <c r="U9772" s="89"/>
      <c r="V9772" s="89"/>
      <c r="W9772" s="89"/>
      <c r="X9772" s="89"/>
    </row>
    <row r="9773">
      <c r="S9773" s="88"/>
      <c r="T9773" s="91"/>
      <c r="U9773" s="89"/>
      <c r="V9773" s="89"/>
      <c r="W9773" s="89"/>
      <c r="X9773" s="89"/>
    </row>
    <row r="9774">
      <c r="S9774" s="91"/>
      <c r="T9774" s="91"/>
      <c r="U9774" s="89"/>
      <c r="V9774" s="89"/>
      <c r="W9774" s="89"/>
      <c r="X9774" s="89"/>
    </row>
    <row r="9775">
      <c r="S9775" s="91"/>
      <c r="T9775" s="91"/>
      <c r="U9775" s="89"/>
      <c r="V9775" s="89"/>
      <c r="W9775" s="89"/>
      <c r="X9775" s="89"/>
    </row>
    <row r="9776">
      <c r="S9776" s="91"/>
      <c r="T9776" s="91"/>
      <c r="U9776" s="89"/>
      <c r="V9776" s="89"/>
      <c r="W9776" s="89"/>
      <c r="X9776" s="89"/>
    </row>
    <row r="9777">
      <c r="S9777" s="91"/>
      <c r="T9777" s="91"/>
      <c r="U9777" s="89"/>
      <c r="V9777" s="89"/>
      <c r="W9777" s="89"/>
      <c r="X9777" s="89"/>
    </row>
    <row r="9778">
      <c r="S9778" s="91"/>
      <c r="T9778" s="91"/>
      <c r="U9778" s="89"/>
      <c r="V9778" s="89"/>
      <c r="W9778" s="89"/>
      <c r="X9778" s="89"/>
    </row>
    <row r="9779">
      <c r="S9779" s="91"/>
      <c r="T9779" s="91"/>
      <c r="U9779" s="89"/>
      <c r="V9779" s="89"/>
      <c r="W9779" s="89"/>
      <c r="X9779" s="89"/>
    </row>
    <row r="9780">
      <c r="S9780" s="91"/>
      <c r="T9780" s="91"/>
      <c r="U9780" s="89"/>
      <c r="V9780" s="89"/>
      <c r="W9780" s="89"/>
      <c r="X9780" s="89"/>
    </row>
    <row r="9781">
      <c r="S9781" s="91"/>
      <c r="T9781" s="91"/>
      <c r="U9781" s="89"/>
      <c r="V9781" s="89"/>
      <c r="W9781" s="89"/>
      <c r="X9781" s="89"/>
    </row>
    <row r="9782">
      <c r="S9782" s="91"/>
      <c r="T9782" s="91"/>
      <c r="U9782" s="89"/>
      <c r="V9782" s="89"/>
      <c r="W9782" s="89"/>
      <c r="X9782" s="89"/>
    </row>
    <row r="9784">
      <c r="S9784" s="91"/>
      <c r="T9784" s="91"/>
      <c r="U9784" s="89"/>
      <c r="V9784" s="89"/>
      <c r="W9784" s="89"/>
      <c r="X9784" s="89"/>
    </row>
    <row r="9785">
      <c r="S9785" s="91"/>
      <c r="T9785" s="91"/>
      <c r="U9785" s="89"/>
      <c r="V9785" s="89"/>
      <c r="W9785" s="89"/>
      <c r="X9785" s="89"/>
    </row>
    <row r="9786">
      <c r="S9786" s="91"/>
      <c r="T9786" s="91"/>
      <c r="U9786" s="89"/>
      <c r="V9786" s="89"/>
      <c r="W9786" s="89"/>
      <c r="X9786" s="89"/>
    </row>
    <row r="9787">
      <c r="S9787" s="91"/>
      <c r="T9787" s="91"/>
      <c r="U9787" s="89"/>
      <c r="V9787" s="89"/>
      <c r="W9787" s="89"/>
      <c r="X9787" s="89"/>
    </row>
    <row r="9788">
      <c r="S9788" s="91"/>
      <c r="T9788" s="91"/>
      <c r="U9788" s="89"/>
      <c r="V9788" s="89"/>
      <c r="W9788" s="89"/>
      <c r="X9788" s="89"/>
    </row>
    <row r="9789">
      <c r="S9789" s="91"/>
      <c r="T9789" s="91"/>
      <c r="U9789" s="89"/>
      <c r="V9789" s="89"/>
      <c r="W9789" s="89"/>
      <c r="X9789" s="89"/>
    </row>
    <row r="9790">
      <c r="S9790" s="91"/>
      <c r="T9790" s="91"/>
      <c r="U9790" s="89"/>
      <c r="V9790" s="89"/>
      <c r="W9790" s="89"/>
      <c r="X9790" s="89"/>
    </row>
    <row r="9791">
      <c r="S9791" s="91"/>
      <c r="T9791" s="91"/>
      <c r="U9791" s="89"/>
      <c r="V9791" s="89"/>
      <c r="W9791" s="89"/>
      <c r="X9791" s="89"/>
    </row>
    <row r="9792">
      <c r="S9792" s="91"/>
      <c r="T9792" s="91"/>
      <c r="U9792" s="89"/>
      <c r="V9792" s="89"/>
      <c r="W9792" s="89"/>
      <c r="X9792" s="89"/>
    </row>
    <row r="9793">
      <c r="S9793" s="91"/>
      <c r="T9793" s="91"/>
      <c r="U9793" s="89"/>
      <c r="V9793" s="89"/>
      <c r="W9793" s="89"/>
      <c r="X9793" s="89"/>
    </row>
    <row r="9794">
      <c r="S9794" s="91"/>
      <c r="T9794" s="91"/>
      <c r="U9794" s="89"/>
      <c r="V9794" s="89"/>
      <c r="W9794" s="89"/>
      <c r="X9794" s="89"/>
    </row>
    <row r="9795">
      <c r="S9795" s="91"/>
      <c r="T9795" s="91"/>
      <c r="U9795" s="89"/>
      <c r="V9795" s="89"/>
      <c r="W9795" s="89"/>
      <c r="X9795" s="89"/>
    </row>
    <row r="9796">
      <c r="S9796" s="91"/>
      <c r="T9796" s="91"/>
      <c r="U9796" s="89"/>
      <c r="V9796" s="89"/>
      <c r="W9796" s="89"/>
      <c r="X9796" s="89"/>
    </row>
    <row r="9797">
      <c r="S9797" s="91"/>
      <c r="T9797" s="91"/>
      <c r="U9797" s="89"/>
      <c r="V9797" s="89"/>
      <c r="W9797" s="89"/>
      <c r="X9797" s="89"/>
    </row>
    <row r="9798">
      <c r="S9798" s="91"/>
      <c r="T9798" s="91"/>
      <c r="U9798" s="89"/>
      <c r="V9798" s="89"/>
      <c r="W9798" s="89"/>
      <c r="X9798" s="89"/>
    </row>
    <row r="9799">
      <c r="S9799" s="91"/>
      <c r="T9799" s="91"/>
      <c r="U9799" s="89"/>
      <c r="V9799" s="89"/>
      <c r="W9799" s="89"/>
      <c r="X9799" s="89"/>
    </row>
    <row r="9800">
      <c r="S9800" s="91"/>
      <c r="T9800" s="91"/>
      <c r="U9800" s="89"/>
      <c r="V9800" s="89"/>
      <c r="W9800" s="89"/>
      <c r="X9800" s="89"/>
    </row>
    <row r="9801">
      <c r="S9801" s="91"/>
      <c r="T9801" s="91"/>
      <c r="U9801" s="89"/>
      <c r="V9801" s="89"/>
      <c r="W9801" s="89"/>
      <c r="X9801" s="89"/>
    </row>
    <row r="9802">
      <c r="S9802" s="91"/>
      <c r="T9802" s="91"/>
      <c r="U9802" s="89"/>
      <c r="V9802" s="89"/>
      <c r="W9802" s="89"/>
      <c r="X9802" s="89"/>
    </row>
    <row r="9803">
      <c r="S9803" s="91"/>
      <c r="T9803" s="91"/>
      <c r="U9803" s="89"/>
      <c r="V9803" s="89"/>
      <c r="W9803" s="89"/>
      <c r="X9803" s="89"/>
    </row>
    <row r="9804">
      <c r="S9804" s="91"/>
      <c r="T9804" s="91"/>
      <c r="U9804" s="89"/>
      <c r="V9804" s="89"/>
      <c r="W9804" s="89"/>
      <c r="X9804" s="89"/>
    </row>
    <row r="9805">
      <c r="S9805" s="91"/>
      <c r="T9805" s="91"/>
      <c r="U9805" s="89"/>
      <c r="V9805" s="89"/>
      <c r="W9805" s="89"/>
      <c r="X9805" s="89"/>
    </row>
    <row r="9806">
      <c r="S9806" s="91"/>
      <c r="T9806" s="91"/>
      <c r="U9806" s="89"/>
      <c r="V9806" s="89"/>
      <c r="W9806" s="89"/>
      <c r="X9806" s="89"/>
    </row>
    <row r="9807">
      <c r="S9807" s="91"/>
      <c r="T9807" s="91"/>
      <c r="U9807" s="89"/>
      <c r="V9807" s="89"/>
      <c r="W9807" s="89"/>
      <c r="X9807" s="89"/>
    </row>
    <row r="9808">
      <c r="S9808" s="91"/>
      <c r="T9808" s="91"/>
      <c r="U9808" s="89"/>
      <c r="V9808" s="89"/>
      <c r="W9808" s="89"/>
      <c r="X9808" s="89"/>
    </row>
    <row r="9809">
      <c r="S9809" s="91"/>
      <c r="T9809" s="91"/>
      <c r="U9809" s="89"/>
      <c r="V9809" s="89"/>
      <c r="W9809" s="89"/>
      <c r="X9809" s="89"/>
    </row>
    <row r="9810">
      <c r="S9810" s="91"/>
      <c r="T9810" s="91"/>
      <c r="U9810" s="89"/>
      <c r="V9810" s="89"/>
      <c r="W9810" s="89"/>
      <c r="X9810" s="89"/>
    </row>
    <row r="9811">
      <c r="S9811" s="91"/>
      <c r="T9811" s="91"/>
      <c r="U9811" s="89"/>
      <c r="V9811" s="89"/>
      <c r="W9811" s="89"/>
      <c r="X9811" s="89"/>
    </row>
    <row r="9812">
      <c r="S9812" s="91"/>
      <c r="T9812" s="91"/>
      <c r="U9812" s="89"/>
      <c r="V9812" s="89"/>
      <c r="W9812" s="89"/>
      <c r="X9812" s="89"/>
    </row>
    <row r="9813">
      <c r="S9813" s="91"/>
      <c r="T9813" s="91"/>
      <c r="U9813" s="89"/>
      <c r="V9813" s="89"/>
      <c r="W9813" s="89"/>
      <c r="X9813" s="89"/>
    </row>
    <row r="9814">
      <c r="S9814" s="91"/>
      <c r="T9814" s="91"/>
      <c r="U9814" s="89"/>
      <c r="V9814" s="89"/>
      <c r="W9814" s="89"/>
      <c r="X9814" s="89"/>
    </row>
    <row r="9815">
      <c r="S9815" s="91"/>
      <c r="T9815" s="91"/>
      <c r="U9815" s="89"/>
      <c r="V9815" s="89"/>
      <c r="W9815" s="89"/>
      <c r="X9815" s="89"/>
    </row>
    <row r="9816">
      <c r="S9816" s="91"/>
      <c r="T9816" s="91"/>
      <c r="U9816" s="89"/>
      <c r="V9816" s="89"/>
      <c r="W9816" s="89"/>
      <c r="X9816" s="89"/>
    </row>
    <row r="9817">
      <c r="S9817" s="91"/>
      <c r="T9817" s="91"/>
      <c r="U9817" s="89"/>
      <c r="V9817" s="89"/>
      <c r="W9817" s="89"/>
      <c r="X9817" s="89"/>
    </row>
    <row r="9818">
      <c r="S9818" s="91"/>
      <c r="T9818" s="91"/>
      <c r="U9818" s="89"/>
      <c r="V9818" s="89"/>
      <c r="W9818" s="89"/>
      <c r="X9818" s="89"/>
    </row>
    <row r="9819">
      <c r="S9819" s="91"/>
      <c r="T9819" s="91"/>
      <c r="U9819" s="89"/>
      <c r="V9819" s="89"/>
      <c r="W9819" s="89"/>
      <c r="X9819" s="89"/>
    </row>
    <row r="9820">
      <c r="S9820" s="91"/>
      <c r="T9820" s="91"/>
      <c r="U9820" s="89"/>
      <c r="V9820" s="89"/>
      <c r="W9820" s="89"/>
      <c r="X9820" s="89"/>
    </row>
    <row r="9821">
      <c r="S9821" s="91"/>
      <c r="T9821" s="91"/>
      <c r="U9821" s="89"/>
      <c r="V9821" s="89"/>
      <c r="W9821" s="89"/>
      <c r="X9821" s="89"/>
    </row>
    <row r="9822">
      <c r="S9822" s="91"/>
      <c r="T9822" s="91"/>
      <c r="U9822" s="89"/>
      <c r="V9822" s="89"/>
      <c r="W9822" s="89"/>
      <c r="X9822" s="89"/>
    </row>
    <row r="9823">
      <c r="S9823" s="91"/>
      <c r="T9823" s="91"/>
      <c r="U9823" s="89"/>
      <c r="V9823" s="89"/>
      <c r="W9823" s="89"/>
      <c r="X9823" s="89"/>
    </row>
    <row r="9824">
      <c r="S9824" s="91"/>
      <c r="T9824" s="91"/>
      <c r="U9824" s="89"/>
      <c r="V9824" s="89"/>
      <c r="W9824" s="89"/>
      <c r="X9824" s="89"/>
    </row>
    <row r="9825">
      <c r="S9825" s="91"/>
      <c r="T9825" s="91"/>
      <c r="U9825" s="89"/>
      <c r="V9825" s="89"/>
      <c r="W9825" s="89"/>
      <c r="X9825" s="89"/>
    </row>
    <row r="9826">
      <c r="S9826" s="91"/>
      <c r="T9826" s="91"/>
      <c r="U9826" s="89"/>
      <c r="V9826" s="89"/>
      <c r="W9826" s="89"/>
      <c r="X9826" s="89"/>
    </row>
    <row r="9827">
      <c r="S9827" s="91"/>
      <c r="T9827" s="91"/>
      <c r="U9827" s="89"/>
      <c r="V9827" s="89"/>
      <c r="W9827" s="89"/>
      <c r="X9827" s="89"/>
    </row>
    <row r="9828">
      <c r="S9828" s="91"/>
      <c r="T9828" s="91"/>
      <c r="U9828" s="89"/>
      <c r="V9828" s="89"/>
      <c r="W9828" s="89"/>
      <c r="X9828" s="89"/>
    </row>
    <row r="9829">
      <c r="S9829" s="91"/>
      <c r="T9829" s="91"/>
      <c r="U9829" s="89"/>
      <c r="V9829" s="89"/>
      <c r="W9829" s="89"/>
      <c r="X9829" s="89"/>
    </row>
    <row r="9830">
      <c r="S9830" s="91"/>
      <c r="T9830" s="91"/>
      <c r="U9830" s="89"/>
      <c r="V9830" s="89"/>
      <c r="W9830" s="89"/>
      <c r="X9830" s="89"/>
    </row>
    <row r="9831">
      <c r="S9831" s="91"/>
      <c r="T9831" s="91"/>
      <c r="U9831" s="89"/>
      <c r="V9831" s="89"/>
      <c r="W9831" s="89"/>
      <c r="X9831" s="89"/>
    </row>
    <row r="9832">
      <c r="S9832" s="91"/>
      <c r="T9832" s="91"/>
      <c r="U9832" s="89"/>
      <c r="V9832" s="89"/>
      <c r="W9832" s="89"/>
      <c r="X9832" s="89"/>
    </row>
    <row r="9833">
      <c r="S9833" s="91"/>
      <c r="T9833" s="91"/>
      <c r="U9833" s="89"/>
      <c r="V9833" s="89"/>
      <c r="W9833" s="89"/>
      <c r="X9833" s="89"/>
    </row>
    <row r="9834">
      <c r="S9834" s="91"/>
      <c r="T9834" s="91"/>
      <c r="U9834" s="89"/>
      <c r="V9834" s="89"/>
      <c r="W9834" s="89"/>
      <c r="X9834" s="89"/>
    </row>
    <row r="9835">
      <c r="S9835" s="91"/>
      <c r="T9835" s="91"/>
      <c r="U9835" s="89"/>
      <c r="V9835" s="89"/>
      <c r="W9835" s="89"/>
      <c r="X9835" s="89"/>
    </row>
    <row r="9836">
      <c r="S9836" s="91"/>
      <c r="T9836" s="91"/>
      <c r="U9836" s="89"/>
      <c r="V9836" s="89"/>
      <c r="W9836" s="89"/>
      <c r="X9836" s="89"/>
    </row>
    <row r="9837">
      <c r="S9837" s="91"/>
      <c r="T9837" s="91"/>
      <c r="U9837" s="89"/>
      <c r="V9837" s="89"/>
      <c r="W9837" s="89"/>
      <c r="X9837" s="89"/>
    </row>
    <row r="9838">
      <c r="S9838" s="91"/>
      <c r="T9838" s="91"/>
      <c r="U9838" s="89"/>
      <c r="V9838" s="89"/>
      <c r="W9838" s="89"/>
      <c r="X9838" s="89"/>
    </row>
    <row r="9839">
      <c r="S9839" s="91"/>
      <c r="T9839" s="91"/>
      <c r="U9839" s="89"/>
      <c r="V9839" s="89"/>
      <c r="W9839" s="89"/>
      <c r="X9839" s="89"/>
    </row>
    <row r="9840">
      <c r="S9840" s="91"/>
      <c r="T9840" s="91"/>
      <c r="U9840" s="89"/>
      <c r="V9840" s="89"/>
      <c r="W9840" s="89"/>
      <c r="X9840" s="89"/>
    </row>
    <row r="9841">
      <c r="S9841" s="91"/>
      <c r="T9841" s="91"/>
      <c r="U9841" s="89"/>
      <c r="V9841" s="89"/>
      <c r="W9841" s="89"/>
      <c r="X9841" s="89"/>
    </row>
    <row r="9842">
      <c r="S9842" s="91"/>
      <c r="T9842" s="91"/>
      <c r="U9842" s="89"/>
      <c r="V9842" s="89"/>
      <c r="W9842" s="89"/>
      <c r="X9842" s="89"/>
    </row>
    <row r="9843">
      <c r="S9843" s="91"/>
      <c r="T9843" s="91"/>
      <c r="U9843" s="89"/>
      <c r="V9843" s="89"/>
      <c r="W9843" s="89"/>
      <c r="X9843" s="89"/>
    </row>
    <row r="9844">
      <c r="S9844" s="91"/>
      <c r="T9844" s="91"/>
      <c r="U9844" s="89"/>
      <c r="V9844" s="89"/>
      <c r="W9844" s="89"/>
      <c r="X9844" s="89"/>
    </row>
    <row r="9845">
      <c r="S9845" s="91"/>
      <c r="T9845" s="91"/>
      <c r="U9845" s="89"/>
      <c r="V9845" s="89"/>
      <c r="W9845" s="89"/>
      <c r="X9845" s="89"/>
    </row>
    <row r="9846">
      <c r="S9846" s="91"/>
      <c r="T9846" s="91"/>
      <c r="U9846" s="89"/>
      <c r="V9846" s="89"/>
      <c r="W9846" s="89"/>
      <c r="X9846" s="89"/>
    </row>
    <row r="9847">
      <c r="S9847" s="91"/>
      <c r="T9847" s="91"/>
      <c r="U9847" s="89"/>
      <c r="V9847" s="89"/>
      <c r="W9847" s="89"/>
      <c r="X9847" s="89"/>
    </row>
    <row r="9848">
      <c r="S9848" s="91"/>
      <c r="T9848" s="91"/>
      <c r="U9848" s="89"/>
      <c r="V9848" s="89"/>
      <c r="W9848" s="89"/>
      <c r="X9848" s="89"/>
    </row>
    <row r="9849">
      <c r="S9849" s="91"/>
      <c r="T9849" s="91"/>
      <c r="U9849" s="89"/>
      <c r="V9849" s="89"/>
      <c r="W9849" s="89"/>
      <c r="X9849" s="89"/>
    </row>
    <row r="9850">
      <c r="S9850" s="91"/>
      <c r="T9850" s="91"/>
      <c r="U9850" s="89"/>
      <c r="V9850" s="89"/>
      <c r="W9850" s="89"/>
      <c r="X9850" s="89"/>
    </row>
    <row r="9851">
      <c r="S9851" s="91"/>
      <c r="T9851" s="91"/>
      <c r="U9851" s="89"/>
      <c r="V9851" s="89"/>
      <c r="W9851" s="89"/>
      <c r="X9851" s="89"/>
    </row>
    <row r="9852">
      <c r="S9852" s="91"/>
      <c r="T9852" s="91"/>
      <c r="U9852" s="89"/>
      <c r="V9852" s="89"/>
      <c r="W9852" s="89"/>
      <c r="X9852" s="89"/>
    </row>
    <row r="9853">
      <c r="S9853" s="91"/>
      <c r="T9853" s="91"/>
      <c r="U9853" s="89"/>
      <c r="V9853" s="89"/>
      <c r="W9853" s="89"/>
      <c r="X9853" s="89"/>
    </row>
    <row r="9854">
      <c r="S9854" s="91"/>
      <c r="T9854" s="91"/>
      <c r="U9854" s="89"/>
      <c r="V9854" s="89"/>
      <c r="W9854" s="89"/>
      <c r="X9854" s="89"/>
    </row>
    <row r="9855">
      <c r="S9855" s="91"/>
      <c r="T9855" s="91"/>
      <c r="U9855" s="89"/>
      <c r="V9855" s="89"/>
      <c r="W9855" s="89"/>
      <c r="X9855" s="89"/>
    </row>
    <row r="9856">
      <c r="S9856" s="91"/>
      <c r="T9856" s="91"/>
      <c r="U9856" s="89"/>
      <c r="V9856" s="89"/>
      <c r="W9856" s="89"/>
      <c r="X9856" s="89"/>
    </row>
    <row r="9857">
      <c r="S9857" s="91"/>
      <c r="T9857" s="91"/>
      <c r="U9857" s="89"/>
      <c r="V9857" s="89"/>
      <c r="W9857" s="89"/>
      <c r="X9857" s="89"/>
    </row>
    <row r="9858">
      <c r="S9858" s="91"/>
      <c r="T9858" s="91"/>
      <c r="U9858" s="89"/>
      <c r="V9858" s="89"/>
      <c r="W9858" s="89"/>
      <c r="X9858" s="89"/>
    </row>
    <row r="9859">
      <c r="S9859" s="91"/>
      <c r="T9859" s="91"/>
      <c r="U9859" s="89"/>
      <c r="V9859" s="89"/>
      <c r="W9859" s="89"/>
      <c r="X9859" s="89"/>
    </row>
    <row r="9860">
      <c r="S9860" s="91"/>
      <c r="T9860" s="91"/>
      <c r="U9860" s="89"/>
      <c r="V9860" s="89"/>
      <c r="W9860" s="89"/>
      <c r="X9860" s="89"/>
    </row>
    <row r="9861">
      <c r="S9861" s="91"/>
      <c r="T9861" s="91"/>
      <c r="U9861" s="89"/>
      <c r="V9861" s="89"/>
      <c r="W9861" s="89"/>
      <c r="X9861" s="89"/>
    </row>
    <row r="9862">
      <c r="S9862" s="91"/>
      <c r="T9862" s="91"/>
      <c r="U9862" s="89"/>
      <c r="V9862" s="89"/>
      <c r="W9862" s="89"/>
      <c r="X9862" s="89"/>
    </row>
    <row r="9863">
      <c r="S9863" s="91"/>
      <c r="T9863" s="91"/>
      <c r="U9863" s="89"/>
      <c r="V9863" s="89"/>
      <c r="W9863" s="89"/>
      <c r="X9863" s="89"/>
    </row>
    <row r="9864">
      <c r="S9864" s="91"/>
      <c r="T9864" s="91"/>
      <c r="U9864" s="89"/>
      <c r="V9864" s="89"/>
      <c r="W9864" s="89"/>
      <c r="X9864" s="89"/>
    </row>
    <row r="9865">
      <c r="S9865" s="91"/>
      <c r="T9865" s="91"/>
      <c r="U9865" s="89"/>
      <c r="V9865" s="89"/>
      <c r="W9865" s="89"/>
      <c r="X9865" s="89"/>
    </row>
    <row r="9866">
      <c r="S9866" s="91"/>
      <c r="T9866" s="91"/>
      <c r="U9866" s="89"/>
      <c r="V9866" s="89"/>
      <c r="W9866" s="89"/>
      <c r="X9866" s="89"/>
    </row>
    <row r="9867">
      <c r="S9867" s="91"/>
      <c r="T9867" s="91"/>
      <c r="U9867" s="89"/>
      <c r="V9867" s="89"/>
      <c r="W9867" s="89"/>
      <c r="X9867" s="89"/>
    </row>
    <row r="9868">
      <c r="S9868" s="91"/>
      <c r="T9868" s="91"/>
      <c r="U9868" s="89"/>
      <c r="V9868" s="89"/>
      <c r="W9868" s="89"/>
      <c r="X9868" s="89"/>
    </row>
    <row r="9869">
      <c r="S9869" s="91"/>
      <c r="T9869" s="91"/>
      <c r="U9869" s="89"/>
      <c r="V9869" s="89"/>
      <c r="W9869" s="89"/>
      <c r="X9869" s="89"/>
    </row>
    <row r="9870">
      <c r="S9870" s="91"/>
      <c r="T9870" s="91"/>
      <c r="U9870" s="89"/>
      <c r="V9870" s="89"/>
      <c r="W9870" s="89"/>
      <c r="X9870" s="89"/>
    </row>
    <row r="9871">
      <c r="S9871" s="91"/>
      <c r="T9871" s="91"/>
      <c r="U9871" s="89"/>
      <c r="V9871" s="89"/>
      <c r="W9871" s="89"/>
      <c r="X9871" s="89"/>
    </row>
    <row r="9872">
      <c r="S9872" s="91"/>
      <c r="T9872" s="91"/>
      <c r="U9872" s="89"/>
      <c r="V9872" s="89"/>
      <c r="W9872" s="89"/>
      <c r="X9872" s="89"/>
    </row>
    <row r="9873">
      <c r="S9873" s="91"/>
      <c r="T9873" s="91"/>
      <c r="U9873" s="89"/>
      <c r="V9873" s="89"/>
      <c r="W9873" s="89"/>
      <c r="X9873" s="89"/>
    </row>
    <row r="9874">
      <c r="S9874" s="91"/>
      <c r="T9874" s="91"/>
      <c r="U9874" s="89"/>
      <c r="V9874" s="89"/>
      <c r="W9874" s="89"/>
      <c r="X9874" s="89"/>
    </row>
    <row r="9875">
      <c r="S9875" s="91"/>
      <c r="T9875" s="91"/>
      <c r="U9875" s="89"/>
      <c r="V9875" s="89"/>
      <c r="W9875" s="89"/>
      <c r="X9875" s="89"/>
    </row>
    <row r="9876">
      <c r="S9876" s="91"/>
      <c r="T9876" s="91"/>
      <c r="U9876" s="89"/>
      <c r="V9876" s="89"/>
      <c r="W9876" s="89"/>
      <c r="X9876" s="89"/>
    </row>
    <row r="9877">
      <c r="S9877" s="91"/>
      <c r="T9877" s="91"/>
      <c r="U9877" s="89"/>
      <c r="V9877" s="89"/>
      <c r="W9877" s="89"/>
      <c r="X9877" s="89"/>
    </row>
    <row r="9878">
      <c r="S9878" s="91"/>
      <c r="T9878" s="91"/>
      <c r="U9878" s="89"/>
      <c r="V9878" s="89"/>
      <c r="W9878" s="89"/>
      <c r="X9878" s="89"/>
    </row>
    <row r="9879">
      <c r="S9879" s="91"/>
      <c r="T9879" s="91"/>
      <c r="U9879" s="89"/>
      <c r="V9879" s="89"/>
      <c r="W9879" s="89"/>
      <c r="X9879" s="89"/>
    </row>
    <row r="9880">
      <c r="S9880" s="91"/>
      <c r="T9880" s="91"/>
      <c r="U9880" s="89"/>
      <c r="V9880" s="89"/>
      <c r="W9880" s="89"/>
      <c r="X9880" s="89"/>
    </row>
    <row r="9881">
      <c r="S9881" s="91"/>
      <c r="T9881" s="91"/>
      <c r="U9881" s="89"/>
      <c r="V9881" s="89"/>
      <c r="W9881" s="89"/>
      <c r="X9881" s="89"/>
    </row>
    <row r="9882">
      <c r="S9882" s="91"/>
      <c r="T9882" s="91"/>
      <c r="U9882" s="89"/>
      <c r="V9882" s="89"/>
      <c r="W9882" s="89"/>
      <c r="X9882" s="89"/>
    </row>
    <row r="9883">
      <c r="S9883" s="91"/>
      <c r="T9883" s="91"/>
      <c r="U9883" s="89"/>
      <c r="V9883" s="89"/>
      <c r="W9883" s="89"/>
      <c r="X9883" s="89"/>
    </row>
    <row r="9884">
      <c r="S9884" s="91"/>
      <c r="T9884" s="91"/>
      <c r="U9884" s="89"/>
      <c r="V9884" s="89"/>
      <c r="W9884" s="89"/>
      <c r="X9884" s="89"/>
    </row>
    <row r="9885">
      <c r="S9885" s="91"/>
      <c r="T9885" s="91"/>
      <c r="U9885" s="89"/>
      <c r="V9885" s="89"/>
      <c r="W9885" s="89"/>
      <c r="X9885" s="89"/>
    </row>
    <row r="9886">
      <c r="S9886" s="91"/>
      <c r="T9886" s="91"/>
      <c r="U9886" s="89"/>
      <c r="V9886" s="89"/>
      <c r="W9886" s="89"/>
      <c r="X9886" s="89"/>
    </row>
    <row r="9887">
      <c r="S9887" s="91"/>
      <c r="T9887" s="91"/>
      <c r="U9887" s="89"/>
      <c r="V9887" s="89"/>
      <c r="W9887" s="89"/>
      <c r="X9887" s="89"/>
    </row>
    <row r="9888">
      <c r="S9888" s="91"/>
      <c r="T9888" s="91"/>
      <c r="U9888" s="89"/>
      <c r="V9888" s="89"/>
      <c r="W9888" s="89"/>
      <c r="X9888" s="89"/>
    </row>
    <row r="9889">
      <c r="S9889" s="91"/>
      <c r="T9889" s="91"/>
      <c r="U9889" s="89"/>
      <c r="V9889" s="89"/>
      <c r="W9889" s="89"/>
      <c r="X9889" s="89"/>
    </row>
    <row r="9890">
      <c r="S9890" s="91"/>
      <c r="T9890" s="91"/>
      <c r="U9890" s="89"/>
      <c r="V9890" s="89"/>
      <c r="W9890" s="89"/>
      <c r="X9890" s="89"/>
    </row>
    <row r="9891">
      <c r="S9891" s="91"/>
      <c r="T9891" s="91"/>
      <c r="U9891" s="89"/>
      <c r="V9891" s="89"/>
      <c r="W9891" s="89"/>
      <c r="X9891" s="89"/>
    </row>
    <row r="9892">
      <c r="S9892" s="91"/>
      <c r="T9892" s="91"/>
      <c r="U9892" s="89"/>
      <c r="V9892" s="89"/>
      <c r="W9892" s="89"/>
      <c r="X9892" s="89"/>
    </row>
    <row r="9893">
      <c r="S9893" s="88"/>
      <c r="T9893" s="91"/>
      <c r="U9893" s="89"/>
      <c r="V9893" s="89"/>
      <c r="W9893" s="89"/>
      <c r="X9893" s="89"/>
    </row>
    <row r="9894">
      <c r="S9894" s="91"/>
      <c r="T9894" s="91"/>
      <c r="U9894" s="89"/>
      <c r="V9894" s="89"/>
      <c r="W9894" s="89"/>
      <c r="X9894" s="89"/>
    </row>
    <row r="9895">
      <c r="S9895" s="91"/>
      <c r="T9895" s="91"/>
      <c r="U9895" s="89"/>
      <c r="V9895" s="89"/>
      <c r="W9895" s="89"/>
      <c r="X9895" s="89"/>
    </row>
    <row r="9896">
      <c r="S9896" s="91"/>
      <c r="T9896" s="91"/>
      <c r="U9896" s="89"/>
      <c r="V9896" s="89"/>
      <c r="W9896" s="89"/>
      <c r="X9896" s="89"/>
    </row>
    <row r="9897">
      <c r="S9897" s="91"/>
      <c r="T9897" s="91"/>
      <c r="U9897" s="89"/>
      <c r="V9897" s="89"/>
      <c r="W9897" s="89"/>
      <c r="X9897" s="89"/>
    </row>
    <row r="9898">
      <c r="S9898" s="91"/>
      <c r="T9898" s="91"/>
      <c r="U9898" s="89"/>
      <c r="V9898" s="89"/>
      <c r="W9898" s="89"/>
      <c r="X9898" s="89"/>
    </row>
    <row r="9899">
      <c r="S9899" s="91"/>
      <c r="T9899" s="91"/>
      <c r="U9899" s="89"/>
      <c r="V9899" s="89"/>
      <c r="W9899" s="89"/>
      <c r="X9899" s="89"/>
    </row>
    <row r="9900">
      <c r="S9900" s="91"/>
      <c r="T9900" s="91"/>
      <c r="U9900" s="89"/>
      <c r="V9900" s="89"/>
      <c r="W9900" s="89"/>
      <c r="X9900" s="89"/>
    </row>
    <row r="9901">
      <c r="S9901" s="91"/>
      <c r="T9901" s="91"/>
      <c r="U9901" s="89"/>
      <c r="V9901" s="89"/>
      <c r="W9901" s="89"/>
      <c r="X9901" s="89"/>
    </row>
    <row r="9902">
      <c r="S9902" s="91"/>
      <c r="T9902" s="91"/>
      <c r="U9902" s="89"/>
      <c r="V9902" s="89"/>
      <c r="W9902" s="89"/>
      <c r="X9902" s="89"/>
    </row>
    <row r="9903">
      <c r="S9903" s="91"/>
      <c r="T9903" s="91"/>
      <c r="U9903" s="89"/>
      <c r="V9903" s="89"/>
      <c r="W9903" s="89"/>
      <c r="X9903" s="89"/>
    </row>
    <row r="9904">
      <c r="S9904" s="91"/>
      <c r="T9904" s="91"/>
      <c r="U9904" s="89"/>
      <c r="V9904" s="89"/>
      <c r="W9904" s="89"/>
      <c r="X9904" s="89"/>
    </row>
    <row r="9905">
      <c r="S9905" s="91"/>
      <c r="T9905" s="91"/>
      <c r="U9905" s="89"/>
      <c r="V9905" s="89"/>
      <c r="W9905" s="89"/>
      <c r="X9905" s="89"/>
    </row>
    <row r="9906">
      <c r="S9906" s="91"/>
      <c r="T9906" s="91"/>
      <c r="U9906" s="89"/>
      <c r="V9906" s="89"/>
      <c r="W9906" s="89"/>
      <c r="X9906" s="89"/>
    </row>
    <row r="9907">
      <c r="S9907" s="91"/>
      <c r="T9907" s="91"/>
      <c r="U9907" s="89"/>
      <c r="V9907" s="89"/>
      <c r="W9907" s="89"/>
      <c r="X9907" s="89"/>
    </row>
    <row r="9908">
      <c r="S9908" s="91"/>
      <c r="T9908" s="91"/>
      <c r="U9908" s="89"/>
      <c r="V9908" s="89"/>
      <c r="W9908" s="89"/>
      <c r="X9908" s="89"/>
    </row>
    <row r="9909">
      <c r="S9909" s="91"/>
      <c r="T9909" s="91"/>
      <c r="U9909" s="89"/>
      <c r="V9909" s="89"/>
      <c r="W9909" s="89"/>
      <c r="X9909" s="89"/>
    </row>
    <row r="9910">
      <c r="S9910" s="91"/>
      <c r="T9910" s="91"/>
      <c r="U9910" s="89"/>
      <c r="V9910" s="89"/>
      <c r="W9910" s="89"/>
      <c r="X9910" s="89"/>
    </row>
    <row r="9911">
      <c r="S9911" s="91"/>
      <c r="T9911" s="91"/>
      <c r="U9911" s="89"/>
      <c r="V9911" s="89"/>
      <c r="W9911" s="89"/>
      <c r="X9911" s="89"/>
    </row>
    <row r="9912">
      <c r="S9912" s="91"/>
      <c r="T9912" s="91"/>
      <c r="U9912" s="89"/>
      <c r="V9912" s="89"/>
      <c r="W9912" s="89"/>
      <c r="X9912" s="89"/>
    </row>
    <row r="9913">
      <c r="S9913" s="91"/>
      <c r="T9913" s="91"/>
      <c r="U9913" s="89"/>
      <c r="V9913" s="89"/>
      <c r="W9913" s="89"/>
      <c r="X9913" s="89"/>
    </row>
    <row r="9914">
      <c r="S9914" s="91"/>
      <c r="T9914" s="91"/>
      <c r="U9914" s="89"/>
      <c r="V9914" s="89"/>
      <c r="W9914" s="89"/>
      <c r="X9914" s="89"/>
    </row>
    <row r="9915">
      <c r="S9915" s="91"/>
      <c r="T9915" s="91"/>
      <c r="U9915" s="89"/>
      <c r="V9915" s="89"/>
      <c r="W9915" s="89"/>
      <c r="X9915" s="89"/>
    </row>
    <row r="9916">
      <c r="S9916" s="91"/>
      <c r="T9916" s="91"/>
      <c r="U9916" s="89"/>
      <c r="V9916" s="89"/>
      <c r="W9916" s="89"/>
      <c r="X9916" s="89"/>
    </row>
    <row r="9917">
      <c r="S9917" s="91"/>
      <c r="T9917" s="91"/>
      <c r="U9917" s="89"/>
      <c r="V9917" s="89"/>
      <c r="W9917" s="89"/>
      <c r="X9917" s="89"/>
    </row>
    <row r="9918">
      <c r="S9918" s="88"/>
      <c r="T9918" s="91"/>
      <c r="U9918" s="89"/>
      <c r="V9918" s="89"/>
      <c r="W9918" s="89"/>
      <c r="X9918" s="89"/>
    </row>
    <row r="9919">
      <c r="S9919" s="91"/>
      <c r="T9919" s="91"/>
      <c r="U9919" s="89"/>
      <c r="V9919" s="89"/>
      <c r="W9919" s="89"/>
      <c r="X9919" s="89"/>
    </row>
    <row r="9920">
      <c r="S9920" s="91"/>
      <c r="T9920" s="91"/>
      <c r="U9920" s="89"/>
      <c r="V9920" s="89"/>
      <c r="W9920" s="89"/>
      <c r="X9920" s="89"/>
    </row>
    <row r="9921">
      <c r="S9921" s="91"/>
      <c r="T9921" s="91"/>
      <c r="U9921" s="89"/>
      <c r="V9921" s="89"/>
      <c r="W9921" s="89"/>
      <c r="X9921" s="89"/>
    </row>
    <row r="9922">
      <c r="S9922" s="91"/>
      <c r="T9922" s="91"/>
      <c r="U9922" s="89"/>
      <c r="V9922" s="89"/>
      <c r="W9922" s="89"/>
      <c r="X9922" s="89"/>
    </row>
    <row r="9923">
      <c r="S9923" s="91"/>
      <c r="T9923" s="91"/>
      <c r="U9923" s="89"/>
      <c r="V9923" s="89"/>
      <c r="W9923" s="89"/>
      <c r="X9923" s="89"/>
    </row>
    <row r="9924">
      <c r="S9924" s="91"/>
      <c r="T9924" s="91"/>
      <c r="U9924" s="89"/>
      <c r="V9924" s="89"/>
      <c r="W9924" s="89"/>
      <c r="X9924" s="89"/>
    </row>
    <row r="9925">
      <c r="S9925" s="91"/>
      <c r="T9925" s="91"/>
      <c r="U9925" s="89"/>
      <c r="V9925" s="89"/>
      <c r="W9925" s="89"/>
      <c r="X9925" s="90"/>
    </row>
    <row r="9926">
      <c r="S9926" s="91"/>
      <c r="T9926" s="91"/>
      <c r="U9926" s="89"/>
      <c r="V9926" s="89"/>
      <c r="W9926" s="89"/>
      <c r="X9926" s="90"/>
    </row>
    <row r="9927">
      <c r="S9927" s="91"/>
      <c r="T9927" s="91"/>
      <c r="U9927" s="89"/>
      <c r="V9927" s="89"/>
      <c r="W9927" s="89"/>
      <c r="X9927" s="90"/>
    </row>
    <row r="9928">
      <c r="S9928" s="91"/>
      <c r="T9928" s="91"/>
      <c r="U9928" s="89"/>
      <c r="V9928" s="89"/>
      <c r="W9928" s="89"/>
      <c r="X9928" s="90"/>
    </row>
    <row r="9929">
      <c r="S9929" s="91"/>
      <c r="T9929" s="91"/>
      <c r="U9929" s="89"/>
      <c r="V9929" s="89"/>
      <c r="W9929" s="89"/>
      <c r="X9929" s="90"/>
    </row>
    <row r="9930">
      <c r="S9930" s="91"/>
      <c r="T9930" s="91"/>
      <c r="U9930" s="89"/>
      <c r="V9930" s="89"/>
      <c r="W9930" s="89"/>
      <c r="X9930" s="90"/>
    </row>
    <row r="9931">
      <c r="S9931" s="91"/>
      <c r="T9931" s="91"/>
      <c r="U9931" s="89"/>
      <c r="V9931" s="89"/>
      <c r="W9931" s="89"/>
      <c r="X9931" s="90"/>
    </row>
    <row r="9932">
      <c r="S9932" s="91"/>
      <c r="T9932" s="91"/>
      <c r="U9932" s="89"/>
      <c r="V9932" s="89"/>
      <c r="W9932" s="89"/>
      <c r="X9932" s="90"/>
    </row>
    <row r="9933">
      <c r="S9933" s="91"/>
      <c r="T9933" s="91"/>
      <c r="U9933" s="89"/>
      <c r="V9933" s="89"/>
      <c r="W9933" s="89"/>
      <c r="X9933" s="90"/>
    </row>
    <row r="9934">
      <c r="S9934" s="91"/>
      <c r="T9934" s="91"/>
      <c r="U9934" s="89"/>
      <c r="V9934" s="89"/>
      <c r="W9934" s="89"/>
      <c r="X9934" s="90"/>
    </row>
    <row r="9935">
      <c r="S9935" s="91"/>
      <c r="T9935" s="91"/>
      <c r="U9935" s="89"/>
      <c r="V9935" s="89"/>
      <c r="W9935" s="89"/>
      <c r="X9935" s="90"/>
    </row>
    <row r="9936">
      <c r="S9936" s="91"/>
      <c r="T9936" s="91"/>
      <c r="U9936" s="89"/>
      <c r="V9936" s="89"/>
      <c r="W9936" s="89"/>
      <c r="X9936" s="90"/>
    </row>
    <row r="9937">
      <c r="S9937" s="91"/>
      <c r="T9937" s="91"/>
      <c r="U9937" s="89"/>
      <c r="V9937" s="89"/>
      <c r="W9937" s="89"/>
      <c r="X9937" s="90"/>
    </row>
    <row r="9938">
      <c r="S9938" s="91"/>
      <c r="T9938" s="91"/>
      <c r="U9938" s="89"/>
      <c r="V9938" s="89"/>
      <c r="W9938" s="89"/>
      <c r="X9938" s="90"/>
    </row>
    <row r="9939">
      <c r="S9939" s="91"/>
      <c r="T9939" s="91"/>
      <c r="U9939" s="89"/>
      <c r="V9939" s="89"/>
      <c r="W9939" s="89"/>
      <c r="X9939" s="90"/>
    </row>
    <row r="9940">
      <c r="S9940" s="91"/>
      <c r="T9940" s="91"/>
      <c r="U9940" s="89"/>
      <c r="V9940" s="89"/>
      <c r="W9940" s="89"/>
      <c r="X9940" s="90"/>
    </row>
    <row r="9941">
      <c r="S9941" s="91"/>
      <c r="T9941" s="91"/>
      <c r="U9941" s="89"/>
      <c r="V9941" s="89"/>
      <c r="W9941" s="89"/>
      <c r="X9941" s="90"/>
    </row>
    <row r="9942">
      <c r="S9942" s="91"/>
      <c r="T9942" s="91"/>
      <c r="U9942" s="89"/>
      <c r="V9942" s="89"/>
      <c r="W9942" s="89"/>
      <c r="X9942" s="90"/>
    </row>
    <row r="9943">
      <c r="S9943" s="91"/>
      <c r="T9943" s="91"/>
      <c r="U9943" s="89"/>
      <c r="V9943" s="89"/>
      <c r="W9943" s="89"/>
      <c r="X9943" s="90"/>
    </row>
    <row r="9944">
      <c r="S9944" s="91"/>
      <c r="T9944" s="91"/>
      <c r="U9944" s="89"/>
      <c r="V9944" s="89"/>
      <c r="W9944" s="89"/>
      <c r="X9944" s="90"/>
    </row>
    <row r="9945">
      <c r="S9945" s="91"/>
      <c r="T9945" s="91"/>
      <c r="U9945" s="89"/>
      <c r="V9945" s="89"/>
      <c r="W9945" s="89"/>
      <c r="X9945" s="90"/>
    </row>
    <row r="9946">
      <c r="S9946" s="91"/>
      <c r="T9946" s="91"/>
      <c r="U9946" s="89"/>
      <c r="V9946" s="89"/>
      <c r="W9946" s="89"/>
      <c r="X9946" s="90"/>
    </row>
    <row r="9947">
      <c r="S9947" s="91"/>
      <c r="T9947" s="91"/>
      <c r="U9947" s="89"/>
      <c r="V9947" s="89"/>
      <c r="W9947" s="89"/>
      <c r="X9947" s="90"/>
    </row>
    <row r="9948">
      <c r="S9948" s="91"/>
      <c r="T9948" s="91"/>
      <c r="U9948" s="89"/>
      <c r="V9948" s="89"/>
      <c r="W9948" s="89"/>
      <c r="X9948" s="90"/>
    </row>
    <row r="9949">
      <c r="S9949" s="91"/>
      <c r="T9949" s="91"/>
      <c r="U9949" s="89"/>
      <c r="V9949" s="89"/>
      <c r="W9949" s="89"/>
      <c r="X9949" s="90"/>
    </row>
    <row r="9950">
      <c r="S9950" s="91"/>
      <c r="T9950" s="91"/>
      <c r="U9950" s="89"/>
      <c r="V9950" s="89"/>
      <c r="W9950" s="89"/>
      <c r="X9950" s="90"/>
    </row>
    <row r="9951">
      <c r="S9951" s="91"/>
      <c r="T9951" s="91"/>
      <c r="U9951" s="89"/>
      <c r="V9951" s="89"/>
      <c r="W9951" s="89"/>
      <c r="X9951" s="90"/>
    </row>
    <row r="9952">
      <c r="S9952" s="91"/>
      <c r="T9952" s="91"/>
      <c r="U9952" s="89"/>
      <c r="V9952" s="89"/>
      <c r="W9952" s="89"/>
      <c r="X9952" s="90"/>
    </row>
    <row r="9953">
      <c r="S9953" s="91"/>
      <c r="T9953" s="91"/>
      <c r="U9953" s="89"/>
      <c r="V9953" s="89"/>
      <c r="W9953" s="89"/>
      <c r="X9953" s="90"/>
    </row>
    <row r="9954">
      <c r="S9954" s="91"/>
      <c r="T9954" s="91"/>
      <c r="U9954" s="89"/>
      <c r="V9954" s="89"/>
      <c r="W9954" s="89"/>
      <c r="X9954" s="90"/>
    </row>
    <row r="9955">
      <c r="S9955" s="91"/>
      <c r="T9955" s="91"/>
      <c r="U9955" s="89"/>
      <c r="V9955" s="89"/>
      <c r="W9955" s="89"/>
      <c r="X9955" s="90"/>
    </row>
    <row r="9956">
      <c r="S9956" s="91"/>
      <c r="T9956" s="91"/>
      <c r="U9956" s="89"/>
      <c r="V9956" s="89"/>
      <c r="W9956" s="89"/>
      <c r="X9956" s="90"/>
    </row>
    <row r="9957">
      <c r="S9957" s="91"/>
      <c r="T9957" s="91"/>
      <c r="U9957" s="89"/>
      <c r="V9957" s="89"/>
      <c r="W9957" s="89"/>
      <c r="X9957" s="90"/>
    </row>
    <row r="9958">
      <c r="S9958" s="91"/>
      <c r="T9958" s="91"/>
      <c r="U9958" s="89"/>
      <c r="V9958" s="89"/>
      <c r="W9958" s="89"/>
      <c r="X9958" s="90"/>
    </row>
    <row r="9959">
      <c r="S9959" s="91"/>
      <c r="T9959" s="91"/>
      <c r="U9959" s="89"/>
      <c r="V9959" s="89"/>
      <c r="W9959" s="89"/>
      <c r="X9959" s="90"/>
    </row>
    <row r="9960">
      <c r="S9960" s="91"/>
      <c r="T9960" s="91"/>
      <c r="U9960" s="89"/>
      <c r="V9960" s="89"/>
      <c r="W9960" s="89"/>
      <c r="X9960" s="90"/>
    </row>
    <row r="9961">
      <c r="S9961" s="91"/>
      <c r="T9961" s="91"/>
      <c r="U9961" s="89"/>
      <c r="V9961" s="89"/>
      <c r="W9961" s="89"/>
      <c r="X9961" s="90"/>
    </row>
    <row r="9962">
      <c r="S9962" s="91"/>
      <c r="T9962" s="91"/>
      <c r="U9962" s="89"/>
      <c r="V9962" s="89"/>
      <c r="W9962" s="89"/>
      <c r="X9962" s="90"/>
    </row>
    <row r="9963">
      <c r="S9963" s="91"/>
      <c r="T9963" s="91"/>
      <c r="U9963" s="89"/>
      <c r="V9963" s="89"/>
      <c r="W9963" s="89"/>
      <c r="X9963" s="90"/>
    </row>
    <row r="9964">
      <c r="S9964" s="91"/>
      <c r="T9964" s="91"/>
      <c r="U9964" s="89"/>
      <c r="V9964" s="89"/>
      <c r="W9964" s="89"/>
      <c r="X9964" s="90"/>
    </row>
    <row r="9965">
      <c r="S9965" s="91"/>
      <c r="T9965" s="91"/>
      <c r="U9965" s="89"/>
      <c r="V9965" s="89"/>
      <c r="W9965" s="89"/>
      <c r="X9965" s="90"/>
    </row>
    <row r="9966">
      <c r="S9966" s="91"/>
      <c r="T9966" s="91"/>
      <c r="U9966" s="89"/>
      <c r="V9966" s="89"/>
      <c r="W9966" s="89"/>
      <c r="X9966" s="90"/>
    </row>
    <row r="9967">
      <c r="S9967" s="91"/>
      <c r="T9967" s="91"/>
      <c r="U9967" s="89"/>
      <c r="V9967" s="89"/>
      <c r="W9967" s="89"/>
      <c r="X9967" s="90"/>
    </row>
    <row r="9968">
      <c r="S9968" s="91"/>
      <c r="T9968" s="91"/>
      <c r="U9968" s="89"/>
      <c r="V9968" s="89"/>
      <c r="W9968" s="89"/>
      <c r="X9968" s="90"/>
    </row>
    <row r="9969">
      <c r="S9969" s="91"/>
      <c r="T9969" s="91"/>
      <c r="U9969" s="89"/>
      <c r="V9969" s="89"/>
      <c r="W9969" s="89"/>
      <c r="X9969" s="90"/>
    </row>
    <row r="9970">
      <c r="S9970" s="91"/>
      <c r="T9970" s="91"/>
      <c r="U9970" s="89"/>
      <c r="V9970" s="89"/>
      <c r="W9970" s="89"/>
      <c r="X9970" s="90"/>
    </row>
    <row r="9971">
      <c r="S9971" s="91"/>
      <c r="T9971" s="91"/>
      <c r="U9971" s="89"/>
      <c r="V9971" s="89"/>
      <c r="W9971" s="89"/>
      <c r="X9971" s="90"/>
    </row>
    <row r="9972">
      <c r="S9972" s="91"/>
      <c r="T9972" s="91"/>
      <c r="U9972" s="89"/>
      <c r="V9972" s="89"/>
      <c r="W9972" s="89"/>
      <c r="X9972" s="90"/>
    </row>
    <row r="9973">
      <c r="S9973" s="91"/>
      <c r="T9973" s="91"/>
      <c r="U9973" s="89"/>
      <c r="V9973" s="89"/>
      <c r="W9973" s="89"/>
      <c r="X9973" s="90"/>
    </row>
    <row r="9974">
      <c r="S9974" s="91"/>
      <c r="T9974" s="91"/>
      <c r="U9974" s="89"/>
      <c r="V9974" s="89"/>
      <c r="W9974" s="89"/>
      <c r="X9974" s="90"/>
    </row>
    <row r="9975">
      <c r="S9975" s="91"/>
      <c r="T9975" s="91"/>
      <c r="U9975" s="89"/>
      <c r="V9975" s="89"/>
      <c r="W9975" s="89"/>
      <c r="X9975" s="90"/>
    </row>
    <row r="9976">
      <c r="S9976" s="91"/>
      <c r="T9976" s="91"/>
      <c r="U9976" s="89"/>
      <c r="V9976" s="89"/>
      <c r="W9976" s="89"/>
      <c r="X9976" s="90"/>
    </row>
    <row r="9977">
      <c r="S9977" s="91"/>
      <c r="T9977" s="91"/>
      <c r="U9977" s="89"/>
      <c r="V9977" s="89"/>
      <c r="W9977" s="89"/>
      <c r="X9977" s="90"/>
    </row>
    <row r="9978">
      <c r="S9978" s="91"/>
      <c r="T9978" s="91"/>
      <c r="U9978" s="89"/>
      <c r="V9978" s="89"/>
      <c r="W9978" s="89"/>
      <c r="X9978" s="90"/>
    </row>
    <row r="9979">
      <c r="S9979" s="91"/>
      <c r="T9979" s="91"/>
      <c r="U9979" s="89"/>
      <c r="V9979" s="89"/>
      <c r="W9979" s="89"/>
      <c r="X9979" s="90"/>
    </row>
    <row r="9980">
      <c r="S9980" s="88"/>
      <c r="T9980" s="91"/>
      <c r="U9980" s="89"/>
      <c r="V9980" s="89"/>
      <c r="W9980" s="89"/>
      <c r="X9980" s="90"/>
    </row>
    <row r="9981">
      <c r="S9981" s="91"/>
      <c r="T9981" s="91"/>
      <c r="U9981" s="89"/>
      <c r="V9981" s="89"/>
      <c r="W9981" s="89"/>
      <c r="X9981" s="90"/>
    </row>
    <row r="9982">
      <c r="S9982" s="91"/>
      <c r="T9982" s="91"/>
      <c r="U9982" s="89"/>
      <c r="V9982" s="89"/>
      <c r="W9982" s="89"/>
      <c r="X9982" s="90"/>
    </row>
    <row r="9983">
      <c r="S9983" s="91"/>
      <c r="T9983" s="91"/>
      <c r="U9983" s="89"/>
      <c r="V9983" s="89"/>
      <c r="W9983" s="89"/>
      <c r="X9983" s="90"/>
    </row>
    <row r="9984">
      <c r="S9984" s="91"/>
      <c r="T9984" s="91"/>
      <c r="U9984" s="89"/>
      <c r="V9984" s="89"/>
      <c r="W9984" s="89"/>
      <c r="X9984" s="90"/>
    </row>
    <row r="9985">
      <c r="S9985" s="91"/>
      <c r="T9985" s="91"/>
      <c r="U9985" s="89"/>
      <c r="V9985" s="89"/>
      <c r="W9985" s="89"/>
      <c r="X9985" s="90"/>
    </row>
    <row r="9986">
      <c r="S9986" s="91"/>
      <c r="T9986" s="91"/>
      <c r="U9986" s="89"/>
      <c r="V9986" s="89"/>
      <c r="W9986" s="89"/>
      <c r="X9986" s="90"/>
    </row>
    <row r="9987">
      <c r="S9987" s="91"/>
      <c r="T9987" s="91"/>
      <c r="U9987" s="89"/>
      <c r="V9987" s="89"/>
      <c r="W9987" s="89"/>
      <c r="X9987" s="90"/>
    </row>
    <row r="9988">
      <c r="S9988" s="91"/>
      <c r="T9988" s="91"/>
      <c r="U9988" s="89"/>
      <c r="V9988" s="89"/>
      <c r="W9988" s="89"/>
      <c r="X9988" s="90"/>
    </row>
    <row r="9989">
      <c r="S9989" s="91"/>
      <c r="T9989" s="91"/>
      <c r="U9989" s="89"/>
      <c r="V9989" s="89"/>
      <c r="W9989" s="89"/>
      <c r="X9989" s="90"/>
    </row>
    <row r="9990">
      <c r="S9990" s="91"/>
      <c r="T9990" s="91"/>
      <c r="U9990" s="89"/>
      <c r="V9990" s="89"/>
      <c r="W9990" s="89"/>
      <c r="X9990" s="90"/>
    </row>
    <row r="9991">
      <c r="S9991" s="91"/>
      <c r="T9991" s="91"/>
      <c r="U9991" s="89"/>
      <c r="V9991" s="89"/>
      <c r="W9991" s="89"/>
      <c r="X9991" s="90"/>
    </row>
    <row r="9992">
      <c r="S9992" s="91"/>
      <c r="T9992" s="91"/>
      <c r="U9992" s="89"/>
      <c r="V9992" s="89"/>
      <c r="W9992" s="89"/>
      <c r="X9992" s="90"/>
    </row>
    <row r="9993">
      <c r="S9993" s="91"/>
      <c r="T9993" s="91"/>
      <c r="U9993" s="89"/>
      <c r="V9993" s="89"/>
      <c r="W9993" s="89"/>
      <c r="X9993" s="90"/>
    </row>
    <row r="9994">
      <c r="S9994" s="91"/>
      <c r="T9994" s="91"/>
      <c r="U9994" s="89"/>
      <c r="V9994" s="89"/>
      <c r="W9994" s="89"/>
      <c r="X9994" s="90"/>
    </row>
    <row r="9995">
      <c r="S9995" s="91"/>
      <c r="T9995" s="91"/>
      <c r="U9995" s="89"/>
      <c r="V9995" s="89"/>
      <c r="W9995" s="89"/>
      <c r="X9995" s="90"/>
    </row>
    <row r="9996">
      <c r="S9996" s="91"/>
      <c r="T9996" s="91"/>
      <c r="U9996" s="89"/>
      <c r="V9996" s="89"/>
      <c r="W9996" s="89"/>
      <c r="X9996" s="90"/>
    </row>
    <row r="9997">
      <c r="S9997" s="91"/>
      <c r="T9997" s="91"/>
      <c r="U9997" s="89"/>
      <c r="V9997" s="89"/>
      <c r="W9997" s="89"/>
      <c r="X9997" s="90"/>
    </row>
    <row r="9998">
      <c r="S9998" s="91"/>
      <c r="T9998" s="91"/>
      <c r="U9998" s="89"/>
      <c r="V9998" s="89"/>
      <c r="W9998" s="89"/>
      <c r="X9998" s="90"/>
    </row>
    <row r="9999">
      <c r="S9999" s="91"/>
      <c r="T9999" s="91"/>
      <c r="U9999" s="89"/>
      <c r="V9999" s="89"/>
      <c r="W9999" s="89"/>
      <c r="X9999" s="90"/>
    </row>
    <row r="10000">
      <c r="S10000" s="91"/>
      <c r="T10000" s="91"/>
      <c r="U10000" s="89"/>
      <c r="V10000" s="89"/>
      <c r="W10000" s="89"/>
      <c r="X10000" s="90"/>
    </row>
    <row r="10001">
      <c r="S10001" s="91"/>
      <c r="T10001" s="91"/>
      <c r="U10001" s="89"/>
      <c r="V10001" s="89"/>
      <c r="W10001" s="89"/>
      <c r="X10001" s="90"/>
    </row>
    <row r="10002">
      <c r="S10002" s="91"/>
      <c r="T10002" s="91"/>
      <c r="U10002" s="89"/>
      <c r="V10002" s="89"/>
      <c r="W10002" s="89"/>
      <c r="X10002" s="90"/>
    </row>
    <row r="10003">
      <c r="S10003" s="91"/>
      <c r="T10003" s="91"/>
      <c r="U10003" s="89"/>
      <c r="V10003" s="89"/>
      <c r="W10003" s="89"/>
      <c r="X10003" s="90"/>
    </row>
    <row r="10004">
      <c r="S10004" s="91"/>
      <c r="T10004" s="91"/>
      <c r="U10004" s="89"/>
      <c r="V10004" s="89"/>
      <c r="W10004" s="89"/>
      <c r="X10004" s="90"/>
    </row>
    <row r="10005">
      <c r="S10005" s="91"/>
      <c r="T10005" s="91"/>
      <c r="U10005" s="89"/>
      <c r="V10005" s="89"/>
      <c r="W10005" s="89"/>
      <c r="X10005" s="90"/>
    </row>
    <row r="10006">
      <c r="S10006" s="91"/>
      <c r="T10006" s="91"/>
      <c r="U10006" s="89"/>
      <c r="V10006" s="89"/>
      <c r="W10006" s="89"/>
      <c r="X10006" s="90"/>
    </row>
    <row r="10007">
      <c r="S10007" s="91"/>
      <c r="T10007" s="91"/>
      <c r="U10007" s="89"/>
      <c r="V10007" s="89"/>
      <c r="W10007" s="89"/>
      <c r="X10007" s="90"/>
    </row>
    <row r="10008">
      <c r="S10008" s="91"/>
      <c r="T10008" s="91"/>
      <c r="U10008" s="89"/>
      <c r="V10008" s="89"/>
      <c r="W10008" s="89"/>
      <c r="X10008" s="90"/>
    </row>
    <row r="10009">
      <c r="S10009" s="91"/>
      <c r="T10009" s="91"/>
      <c r="U10009" s="89"/>
      <c r="V10009" s="89"/>
      <c r="W10009" s="89"/>
      <c r="X10009" s="90"/>
    </row>
    <row r="10010">
      <c r="S10010" s="91"/>
      <c r="T10010" s="91"/>
      <c r="U10010" s="89"/>
      <c r="V10010" s="89"/>
      <c r="W10010" s="89"/>
      <c r="X10010" s="90"/>
    </row>
    <row r="10011">
      <c r="S10011" s="91"/>
      <c r="T10011" s="91"/>
      <c r="U10011" s="89"/>
      <c r="V10011" s="89"/>
      <c r="W10011" s="89"/>
      <c r="X10011" s="90"/>
    </row>
    <row r="10012">
      <c r="S10012" s="91"/>
      <c r="T10012" s="91"/>
      <c r="U10012" s="89"/>
      <c r="V10012" s="89"/>
      <c r="W10012" s="89"/>
      <c r="X10012" s="90"/>
    </row>
    <row r="10013">
      <c r="S10013" s="91"/>
      <c r="T10013" s="91"/>
      <c r="U10013" s="89"/>
      <c r="V10013" s="89"/>
      <c r="W10013" s="89"/>
      <c r="X10013" s="90"/>
    </row>
    <row r="10014">
      <c r="S10014" s="91"/>
      <c r="T10014" s="91"/>
      <c r="U10014" s="89"/>
      <c r="V10014" s="89"/>
      <c r="W10014" s="89"/>
      <c r="X10014" s="90"/>
    </row>
    <row r="10015">
      <c r="S10015" s="91"/>
      <c r="T10015" s="91"/>
      <c r="U10015" s="89"/>
      <c r="V10015" s="89"/>
      <c r="W10015" s="89"/>
      <c r="X10015" s="90"/>
    </row>
    <row r="10016">
      <c r="S10016" s="91"/>
      <c r="T10016" s="91"/>
      <c r="U10016" s="89"/>
      <c r="V10016" s="89"/>
      <c r="W10016" s="89"/>
      <c r="X10016" s="90"/>
    </row>
    <row r="10017">
      <c r="S10017" s="91"/>
      <c r="T10017" s="91"/>
      <c r="U10017" s="89"/>
      <c r="V10017" s="89"/>
      <c r="W10017" s="89"/>
      <c r="X10017" s="90"/>
    </row>
    <row r="10018">
      <c r="S10018" s="91"/>
      <c r="T10018" s="91"/>
      <c r="U10018" s="89"/>
      <c r="V10018" s="89"/>
      <c r="W10018" s="89"/>
      <c r="X10018" s="90"/>
    </row>
    <row r="10019">
      <c r="S10019" s="91"/>
      <c r="T10019" s="91"/>
      <c r="U10019" s="89"/>
      <c r="V10019" s="89"/>
      <c r="W10019" s="89"/>
      <c r="X10019" s="90"/>
    </row>
    <row r="10020">
      <c r="S10020" s="91"/>
      <c r="T10020" s="91"/>
      <c r="U10020" s="89"/>
      <c r="V10020" s="89"/>
      <c r="W10020" s="89"/>
      <c r="X10020" s="90"/>
    </row>
    <row r="10021">
      <c r="S10021" s="91"/>
      <c r="T10021" s="91"/>
      <c r="U10021" s="89"/>
      <c r="V10021" s="89"/>
      <c r="W10021" s="89"/>
      <c r="X10021" s="90"/>
    </row>
    <row r="10022">
      <c r="S10022" s="91"/>
      <c r="T10022" s="91"/>
      <c r="U10022" s="89"/>
      <c r="V10022" s="89"/>
      <c r="W10022" s="89"/>
      <c r="X10022" s="90"/>
    </row>
    <row r="10023">
      <c r="S10023" s="91"/>
      <c r="T10023" s="91"/>
      <c r="U10023" s="89"/>
      <c r="V10023" s="89"/>
      <c r="W10023" s="89"/>
      <c r="X10023" s="90"/>
    </row>
    <row r="10024">
      <c r="S10024" s="91"/>
      <c r="T10024" s="91"/>
      <c r="U10024" s="89"/>
      <c r="V10024" s="89"/>
      <c r="W10024" s="89"/>
      <c r="X10024" s="90"/>
    </row>
    <row r="10025">
      <c r="S10025" s="91"/>
      <c r="T10025" s="91"/>
      <c r="U10025" s="89"/>
      <c r="V10025" s="89"/>
      <c r="W10025" s="89"/>
      <c r="X10025" s="90"/>
    </row>
    <row r="10026">
      <c r="S10026" s="91"/>
      <c r="T10026" s="91"/>
      <c r="U10026" s="89"/>
      <c r="V10026" s="89"/>
      <c r="W10026" s="89"/>
      <c r="X10026" s="90"/>
    </row>
    <row r="10027">
      <c r="S10027" s="91"/>
      <c r="T10027" s="91"/>
      <c r="U10027" s="89"/>
      <c r="V10027" s="89"/>
      <c r="W10027" s="89"/>
      <c r="X10027" s="90"/>
    </row>
    <row r="10028">
      <c r="S10028" s="91"/>
      <c r="T10028" s="91"/>
      <c r="U10028" s="89"/>
      <c r="V10028" s="89"/>
      <c r="W10028" s="89"/>
      <c r="X10028" s="90"/>
    </row>
    <row r="10029">
      <c r="S10029" s="91"/>
      <c r="T10029" s="91"/>
      <c r="U10029" s="89"/>
      <c r="V10029" s="89"/>
      <c r="W10029" s="89"/>
      <c r="X10029" s="90"/>
    </row>
    <row r="10030">
      <c r="S10030" s="91"/>
      <c r="T10030" s="91"/>
      <c r="U10030" s="89"/>
      <c r="V10030" s="89"/>
      <c r="W10030" s="89"/>
      <c r="X10030" s="90"/>
    </row>
    <row r="10031">
      <c r="S10031" s="91"/>
      <c r="T10031" s="91"/>
      <c r="U10031" s="89"/>
      <c r="V10031" s="89"/>
      <c r="W10031" s="89"/>
      <c r="X10031" s="90"/>
    </row>
    <row r="10032">
      <c r="S10032" s="91"/>
      <c r="T10032" s="91"/>
      <c r="U10032" s="89"/>
      <c r="V10032" s="89"/>
      <c r="W10032" s="89"/>
      <c r="X10032" s="90"/>
    </row>
    <row r="10033">
      <c r="S10033" s="91"/>
      <c r="T10033" s="91"/>
      <c r="U10033" s="89"/>
      <c r="V10033" s="89"/>
      <c r="W10033" s="89"/>
      <c r="X10033" s="90"/>
    </row>
    <row r="10034">
      <c r="S10034" s="91"/>
      <c r="T10034" s="91"/>
      <c r="U10034" s="89"/>
      <c r="V10034" s="89"/>
      <c r="W10034" s="89"/>
      <c r="X10034" s="90"/>
    </row>
    <row r="10035">
      <c r="S10035" s="91"/>
      <c r="T10035" s="91"/>
      <c r="U10035" s="89"/>
      <c r="V10035" s="89"/>
      <c r="W10035" s="89"/>
      <c r="X10035" s="90"/>
    </row>
    <row r="10036">
      <c r="S10036" s="91"/>
      <c r="T10036" s="91"/>
      <c r="U10036" s="89"/>
      <c r="V10036" s="89"/>
      <c r="W10036" s="89"/>
      <c r="X10036" s="90"/>
    </row>
    <row r="10037">
      <c r="S10037" s="91"/>
      <c r="T10037" s="91"/>
      <c r="U10037" s="89"/>
      <c r="V10037" s="89"/>
      <c r="W10037" s="89"/>
      <c r="X10037" s="90"/>
    </row>
    <row r="10038">
      <c r="S10038" s="91"/>
      <c r="T10038" s="91"/>
      <c r="U10038" s="89"/>
      <c r="V10038" s="89"/>
      <c r="W10038" s="89"/>
      <c r="X10038" s="90"/>
    </row>
    <row r="10039">
      <c r="S10039" s="91"/>
      <c r="T10039" s="91"/>
      <c r="U10039" s="89"/>
      <c r="V10039" s="89"/>
      <c r="W10039" s="89"/>
      <c r="X10039" s="90"/>
    </row>
    <row r="10040">
      <c r="S10040" s="91"/>
      <c r="T10040" s="91"/>
      <c r="U10040" s="89"/>
      <c r="V10040" s="89"/>
      <c r="W10040" s="89"/>
      <c r="X10040" s="90"/>
    </row>
    <row r="10041">
      <c r="S10041" s="91"/>
      <c r="T10041" s="91"/>
      <c r="U10041" s="89"/>
      <c r="V10041" s="89"/>
      <c r="W10041" s="89"/>
      <c r="X10041" s="90"/>
    </row>
    <row r="10042">
      <c r="S10042" s="91"/>
      <c r="T10042" s="91"/>
      <c r="U10042" s="89"/>
      <c r="V10042" s="89"/>
      <c r="W10042" s="89"/>
      <c r="X10042" s="90"/>
    </row>
    <row r="10043">
      <c r="S10043" s="91"/>
      <c r="T10043" s="91"/>
      <c r="U10043" s="89"/>
      <c r="V10043" s="89"/>
      <c r="W10043" s="89"/>
      <c r="X10043" s="90"/>
    </row>
    <row r="10044">
      <c r="S10044" s="91"/>
      <c r="T10044" s="91"/>
      <c r="U10044" s="89"/>
      <c r="V10044" s="89"/>
      <c r="W10044" s="89"/>
      <c r="X10044" s="90"/>
    </row>
    <row r="10045">
      <c r="S10045" s="91"/>
      <c r="T10045" s="91"/>
      <c r="U10045" s="89"/>
      <c r="V10045" s="89"/>
      <c r="W10045" s="89"/>
      <c r="X10045" s="90"/>
    </row>
    <row r="10046">
      <c r="S10046" s="91"/>
      <c r="T10046" s="91"/>
      <c r="U10046" s="89"/>
      <c r="V10046" s="89"/>
      <c r="W10046" s="89"/>
      <c r="X10046" s="90"/>
    </row>
    <row r="10047">
      <c r="S10047" s="91"/>
      <c r="T10047" s="91"/>
      <c r="U10047" s="89"/>
      <c r="V10047" s="89"/>
      <c r="W10047" s="89"/>
      <c r="X10047" s="90"/>
    </row>
    <row r="10048">
      <c r="S10048" s="91"/>
      <c r="T10048" s="91"/>
      <c r="U10048" s="89"/>
      <c r="V10048" s="89"/>
      <c r="W10048" s="89"/>
      <c r="X10048" s="90"/>
    </row>
    <row r="10049">
      <c r="S10049" s="91"/>
      <c r="T10049" s="91"/>
      <c r="U10049" s="89"/>
      <c r="V10049" s="89"/>
      <c r="W10049" s="89"/>
      <c r="X10049" s="90"/>
    </row>
    <row r="10050">
      <c r="S10050" s="91"/>
      <c r="T10050" s="91"/>
      <c r="U10050" s="89"/>
      <c r="V10050" s="89"/>
      <c r="W10050" s="89"/>
      <c r="X10050" s="90"/>
    </row>
    <row r="10051">
      <c r="S10051" s="91"/>
      <c r="T10051" s="91"/>
      <c r="U10051" s="89"/>
      <c r="V10051" s="89"/>
      <c r="W10051" s="89"/>
      <c r="X10051" s="90"/>
    </row>
    <row r="10052">
      <c r="S10052" s="91"/>
      <c r="T10052" s="91"/>
      <c r="U10052" s="89"/>
      <c r="V10052" s="89"/>
      <c r="W10052" s="89"/>
      <c r="X10052" s="90"/>
    </row>
    <row r="10053">
      <c r="S10053" s="91"/>
      <c r="T10053" s="91"/>
      <c r="U10053" s="89"/>
      <c r="V10053" s="89"/>
      <c r="W10053" s="89"/>
      <c r="X10053" s="90"/>
    </row>
    <row r="10054">
      <c r="S10054" s="91"/>
      <c r="T10054" s="91"/>
      <c r="U10054" s="89"/>
      <c r="V10054" s="89"/>
      <c r="W10054" s="89"/>
      <c r="X10054" s="90"/>
    </row>
    <row r="10055">
      <c r="S10055" s="91"/>
      <c r="T10055" s="91"/>
      <c r="U10055" s="89"/>
      <c r="V10055" s="89"/>
      <c r="W10055" s="89"/>
      <c r="X10055" s="90"/>
    </row>
    <row r="10056">
      <c r="S10056" s="91"/>
      <c r="T10056" s="91"/>
      <c r="U10056" s="89"/>
      <c r="V10056" s="89"/>
      <c r="W10056" s="89"/>
      <c r="X10056" s="90"/>
    </row>
    <row r="10057">
      <c r="S10057" s="91"/>
      <c r="T10057" s="91"/>
      <c r="U10057" s="89"/>
      <c r="V10057" s="89"/>
      <c r="W10057" s="89"/>
      <c r="X10057" s="90"/>
    </row>
    <row r="10058">
      <c r="S10058" s="91"/>
      <c r="T10058" s="91"/>
      <c r="U10058" s="89"/>
      <c r="V10058" s="89"/>
      <c r="W10058" s="89"/>
      <c r="X10058" s="90"/>
    </row>
    <row r="10059">
      <c r="S10059" s="91"/>
      <c r="T10059" s="91"/>
      <c r="U10059" s="89"/>
      <c r="V10059" s="89"/>
      <c r="W10059" s="89"/>
      <c r="X10059" s="89"/>
    </row>
    <row r="10060">
      <c r="S10060" s="91"/>
      <c r="T10060" s="91"/>
      <c r="U10060" s="89"/>
      <c r="V10060" s="89"/>
      <c r="W10060" s="89"/>
      <c r="X10060" s="89"/>
    </row>
    <row r="10061">
      <c r="S10061" s="91"/>
      <c r="T10061" s="91"/>
      <c r="U10061" s="89"/>
      <c r="V10061" s="89"/>
      <c r="W10061" s="89"/>
      <c r="X10061" s="89"/>
    </row>
    <row r="10062">
      <c r="S10062" s="91"/>
      <c r="T10062" s="91"/>
      <c r="U10062" s="89"/>
      <c r="V10062" s="89"/>
      <c r="W10062" s="89"/>
      <c r="X10062" s="89"/>
    </row>
    <row r="10063">
      <c r="S10063" s="91"/>
      <c r="T10063" s="91"/>
      <c r="U10063" s="89"/>
      <c r="V10063" s="89"/>
      <c r="W10063" s="89"/>
      <c r="X10063" s="89"/>
    </row>
    <row r="10064">
      <c r="S10064" s="91"/>
      <c r="T10064" s="91"/>
      <c r="U10064" s="89"/>
      <c r="V10064" s="89"/>
      <c r="W10064" s="89"/>
      <c r="X10064" s="89"/>
    </row>
    <row r="10065">
      <c r="S10065" s="91"/>
      <c r="T10065" s="91"/>
      <c r="U10065" s="89"/>
      <c r="V10065" s="89"/>
      <c r="W10065" s="89"/>
      <c r="X10065" s="90"/>
    </row>
    <row r="10066">
      <c r="S10066" s="91"/>
      <c r="T10066" s="91"/>
      <c r="U10066" s="89"/>
      <c r="V10066" s="89"/>
      <c r="W10066" s="89"/>
      <c r="X10066" s="89"/>
    </row>
    <row r="10067">
      <c r="S10067" s="91"/>
      <c r="T10067" s="91"/>
      <c r="U10067" s="89"/>
      <c r="V10067" s="89"/>
      <c r="W10067" s="89"/>
      <c r="X10067" s="90"/>
    </row>
    <row r="10068">
      <c r="S10068" s="91"/>
      <c r="T10068" s="91"/>
      <c r="U10068" s="89"/>
      <c r="V10068" s="89"/>
      <c r="W10068" s="89"/>
      <c r="X10068" s="90"/>
    </row>
    <row r="10069">
      <c r="S10069" s="91"/>
      <c r="T10069" s="91"/>
      <c r="U10069" s="89"/>
      <c r="V10069" s="89"/>
      <c r="W10069" s="89"/>
      <c r="X10069" s="89"/>
    </row>
    <row r="10070">
      <c r="S10070" s="91"/>
      <c r="T10070" s="91"/>
      <c r="U10070" s="89"/>
      <c r="V10070" s="89"/>
      <c r="W10070" s="89"/>
      <c r="X10070" s="90"/>
    </row>
    <row r="10071">
      <c r="S10071" s="91"/>
      <c r="T10071" s="91"/>
      <c r="U10071" s="89"/>
      <c r="V10071" s="89"/>
      <c r="W10071" s="89"/>
      <c r="X10071" s="90"/>
    </row>
    <row r="10072">
      <c r="S10072" s="91"/>
      <c r="T10072" s="91"/>
      <c r="U10072" s="89"/>
      <c r="V10072" s="89"/>
      <c r="W10072" s="89"/>
      <c r="X10072" s="89"/>
    </row>
    <row r="10073">
      <c r="S10073" s="91"/>
      <c r="T10073" s="91"/>
      <c r="U10073" s="89"/>
      <c r="V10073" s="89"/>
      <c r="W10073" s="89"/>
      <c r="X10073" s="89"/>
    </row>
    <row r="10074">
      <c r="S10074" s="91"/>
      <c r="T10074" s="91"/>
      <c r="U10074" s="89"/>
      <c r="V10074" s="89"/>
      <c r="W10074" s="89"/>
      <c r="X10074" s="89"/>
    </row>
    <row r="10075">
      <c r="S10075" s="91"/>
      <c r="T10075" s="91"/>
      <c r="U10075" s="89"/>
      <c r="V10075" s="89"/>
      <c r="W10075" s="89"/>
      <c r="X10075" s="89"/>
    </row>
    <row r="10076">
      <c r="S10076" s="91"/>
      <c r="T10076" s="91"/>
      <c r="U10076" s="89"/>
      <c r="V10076" s="89"/>
      <c r="W10076" s="89"/>
      <c r="X10076" s="89"/>
    </row>
    <row r="10077">
      <c r="S10077" s="91"/>
      <c r="T10077" s="91"/>
      <c r="U10077" s="89"/>
      <c r="V10077" s="89"/>
      <c r="W10077" s="89"/>
      <c r="X10077" s="89"/>
    </row>
    <row r="10078">
      <c r="S10078" s="91"/>
      <c r="T10078" s="91"/>
      <c r="U10078" s="89"/>
      <c r="V10078" s="89"/>
      <c r="W10078" s="89"/>
      <c r="X10078" s="89"/>
    </row>
    <row r="10079">
      <c r="S10079" s="91"/>
      <c r="T10079" s="91"/>
      <c r="U10079" s="89"/>
      <c r="V10079" s="89"/>
      <c r="W10079" s="89"/>
      <c r="X10079" s="89"/>
    </row>
    <row r="10080">
      <c r="S10080" s="91"/>
      <c r="T10080" s="91"/>
      <c r="U10080" s="89"/>
      <c r="V10080" s="89"/>
      <c r="W10080" s="89"/>
      <c r="X10080" s="89"/>
    </row>
    <row r="10081">
      <c r="S10081" s="91"/>
      <c r="T10081" s="91"/>
      <c r="U10081" s="89"/>
      <c r="V10081" s="89"/>
      <c r="W10081" s="89"/>
      <c r="X10081" s="90"/>
    </row>
    <row r="10082">
      <c r="S10082" s="91"/>
      <c r="T10082" s="91"/>
      <c r="U10082" s="89"/>
      <c r="V10082" s="89"/>
      <c r="W10082" s="89"/>
      <c r="X10082" s="89"/>
    </row>
    <row r="10083">
      <c r="S10083" s="91"/>
      <c r="T10083" s="91"/>
      <c r="U10083" s="89"/>
      <c r="V10083" s="89"/>
      <c r="W10083" s="89"/>
      <c r="X10083" s="89"/>
    </row>
    <row r="10084">
      <c r="S10084" s="91"/>
      <c r="T10084" s="91"/>
      <c r="U10084" s="89"/>
      <c r="V10084" s="89"/>
      <c r="W10084" s="89"/>
      <c r="X10084" s="89"/>
    </row>
    <row r="10085">
      <c r="S10085" s="91"/>
      <c r="T10085" s="91"/>
      <c r="U10085" s="89"/>
      <c r="V10085" s="89"/>
      <c r="W10085" s="89"/>
      <c r="X10085" s="89"/>
    </row>
    <row r="10086">
      <c r="S10086" s="91"/>
      <c r="T10086" s="91"/>
      <c r="U10086" s="89"/>
      <c r="V10086" s="89"/>
      <c r="W10086" s="89"/>
      <c r="X10086" s="89"/>
    </row>
    <row r="10087">
      <c r="S10087" s="91"/>
      <c r="T10087" s="91"/>
      <c r="U10087" s="89"/>
      <c r="V10087" s="89"/>
      <c r="W10087" s="89"/>
      <c r="X10087" s="89"/>
    </row>
    <row r="10088">
      <c r="S10088" s="91"/>
      <c r="T10088" s="91"/>
      <c r="U10088" s="89"/>
      <c r="V10088" s="89"/>
      <c r="W10088" s="89"/>
      <c r="X10088" s="89"/>
    </row>
    <row r="10089">
      <c r="S10089" s="91"/>
      <c r="T10089" s="91"/>
      <c r="U10089" s="89"/>
      <c r="V10089" s="89"/>
      <c r="W10089" s="89"/>
      <c r="X10089" s="89"/>
    </row>
    <row r="10090">
      <c r="S10090" s="91"/>
      <c r="T10090" s="91"/>
      <c r="U10090" s="89"/>
      <c r="V10090" s="89"/>
      <c r="W10090" s="89"/>
      <c r="X10090" s="89"/>
    </row>
    <row r="10091">
      <c r="S10091" s="91"/>
      <c r="T10091" s="91"/>
      <c r="U10091" s="89"/>
      <c r="V10091" s="89"/>
      <c r="W10091" s="89"/>
      <c r="X10091" s="89"/>
    </row>
    <row r="10092">
      <c r="S10092" s="91"/>
      <c r="T10092" s="91"/>
      <c r="U10092" s="89"/>
      <c r="V10092" s="89"/>
      <c r="W10092" s="89"/>
      <c r="X10092" s="89"/>
    </row>
    <row r="10093">
      <c r="S10093" s="91"/>
      <c r="T10093" s="91"/>
      <c r="U10093" s="89"/>
      <c r="V10093" s="89"/>
      <c r="W10093" s="89"/>
      <c r="X10093" s="89"/>
    </row>
    <row r="10094">
      <c r="S10094" s="91"/>
      <c r="T10094" s="91"/>
      <c r="U10094" s="89"/>
      <c r="V10094" s="89"/>
      <c r="W10094" s="89"/>
      <c r="X10094" s="89"/>
    </row>
    <row r="10095">
      <c r="S10095" s="91"/>
      <c r="T10095" s="91"/>
      <c r="U10095" s="89"/>
      <c r="V10095" s="89"/>
      <c r="W10095" s="89"/>
      <c r="X10095" s="89"/>
    </row>
    <row r="10096">
      <c r="S10096" s="91"/>
      <c r="T10096" s="91"/>
      <c r="U10096" s="89"/>
      <c r="V10096" s="89"/>
      <c r="W10096" s="89"/>
      <c r="X10096" s="89"/>
    </row>
    <row r="10097">
      <c r="S10097" s="91"/>
      <c r="T10097" s="91"/>
      <c r="U10097" s="89"/>
      <c r="V10097" s="89"/>
      <c r="W10097" s="89"/>
      <c r="X10097" s="89"/>
    </row>
    <row r="10098">
      <c r="S10098" s="91"/>
      <c r="T10098" s="91"/>
      <c r="U10098" s="89"/>
      <c r="V10098" s="89"/>
      <c r="W10098" s="89"/>
      <c r="X10098" s="89"/>
    </row>
    <row r="10099">
      <c r="S10099" s="88"/>
      <c r="T10099" s="91"/>
      <c r="U10099" s="89"/>
      <c r="V10099" s="89"/>
      <c r="W10099" s="89"/>
      <c r="X10099" s="89"/>
    </row>
    <row r="10100">
      <c r="S10100" s="91"/>
      <c r="T10100" s="91"/>
      <c r="U10100" s="89"/>
      <c r="V10100" s="89"/>
      <c r="W10100" s="89"/>
      <c r="X10100" s="89"/>
    </row>
    <row r="10101">
      <c r="S10101" s="91"/>
      <c r="T10101" s="91"/>
      <c r="U10101" s="89"/>
      <c r="V10101" s="89"/>
      <c r="W10101" s="89"/>
      <c r="X10101" s="89"/>
    </row>
    <row r="10102">
      <c r="S10102" s="91"/>
      <c r="T10102" s="91"/>
      <c r="U10102" s="89"/>
      <c r="V10102" s="89"/>
      <c r="W10102" s="89"/>
      <c r="X10102" s="89"/>
    </row>
    <row r="10103">
      <c r="S10103" s="91"/>
      <c r="T10103" s="91"/>
      <c r="U10103" s="89"/>
      <c r="V10103" s="89"/>
      <c r="W10103" s="89"/>
      <c r="X10103" s="89"/>
    </row>
    <row r="10104">
      <c r="S10104" s="91"/>
      <c r="T10104" s="91"/>
      <c r="U10104" s="89"/>
      <c r="V10104" s="89"/>
      <c r="W10104" s="89"/>
      <c r="X10104" s="89"/>
    </row>
    <row r="10105">
      <c r="S10105" s="91"/>
      <c r="T10105" s="91"/>
      <c r="U10105" s="89"/>
      <c r="V10105" s="89"/>
      <c r="W10105" s="89"/>
      <c r="X10105" s="89"/>
    </row>
    <row r="10106">
      <c r="S10106" s="91"/>
      <c r="T10106" s="91"/>
      <c r="U10106" s="89"/>
      <c r="V10106" s="89"/>
      <c r="W10106" s="89"/>
      <c r="X10106" s="89"/>
    </row>
    <row r="10107">
      <c r="S10107" s="91"/>
      <c r="T10107" s="91"/>
      <c r="U10107" s="89"/>
      <c r="V10107" s="89"/>
      <c r="W10107" s="89"/>
      <c r="X10107" s="89"/>
    </row>
    <row r="10108">
      <c r="S10108" s="91"/>
      <c r="T10108" s="91"/>
      <c r="U10108" s="89"/>
      <c r="V10108" s="89"/>
      <c r="W10108" s="89"/>
      <c r="X10108" s="89"/>
    </row>
    <row r="10109">
      <c r="S10109" s="91"/>
      <c r="T10109" s="91"/>
      <c r="U10109" s="89"/>
      <c r="V10109" s="89"/>
      <c r="W10109" s="89"/>
      <c r="X10109" s="89"/>
    </row>
    <row r="10110">
      <c r="S10110" s="91"/>
      <c r="T10110" s="91"/>
      <c r="U10110" s="89"/>
      <c r="V10110" s="89"/>
      <c r="W10110" s="89"/>
      <c r="X10110" s="89"/>
    </row>
    <row r="10111">
      <c r="S10111" s="91"/>
      <c r="T10111" s="91"/>
      <c r="U10111" s="89"/>
      <c r="V10111" s="89"/>
      <c r="W10111" s="89"/>
      <c r="X10111" s="89"/>
    </row>
    <row r="10112">
      <c r="S10112" s="91"/>
      <c r="T10112" s="91"/>
      <c r="U10112" s="89"/>
      <c r="V10112" s="89"/>
      <c r="W10112" s="89"/>
      <c r="X10112" s="89"/>
    </row>
    <row r="10113">
      <c r="S10113" s="91"/>
      <c r="T10113" s="91"/>
      <c r="U10113" s="89"/>
      <c r="V10113" s="89"/>
      <c r="W10113" s="89"/>
      <c r="X10113" s="89"/>
    </row>
    <row r="10114">
      <c r="S10114" s="91"/>
      <c r="T10114" s="91"/>
      <c r="U10114" s="89"/>
      <c r="V10114" s="89"/>
      <c r="W10114" s="89"/>
      <c r="X10114" s="89"/>
    </row>
    <row r="10115">
      <c r="S10115" s="91"/>
      <c r="T10115" s="91"/>
      <c r="U10115" s="89"/>
      <c r="V10115" s="89"/>
      <c r="W10115" s="89"/>
      <c r="X10115" s="89"/>
    </row>
    <row r="10116">
      <c r="S10116" s="91"/>
      <c r="T10116" s="91"/>
      <c r="U10116" s="89"/>
      <c r="V10116" s="89"/>
      <c r="W10116" s="89"/>
      <c r="X10116" s="89"/>
    </row>
    <row r="10117">
      <c r="S10117" s="91"/>
      <c r="T10117" s="91"/>
      <c r="U10117" s="89"/>
      <c r="V10117" s="89"/>
      <c r="W10117" s="89"/>
      <c r="X10117" s="89"/>
    </row>
    <row r="10118">
      <c r="S10118" s="91"/>
      <c r="T10118" s="91"/>
      <c r="U10118" s="89"/>
      <c r="V10118" s="89"/>
      <c r="W10118" s="89"/>
      <c r="X10118" s="89"/>
    </row>
    <row r="10119">
      <c r="S10119" s="91"/>
      <c r="T10119" s="91"/>
      <c r="U10119" s="89"/>
      <c r="V10119" s="89"/>
      <c r="W10119" s="89"/>
      <c r="X10119" s="89"/>
    </row>
    <row r="10120">
      <c r="S10120" s="91"/>
      <c r="T10120" s="91"/>
      <c r="U10120" s="89"/>
      <c r="V10120" s="89"/>
      <c r="W10120" s="89"/>
      <c r="X10120" s="89"/>
    </row>
    <row r="10121">
      <c r="S10121" s="91"/>
      <c r="T10121" s="91"/>
      <c r="U10121" s="89"/>
      <c r="V10121" s="89"/>
      <c r="W10121" s="89"/>
      <c r="X10121" s="89"/>
    </row>
    <row r="10122">
      <c r="S10122" s="91"/>
      <c r="T10122" s="91"/>
      <c r="U10122" s="89"/>
      <c r="V10122" s="89"/>
      <c r="W10122" s="89"/>
      <c r="X10122" s="89"/>
    </row>
    <row r="10123">
      <c r="S10123" s="91"/>
      <c r="T10123" s="91"/>
      <c r="U10123" s="89"/>
      <c r="V10123" s="89"/>
      <c r="W10123" s="89"/>
      <c r="X10123" s="89"/>
    </row>
    <row r="10124">
      <c r="S10124" s="91"/>
      <c r="T10124" s="91"/>
      <c r="U10124" s="89"/>
      <c r="V10124" s="89"/>
      <c r="W10124" s="89"/>
      <c r="X10124" s="89"/>
    </row>
    <row r="10125">
      <c r="S10125" s="91"/>
      <c r="T10125" s="91"/>
      <c r="U10125" s="89"/>
      <c r="V10125" s="89"/>
      <c r="W10125" s="89"/>
      <c r="X10125" s="89"/>
    </row>
    <row r="10126">
      <c r="S10126" s="91"/>
      <c r="T10126" s="91"/>
      <c r="U10126" s="89"/>
      <c r="V10126" s="89"/>
      <c r="W10126" s="89"/>
      <c r="X10126" s="89"/>
    </row>
    <row r="10127">
      <c r="S10127" s="91"/>
      <c r="T10127" s="91"/>
      <c r="U10127" s="89"/>
      <c r="V10127" s="89"/>
      <c r="W10127" s="89"/>
      <c r="X10127" s="89"/>
    </row>
    <row r="10128">
      <c r="S10128" s="91"/>
      <c r="T10128" s="91"/>
      <c r="U10128" s="89"/>
      <c r="V10128" s="89"/>
      <c r="W10128" s="89"/>
      <c r="X10128" s="89"/>
    </row>
    <row r="10129">
      <c r="S10129" s="91"/>
      <c r="T10129" s="91"/>
      <c r="U10129" s="89"/>
      <c r="V10129" s="89"/>
      <c r="W10129" s="89"/>
      <c r="X10129" s="89"/>
    </row>
    <row r="10130">
      <c r="S10130" s="91"/>
      <c r="T10130" s="91"/>
      <c r="U10130" s="89"/>
      <c r="V10130" s="89"/>
      <c r="W10130" s="89"/>
      <c r="X10130" s="89"/>
    </row>
    <row r="10131">
      <c r="S10131" s="91"/>
      <c r="T10131" s="91"/>
      <c r="U10131" s="89"/>
      <c r="V10131" s="89"/>
      <c r="W10131" s="89"/>
      <c r="X10131" s="89"/>
    </row>
    <row r="10132">
      <c r="S10132" s="91"/>
      <c r="T10132" s="91"/>
      <c r="U10132" s="89"/>
      <c r="V10132" s="89"/>
      <c r="W10132" s="89"/>
      <c r="X10132" s="89"/>
    </row>
    <row r="10133">
      <c r="S10133" s="91"/>
      <c r="T10133" s="91"/>
      <c r="U10133" s="89"/>
      <c r="V10133" s="89"/>
      <c r="W10133" s="89"/>
      <c r="X10133" s="89"/>
    </row>
    <row r="10134">
      <c r="S10134" s="91"/>
      <c r="T10134" s="91"/>
      <c r="U10134" s="89"/>
      <c r="V10134" s="89"/>
      <c r="W10134" s="89"/>
      <c r="X10134" s="89"/>
    </row>
    <row r="10135">
      <c r="S10135" s="91"/>
      <c r="T10135" s="91"/>
      <c r="U10135" s="89"/>
      <c r="V10135" s="89"/>
      <c r="W10135" s="89"/>
      <c r="X10135" s="89"/>
    </row>
    <row r="10136">
      <c r="S10136" s="91"/>
      <c r="T10136" s="91"/>
      <c r="U10136" s="89"/>
      <c r="V10136" s="89"/>
      <c r="W10136" s="89"/>
      <c r="X10136" s="89"/>
    </row>
    <row r="10137">
      <c r="S10137" s="91"/>
      <c r="T10137" s="91"/>
      <c r="U10137" s="89"/>
      <c r="V10137" s="89"/>
      <c r="W10137" s="89"/>
      <c r="X10137" s="89"/>
    </row>
    <row r="10138">
      <c r="S10138" s="91"/>
      <c r="T10138" s="91"/>
      <c r="U10138" s="89"/>
      <c r="V10138" s="89"/>
      <c r="W10138" s="89"/>
      <c r="X10138" s="89"/>
    </row>
    <row r="10139">
      <c r="S10139" s="91"/>
      <c r="T10139" s="91"/>
      <c r="U10139" s="89"/>
      <c r="V10139" s="89"/>
      <c r="W10139" s="89"/>
      <c r="X10139" s="89"/>
    </row>
    <row r="10140">
      <c r="S10140" s="91"/>
      <c r="T10140" s="91"/>
      <c r="U10140" s="89"/>
      <c r="V10140" s="89"/>
      <c r="W10140" s="89"/>
      <c r="X10140" s="89"/>
    </row>
    <row r="10141">
      <c r="S10141" s="91"/>
      <c r="T10141" s="91"/>
      <c r="U10141" s="89"/>
      <c r="V10141" s="89"/>
      <c r="W10141" s="89"/>
      <c r="X10141" s="89"/>
    </row>
    <row r="10142">
      <c r="S10142" s="91"/>
      <c r="T10142" s="91"/>
      <c r="U10142" s="89"/>
      <c r="V10142" s="89"/>
      <c r="W10142" s="89"/>
      <c r="X10142" s="89"/>
    </row>
    <row r="10143">
      <c r="S10143" s="91"/>
      <c r="T10143" s="91"/>
      <c r="U10143" s="89"/>
      <c r="V10143" s="89"/>
      <c r="W10143" s="89"/>
      <c r="X10143" s="89"/>
    </row>
    <row r="10144">
      <c r="S10144" s="91"/>
      <c r="T10144" s="91"/>
      <c r="U10144" s="89"/>
      <c r="V10144" s="89"/>
      <c r="W10144" s="89"/>
      <c r="X10144" s="89"/>
    </row>
    <row r="10145">
      <c r="S10145" s="91"/>
      <c r="T10145" s="91"/>
      <c r="U10145" s="89"/>
      <c r="V10145" s="89"/>
      <c r="W10145" s="89"/>
      <c r="X10145" s="89"/>
    </row>
    <row r="10146">
      <c r="S10146" s="91"/>
      <c r="T10146" s="91"/>
      <c r="U10146" s="89"/>
      <c r="V10146" s="89"/>
      <c r="W10146" s="89"/>
      <c r="X10146" s="89"/>
    </row>
    <row r="10147">
      <c r="S10147" s="91"/>
      <c r="T10147" s="91"/>
      <c r="U10147" s="89"/>
      <c r="V10147" s="89"/>
      <c r="W10147" s="89"/>
      <c r="X10147" s="89"/>
    </row>
    <row r="10148">
      <c r="S10148" s="91"/>
      <c r="T10148" s="91"/>
      <c r="U10148" s="89"/>
      <c r="V10148" s="89"/>
      <c r="W10148" s="89"/>
      <c r="X10148" s="89"/>
    </row>
    <row r="10149">
      <c r="S10149" s="91"/>
      <c r="T10149" s="91"/>
      <c r="U10149" s="89"/>
      <c r="V10149" s="89"/>
      <c r="W10149" s="89"/>
      <c r="X10149" s="89"/>
    </row>
    <row r="10150">
      <c r="S10150" s="91"/>
      <c r="T10150" s="91"/>
      <c r="U10150" s="89"/>
      <c r="V10150" s="89"/>
      <c r="W10150" s="89"/>
      <c r="X10150" s="89"/>
    </row>
    <row r="10151">
      <c r="S10151" s="91"/>
      <c r="T10151" s="91"/>
      <c r="U10151" s="89"/>
      <c r="V10151" s="89"/>
      <c r="W10151" s="89"/>
      <c r="X10151" s="89"/>
    </row>
    <row r="10152">
      <c r="S10152" s="91"/>
      <c r="T10152" s="91"/>
      <c r="U10152" s="89"/>
      <c r="V10152" s="89"/>
      <c r="W10152" s="89"/>
      <c r="X10152" s="89"/>
    </row>
    <row r="10153">
      <c r="S10153" s="91"/>
      <c r="T10153" s="91"/>
      <c r="U10153" s="89"/>
      <c r="V10153" s="89"/>
      <c r="W10153" s="89"/>
      <c r="X10153" s="89"/>
    </row>
    <row r="10154">
      <c r="S10154" s="91"/>
      <c r="T10154" s="91"/>
      <c r="U10154" s="89"/>
      <c r="V10154" s="89"/>
      <c r="W10154" s="89"/>
      <c r="X10154" s="89"/>
    </row>
    <row r="10155">
      <c r="S10155" s="91"/>
      <c r="T10155" s="91"/>
      <c r="U10155" s="89"/>
      <c r="V10155" s="89"/>
      <c r="W10155" s="89"/>
      <c r="X10155" s="89"/>
    </row>
    <row r="10156">
      <c r="S10156" s="91"/>
      <c r="T10156" s="91"/>
      <c r="U10156" s="89"/>
      <c r="V10156" s="89"/>
      <c r="W10156" s="89"/>
      <c r="X10156" s="89"/>
    </row>
    <row r="10157">
      <c r="S10157" s="91"/>
      <c r="T10157" s="91"/>
      <c r="U10157" s="89"/>
      <c r="V10157" s="89"/>
      <c r="W10157" s="89"/>
      <c r="X10157" s="89"/>
    </row>
    <row r="10158">
      <c r="S10158" s="91"/>
      <c r="T10158" s="91"/>
      <c r="U10158" s="89"/>
      <c r="V10158" s="89"/>
      <c r="W10158" s="89"/>
      <c r="X10158" s="89"/>
    </row>
    <row r="10159">
      <c r="S10159" s="91"/>
      <c r="T10159" s="91"/>
      <c r="U10159" s="89"/>
      <c r="V10159" s="89"/>
      <c r="W10159" s="89"/>
      <c r="X10159" s="89"/>
    </row>
    <row r="10160">
      <c r="S10160" s="91"/>
      <c r="T10160" s="91"/>
      <c r="U10160" s="89"/>
      <c r="V10160" s="89"/>
      <c r="W10160" s="89"/>
      <c r="X10160" s="89"/>
    </row>
    <row r="10161">
      <c r="S10161" s="91"/>
      <c r="T10161" s="91"/>
      <c r="U10161" s="89"/>
      <c r="V10161" s="89"/>
      <c r="W10161" s="89"/>
      <c r="X10161" s="89"/>
    </row>
    <row r="10162">
      <c r="S10162" s="91"/>
      <c r="T10162" s="91"/>
      <c r="U10162" s="89"/>
      <c r="V10162" s="89"/>
      <c r="W10162" s="89"/>
      <c r="X10162" s="89"/>
    </row>
    <row r="10163">
      <c r="S10163" s="91"/>
      <c r="T10163" s="91"/>
      <c r="U10163" s="89"/>
      <c r="V10163" s="89"/>
      <c r="W10163" s="89"/>
      <c r="X10163" s="89"/>
    </row>
    <row r="10164">
      <c r="S10164" s="91"/>
      <c r="T10164" s="91"/>
      <c r="U10164" s="89"/>
      <c r="V10164" s="89"/>
      <c r="W10164" s="89"/>
      <c r="X10164" s="89"/>
    </row>
    <row r="10165">
      <c r="S10165" s="91"/>
      <c r="T10165" s="91"/>
      <c r="U10165" s="89"/>
      <c r="V10165" s="89"/>
      <c r="W10165" s="89"/>
      <c r="X10165" s="89"/>
    </row>
    <row r="10166">
      <c r="S10166" s="91"/>
      <c r="T10166" s="91"/>
      <c r="U10166" s="89"/>
      <c r="V10166" s="89"/>
      <c r="W10166" s="89"/>
      <c r="X10166" s="89"/>
    </row>
    <row r="10167">
      <c r="S10167" s="91"/>
      <c r="T10167" s="91"/>
      <c r="U10167" s="89"/>
      <c r="V10167" s="89"/>
      <c r="W10167" s="89"/>
      <c r="X10167" s="89"/>
    </row>
    <row r="10168">
      <c r="S10168" s="91"/>
      <c r="T10168" s="91"/>
      <c r="U10168" s="89"/>
      <c r="V10168" s="89"/>
      <c r="W10168" s="89"/>
      <c r="X10168" s="89"/>
    </row>
    <row r="10169">
      <c r="S10169" s="91"/>
      <c r="T10169" s="91"/>
      <c r="U10169" s="89"/>
      <c r="V10169" s="89"/>
      <c r="W10169" s="89"/>
      <c r="X10169" s="89"/>
    </row>
    <row r="10170">
      <c r="S10170" s="91"/>
      <c r="T10170" s="91"/>
      <c r="U10170" s="89"/>
      <c r="V10170" s="89"/>
      <c r="W10170" s="89"/>
      <c r="X10170" s="89"/>
    </row>
    <row r="10171">
      <c r="S10171" s="91"/>
      <c r="T10171" s="91"/>
      <c r="U10171" s="89"/>
      <c r="V10171" s="89"/>
      <c r="W10171" s="89"/>
      <c r="X10171" s="89"/>
    </row>
    <row r="10172">
      <c r="S10172" s="91"/>
      <c r="T10172" s="91"/>
      <c r="U10172" s="89"/>
      <c r="V10172" s="89"/>
      <c r="W10172" s="89"/>
      <c r="X10172" s="89"/>
    </row>
    <row r="10173">
      <c r="S10173" s="91"/>
      <c r="T10173" s="91"/>
      <c r="U10173" s="89"/>
      <c r="V10173" s="89"/>
      <c r="W10173" s="89"/>
      <c r="X10173" s="89"/>
    </row>
    <row r="10174">
      <c r="S10174" s="91"/>
      <c r="T10174" s="91"/>
      <c r="U10174" s="89"/>
      <c r="V10174" s="89"/>
      <c r="W10174" s="89"/>
      <c r="X10174" s="89"/>
    </row>
    <row r="10175">
      <c r="S10175" s="91"/>
      <c r="T10175" s="91"/>
      <c r="U10175" s="89"/>
      <c r="V10175" s="89"/>
      <c r="W10175" s="89"/>
      <c r="X10175" s="89"/>
    </row>
    <row r="10176">
      <c r="S10176" s="91"/>
      <c r="T10176" s="91"/>
      <c r="U10176" s="89"/>
      <c r="V10176" s="89"/>
      <c r="W10176" s="89"/>
      <c r="X10176" s="89"/>
    </row>
    <row r="10177">
      <c r="S10177" s="91"/>
      <c r="T10177" s="91"/>
      <c r="U10177" s="89"/>
      <c r="V10177" s="89"/>
      <c r="W10177" s="89"/>
      <c r="X10177" s="89"/>
    </row>
    <row r="10178">
      <c r="S10178" s="91"/>
      <c r="T10178" s="91"/>
      <c r="U10178" s="89"/>
      <c r="V10178" s="89"/>
      <c r="W10178" s="89"/>
      <c r="X10178" s="89"/>
    </row>
    <row r="10179">
      <c r="S10179" s="91"/>
      <c r="T10179" s="91"/>
      <c r="U10179" s="89"/>
      <c r="V10179" s="89"/>
      <c r="W10179" s="89"/>
      <c r="X10179" s="89"/>
    </row>
    <row r="10180">
      <c r="S10180" s="91"/>
      <c r="T10180" s="91"/>
      <c r="U10180" s="89"/>
      <c r="V10180" s="89"/>
      <c r="W10180" s="89"/>
      <c r="X10180" s="89"/>
    </row>
    <row r="10181">
      <c r="S10181" s="91"/>
      <c r="T10181" s="91"/>
      <c r="U10181" s="89"/>
      <c r="V10181" s="89"/>
      <c r="W10181" s="89"/>
      <c r="X10181" s="89"/>
    </row>
    <row r="10182">
      <c r="S10182" s="91"/>
      <c r="T10182" s="91"/>
      <c r="U10182" s="89"/>
      <c r="V10182" s="89"/>
      <c r="W10182" s="89"/>
      <c r="X10182" s="89"/>
    </row>
    <row r="10183">
      <c r="S10183" s="91"/>
      <c r="T10183" s="91"/>
      <c r="U10183" s="89"/>
      <c r="V10183" s="89"/>
      <c r="W10183" s="89"/>
      <c r="X10183" s="89"/>
    </row>
    <row r="10184">
      <c r="S10184" s="91"/>
      <c r="T10184" s="91"/>
      <c r="U10184" s="89"/>
      <c r="V10184" s="89"/>
      <c r="W10184" s="89"/>
      <c r="X10184" s="90"/>
    </row>
    <row r="10185">
      <c r="S10185" s="91"/>
      <c r="T10185" s="91"/>
      <c r="U10185" s="89"/>
      <c r="V10185" s="89"/>
      <c r="W10185" s="89"/>
      <c r="X10185" s="90"/>
    </row>
    <row r="10186">
      <c r="S10186" s="91"/>
      <c r="T10186" s="91"/>
      <c r="U10186" s="89"/>
      <c r="V10186" s="89"/>
      <c r="W10186" s="89"/>
      <c r="X10186" s="89"/>
    </row>
    <row r="10187">
      <c r="S10187" s="91"/>
      <c r="T10187" s="91"/>
      <c r="U10187" s="89"/>
      <c r="V10187" s="89"/>
      <c r="W10187" s="89"/>
      <c r="X10187" s="89"/>
    </row>
    <row r="10188">
      <c r="S10188" s="91"/>
      <c r="T10188" s="91"/>
      <c r="U10188" s="89"/>
      <c r="V10188" s="89"/>
      <c r="W10188" s="89"/>
      <c r="X10188" s="89"/>
    </row>
    <row r="10189">
      <c r="S10189" s="91"/>
      <c r="T10189" s="91"/>
      <c r="U10189" s="89"/>
      <c r="V10189" s="89"/>
      <c r="W10189" s="89"/>
      <c r="X10189" s="89"/>
    </row>
    <row r="10190">
      <c r="S10190" s="91"/>
      <c r="T10190" s="91"/>
      <c r="U10190" s="89"/>
      <c r="V10190" s="89"/>
      <c r="W10190" s="89"/>
      <c r="X10190" s="89"/>
    </row>
    <row r="10191">
      <c r="S10191" s="91"/>
      <c r="T10191" s="91"/>
      <c r="U10191" s="89"/>
      <c r="V10191" s="89"/>
      <c r="W10191" s="89"/>
      <c r="X10191" s="89"/>
    </row>
    <row r="10192">
      <c r="S10192" s="91"/>
      <c r="T10192" s="91"/>
      <c r="U10192" s="89"/>
      <c r="V10192" s="89"/>
      <c r="W10192" s="89"/>
      <c r="X10192" s="89"/>
    </row>
    <row r="10193">
      <c r="S10193" s="91"/>
      <c r="T10193" s="91"/>
      <c r="U10193" s="89"/>
      <c r="V10193" s="89"/>
      <c r="W10193" s="89"/>
      <c r="X10193" s="89"/>
    </row>
    <row r="10194">
      <c r="S10194" s="91"/>
      <c r="T10194" s="91"/>
      <c r="U10194" s="89"/>
      <c r="V10194" s="89"/>
      <c r="W10194" s="89"/>
      <c r="X10194" s="89"/>
    </row>
    <row r="10195">
      <c r="S10195" s="91"/>
      <c r="T10195" s="91"/>
      <c r="U10195" s="89"/>
      <c r="V10195" s="89"/>
      <c r="W10195" s="89"/>
      <c r="X10195" s="89"/>
    </row>
    <row r="10196">
      <c r="S10196" s="91"/>
      <c r="T10196" s="91"/>
      <c r="U10196" s="89"/>
      <c r="V10196" s="89"/>
      <c r="W10196" s="89"/>
      <c r="X10196" s="89"/>
    </row>
    <row r="10197">
      <c r="S10197" s="91"/>
      <c r="T10197" s="91"/>
      <c r="U10197" s="89"/>
      <c r="V10197" s="89"/>
      <c r="W10197" s="89"/>
      <c r="X10197" s="89"/>
    </row>
    <row r="10198">
      <c r="S10198" s="91"/>
      <c r="T10198" s="91"/>
      <c r="U10198" s="89"/>
      <c r="V10198" s="89"/>
      <c r="W10198" s="89"/>
      <c r="X10198" s="89"/>
    </row>
    <row r="10199">
      <c r="S10199" s="91"/>
      <c r="T10199" s="91"/>
      <c r="U10199" s="89"/>
      <c r="V10199" s="89"/>
      <c r="W10199" s="89"/>
      <c r="X10199" s="89"/>
    </row>
    <row r="10200">
      <c r="S10200" s="91"/>
      <c r="T10200" s="91"/>
      <c r="U10200" s="89"/>
      <c r="V10200" s="89"/>
      <c r="W10200" s="89"/>
      <c r="X10200" s="89"/>
    </row>
    <row r="10201">
      <c r="S10201" s="91"/>
      <c r="T10201" s="91"/>
      <c r="U10201" s="89"/>
      <c r="V10201" s="89"/>
      <c r="W10201" s="89"/>
      <c r="X10201" s="89"/>
    </row>
    <row r="10202">
      <c r="S10202" s="91"/>
      <c r="T10202" s="91"/>
      <c r="U10202" s="89"/>
      <c r="V10202" s="89"/>
      <c r="W10202" s="89"/>
      <c r="X10202" s="89"/>
    </row>
    <row r="10203">
      <c r="S10203" s="91"/>
      <c r="T10203" s="91"/>
      <c r="U10203" s="89"/>
      <c r="V10203" s="89"/>
      <c r="W10203" s="89"/>
      <c r="X10203" s="89"/>
    </row>
    <row r="10204">
      <c r="S10204" s="91"/>
      <c r="T10204" s="91"/>
      <c r="U10204" s="89"/>
      <c r="V10204" s="89"/>
      <c r="W10204" s="89"/>
      <c r="X10204" s="89"/>
    </row>
    <row r="10205">
      <c r="S10205" s="91"/>
      <c r="T10205" s="91"/>
      <c r="U10205" s="89"/>
      <c r="V10205" s="89"/>
      <c r="W10205" s="89"/>
      <c r="X10205" s="89"/>
    </row>
    <row r="10206">
      <c r="S10206" s="91"/>
      <c r="T10206" s="91"/>
      <c r="U10206" s="89"/>
      <c r="V10206" s="89"/>
      <c r="W10206" s="89"/>
      <c r="X10206" s="89"/>
    </row>
    <row r="10207">
      <c r="S10207" s="91"/>
      <c r="T10207" s="91"/>
      <c r="U10207" s="89"/>
      <c r="V10207" s="89"/>
      <c r="W10207" s="89"/>
      <c r="X10207" s="89"/>
    </row>
    <row r="10208">
      <c r="S10208" s="91"/>
      <c r="T10208" s="91"/>
      <c r="U10208" s="89"/>
      <c r="V10208" s="89"/>
      <c r="W10208" s="89"/>
      <c r="X10208" s="89"/>
    </row>
    <row r="10209">
      <c r="S10209" s="91"/>
      <c r="T10209" s="91"/>
      <c r="U10209" s="89"/>
      <c r="V10209" s="89"/>
      <c r="W10209" s="89"/>
      <c r="X10209" s="89"/>
    </row>
    <row r="10210">
      <c r="S10210" s="91"/>
      <c r="T10210" s="91"/>
      <c r="U10210" s="89"/>
      <c r="V10210" s="89"/>
      <c r="W10210" s="89"/>
      <c r="X10210" s="89"/>
    </row>
    <row r="10211">
      <c r="S10211" s="91"/>
      <c r="T10211" s="91"/>
      <c r="U10211" s="89"/>
      <c r="V10211" s="89"/>
      <c r="W10211" s="89"/>
      <c r="X10211" s="89"/>
    </row>
    <row r="10212">
      <c r="S10212" s="91"/>
      <c r="T10212" s="91"/>
      <c r="U10212" s="89"/>
      <c r="V10212" s="89"/>
      <c r="W10212" s="89"/>
      <c r="X10212" s="89"/>
    </row>
    <row r="10213">
      <c r="S10213" s="91"/>
      <c r="T10213" s="91"/>
      <c r="U10213" s="89"/>
      <c r="V10213" s="89"/>
      <c r="W10213" s="89"/>
      <c r="X10213" s="89"/>
    </row>
    <row r="10214">
      <c r="S10214" s="91"/>
      <c r="T10214" s="91"/>
      <c r="U10214" s="89"/>
      <c r="V10214" s="89"/>
      <c r="W10214" s="89"/>
      <c r="X10214" s="89"/>
    </row>
    <row r="10215">
      <c r="S10215" s="91"/>
      <c r="T10215" s="91"/>
      <c r="U10215" s="89"/>
      <c r="V10215" s="89"/>
      <c r="W10215" s="89"/>
      <c r="X10215" s="89"/>
    </row>
    <row r="10216">
      <c r="S10216" s="91"/>
      <c r="T10216" s="91"/>
      <c r="U10216" s="89"/>
      <c r="V10216" s="89"/>
      <c r="W10216" s="89"/>
      <c r="X10216" s="89"/>
    </row>
    <row r="10217">
      <c r="S10217" s="91"/>
      <c r="T10217" s="91"/>
      <c r="U10217" s="89"/>
      <c r="V10217" s="89"/>
      <c r="W10217" s="89"/>
      <c r="X10217" s="89"/>
    </row>
    <row r="10218">
      <c r="S10218" s="91"/>
      <c r="T10218" s="91"/>
      <c r="U10218" s="89"/>
      <c r="V10218" s="89"/>
      <c r="W10218" s="89"/>
      <c r="X10218" s="89"/>
    </row>
    <row r="10219">
      <c r="S10219" s="91"/>
      <c r="T10219" s="91"/>
      <c r="U10219" s="89"/>
      <c r="V10219" s="89"/>
      <c r="W10219" s="89"/>
      <c r="X10219" s="89"/>
    </row>
    <row r="10220">
      <c r="S10220" s="91"/>
      <c r="T10220" s="91"/>
      <c r="U10220" s="89"/>
      <c r="V10220" s="89"/>
      <c r="W10220" s="89"/>
      <c r="X10220" s="89"/>
    </row>
    <row r="10221">
      <c r="S10221" s="91"/>
      <c r="T10221" s="91"/>
      <c r="U10221" s="89"/>
      <c r="V10221" s="89"/>
      <c r="W10221" s="89"/>
      <c r="X10221" s="89"/>
    </row>
    <row r="10222">
      <c r="S10222" s="91"/>
      <c r="T10222" s="91"/>
      <c r="U10222" s="89"/>
      <c r="V10222" s="89"/>
      <c r="W10222" s="89"/>
      <c r="X10222" s="89"/>
    </row>
    <row r="10223">
      <c r="S10223" s="91"/>
      <c r="T10223" s="91"/>
      <c r="U10223" s="89"/>
      <c r="V10223" s="89"/>
      <c r="W10223" s="89"/>
      <c r="X10223" s="89"/>
    </row>
    <row r="10224">
      <c r="S10224" s="91"/>
      <c r="T10224" s="91"/>
      <c r="U10224" s="89"/>
      <c r="V10224" s="89"/>
      <c r="W10224" s="89"/>
      <c r="X10224" s="89"/>
    </row>
    <row r="10225">
      <c r="S10225" s="91"/>
      <c r="T10225" s="91"/>
      <c r="U10225" s="89"/>
      <c r="V10225" s="89"/>
      <c r="W10225" s="89"/>
      <c r="X10225" s="89"/>
    </row>
    <row r="10226">
      <c r="S10226" s="91"/>
      <c r="T10226" s="91"/>
      <c r="U10226" s="89"/>
      <c r="V10226" s="89"/>
      <c r="W10226" s="89"/>
      <c r="X10226" s="89"/>
    </row>
    <row r="10227">
      <c r="S10227" s="91"/>
      <c r="T10227" s="91"/>
      <c r="U10227" s="89"/>
      <c r="V10227" s="89"/>
      <c r="W10227" s="89"/>
      <c r="X10227" s="89"/>
    </row>
    <row r="10228">
      <c r="S10228" s="91"/>
      <c r="T10228" s="91"/>
      <c r="U10228" s="89"/>
      <c r="V10228" s="89"/>
      <c r="W10228" s="89"/>
      <c r="X10228" s="89"/>
    </row>
    <row r="10229">
      <c r="S10229" s="91"/>
      <c r="T10229" s="91"/>
      <c r="U10229" s="89"/>
      <c r="V10229" s="89"/>
      <c r="W10229" s="89"/>
      <c r="X10229" s="89"/>
    </row>
    <row r="10230">
      <c r="S10230" s="91"/>
      <c r="T10230" s="91"/>
      <c r="U10230" s="89"/>
      <c r="V10230" s="89"/>
      <c r="W10230" s="89"/>
      <c r="X10230" s="89"/>
    </row>
    <row r="10231">
      <c r="S10231" s="91"/>
      <c r="T10231" s="91"/>
      <c r="U10231" s="89"/>
      <c r="V10231" s="89"/>
      <c r="W10231" s="89"/>
      <c r="X10231" s="89"/>
    </row>
    <row r="10232">
      <c r="S10232" s="91"/>
      <c r="T10232" s="91"/>
      <c r="U10232" s="89"/>
      <c r="V10232" s="89"/>
      <c r="W10232" s="89"/>
      <c r="X10232" s="89"/>
    </row>
    <row r="10233">
      <c r="S10233" s="91"/>
      <c r="T10233" s="91"/>
      <c r="U10233" s="89"/>
      <c r="V10233" s="89"/>
      <c r="W10233" s="89"/>
      <c r="X10233" s="89"/>
    </row>
    <row r="10234">
      <c r="S10234" s="91"/>
      <c r="T10234" s="91"/>
      <c r="U10234" s="89"/>
      <c r="V10234" s="89"/>
      <c r="W10234" s="89"/>
      <c r="X10234" s="89"/>
    </row>
    <row r="10235">
      <c r="S10235" s="91"/>
      <c r="T10235" s="91"/>
      <c r="U10235" s="89"/>
      <c r="V10235" s="89"/>
      <c r="W10235" s="89"/>
      <c r="X10235" s="89"/>
    </row>
    <row r="10236">
      <c r="S10236" s="91"/>
      <c r="T10236" s="91"/>
      <c r="U10236" s="89"/>
      <c r="V10236" s="89"/>
      <c r="W10236" s="89"/>
      <c r="X10236" s="89"/>
    </row>
    <row r="10237">
      <c r="S10237" s="91"/>
      <c r="T10237" s="91"/>
      <c r="U10237" s="89"/>
      <c r="V10237" s="89"/>
      <c r="W10237" s="89"/>
      <c r="X10237" s="89"/>
    </row>
    <row r="10238">
      <c r="S10238" s="91"/>
      <c r="T10238" s="91"/>
      <c r="U10238" s="89"/>
      <c r="V10238" s="89"/>
      <c r="W10238" s="89"/>
      <c r="X10238" s="89"/>
    </row>
    <row r="10239">
      <c r="S10239" s="91"/>
      <c r="T10239" s="91"/>
      <c r="U10239" s="89"/>
      <c r="V10239" s="89"/>
      <c r="W10239" s="89"/>
      <c r="X10239" s="89"/>
    </row>
    <row r="10240">
      <c r="S10240" s="91"/>
      <c r="T10240" s="91"/>
      <c r="U10240" s="89"/>
      <c r="V10240" s="89"/>
      <c r="W10240" s="89"/>
      <c r="X10240" s="89"/>
    </row>
    <row r="10241">
      <c r="S10241" s="91"/>
      <c r="T10241" s="91"/>
      <c r="U10241" s="89"/>
      <c r="V10241" s="89"/>
      <c r="W10241" s="89"/>
      <c r="X10241" s="89"/>
    </row>
    <row r="10242">
      <c r="S10242" s="91"/>
      <c r="T10242" s="91"/>
      <c r="U10242" s="89"/>
      <c r="V10242" s="89"/>
      <c r="W10242" s="89"/>
      <c r="X10242" s="89"/>
    </row>
    <row r="10243">
      <c r="S10243" s="91"/>
      <c r="T10243" s="91"/>
      <c r="U10243" s="89"/>
      <c r="V10243" s="89"/>
      <c r="W10243" s="89"/>
      <c r="X10243" s="89"/>
    </row>
    <row r="10244">
      <c r="S10244" s="91"/>
      <c r="T10244" s="91"/>
      <c r="U10244" s="89"/>
      <c r="V10244" s="89"/>
      <c r="W10244" s="89"/>
      <c r="X10244" s="90"/>
    </row>
    <row r="10245">
      <c r="S10245" s="91"/>
      <c r="T10245" s="91"/>
      <c r="U10245" s="89"/>
      <c r="V10245" s="89"/>
      <c r="W10245" s="89"/>
      <c r="X10245" s="89"/>
    </row>
    <row r="10246">
      <c r="S10246" s="91"/>
      <c r="T10246" s="91"/>
      <c r="U10246" s="89"/>
      <c r="V10246" s="89"/>
      <c r="W10246" s="89"/>
      <c r="X10246" s="89"/>
    </row>
    <row r="10247">
      <c r="S10247" s="91"/>
      <c r="T10247" s="91"/>
      <c r="U10247" s="89"/>
      <c r="V10247" s="89"/>
      <c r="W10247" s="89"/>
      <c r="X10247" s="89"/>
    </row>
    <row r="10248">
      <c r="S10248" s="91"/>
      <c r="T10248" s="91"/>
      <c r="U10248" s="89"/>
      <c r="V10248" s="89"/>
      <c r="W10248" s="89"/>
      <c r="X10248" s="89"/>
    </row>
    <row r="10249">
      <c r="S10249" s="91"/>
      <c r="T10249" s="91"/>
      <c r="U10249" s="89"/>
      <c r="V10249" s="89"/>
      <c r="W10249" s="89"/>
      <c r="X10249" s="89"/>
    </row>
    <row r="10250">
      <c r="S10250" s="91"/>
      <c r="T10250" s="91"/>
      <c r="U10250" s="89"/>
      <c r="V10250" s="89"/>
      <c r="W10250" s="89"/>
      <c r="X10250" s="89"/>
    </row>
    <row r="10251">
      <c r="S10251" s="91"/>
      <c r="T10251" s="91"/>
      <c r="U10251" s="89"/>
      <c r="V10251" s="89"/>
      <c r="W10251" s="89"/>
      <c r="X10251" s="89"/>
    </row>
    <row r="10252">
      <c r="S10252" s="91"/>
      <c r="T10252" s="91"/>
      <c r="U10252" s="89"/>
      <c r="V10252" s="89"/>
      <c r="W10252" s="89"/>
      <c r="X10252" s="89"/>
    </row>
    <row r="10253">
      <c r="S10253" s="91"/>
      <c r="T10253" s="91"/>
      <c r="U10253" s="89"/>
      <c r="V10253" s="89"/>
      <c r="W10253" s="89"/>
      <c r="X10253" s="89"/>
    </row>
    <row r="10254">
      <c r="S10254" s="91"/>
      <c r="T10254" s="91"/>
      <c r="U10254" s="89"/>
      <c r="V10254" s="89"/>
      <c r="W10254" s="89"/>
      <c r="X10254" s="89"/>
    </row>
    <row r="10255">
      <c r="S10255" s="91"/>
      <c r="T10255" s="91"/>
      <c r="U10255" s="89"/>
      <c r="V10255" s="89"/>
      <c r="W10255" s="89"/>
      <c r="X10255" s="89"/>
    </row>
    <row r="10256">
      <c r="S10256" s="91"/>
      <c r="T10256" s="91"/>
      <c r="U10256" s="89"/>
      <c r="V10256" s="89"/>
      <c r="W10256" s="89"/>
      <c r="X10256" s="89"/>
    </row>
    <row r="10257">
      <c r="S10257" s="91"/>
      <c r="T10257" s="91"/>
      <c r="U10257" s="89"/>
      <c r="V10257" s="89"/>
      <c r="W10257" s="89"/>
      <c r="X10257" s="89"/>
    </row>
    <row r="10258">
      <c r="S10258" s="91"/>
      <c r="T10258" s="91"/>
      <c r="U10258" s="89"/>
      <c r="V10258" s="89"/>
      <c r="W10258" s="89"/>
      <c r="X10258" s="89"/>
    </row>
    <row r="10259">
      <c r="S10259" s="91"/>
      <c r="T10259" s="91"/>
      <c r="U10259" s="89"/>
      <c r="V10259" s="89"/>
      <c r="W10259" s="89"/>
      <c r="X10259" s="89"/>
    </row>
    <row r="10260">
      <c r="S10260" s="91"/>
      <c r="T10260" s="91"/>
      <c r="U10260" s="89"/>
      <c r="V10260" s="89"/>
      <c r="W10260" s="89"/>
      <c r="X10260" s="89"/>
    </row>
    <row r="10261">
      <c r="S10261" s="91"/>
      <c r="T10261" s="91"/>
      <c r="U10261" s="89"/>
      <c r="V10261" s="89"/>
      <c r="W10261" s="89"/>
      <c r="X10261" s="89"/>
    </row>
    <row r="10262">
      <c r="S10262" s="91"/>
      <c r="T10262" s="91"/>
      <c r="U10262" s="89"/>
      <c r="V10262" s="89"/>
      <c r="W10262" s="89"/>
      <c r="X10262" s="89"/>
    </row>
    <row r="10263">
      <c r="S10263" s="91"/>
      <c r="T10263" s="91"/>
      <c r="U10263" s="89"/>
      <c r="V10263" s="89"/>
      <c r="W10263" s="89"/>
      <c r="X10263" s="89"/>
    </row>
    <row r="10264">
      <c r="S10264" s="91"/>
      <c r="T10264" s="91"/>
      <c r="U10264" s="89"/>
      <c r="V10264" s="89"/>
      <c r="W10264" s="89"/>
      <c r="X10264" s="89"/>
    </row>
    <row r="10265">
      <c r="S10265" s="91"/>
      <c r="T10265" s="91"/>
      <c r="U10265" s="89"/>
      <c r="V10265" s="89"/>
      <c r="W10265" s="89"/>
      <c r="X10265" s="89"/>
    </row>
    <row r="10266">
      <c r="S10266" s="91"/>
      <c r="T10266" s="91"/>
      <c r="U10266" s="89"/>
      <c r="V10266" s="89"/>
      <c r="W10266" s="89"/>
      <c r="X10266" s="89"/>
    </row>
    <row r="10267">
      <c r="S10267" s="91"/>
      <c r="T10267" s="91"/>
      <c r="U10267" s="89"/>
      <c r="V10267" s="89"/>
      <c r="W10267" s="89"/>
      <c r="X10267" s="89"/>
    </row>
    <row r="10268">
      <c r="S10268" s="91"/>
      <c r="T10268" s="91"/>
      <c r="U10268" s="89"/>
      <c r="V10268" s="89"/>
      <c r="W10268" s="89"/>
      <c r="X10268" s="89"/>
    </row>
    <row r="10269">
      <c r="S10269" s="91"/>
      <c r="T10269" s="91"/>
      <c r="U10269" s="89"/>
      <c r="V10269" s="89"/>
      <c r="W10269" s="89"/>
      <c r="X10269" s="89"/>
    </row>
    <row r="10270">
      <c r="S10270" s="91"/>
      <c r="T10270" s="91"/>
      <c r="U10270" s="89"/>
      <c r="V10270" s="89"/>
      <c r="W10270" s="89"/>
      <c r="X10270" s="89"/>
    </row>
    <row r="10271">
      <c r="S10271" s="91"/>
      <c r="T10271" s="91"/>
      <c r="U10271" s="89"/>
      <c r="V10271" s="89"/>
      <c r="W10271" s="89"/>
      <c r="X10271" s="89"/>
    </row>
    <row r="10272">
      <c r="S10272" s="91"/>
      <c r="T10272" s="91"/>
      <c r="U10272" s="89"/>
      <c r="V10272" s="89"/>
      <c r="W10272" s="89"/>
      <c r="X10272" s="89"/>
    </row>
    <row r="10273">
      <c r="S10273" s="91"/>
      <c r="T10273" s="91"/>
      <c r="U10273" s="89"/>
      <c r="V10273" s="89"/>
      <c r="W10273" s="89"/>
      <c r="X10273" s="89"/>
    </row>
    <row r="10274">
      <c r="S10274" s="91"/>
      <c r="T10274" s="91"/>
      <c r="U10274" s="89"/>
      <c r="V10274" s="89"/>
      <c r="W10274" s="89"/>
      <c r="X10274" s="89"/>
    </row>
    <row r="10275">
      <c r="S10275" s="91"/>
      <c r="T10275" s="91"/>
      <c r="U10275" s="89"/>
      <c r="V10275" s="89"/>
      <c r="W10275" s="89"/>
      <c r="X10275" s="89"/>
    </row>
    <row r="10276">
      <c r="S10276" s="91"/>
      <c r="T10276" s="91"/>
      <c r="U10276" s="89"/>
      <c r="V10276" s="89"/>
      <c r="W10276" s="89"/>
      <c r="X10276" s="89"/>
    </row>
    <row r="10277">
      <c r="S10277" s="91"/>
      <c r="T10277" s="91"/>
      <c r="U10277" s="89"/>
      <c r="V10277" s="89"/>
      <c r="W10277" s="89"/>
      <c r="X10277" s="89"/>
    </row>
    <row r="10278">
      <c r="S10278" s="91"/>
      <c r="T10278" s="91"/>
      <c r="U10278" s="89"/>
      <c r="V10278" s="89"/>
      <c r="W10278" s="89"/>
      <c r="X10278" s="89"/>
    </row>
    <row r="10279">
      <c r="S10279" s="91"/>
      <c r="T10279" s="91"/>
      <c r="U10279" s="89"/>
      <c r="V10279" s="89"/>
      <c r="W10279" s="89"/>
      <c r="X10279" s="89"/>
    </row>
    <row r="10280">
      <c r="S10280" s="91"/>
      <c r="T10280" s="91"/>
      <c r="U10280" s="89"/>
      <c r="V10280" s="89"/>
      <c r="W10280" s="89"/>
      <c r="X10280" s="89"/>
    </row>
    <row r="10281">
      <c r="S10281" s="91"/>
      <c r="T10281" s="91"/>
      <c r="U10281" s="89"/>
      <c r="V10281" s="89"/>
      <c r="W10281" s="89"/>
      <c r="X10281" s="89"/>
    </row>
    <row r="10282">
      <c r="S10282" s="91"/>
      <c r="T10282" s="91"/>
      <c r="U10282" s="89"/>
      <c r="V10282" s="89"/>
      <c r="W10282" s="89"/>
      <c r="X10282" s="89"/>
    </row>
    <row r="10283">
      <c r="S10283" s="91"/>
      <c r="T10283" s="91"/>
      <c r="U10283" s="89"/>
      <c r="V10283" s="89"/>
      <c r="W10283" s="89"/>
      <c r="X10283" s="89"/>
    </row>
    <row r="10284">
      <c r="S10284" s="91"/>
      <c r="T10284" s="91"/>
      <c r="U10284" s="89"/>
      <c r="V10284" s="89"/>
      <c r="W10284" s="89"/>
      <c r="X10284" s="89"/>
    </row>
    <row r="10285">
      <c r="S10285" s="91"/>
      <c r="T10285" s="91"/>
      <c r="U10285" s="89"/>
      <c r="V10285" s="89"/>
      <c r="W10285" s="89"/>
      <c r="X10285" s="89"/>
    </row>
    <row r="10286">
      <c r="S10286" s="91"/>
      <c r="T10286" s="91"/>
      <c r="U10286" s="89"/>
      <c r="V10286" s="89"/>
      <c r="W10286" s="89"/>
      <c r="X10286" s="89"/>
    </row>
    <row r="10287">
      <c r="S10287" s="91"/>
      <c r="T10287" s="91"/>
      <c r="U10287" s="89"/>
      <c r="V10287" s="89"/>
      <c r="W10287" s="89"/>
      <c r="X10287" s="89"/>
    </row>
    <row r="10288">
      <c r="S10288" s="91"/>
      <c r="T10288" s="91"/>
      <c r="U10288" s="89"/>
      <c r="V10288" s="89"/>
      <c r="W10288" s="89"/>
      <c r="X10288" s="89"/>
    </row>
    <row r="10289">
      <c r="S10289" s="91"/>
      <c r="T10289" s="91"/>
      <c r="U10289" s="89"/>
      <c r="V10289" s="89"/>
      <c r="W10289" s="89"/>
      <c r="X10289" s="89"/>
    </row>
    <row r="10290">
      <c r="S10290" s="91"/>
      <c r="T10290" s="91"/>
      <c r="U10290" s="89"/>
      <c r="V10290" s="89"/>
      <c r="W10290" s="89"/>
      <c r="X10290" s="89"/>
    </row>
    <row r="10291">
      <c r="S10291" s="91"/>
      <c r="T10291" s="91"/>
      <c r="U10291" s="89"/>
      <c r="V10291" s="89"/>
      <c r="W10291" s="89"/>
      <c r="X10291" s="89"/>
    </row>
    <row r="10292">
      <c r="S10292" s="91"/>
      <c r="T10292" s="91"/>
      <c r="U10292" s="89"/>
      <c r="V10292" s="89"/>
      <c r="W10292" s="89"/>
      <c r="X10292" s="89"/>
    </row>
    <row r="10293">
      <c r="S10293" s="91"/>
      <c r="T10293" s="91"/>
      <c r="U10293" s="89"/>
      <c r="V10293" s="89"/>
      <c r="W10293" s="89"/>
      <c r="X10293" s="89"/>
    </row>
    <row r="10294">
      <c r="S10294" s="91"/>
      <c r="T10294" s="91"/>
      <c r="U10294" s="89"/>
      <c r="V10294" s="89"/>
      <c r="W10294" s="89"/>
      <c r="X10294" s="89"/>
    </row>
    <row r="10295">
      <c r="S10295" s="91"/>
      <c r="T10295" s="91"/>
      <c r="U10295" s="89"/>
      <c r="V10295" s="89"/>
      <c r="W10295" s="89"/>
      <c r="X10295" s="89"/>
    </row>
    <row r="10296">
      <c r="S10296" s="91"/>
      <c r="T10296" s="91"/>
      <c r="U10296" s="89"/>
      <c r="V10296" s="89"/>
      <c r="W10296" s="89"/>
      <c r="X10296" s="89"/>
    </row>
    <row r="10297">
      <c r="S10297" s="91"/>
      <c r="T10297" s="91"/>
      <c r="U10297" s="89"/>
      <c r="V10297" s="89"/>
      <c r="W10297" s="89"/>
      <c r="X10297" s="89"/>
    </row>
    <row r="10298">
      <c r="S10298" s="91"/>
      <c r="T10298" s="91"/>
      <c r="U10298" s="89"/>
      <c r="V10298" s="89"/>
      <c r="W10298" s="89"/>
      <c r="X10298" s="89"/>
    </row>
    <row r="10299">
      <c r="S10299" s="91"/>
      <c r="T10299" s="91"/>
      <c r="U10299" s="89"/>
      <c r="V10299" s="89"/>
      <c r="W10299" s="89"/>
      <c r="X10299" s="89"/>
    </row>
    <row r="10300">
      <c r="S10300" s="91"/>
      <c r="T10300" s="91"/>
      <c r="U10300" s="89"/>
      <c r="V10300" s="89"/>
      <c r="W10300" s="89"/>
      <c r="X10300" s="89"/>
    </row>
    <row r="10301">
      <c r="S10301" s="91"/>
      <c r="T10301" s="91"/>
      <c r="U10301" s="89"/>
      <c r="V10301" s="89"/>
      <c r="W10301" s="89"/>
      <c r="X10301" s="89"/>
    </row>
    <row r="10302">
      <c r="S10302" s="91"/>
      <c r="T10302" s="91"/>
      <c r="U10302" s="89"/>
      <c r="V10302" s="89"/>
      <c r="W10302" s="89"/>
      <c r="X10302" s="89"/>
    </row>
    <row r="10303">
      <c r="S10303" s="91"/>
      <c r="T10303" s="91"/>
      <c r="U10303" s="89"/>
      <c r="V10303" s="89"/>
      <c r="W10303" s="89"/>
      <c r="X10303" s="89"/>
    </row>
    <row r="10304">
      <c r="S10304" s="91"/>
      <c r="T10304" s="91"/>
      <c r="U10304" s="89"/>
      <c r="V10304" s="89"/>
      <c r="W10304" s="89"/>
      <c r="X10304" s="89"/>
    </row>
    <row r="10305">
      <c r="S10305" s="91"/>
      <c r="T10305" s="91"/>
      <c r="U10305" s="89"/>
      <c r="V10305" s="89"/>
      <c r="W10305" s="89"/>
      <c r="X10305" s="89"/>
    </row>
    <row r="10306">
      <c r="S10306" s="91"/>
      <c r="T10306" s="91"/>
      <c r="U10306" s="89"/>
      <c r="V10306" s="89"/>
      <c r="W10306" s="89"/>
      <c r="X10306" s="89"/>
    </row>
    <row r="10307">
      <c r="S10307" s="91"/>
      <c r="T10307" s="91"/>
      <c r="U10307" s="89"/>
      <c r="V10307" s="89"/>
      <c r="W10307" s="89"/>
      <c r="X10307" s="89"/>
    </row>
    <row r="10308">
      <c r="S10308" s="91"/>
      <c r="T10308" s="91"/>
      <c r="U10308" s="89"/>
      <c r="V10308" s="89"/>
      <c r="W10308" s="89"/>
      <c r="X10308" s="89"/>
    </row>
    <row r="10309">
      <c r="S10309" s="91"/>
      <c r="T10309" s="91"/>
      <c r="U10309" s="89"/>
      <c r="V10309" s="89"/>
      <c r="W10309" s="89"/>
      <c r="X10309" s="89"/>
    </row>
    <row r="10310">
      <c r="S10310" s="91"/>
      <c r="T10310" s="91"/>
      <c r="U10310" s="89"/>
      <c r="V10310" s="89"/>
      <c r="W10310" s="89"/>
      <c r="X10310" s="89"/>
    </row>
    <row r="10311">
      <c r="S10311" s="91"/>
      <c r="T10311" s="91"/>
      <c r="U10311" s="89"/>
      <c r="V10311" s="89"/>
      <c r="W10311" s="89"/>
      <c r="X10311" s="89"/>
    </row>
    <row r="10312">
      <c r="S10312" s="91"/>
      <c r="T10312" s="91"/>
      <c r="U10312" s="89"/>
      <c r="V10312" s="89"/>
      <c r="W10312" s="89"/>
      <c r="X10312" s="89"/>
    </row>
    <row r="10313">
      <c r="S10313" s="91"/>
      <c r="T10313" s="91"/>
      <c r="U10313" s="89"/>
      <c r="V10313" s="89"/>
      <c r="W10313" s="89"/>
      <c r="X10313" s="89"/>
    </row>
    <row r="10314">
      <c r="S10314" s="91"/>
      <c r="T10314" s="91"/>
      <c r="U10314" s="89"/>
      <c r="V10314" s="89"/>
      <c r="W10314" s="89"/>
      <c r="X10314" s="89"/>
    </row>
    <row r="10315">
      <c r="S10315" s="91"/>
      <c r="T10315" s="91"/>
      <c r="U10315" s="89"/>
      <c r="V10315" s="89"/>
      <c r="W10315" s="89"/>
      <c r="X10315" s="89"/>
    </row>
    <row r="10316">
      <c r="S10316" s="91"/>
      <c r="T10316" s="91"/>
      <c r="U10316" s="89"/>
      <c r="V10316" s="89"/>
      <c r="W10316" s="89"/>
      <c r="X10316" s="89"/>
    </row>
    <row r="10317">
      <c r="S10317" s="91"/>
      <c r="T10317" s="91"/>
      <c r="U10317" s="89"/>
      <c r="V10317" s="89"/>
      <c r="W10317" s="89"/>
      <c r="X10317" s="89"/>
    </row>
    <row r="10318">
      <c r="S10318" s="91"/>
      <c r="T10318" s="91"/>
      <c r="U10318" s="89"/>
      <c r="V10318" s="89"/>
      <c r="W10318" s="89"/>
      <c r="X10318" s="89"/>
    </row>
    <row r="10319">
      <c r="S10319" s="91"/>
      <c r="T10319" s="91"/>
      <c r="U10319" s="89"/>
      <c r="V10319" s="89"/>
      <c r="W10319" s="89"/>
      <c r="X10319" s="89"/>
    </row>
    <row r="10320">
      <c r="S10320" s="91"/>
      <c r="T10320" s="91"/>
      <c r="U10320" s="89"/>
      <c r="V10320" s="89"/>
      <c r="W10320" s="89"/>
      <c r="X10320" s="89"/>
    </row>
    <row r="10321">
      <c r="S10321" s="91"/>
      <c r="T10321" s="91"/>
      <c r="U10321" s="89"/>
      <c r="V10321" s="89"/>
      <c r="W10321" s="89"/>
      <c r="X10321" s="89"/>
    </row>
    <row r="10322">
      <c r="S10322" s="91"/>
      <c r="T10322" s="91"/>
      <c r="U10322" s="89"/>
      <c r="V10322" s="89"/>
      <c r="W10322" s="89"/>
      <c r="X10322" s="89"/>
    </row>
    <row r="10323">
      <c r="S10323" s="91"/>
      <c r="T10323" s="91"/>
      <c r="U10323" s="89"/>
      <c r="V10323" s="89"/>
      <c r="W10323" s="89"/>
      <c r="X10323" s="89"/>
    </row>
    <row r="10324">
      <c r="S10324" s="91"/>
      <c r="T10324" s="91"/>
      <c r="U10324" s="89"/>
      <c r="V10324" s="89"/>
      <c r="W10324" s="89"/>
      <c r="X10324" s="89"/>
    </row>
    <row r="10325">
      <c r="S10325" s="91"/>
      <c r="T10325" s="91"/>
      <c r="U10325" s="89"/>
      <c r="V10325" s="89"/>
      <c r="W10325" s="89"/>
      <c r="X10325" s="89"/>
    </row>
    <row r="10326">
      <c r="S10326" s="91"/>
      <c r="T10326" s="91"/>
      <c r="U10326" s="89"/>
      <c r="V10326" s="89"/>
      <c r="W10326" s="89"/>
      <c r="X10326" s="89"/>
    </row>
    <row r="10327">
      <c r="S10327" s="91"/>
      <c r="T10327" s="91"/>
      <c r="U10327" s="89"/>
      <c r="V10327" s="89"/>
      <c r="W10327" s="89"/>
      <c r="X10327" s="89"/>
    </row>
    <row r="10328">
      <c r="S10328" s="91"/>
      <c r="T10328" s="91"/>
      <c r="U10328" s="89"/>
      <c r="V10328" s="89"/>
      <c r="W10328" s="89"/>
      <c r="X10328" s="89"/>
    </row>
    <row r="10329">
      <c r="S10329" s="91"/>
      <c r="T10329" s="91"/>
      <c r="U10329" s="89"/>
      <c r="V10329" s="89"/>
      <c r="W10329" s="89"/>
      <c r="X10329" s="89"/>
    </row>
    <row r="10330">
      <c r="S10330" s="91"/>
      <c r="T10330" s="91"/>
      <c r="U10330" s="89"/>
      <c r="V10330" s="89"/>
      <c r="W10330" s="89"/>
      <c r="X10330" s="89"/>
    </row>
    <row r="10331">
      <c r="S10331" s="91"/>
      <c r="T10331" s="91"/>
      <c r="U10331" s="89"/>
      <c r="V10331" s="89"/>
      <c r="W10331" s="89"/>
      <c r="X10331" s="89"/>
    </row>
    <row r="10332">
      <c r="S10332" s="91"/>
      <c r="T10332" s="91"/>
      <c r="U10332" s="89"/>
      <c r="V10332" s="89"/>
      <c r="W10332" s="89"/>
      <c r="X10332" s="89"/>
    </row>
    <row r="10333">
      <c r="S10333" s="91"/>
      <c r="T10333" s="91"/>
      <c r="U10333" s="89"/>
      <c r="V10333" s="89"/>
      <c r="W10333" s="89"/>
      <c r="X10333" s="89"/>
    </row>
    <row r="10334">
      <c r="S10334" s="91"/>
      <c r="T10334" s="91"/>
      <c r="U10334" s="89"/>
      <c r="V10334" s="89"/>
      <c r="W10334" s="89"/>
      <c r="X10334" s="89"/>
    </row>
    <row r="10335">
      <c r="S10335" s="91"/>
      <c r="T10335" s="91"/>
      <c r="U10335" s="89"/>
      <c r="V10335" s="89"/>
      <c r="W10335" s="89"/>
      <c r="X10335" s="89"/>
    </row>
    <row r="10336">
      <c r="S10336" s="91"/>
      <c r="T10336" s="91"/>
      <c r="U10336" s="89"/>
      <c r="V10336" s="89"/>
      <c r="W10336" s="89"/>
      <c r="X10336" s="89"/>
    </row>
    <row r="10337">
      <c r="S10337" s="91"/>
      <c r="T10337" s="91"/>
      <c r="U10337" s="89"/>
      <c r="V10337" s="89"/>
      <c r="W10337" s="89"/>
      <c r="X10337" s="89"/>
    </row>
    <row r="10338">
      <c r="S10338" s="91"/>
      <c r="T10338" s="91"/>
      <c r="U10338" s="89"/>
      <c r="V10338" s="89"/>
      <c r="W10338" s="89"/>
      <c r="X10338" s="89"/>
    </row>
    <row r="10339">
      <c r="S10339" s="91"/>
      <c r="T10339" s="91"/>
      <c r="U10339" s="89"/>
      <c r="V10339" s="89"/>
      <c r="W10339" s="89"/>
      <c r="X10339" s="89"/>
    </row>
    <row r="10340">
      <c r="S10340" s="91"/>
      <c r="T10340" s="91"/>
      <c r="U10340" s="89"/>
      <c r="V10340" s="89"/>
      <c r="W10340" s="89"/>
      <c r="X10340" s="89"/>
    </row>
    <row r="10341">
      <c r="S10341" s="91"/>
      <c r="T10341" s="91"/>
      <c r="U10341" s="89"/>
      <c r="V10341" s="89"/>
      <c r="W10341" s="89"/>
      <c r="X10341" s="89"/>
    </row>
    <row r="10342">
      <c r="S10342" s="91"/>
      <c r="T10342" s="91"/>
      <c r="U10342" s="89"/>
      <c r="V10342" s="89"/>
      <c r="W10342" s="89"/>
      <c r="X10342" s="89"/>
    </row>
    <row r="10343">
      <c r="S10343" s="91"/>
      <c r="T10343" s="91"/>
      <c r="U10343" s="89"/>
      <c r="V10343" s="89"/>
      <c r="W10343" s="89"/>
      <c r="X10343" s="89"/>
    </row>
    <row r="10344">
      <c r="S10344" s="91"/>
      <c r="T10344" s="91"/>
      <c r="U10344" s="89"/>
      <c r="V10344" s="89"/>
      <c r="W10344" s="89"/>
      <c r="X10344" s="89"/>
    </row>
    <row r="10345">
      <c r="S10345" s="91"/>
      <c r="T10345" s="91"/>
      <c r="U10345" s="89"/>
      <c r="V10345" s="89"/>
      <c r="W10345" s="89"/>
      <c r="X10345" s="89"/>
    </row>
    <row r="10346">
      <c r="S10346" s="91"/>
      <c r="T10346" s="91"/>
      <c r="U10346" s="89"/>
      <c r="V10346" s="89"/>
      <c r="W10346" s="89"/>
      <c r="X10346" s="89"/>
    </row>
    <row r="10347">
      <c r="S10347" s="91"/>
      <c r="T10347" s="91"/>
      <c r="U10347" s="89"/>
      <c r="V10347" s="89"/>
      <c r="W10347" s="89"/>
      <c r="X10347" s="89"/>
    </row>
    <row r="10348">
      <c r="S10348" s="91"/>
      <c r="T10348" s="91"/>
      <c r="U10348" s="89"/>
      <c r="V10348" s="89"/>
      <c r="W10348" s="89"/>
      <c r="X10348" s="89"/>
    </row>
    <row r="10349">
      <c r="S10349" s="91"/>
      <c r="T10349" s="91"/>
      <c r="U10349" s="89"/>
      <c r="V10349" s="89"/>
      <c r="W10349" s="89"/>
      <c r="X10349" s="89"/>
    </row>
    <row r="10350">
      <c r="S10350" s="91"/>
      <c r="T10350" s="91"/>
      <c r="U10350" s="89"/>
      <c r="V10350" s="89"/>
      <c r="W10350" s="89"/>
      <c r="X10350" s="89"/>
    </row>
    <row r="10351">
      <c r="S10351" s="91"/>
      <c r="T10351" s="91"/>
      <c r="U10351" s="89"/>
      <c r="V10351" s="89"/>
      <c r="W10351" s="89"/>
      <c r="X10351" s="89"/>
    </row>
    <row r="10352">
      <c r="S10352" s="91"/>
      <c r="T10352" s="91"/>
      <c r="U10352" s="89"/>
      <c r="V10352" s="89"/>
      <c r="W10352" s="89"/>
      <c r="X10352" s="89"/>
    </row>
    <row r="10353">
      <c r="S10353" s="91"/>
      <c r="T10353" s="91"/>
      <c r="U10353" s="89"/>
      <c r="V10353" s="89"/>
      <c r="W10353" s="89"/>
      <c r="X10353" s="89"/>
    </row>
    <row r="10354">
      <c r="S10354" s="91"/>
      <c r="T10354" s="91"/>
      <c r="U10354" s="89"/>
      <c r="V10354" s="89"/>
      <c r="W10354" s="89"/>
      <c r="X10354" s="89"/>
    </row>
    <row r="10355">
      <c r="S10355" s="91"/>
      <c r="T10355" s="91"/>
      <c r="U10355" s="89"/>
      <c r="V10355" s="89"/>
      <c r="W10355" s="89"/>
      <c r="X10355" s="89"/>
    </row>
    <row r="10356">
      <c r="S10356" s="91"/>
      <c r="T10356" s="91"/>
      <c r="U10356" s="89"/>
      <c r="V10356" s="89"/>
      <c r="W10356" s="89"/>
      <c r="X10356" s="89"/>
    </row>
    <row r="10357">
      <c r="S10357" s="91"/>
      <c r="T10357" s="91"/>
      <c r="U10357" s="89"/>
      <c r="V10357" s="89"/>
      <c r="W10357" s="89"/>
      <c r="X10357" s="89"/>
    </row>
    <row r="10358">
      <c r="S10358" s="91"/>
      <c r="T10358" s="91"/>
      <c r="U10358" s="89"/>
      <c r="V10358" s="89"/>
      <c r="W10358" s="89"/>
      <c r="X10358" s="89"/>
    </row>
    <row r="10359">
      <c r="S10359" s="91"/>
      <c r="T10359" s="91"/>
      <c r="U10359" s="89"/>
      <c r="V10359" s="89"/>
      <c r="W10359" s="89"/>
      <c r="X10359" s="89"/>
    </row>
    <row r="10360">
      <c r="S10360" s="91"/>
      <c r="T10360" s="91"/>
      <c r="U10360" s="89"/>
      <c r="V10360" s="89"/>
      <c r="W10360" s="89"/>
      <c r="X10360" s="89"/>
    </row>
    <row r="10361">
      <c r="S10361" s="91"/>
      <c r="T10361" s="91"/>
      <c r="U10361" s="89"/>
      <c r="V10361" s="89"/>
      <c r="W10361" s="89"/>
      <c r="X10361" s="89"/>
    </row>
    <row r="10362">
      <c r="S10362" s="91"/>
      <c r="T10362" s="91"/>
      <c r="U10362" s="89"/>
      <c r="V10362" s="89"/>
      <c r="W10362" s="89"/>
      <c r="X10362" s="89"/>
    </row>
    <row r="10363">
      <c r="S10363" s="91"/>
      <c r="T10363" s="91"/>
      <c r="U10363" s="89"/>
      <c r="V10363" s="89"/>
      <c r="W10363" s="89"/>
      <c r="X10363" s="89"/>
    </row>
    <row r="10364">
      <c r="S10364" s="91"/>
      <c r="T10364" s="91"/>
      <c r="U10364" s="89"/>
      <c r="V10364" s="89"/>
      <c r="W10364" s="89"/>
      <c r="X10364" s="89"/>
    </row>
    <row r="10365">
      <c r="S10365" s="91"/>
      <c r="T10365" s="91"/>
      <c r="U10365" s="89"/>
      <c r="V10365" s="89"/>
      <c r="W10365" s="89"/>
      <c r="X10365" s="89"/>
    </row>
    <row r="10366">
      <c r="S10366" s="91"/>
      <c r="T10366" s="91"/>
      <c r="U10366" s="89"/>
      <c r="V10366" s="89"/>
      <c r="W10366" s="89"/>
      <c r="X10366" s="89"/>
    </row>
    <row r="10367">
      <c r="S10367" s="91"/>
      <c r="T10367" s="91"/>
      <c r="U10367" s="89"/>
      <c r="V10367" s="89"/>
      <c r="W10367" s="89"/>
      <c r="X10367" s="89"/>
    </row>
    <row r="10368">
      <c r="S10368" s="91"/>
      <c r="T10368" s="91"/>
      <c r="U10368" s="89"/>
      <c r="V10368" s="89"/>
      <c r="W10368" s="89"/>
      <c r="X10368" s="89"/>
    </row>
    <row r="10369">
      <c r="S10369" s="91"/>
      <c r="T10369" s="91"/>
      <c r="U10369" s="89"/>
      <c r="V10369" s="89"/>
      <c r="W10369" s="89"/>
      <c r="X10369" s="89"/>
    </row>
    <row r="10370">
      <c r="S10370" s="91"/>
      <c r="T10370" s="91"/>
      <c r="U10370" s="89"/>
      <c r="V10370" s="89"/>
      <c r="W10370" s="89"/>
      <c r="X10370" s="89"/>
    </row>
    <row r="10371">
      <c r="S10371" s="91"/>
      <c r="T10371" s="91"/>
      <c r="U10371" s="89"/>
      <c r="V10371" s="89"/>
      <c r="W10371" s="89"/>
      <c r="X10371" s="89"/>
    </row>
    <row r="10372">
      <c r="S10372" s="91"/>
      <c r="T10372" s="91"/>
      <c r="U10372" s="89"/>
      <c r="V10372" s="89"/>
      <c r="W10372" s="89"/>
      <c r="X10372" s="89"/>
    </row>
    <row r="10373">
      <c r="S10373" s="91"/>
      <c r="T10373" s="91"/>
      <c r="U10373" s="89"/>
      <c r="V10373" s="89"/>
      <c r="W10373" s="89"/>
      <c r="X10373" s="89"/>
    </row>
    <row r="10374">
      <c r="S10374" s="91"/>
      <c r="T10374" s="91"/>
      <c r="U10374" s="89"/>
      <c r="V10374" s="89"/>
      <c r="W10374" s="89"/>
      <c r="X10374" s="89"/>
    </row>
    <row r="10375">
      <c r="S10375" s="91"/>
      <c r="T10375" s="91"/>
      <c r="U10375" s="89"/>
      <c r="V10375" s="89"/>
      <c r="W10375" s="89"/>
      <c r="X10375" s="89"/>
    </row>
    <row r="10376">
      <c r="S10376" s="91"/>
      <c r="T10376" s="91"/>
      <c r="U10376" s="89"/>
      <c r="V10376" s="89"/>
      <c r="W10376" s="89"/>
      <c r="X10376" s="89"/>
    </row>
    <row r="10377">
      <c r="S10377" s="91"/>
      <c r="T10377" s="91"/>
      <c r="U10377" s="89"/>
      <c r="V10377" s="89"/>
      <c r="W10377" s="89"/>
      <c r="X10377" s="89"/>
    </row>
    <row r="10378">
      <c r="S10378" s="91"/>
      <c r="T10378" s="91"/>
      <c r="U10378" s="89"/>
      <c r="V10378" s="89"/>
      <c r="W10378" s="89"/>
      <c r="X10378" s="89"/>
    </row>
    <row r="10379">
      <c r="S10379" s="91"/>
      <c r="T10379" s="91"/>
      <c r="U10379" s="89"/>
      <c r="V10379" s="89"/>
      <c r="W10379" s="89"/>
      <c r="X10379" s="89"/>
    </row>
    <row r="10380">
      <c r="S10380" s="91"/>
      <c r="T10380" s="91"/>
      <c r="U10380" s="89"/>
      <c r="V10380" s="89"/>
      <c r="W10380" s="89"/>
      <c r="X10380" s="89"/>
    </row>
    <row r="10381">
      <c r="S10381" s="91"/>
      <c r="T10381" s="91"/>
      <c r="U10381" s="89"/>
      <c r="V10381" s="89"/>
      <c r="W10381" s="89"/>
      <c r="X10381" s="89"/>
    </row>
    <row r="10382">
      <c r="S10382" s="91"/>
      <c r="T10382" s="91"/>
      <c r="U10382" s="89"/>
      <c r="V10382" s="89"/>
      <c r="W10382" s="89"/>
      <c r="X10382" s="89"/>
    </row>
    <row r="10383">
      <c r="S10383" s="91"/>
      <c r="T10383" s="91"/>
      <c r="U10383" s="89"/>
      <c r="V10383" s="89"/>
      <c r="W10383" s="89"/>
      <c r="X10383" s="89"/>
    </row>
    <row r="10384">
      <c r="S10384" s="91"/>
      <c r="T10384" s="91"/>
      <c r="U10384" s="89"/>
      <c r="V10384" s="89"/>
      <c r="W10384" s="89"/>
      <c r="X10384" s="89"/>
    </row>
    <row r="10385">
      <c r="S10385" s="91"/>
      <c r="T10385" s="91"/>
      <c r="U10385" s="89"/>
      <c r="V10385" s="89"/>
      <c r="W10385" s="89"/>
      <c r="X10385" s="89"/>
    </row>
    <row r="10386">
      <c r="S10386" s="91"/>
      <c r="T10386" s="91"/>
      <c r="U10386" s="89"/>
      <c r="V10386" s="89"/>
      <c r="W10386" s="89"/>
      <c r="X10386" s="89"/>
    </row>
    <row r="10387">
      <c r="S10387" s="91"/>
      <c r="T10387" s="91"/>
      <c r="U10387" s="89"/>
      <c r="V10387" s="89"/>
      <c r="W10387" s="89"/>
      <c r="X10387" s="89"/>
    </row>
    <row r="10388">
      <c r="S10388" s="91"/>
      <c r="T10388" s="91"/>
      <c r="U10388" s="89"/>
      <c r="V10388" s="89"/>
      <c r="W10388" s="89"/>
      <c r="X10388" s="89"/>
    </row>
    <row r="10389">
      <c r="S10389" s="91"/>
      <c r="T10389" s="91"/>
      <c r="U10389" s="89"/>
      <c r="V10389" s="89"/>
      <c r="W10389" s="89"/>
      <c r="X10389" s="89"/>
    </row>
    <row r="10390">
      <c r="S10390" s="91"/>
      <c r="T10390" s="91"/>
      <c r="U10390" s="89"/>
      <c r="V10390" s="89"/>
      <c r="W10390" s="89"/>
      <c r="X10390" s="89"/>
    </row>
    <row r="10391">
      <c r="S10391" s="91"/>
      <c r="T10391" s="91"/>
      <c r="U10391" s="89"/>
      <c r="V10391" s="89"/>
      <c r="W10391" s="89"/>
      <c r="X10391" s="89"/>
    </row>
    <row r="10392">
      <c r="S10392" s="91"/>
      <c r="T10392" s="91"/>
      <c r="U10392" s="89"/>
      <c r="V10392" s="89"/>
      <c r="W10392" s="89"/>
      <c r="X10392" s="89"/>
    </row>
    <row r="10393">
      <c r="S10393" s="91"/>
      <c r="T10393" s="91"/>
      <c r="U10393" s="89"/>
      <c r="V10393" s="89"/>
      <c r="W10393" s="89"/>
      <c r="X10393" s="89"/>
    </row>
    <row r="10394">
      <c r="S10394" s="91"/>
      <c r="T10394" s="91"/>
      <c r="U10394" s="89"/>
      <c r="V10394" s="89"/>
      <c r="W10394" s="89"/>
      <c r="X10394" s="89"/>
    </row>
    <row r="10395">
      <c r="S10395" s="91"/>
      <c r="T10395" s="91"/>
      <c r="U10395" s="89"/>
      <c r="V10395" s="89"/>
      <c r="W10395" s="89"/>
      <c r="X10395" s="89"/>
    </row>
    <row r="10396">
      <c r="S10396" s="91"/>
      <c r="T10396" s="91"/>
      <c r="U10396" s="89"/>
      <c r="V10396" s="89"/>
      <c r="W10396" s="89"/>
      <c r="X10396" s="89"/>
    </row>
    <row r="10397">
      <c r="S10397" s="91"/>
      <c r="T10397" s="91"/>
      <c r="U10397" s="89"/>
      <c r="V10397" s="89"/>
      <c r="W10397" s="89"/>
      <c r="X10397" s="89"/>
    </row>
    <row r="10398">
      <c r="S10398" s="91"/>
      <c r="T10398" s="91"/>
      <c r="U10398" s="89"/>
      <c r="V10398" s="89"/>
      <c r="W10398" s="89"/>
      <c r="X10398" s="89"/>
    </row>
    <row r="10399">
      <c r="S10399" s="91"/>
      <c r="T10399" s="91"/>
      <c r="U10399" s="89"/>
      <c r="V10399" s="89"/>
      <c r="W10399" s="89"/>
      <c r="X10399" s="89"/>
    </row>
    <row r="10400">
      <c r="S10400" s="91"/>
      <c r="T10400" s="91"/>
      <c r="U10400" s="89"/>
      <c r="V10400" s="89"/>
      <c r="W10400" s="89"/>
      <c r="X10400" s="89"/>
    </row>
    <row r="10401">
      <c r="S10401" s="91"/>
      <c r="T10401" s="91"/>
      <c r="U10401" s="89"/>
      <c r="V10401" s="89"/>
      <c r="W10401" s="89"/>
      <c r="X10401" s="89"/>
    </row>
    <row r="10402">
      <c r="S10402" s="91"/>
      <c r="T10402" s="91"/>
      <c r="U10402" s="89"/>
      <c r="V10402" s="89"/>
      <c r="W10402" s="89"/>
      <c r="X10402" s="89"/>
    </row>
    <row r="10403">
      <c r="S10403" s="91"/>
      <c r="T10403" s="91"/>
      <c r="U10403" s="89"/>
      <c r="V10403" s="89"/>
      <c r="W10403" s="89"/>
      <c r="X10403" s="89"/>
    </row>
    <row r="10404">
      <c r="S10404" s="91"/>
      <c r="T10404" s="91"/>
      <c r="U10404" s="89"/>
      <c r="V10404" s="89"/>
      <c r="W10404" s="89"/>
      <c r="X10404" s="89"/>
    </row>
    <row r="10405">
      <c r="S10405" s="91"/>
      <c r="T10405" s="91"/>
      <c r="U10405" s="89"/>
      <c r="V10405" s="89"/>
      <c r="W10405" s="89"/>
      <c r="X10405" s="89"/>
    </row>
    <row r="10406">
      <c r="S10406" s="91"/>
      <c r="T10406" s="91"/>
      <c r="U10406" s="89"/>
      <c r="V10406" s="89"/>
      <c r="W10406" s="89"/>
      <c r="X10406" s="89"/>
    </row>
    <row r="10407">
      <c r="S10407" s="91"/>
      <c r="T10407" s="91"/>
      <c r="U10407" s="89"/>
      <c r="V10407" s="89"/>
      <c r="W10407" s="89"/>
      <c r="X10407" s="89"/>
    </row>
    <row r="10408">
      <c r="S10408" s="91"/>
      <c r="T10408" s="91"/>
      <c r="U10408" s="89"/>
      <c r="V10408" s="89"/>
      <c r="W10408" s="89"/>
      <c r="X10408" s="89"/>
    </row>
    <row r="10409">
      <c r="S10409" s="91"/>
      <c r="T10409" s="91"/>
      <c r="U10409" s="89"/>
      <c r="V10409" s="89"/>
      <c r="W10409" s="89"/>
      <c r="X10409" s="89"/>
    </row>
    <row r="10410">
      <c r="S10410" s="91"/>
      <c r="T10410" s="91"/>
      <c r="U10410" s="89"/>
      <c r="V10410" s="89"/>
      <c r="W10410" s="89"/>
      <c r="X10410" s="89"/>
    </row>
    <row r="10411">
      <c r="S10411" s="91"/>
      <c r="T10411" s="91"/>
      <c r="U10411" s="89"/>
      <c r="V10411" s="89"/>
      <c r="W10411" s="89"/>
      <c r="X10411" s="89"/>
    </row>
    <row r="10412">
      <c r="S10412" s="91"/>
      <c r="T10412" s="91"/>
      <c r="U10412" s="89"/>
      <c r="V10412" s="89"/>
      <c r="W10412" s="89"/>
      <c r="X10412" s="89"/>
    </row>
    <row r="10413">
      <c r="S10413" s="91"/>
      <c r="T10413" s="91"/>
      <c r="U10413" s="89"/>
      <c r="V10413" s="89"/>
      <c r="W10413" s="89"/>
      <c r="X10413" s="89"/>
    </row>
    <row r="10414">
      <c r="S10414" s="91"/>
      <c r="T10414" s="91"/>
      <c r="U10414" s="89"/>
      <c r="V10414" s="89"/>
      <c r="W10414" s="89"/>
      <c r="X10414" s="89"/>
    </row>
    <row r="10415">
      <c r="S10415" s="91"/>
      <c r="T10415" s="91"/>
      <c r="U10415" s="89"/>
      <c r="V10415" s="89"/>
      <c r="W10415" s="89"/>
      <c r="X10415" s="89"/>
    </row>
    <row r="10416">
      <c r="S10416" s="91"/>
      <c r="T10416" s="91"/>
      <c r="U10416" s="89"/>
      <c r="V10416" s="89"/>
      <c r="W10416" s="89"/>
      <c r="X10416" s="89"/>
    </row>
    <row r="10417">
      <c r="S10417" s="91"/>
      <c r="T10417" s="91"/>
      <c r="U10417" s="89"/>
      <c r="V10417" s="89"/>
      <c r="W10417" s="89"/>
      <c r="X10417" s="89"/>
    </row>
    <row r="10418">
      <c r="S10418" s="91"/>
      <c r="T10418" s="91"/>
      <c r="U10418" s="89"/>
      <c r="V10418" s="89"/>
      <c r="W10418" s="89"/>
      <c r="X10418" s="89"/>
    </row>
    <row r="10419">
      <c r="S10419" s="91"/>
      <c r="T10419" s="91"/>
      <c r="U10419" s="89"/>
      <c r="V10419" s="89"/>
      <c r="W10419" s="89"/>
      <c r="X10419" s="89"/>
    </row>
    <row r="10420">
      <c r="S10420" s="88"/>
      <c r="T10420" s="91"/>
      <c r="U10420" s="89"/>
      <c r="V10420" s="89"/>
      <c r="W10420" s="89"/>
      <c r="X10420" s="89"/>
    </row>
    <row r="10421">
      <c r="S10421" s="91"/>
      <c r="T10421" s="91"/>
      <c r="U10421" s="89"/>
      <c r="V10421" s="89"/>
      <c r="W10421" s="89"/>
      <c r="X10421" s="89"/>
    </row>
    <row r="10422">
      <c r="S10422" s="91"/>
      <c r="T10422" s="91"/>
      <c r="U10422" s="89"/>
      <c r="V10422" s="89"/>
      <c r="W10422" s="89"/>
      <c r="X10422" s="89"/>
    </row>
    <row r="10423">
      <c r="S10423" s="91"/>
      <c r="T10423" s="91"/>
      <c r="U10423" s="89"/>
      <c r="V10423" s="89"/>
      <c r="W10423" s="89"/>
      <c r="X10423" s="89"/>
    </row>
    <row r="10424">
      <c r="S10424" s="91"/>
      <c r="T10424" s="91"/>
      <c r="U10424" s="89"/>
      <c r="V10424" s="89"/>
      <c r="W10424" s="89"/>
      <c r="X10424" s="89"/>
    </row>
    <row r="10425">
      <c r="S10425" s="91"/>
      <c r="T10425" s="91"/>
      <c r="U10425" s="89"/>
      <c r="V10425" s="89"/>
      <c r="W10425" s="89"/>
      <c r="X10425" s="89"/>
    </row>
    <row r="10426">
      <c r="S10426" s="91"/>
      <c r="T10426" s="91"/>
      <c r="U10426" s="89"/>
      <c r="V10426" s="89"/>
      <c r="W10426" s="89"/>
      <c r="X10426" s="89"/>
    </row>
    <row r="10427">
      <c r="S10427" s="91"/>
      <c r="T10427" s="91"/>
      <c r="U10427" s="89"/>
      <c r="V10427" s="89"/>
      <c r="W10427" s="89"/>
      <c r="X10427" s="89"/>
    </row>
    <row r="10428">
      <c r="S10428" s="91"/>
      <c r="T10428" s="91"/>
      <c r="U10428" s="89"/>
      <c r="V10428" s="89"/>
      <c r="W10428" s="89"/>
      <c r="X10428" s="89"/>
    </row>
    <row r="10429">
      <c r="S10429" s="91"/>
      <c r="T10429" s="91"/>
      <c r="U10429" s="89"/>
      <c r="V10429" s="89"/>
      <c r="W10429" s="89"/>
      <c r="X10429" s="89"/>
    </row>
    <row r="10430">
      <c r="S10430" s="91"/>
      <c r="T10430" s="91"/>
      <c r="U10430" s="89"/>
      <c r="V10430" s="89"/>
      <c r="W10430" s="89"/>
      <c r="X10430" s="89"/>
    </row>
    <row r="10431">
      <c r="S10431" s="91"/>
      <c r="T10431" s="91"/>
      <c r="U10431" s="89"/>
      <c r="V10431" s="89"/>
      <c r="W10431" s="89"/>
      <c r="X10431" s="89"/>
    </row>
    <row r="10432">
      <c r="S10432" s="91"/>
      <c r="T10432" s="91"/>
      <c r="U10432" s="89"/>
      <c r="V10432" s="89"/>
      <c r="W10432" s="89"/>
      <c r="X10432" s="89"/>
    </row>
    <row r="10433">
      <c r="S10433" s="91"/>
      <c r="T10433" s="91"/>
      <c r="U10433" s="89"/>
      <c r="V10433" s="89"/>
      <c r="W10433" s="89"/>
      <c r="X10433" s="89"/>
    </row>
    <row r="10434">
      <c r="S10434" s="91"/>
      <c r="T10434" s="91"/>
      <c r="U10434" s="89"/>
      <c r="V10434" s="89"/>
      <c r="W10434" s="89"/>
      <c r="X10434" s="89"/>
    </row>
    <row r="10435">
      <c r="S10435" s="91"/>
      <c r="T10435" s="91"/>
      <c r="U10435" s="89"/>
      <c r="V10435" s="89"/>
      <c r="W10435" s="89"/>
      <c r="X10435" s="89"/>
    </row>
    <row r="10436">
      <c r="S10436" s="91"/>
      <c r="T10436" s="91"/>
      <c r="U10436" s="89"/>
      <c r="V10436" s="89"/>
      <c r="W10436" s="89"/>
      <c r="X10436" s="89"/>
    </row>
    <row r="10437">
      <c r="S10437" s="91"/>
      <c r="T10437" s="91"/>
      <c r="U10437" s="89"/>
      <c r="V10437" s="89"/>
      <c r="W10437" s="89"/>
      <c r="X10437" s="89"/>
    </row>
    <row r="10438">
      <c r="S10438" s="91"/>
      <c r="T10438" s="91"/>
      <c r="U10438" s="89"/>
      <c r="V10438" s="89"/>
      <c r="W10438" s="89"/>
      <c r="X10438" s="89"/>
    </row>
    <row r="10439">
      <c r="S10439" s="91"/>
      <c r="T10439" s="91"/>
      <c r="U10439" s="89"/>
      <c r="V10439" s="89"/>
      <c r="W10439" s="89"/>
      <c r="X10439" s="89"/>
    </row>
    <row r="10440">
      <c r="S10440" s="91"/>
      <c r="T10440" s="91"/>
      <c r="U10440" s="89"/>
      <c r="V10440" s="89"/>
      <c r="W10440" s="89"/>
      <c r="X10440" s="89"/>
    </row>
    <row r="10441">
      <c r="S10441" s="91"/>
      <c r="T10441" s="91"/>
      <c r="U10441" s="89"/>
      <c r="V10441" s="89"/>
      <c r="W10441" s="89"/>
      <c r="X10441" s="89"/>
    </row>
    <row r="10442">
      <c r="S10442" s="91"/>
      <c r="T10442" s="91"/>
      <c r="U10442" s="89"/>
      <c r="V10442" s="89"/>
      <c r="W10442" s="89"/>
      <c r="X10442" s="89"/>
    </row>
    <row r="10443">
      <c r="S10443" s="91"/>
      <c r="T10443" s="91"/>
      <c r="U10443" s="89"/>
      <c r="V10443" s="89"/>
      <c r="W10443" s="89"/>
      <c r="X10443" s="89"/>
    </row>
    <row r="10444">
      <c r="S10444" s="91"/>
      <c r="T10444" s="91"/>
      <c r="U10444" s="89"/>
      <c r="V10444" s="89"/>
      <c r="W10444" s="89"/>
      <c r="X10444" s="89"/>
    </row>
    <row r="10445">
      <c r="S10445" s="91"/>
      <c r="T10445" s="91"/>
      <c r="U10445" s="89"/>
      <c r="V10445" s="89"/>
      <c r="W10445" s="89"/>
      <c r="X10445" s="89"/>
    </row>
    <row r="10446">
      <c r="S10446" s="91"/>
      <c r="T10446" s="91"/>
      <c r="U10446" s="89"/>
      <c r="V10446" s="89"/>
      <c r="W10446" s="89"/>
      <c r="X10446" s="89"/>
    </row>
    <row r="10447">
      <c r="S10447" s="91"/>
      <c r="T10447" s="91"/>
      <c r="U10447" s="89"/>
      <c r="V10447" s="89"/>
      <c r="W10447" s="89"/>
      <c r="X10447" s="89"/>
    </row>
    <row r="10448">
      <c r="S10448" s="91"/>
      <c r="T10448" s="91"/>
      <c r="U10448" s="89"/>
      <c r="V10448" s="89"/>
      <c r="W10448" s="89"/>
      <c r="X10448" s="89"/>
    </row>
    <row r="10449">
      <c r="S10449" s="91"/>
      <c r="T10449" s="91"/>
      <c r="U10449" s="89"/>
      <c r="V10449" s="89"/>
      <c r="W10449" s="89"/>
      <c r="X10449" s="89"/>
    </row>
    <row r="10450">
      <c r="S10450" s="91"/>
      <c r="T10450" s="91"/>
      <c r="U10450" s="89"/>
      <c r="V10450" s="89"/>
      <c r="W10450" s="89"/>
      <c r="X10450" s="89"/>
    </row>
    <row r="10451">
      <c r="S10451" s="91"/>
      <c r="T10451" s="91"/>
      <c r="U10451" s="89"/>
      <c r="V10451" s="89"/>
      <c r="W10451" s="89"/>
      <c r="X10451" s="89"/>
    </row>
    <row r="10452">
      <c r="S10452" s="91"/>
      <c r="T10452" s="91"/>
      <c r="U10452" s="89"/>
      <c r="V10452" s="89"/>
      <c r="W10452" s="89"/>
      <c r="X10452" s="89"/>
    </row>
    <row r="10453">
      <c r="S10453" s="91"/>
      <c r="T10453" s="91"/>
      <c r="U10453" s="89"/>
      <c r="V10453" s="89"/>
      <c r="W10453" s="89"/>
      <c r="X10453" s="89"/>
    </row>
    <row r="10454">
      <c r="S10454" s="91"/>
      <c r="T10454" s="91"/>
      <c r="U10454" s="89"/>
      <c r="V10454" s="89"/>
      <c r="W10454" s="89"/>
      <c r="X10454" s="89"/>
    </row>
    <row r="10455">
      <c r="S10455" s="91"/>
      <c r="T10455" s="91"/>
      <c r="U10455" s="89"/>
      <c r="V10455" s="89"/>
      <c r="W10455" s="89"/>
      <c r="X10455" s="89"/>
    </row>
    <row r="10456">
      <c r="S10456" s="91"/>
      <c r="T10456" s="91"/>
      <c r="U10456" s="89"/>
      <c r="V10456" s="89"/>
      <c r="W10456" s="89"/>
      <c r="X10456" s="89"/>
    </row>
    <row r="10457">
      <c r="S10457" s="91"/>
      <c r="T10457" s="91"/>
      <c r="U10457" s="89"/>
      <c r="V10457" s="89"/>
      <c r="W10457" s="89"/>
      <c r="X10457" s="89"/>
    </row>
    <row r="10458">
      <c r="S10458" s="91"/>
      <c r="T10458" s="91"/>
      <c r="U10458" s="89"/>
      <c r="V10458" s="89"/>
      <c r="W10458" s="89"/>
      <c r="X10458" s="89"/>
    </row>
    <row r="10459">
      <c r="S10459" s="91"/>
      <c r="T10459" s="91"/>
      <c r="U10459" s="89"/>
      <c r="V10459" s="89"/>
      <c r="W10459" s="89"/>
      <c r="X10459" s="89"/>
    </row>
    <row r="10460">
      <c r="S10460" s="91"/>
      <c r="T10460" s="91"/>
      <c r="U10460" s="89"/>
      <c r="V10460" s="89"/>
      <c r="W10460" s="89"/>
      <c r="X10460" s="89"/>
    </row>
    <row r="10461">
      <c r="S10461" s="91"/>
      <c r="T10461" s="91"/>
      <c r="U10461" s="89"/>
      <c r="V10461" s="89"/>
      <c r="W10461" s="89"/>
      <c r="X10461" s="89"/>
    </row>
    <row r="10462">
      <c r="S10462" s="91"/>
      <c r="T10462" s="91"/>
      <c r="U10462" s="89"/>
      <c r="V10462" s="89"/>
      <c r="W10462" s="89"/>
      <c r="X10462" s="89"/>
    </row>
    <row r="10463">
      <c r="S10463" s="91"/>
      <c r="T10463" s="91"/>
      <c r="U10463" s="89"/>
      <c r="V10463" s="89"/>
      <c r="W10463" s="89"/>
      <c r="X10463" s="89"/>
    </row>
    <row r="10464">
      <c r="S10464" s="91"/>
      <c r="T10464" s="91"/>
      <c r="U10464" s="89"/>
      <c r="V10464" s="89"/>
      <c r="W10464" s="89"/>
      <c r="X10464" s="89"/>
    </row>
    <row r="10465">
      <c r="S10465" s="91"/>
      <c r="T10465" s="91"/>
      <c r="U10465" s="89"/>
      <c r="V10465" s="89"/>
      <c r="W10465" s="89"/>
      <c r="X10465" s="89"/>
    </row>
    <row r="10466">
      <c r="S10466" s="91"/>
      <c r="T10466" s="91"/>
      <c r="U10466" s="89"/>
      <c r="V10466" s="89"/>
      <c r="W10466" s="89"/>
      <c r="X10466" s="89"/>
    </row>
    <row r="10467">
      <c r="S10467" s="91"/>
      <c r="T10467" s="91"/>
      <c r="U10467" s="89"/>
      <c r="V10467" s="89"/>
      <c r="W10467" s="89"/>
      <c r="X10467" s="89"/>
    </row>
    <row r="10468">
      <c r="S10468" s="91"/>
      <c r="T10468" s="91"/>
      <c r="U10468" s="89"/>
      <c r="V10468" s="89"/>
      <c r="W10468" s="89"/>
      <c r="X10468" s="89"/>
    </row>
    <row r="10469">
      <c r="S10469" s="91"/>
      <c r="T10469" s="91"/>
      <c r="U10469" s="89"/>
      <c r="V10469" s="89"/>
      <c r="W10469" s="89"/>
      <c r="X10469" s="89"/>
    </row>
    <row r="10470">
      <c r="S10470" s="91"/>
      <c r="T10470" s="91"/>
      <c r="U10470" s="89"/>
      <c r="V10470" s="89"/>
      <c r="W10470" s="89"/>
      <c r="X10470" s="90"/>
    </row>
    <row r="10471">
      <c r="S10471" s="91"/>
      <c r="T10471" s="91"/>
      <c r="U10471" s="89"/>
      <c r="V10471" s="89"/>
      <c r="W10471" s="89"/>
      <c r="X10471" s="89"/>
    </row>
    <row r="10472">
      <c r="S10472" s="91"/>
      <c r="T10472" s="91"/>
      <c r="U10472" s="89"/>
      <c r="V10472" s="89"/>
      <c r="W10472" s="89"/>
      <c r="X10472" s="89"/>
    </row>
    <row r="10473">
      <c r="S10473" s="91"/>
      <c r="T10473" s="91"/>
      <c r="U10473" s="89"/>
      <c r="V10473" s="89"/>
      <c r="W10473" s="89"/>
      <c r="X10473" s="89"/>
    </row>
    <row r="10474">
      <c r="S10474" s="91"/>
      <c r="T10474" s="91"/>
      <c r="U10474" s="89"/>
      <c r="V10474" s="89"/>
      <c r="W10474" s="89"/>
      <c r="X10474" s="89"/>
    </row>
    <row r="10475">
      <c r="S10475" s="91"/>
      <c r="T10475" s="91"/>
      <c r="U10475" s="89"/>
      <c r="V10475" s="89"/>
      <c r="W10475" s="89"/>
      <c r="X10475" s="89"/>
    </row>
    <row r="10476">
      <c r="S10476" s="91"/>
      <c r="T10476" s="91"/>
      <c r="U10476" s="89"/>
      <c r="V10476" s="89"/>
      <c r="W10476" s="89"/>
      <c r="X10476" s="89"/>
    </row>
    <row r="10477">
      <c r="S10477" s="91"/>
      <c r="T10477" s="91"/>
      <c r="U10477" s="89"/>
      <c r="V10477" s="89"/>
      <c r="W10477" s="89"/>
      <c r="X10477" s="89"/>
    </row>
    <row r="10478">
      <c r="S10478" s="91"/>
      <c r="T10478" s="91"/>
      <c r="U10478" s="89"/>
      <c r="V10478" s="89"/>
      <c r="W10478" s="89"/>
      <c r="X10478" s="89"/>
    </row>
    <row r="10479">
      <c r="S10479" s="91"/>
      <c r="T10479" s="91"/>
      <c r="U10479" s="89"/>
      <c r="V10479" s="89"/>
      <c r="W10479" s="89"/>
      <c r="X10479" s="89"/>
    </row>
    <row r="10480">
      <c r="S10480" s="91"/>
      <c r="T10480" s="91"/>
      <c r="U10480" s="89"/>
      <c r="V10480" s="89"/>
      <c r="W10480" s="89"/>
      <c r="X10480" s="89"/>
    </row>
    <row r="10481">
      <c r="S10481" s="91"/>
      <c r="T10481" s="91"/>
      <c r="U10481" s="89"/>
      <c r="V10481" s="89"/>
      <c r="W10481" s="89"/>
      <c r="X10481" s="89"/>
    </row>
    <row r="10482">
      <c r="S10482" s="91"/>
      <c r="T10482" s="91"/>
      <c r="U10482" s="89"/>
      <c r="V10482" s="89"/>
      <c r="W10482" s="89"/>
      <c r="X10482" s="89"/>
    </row>
    <row r="10483">
      <c r="S10483" s="91"/>
      <c r="T10483" s="91"/>
      <c r="U10483" s="89"/>
      <c r="V10483" s="89"/>
      <c r="W10483" s="89"/>
      <c r="X10483" s="89"/>
    </row>
    <row r="10484">
      <c r="S10484" s="91"/>
      <c r="T10484" s="91"/>
      <c r="U10484" s="89"/>
      <c r="V10484" s="89"/>
      <c r="W10484" s="89"/>
      <c r="X10484" s="89"/>
    </row>
    <row r="10485">
      <c r="S10485" s="91"/>
      <c r="T10485" s="91"/>
      <c r="U10485" s="89"/>
      <c r="V10485" s="89"/>
      <c r="W10485" s="89"/>
      <c r="X10485" s="89"/>
    </row>
    <row r="10486">
      <c r="S10486" s="91"/>
      <c r="T10486" s="91"/>
      <c r="U10486" s="89"/>
      <c r="V10486" s="89"/>
      <c r="W10486" s="89"/>
      <c r="X10486" s="89"/>
    </row>
    <row r="10487">
      <c r="S10487" s="91"/>
      <c r="T10487" s="91"/>
      <c r="U10487" s="89"/>
      <c r="V10487" s="89"/>
      <c r="W10487" s="89"/>
      <c r="X10487" s="89"/>
    </row>
    <row r="10488">
      <c r="S10488" s="91"/>
      <c r="T10488" s="91"/>
      <c r="U10488" s="89"/>
      <c r="V10488" s="89"/>
      <c r="W10488" s="89"/>
      <c r="X10488" s="89"/>
    </row>
    <row r="10489">
      <c r="S10489" s="91"/>
      <c r="T10489" s="91"/>
      <c r="U10489" s="89"/>
      <c r="V10489" s="89"/>
      <c r="W10489" s="89"/>
      <c r="X10489" s="89"/>
    </row>
    <row r="10490">
      <c r="S10490" s="91"/>
      <c r="T10490" s="91"/>
      <c r="U10490" s="89"/>
      <c r="V10490" s="89"/>
      <c r="W10490" s="89"/>
      <c r="X10490" s="89"/>
    </row>
    <row r="10491">
      <c r="S10491" s="91"/>
      <c r="T10491" s="91"/>
      <c r="U10491" s="89"/>
      <c r="V10491" s="89"/>
      <c r="W10491" s="89"/>
      <c r="X10491" s="89"/>
    </row>
    <row r="10492">
      <c r="S10492" s="91"/>
      <c r="T10492" s="91"/>
      <c r="U10492" s="89"/>
      <c r="V10492" s="89"/>
      <c r="W10492" s="89"/>
      <c r="X10492" s="89"/>
    </row>
    <row r="10493">
      <c r="S10493" s="91"/>
      <c r="T10493" s="91"/>
      <c r="U10493" s="89"/>
      <c r="V10493" s="89"/>
      <c r="W10493" s="89"/>
      <c r="X10493" s="89"/>
    </row>
    <row r="10494">
      <c r="S10494" s="91"/>
      <c r="T10494" s="91"/>
      <c r="U10494" s="89"/>
      <c r="V10494" s="89"/>
      <c r="W10494" s="89"/>
      <c r="X10494" s="89"/>
    </row>
    <row r="10495">
      <c r="S10495" s="91"/>
      <c r="T10495" s="91"/>
      <c r="U10495" s="89"/>
      <c r="V10495" s="89"/>
      <c r="W10495" s="89"/>
      <c r="X10495" s="89"/>
    </row>
    <row r="10496">
      <c r="S10496" s="91"/>
      <c r="T10496" s="91"/>
      <c r="U10496" s="89"/>
      <c r="V10496" s="89"/>
      <c r="W10496" s="89"/>
      <c r="X10496" s="89"/>
    </row>
    <row r="10497">
      <c r="S10497" s="91"/>
      <c r="T10497" s="91"/>
      <c r="U10497" s="89"/>
      <c r="V10497" s="89"/>
      <c r="W10497" s="89"/>
      <c r="X10497" s="89"/>
    </row>
    <row r="10498">
      <c r="S10498" s="91"/>
      <c r="T10498" s="91"/>
      <c r="U10498" s="89"/>
      <c r="V10498" s="89"/>
      <c r="W10498" s="89"/>
      <c r="X10498" s="89"/>
    </row>
    <row r="10499">
      <c r="S10499" s="91"/>
      <c r="T10499" s="91"/>
      <c r="U10499" s="89"/>
      <c r="V10499" s="89"/>
      <c r="W10499" s="89"/>
      <c r="X10499" s="89"/>
    </row>
    <row r="10500">
      <c r="S10500" s="91"/>
      <c r="T10500" s="91"/>
      <c r="U10500" s="89"/>
      <c r="V10500" s="89"/>
      <c r="W10500" s="89"/>
      <c r="X10500" s="89"/>
    </row>
    <row r="10501">
      <c r="S10501" s="91"/>
      <c r="T10501" s="91"/>
      <c r="U10501" s="89"/>
      <c r="V10501" s="89"/>
      <c r="W10501" s="89"/>
      <c r="X10501" s="89"/>
    </row>
    <row r="10502">
      <c r="S10502" s="91"/>
      <c r="T10502" s="91"/>
      <c r="U10502" s="89"/>
      <c r="V10502" s="89"/>
      <c r="W10502" s="89"/>
      <c r="X10502" s="89"/>
    </row>
    <row r="10503">
      <c r="S10503" s="91"/>
      <c r="T10503" s="91"/>
      <c r="U10503" s="89"/>
      <c r="V10503" s="89"/>
      <c r="W10503" s="89"/>
      <c r="X10503" s="89"/>
    </row>
    <row r="10504">
      <c r="S10504" s="91"/>
      <c r="T10504" s="91"/>
      <c r="U10504" s="89"/>
      <c r="V10504" s="89"/>
      <c r="W10504" s="89"/>
      <c r="X10504" s="89"/>
    </row>
    <row r="10505">
      <c r="S10505" s="91"/>
      <c r="T10505" s="91"/>
      <c r="U10505" s="89"/>
      <c r="V10505" s="89"/>
      <c r="W10505" s="89"/>
      <c r="X10505" s="89"/>
    </row>
    <row r="10506">
      <c r="S10506" s="91"/>
      <c r="T10506" s="91"/>
      <c r="U10506" s="89"/>
      <c r="V10506" s="89"/>
      <c r="W10506" s="89"/>
      <c r="X10506" s="89"/>
    </row>
    <row r="10507">
      <c r="S10507" s="91"/>
      <c r="T10507" s="91"/>
      <c r="U10507" s="89"/>
      <c r="V10507" s="89"/>
      <c r="W10507" s="89"/>
      <c r="X10507" s="89"/>
    </row>
    <row r="10508">
      <c r="S10508" s="91"/>
      <c r="T10508" s="91"/>
      <c r="U10508" s="89"/>
      <c r="V10508" s="89"/>
      <c r="W10508" s="89"/>
      <c r="X10508" s="89"/>
    </row>
    <row r="10509">
      <c r="S10509" s="91"/>
      <c r="T10509" s="91"/>
      <c r="U10509" s="89"/>
      <c r="V10509" s="89"/>
      <c r="W10509" s="89"/>
      <c r="X10509" s="89"/>
    </row>
    <row r="10510">
      <c r="S10510" s="91"/>
      <c r="T10510" s="91"/>
      <c r="U10510" s="89"/>
      <c r="V10510" s="89"/>
      <c r="W10510" s="89"/>
      <c r="X10510" s="89"/>
    </row>
    <row r="10511">
      <c r="S10511" s="91"/>
      <c r="T10511" s="91"/>
      <c r="U10511" s="89"/>
      <c r="V10511" s="89"/>
      <c r="W10511" s="89"/>
      <c r="X10511" s="89"/>
    </row>
    <row r="10512">
      <c r="S10512" s="91"/>
      <c r="T10512" s="91"/>
      <c r="U10512" s="89"/>
      <c r="V10512" s="89"/>
      <c r="W10512" s="89"/>
      <c r="X10512" s="89"/>
    </row>
    <row r="10513">
      <c r="S10513" s="91"/>
      <c r="T10513" s="91"/>
      <c r="U10513" s="89"/>
      <c r="V10513" s="89"/>
      <c r="W10513" s="89"/>
      <c r="X10513" s="89"/>
    </row>
    <row r="10514">
      <c r="S10514" s="91"/>
      <c r="T10514" s="91"/>
      <c r="U10514" s="89"/>
      <c r="V10514" s="89"/>
      <c r="W10514" s="89"/>
      <c r="X10514" s="89"/>
    </row>
    <row r="10515">
      <c r="S10515" s="91"/>
      <c r="T10515" s="91"/>
      <c r="U10515" s="89"/>
      <c r="V10515" s="89"/>
      <c r="W10515" s="89"/>
      <c r="X10515" s="89"/>
    </row>
    <row r="10516">
      <c r="S10516" s="91"/>
      <c r="T10516" s="91"/>
      <c r="U10516" s="89"/>
      <c r="V10516" s="89"/>
      <c r="W10516" s="89"/>
      <c r="X10516" s="89"/>
    </row>
    <row r="10517">
      <c r="S10517" s="91"/>
      <c r="T10517" s="91"/>
      <c r="U10517" s="89"/>
      <c r="V10517" s="89"/>
      <c r="W10517" s="89"/>
      <c r="X10517" s="89"/>
    </row>
    <row r="10518">
      <c r="S10518" s="91"/>
      <c r="T10518" s="91"/>
      <c r="U10518" s="89"/>
      <c r="V10518" s="89"/>
      <c r="W10518" s="89"/>
      <c r="X10518" s="89"/>
    </row>
    <row r="10519">
      <c r="S10519" s="91"/>
      <c r="T10519" s="91"/>
      <c r="U10519" s="89"/>
      <c r="V10519" s="89"/>
      <c r="W10519" s="89"/>
      <c r="X10519" s="89"/>
    </row>
    <row r="10520">
      <c r="S10520" s="91"/>
      <c r="T10520" s="91"/>
      <c r="U10520" s="89"/>
      <c r="V10520" s="89"/>
      <c r="W10520" s="89"/>
      <c r="X10520" s="89"/>
    </row>
    <row r="10521">
      <c r="S10521" s="91"/>
      <c r="T10521" s="91"/>
      <c r="U10521" s="89"/>
      <c r="V10521" s="89"/>
      <c r="W10521" s="89"/>
      <c r="X10521" s="89"/>
    </row>
    <row r="10522">
      <c r="S10522" s="91"/>
      <c r="T10522" s="91"/>
      <c r="U10522" s="89"/>
      <c r="V10522" s="89"/>
      <c r="W10522" s="89"/>
      <c r="X10522" s="89"/>
    </row>
    <row r="10523">
      <c r="S10523" s="91"/>
      <c r="T10523" s="91"/>
      <c r="U10523" s="89"/>
      <c r="V10523" s="89"/>
      <c r="W10523" s="89"/>
      <c r="X10523" s="89"/>
    </row>
    <row r="10524">
      <c r="S10524" s="91"/>
      <c r="T10524" s="91"/>
      <c r="U10524" s="89"/>
      <c r="V10524" s="89"/>
      <c r="W10524" s="89"/>
      <c r="X10524" s="89"/>
    </row>
    <row r="10525">
      <c r="S10525" s="91"/>
      <c r="T10525" s="91"/>
      <c r="U10525" s="89"/>
      <c r="V10525" s="89"/>
      <c r="W10525" s="89"/>
      <c r="X10525" s="89"/>
    </row>
    <row r="10526">
      <c r="S10526" s="91"/>
      <c r="T10526" s="91"/>
      <c r="U10526" s="89"/>
      <c r="V10526" s="89"/>
      <c r="W10526" s="89"/>
      <c r="X10526" s="89"/>
    </row>
    <row r="10527">
      <c r="S10527" s="91"/>
      <c r="T10527" s="91"/>
      <c r="U10527" s="89"/>
      <c r="V10527" s="89"/>
      <c r="W10527" s="89"/>
      <c r="X10527" s="89"/>
    </row>
    <row r="10528">
      <c r="S10528" s="91"/>
      <c r="T10528" s="91"/>
      <c r="U10528" s="89"/>
      <c r="V10528" s="89"/>
      <c r="W10528" s="89"/>
      <c r="X10528" s="89"/>
    </row>
    <row r="10529">
      <c r="S10529" s="91"/>
      <c r="T10529" s="91"/>
      <c r="U10529" s="89"/>
      <c r="V10529" s="89"/>
      <c r="W10529" s="89"/>
      <c r="X10529" s="89"/>
    </row>
    <row r="10530">
      <c r="S10530" s="91"/>
      <c r="T10530" s="91"/>
      <c r="U10530" s="89"/>
      <c r="V10530" s="89"/>
      <c r="W10530" s="89"/>
      <c r="X10530" s="89"/>
    </row>
    <row r="10531">
      <c r="S10531" s="91"/>
      <c r="T10531" s="91"/>
      <c r="U10531" s="89"/>
      <c r="V10531" s="89"/>
      <c r="W10531" s="89"/>
      <c r="X10531" s="89"/>
    </row>
    <row r="10532">
      <c r="S10532" s="91"/>
      <c r="T10532" s="91"/>
      <c r="U10532" s="89"/>
      <c r="V10532" s="89"/>
      <c r="W10532" s="89"/>
      <c r="X10532" s="89"/>
    </row>
    <row r="10533">
      <c r="S10533" s="91"/>
      <c r="T10533" s="91"/>
      <c r="U10533" s="89"/>
      <c r="V10533" s="89"/>
      <c r="W10533" s="89"/>
      <c r="X10533" s="89"/>
    </row>
    <row r="10534">
      <c r="S10534" s="91"/>
      <c r="T10534" s="91"/>
      <c r="U10534" s="89"/>
      <c r="V10534" s="89"/>
      <c r="W10534" s="89"/>
      <c r="X10534" s="89"/>
    </row>
    <row r="10535">
      <c r="S10535" s="91"/>
      <c r="T10535" s="91"/>
      <c r="U10535" s="89"/>
      <c r="V10535" s="89"/>
      <c r="W10535" s="89"/>
      <c r="X10535" s="89"/>
    </row>
    <row r="10536">
      <c r="S10536" s="91"/>
      <c r="T10536" s="91"/>
      <c r="U10536" s="89"/>
      <c r="V10536" s="89"/>
      <c r="W10536" s="89"/>
      <c r="X10536" s="89"/>
    </row>
    <row r="10537">
      <c r="S10537" s="91"/>
      <c r="T10537" s="91"/>
      <c r="U10537" s="89"/>
      <c r="V10537" s="89"/>
      <c r="W10537" s="89"/>
      <c r="X10537" s="89"/>
    </row>
    <row r="10538">
      <c r="S10538" s="91"/>
      <c r="T10538" s="91"/>
      <c r="U10538" s="89"/>
      <c r="V10538" s="89"/>
      <c r="W10538" s="89"/>
      <c r="X10538" s="89"/>
    </row>
    <row r="10539">
      <c r="S10539" s="91"/>
      <c r="T10539" s="91"/>
      <c r="U10539" s="89"/>
      <c r="V10539" s="89"/>
      <c r="W10539" s="89"/>
      <c r="X10539" s="89"/>
    </row>
    <row r="10540">
      <c r="S10540" s="91"/>
      <c r="T10540" s="91"/>
      <c r="U10540" s="89"/>
      <c r="V10540" s="89"/>
      <c r="W10540" s="89"/>
      <c r="X10540" s="89"/>
    </row>
    <row r="10541">
      <c r="S10541" s="91"/>
      <c r="T10541" s="91"/>
      <c r="U10541" s="89"/>
      <c r="V10541" s="89"/>
      <c r="W10541" s="89"/>
      <c r="X10541" s="89"/>
    </row>
    <row r="10542">
      <c r="S10542" s="91"/>
      <c r="T10542" s="91"/>
      <c r="U10542" s="89"/>
      <c r="V10542" s="89"/>
      <c r="W10542" s="89"/>
      <c r="X10542" s="89"/>
    </row>
    <row r="10543">
      <c r="S10543" s="91"/>
      <c r="T10543" s="91"/>
      <c r="U10543" s="89"/>
      <c r="V10543" s="89"/>
      <c r="W10543" s="89"/>
      <c r="X10543" s="89"/>
    </row>
    <row r="10544">
      <c r="S10544" s="91"/>
      <c r="T10544" s="91"/>
      <c r="U10544" s="89"/>
      <c r="V10544" s="89"/>
      <c r="W10544" s="89"/>
      <c r="X10544" s="89"/>
    </row>
    <row r="10545">
      <c r="S10545" s="91"/>
      <c r="T10545" s="91"/>
      <c r="U10545" s="89"/>
      <c r="V10545" s="89"/>
      <c r="W10545" s="89"/>
      <c r="X10545" s="89"/>
    </row>
    <row r="10546">
      <c r="S10546" s="91"/>
      <c r="T10546" s="91"/>
      <c r="U10546" s="89"/>
      <c r="V10546" s="89"/>
      <c r="W10546" s="89"/>
      <c r="X10546" s="89"/>
    </row>
    <row r="10547">
      <c r="S10547" s="91"/>
      <c r="T10547" s="91"/>
      <c r="U10547" s="89"/>
      <c r="V10547" s="89"/>
      <c r="W10547" s="89"/>
      <c r="X10547" s="89"/>
    </row>
    <row r="10548">
      <c r="S10548" s="91"/>
      <c r="T10548" s="91"/>
      <c r="U10548" s="89"/>
      <c r="V10548" s="89"/>
      <c r="W10548" s="89"/>
      <c r="X10548" s="89"/>
    </row>
    <row r="10549">
      <c r="S10549" s="91"/>
      <c r="T10549" s="91"/>
      <c r="U10549" s="89"/>
      <c r="V10549" s="89"/>
      <c r="W10549" s="89"/>
      <c r="X10549" s="89"/>
    </row>
    <row r="10550">
      <c r="S10550" s="91"/>
      <c r="T10550" s="91"/>
      <c r="U10550" s="89"/>
      <c r="V10550" s="89"/>
      <c r="W10550" s="89"/>
      <c r="X10550" s="89"/>
    </row>
    <row r="10551">
      <c r="S10551" s="91"/>
      <c r="T10551" s="91"/>
      <c r="U10551" s="89"/>
      <c r="V10551" s="89"/>
      <c r="W10551" s="89"/>
      <c r="X10551" s="89"/>
    </row>
    <row r="10552">
      <c r="S10552" s="91"/>
      <c r="T10552" s="91"/>
      <c r="U10552" s="89"/>
      <c r="V10552" s="89"/>
      <c r="W10552" s="89"/>
      <c r="X10552" s="89"/>
    </row>
    <row r="10553">
      <c r="S10553" s="91"/>
      <c r="T10553" s="91"/>
      <c r="U10553" s="89"/>
      <c r="V10553" s="89"/>
      <c r="W10553" s="89"/>
      <c r="X10553" s="89"/>
    </row>
    <row r="10554">
      <c r="S10554" s="91"/>
      <c r="T10554" s="91"/>
      <c r="U10554" s="89"/>
      <c r="V10554" s="89"/>
      <c r="W10554" s="89"/>
      <c r="X10554" s="89"/>
    </row>
    <row r="10555">
      <c r="S10555" s="91"/>
      <c r="T10555" s="91"/>
      <c r="U10555" s="89"/>
      <c r="V10555" s="89"/>
      <c r="W10555" s="89"/>
      <c r="X10555" s="89"/>
    </row>
    <row r="10556">
      <c r="S10556" s="91"/>
      <c r="T10556" s="91"/>
      <c r="U10556" s="89"/>
      <c r="V10556" s="89"/>
      <c r="W10556" s="89"/>
      <c r="X10556" s="89"/>
    </row>
    <row r="10557">
      <c r="S10557" s="91"/>
      <c r="T10557" s="91"/>
      <c r="U10557" s="89"/>
      <c r="V10557" s="89"/>
      <c r="W10557" s="89"/>
      <c r="X10557" s="89"/>
    </row>
    <row r="10558">
      <c r="S10558" s="91"/>
      <c r="T10558" s="91"/>
      <c r="U10558" s="89"/>
      <c r="V10558" s="89"/>
      <c r="W10558" s="89"/>
      <c r="X10558" s="89"/>
    </row>
    <row r="10559">
      <c r="S10559" s="91"/>
      <c r="T10559" s="91"/>
      <c r="U10559" s="89"/>
      <c r="V10559" s="89"/>
      <c r="W10559" s="89"/>
      <c r="X10559" s="89"/>
    </row>
    <row r="10560">
      <c r="S10560" s="91"/>
      <c r="T10560" s="91"/>
      <c r="U10560" s="89"/>
      <c r="V10560" s="89"/>
      <c r="W10560" s="89"/>
      <c r="X10560" s="89"/>
    </row>
    <row r="10561">
      <c r="S10561" s="91"/>
      <c r="T10561" s="91"/>
      <c r="U10561" s="89"/>
      <c r="V10561" s="89"/>
      <c r="W10561" s="89"/>
      <c r="X10561" s="89"/>
    </row>
    <row r="10562">
      <c r="S10562" s="91"/>
      <c r="T10562" s="91"/>
      <c r="U10562" s="89"/>
      <c r="V10562" s="89"/>
      <c r="W10562" s="89"/>
      <c r="X10562" s="89"/>
    </row>
    <row r="10563">
      <c r="S10563" s="91"/>
      <c r="T10563" s="91"/>
      <c r="U10563" s="89"/>
      <c r="V10563" s="89"/>
      <c r="W10563" s="89"/>
      <c r="X10563" s="89"/>
    </row>
    <row r="10564">
      <c r="S10564" s="91"/>
      <c r="T10564" s="91"/>
      <c r="U10564" s="89"/>
      <c r="V10564" s="89"/>
      <c r="W10564" s="89"/>
      <c r="X10564" s="89"/>
    </row>
    <row r="10565">
      <c r="S10565" s="91"/>
      <c r="T10565" s="91"/>
      <c r="U10565" s="89"/>
      <c r="V10565" s="89"/>
      <c r="W10565" s="89"/>
      <c r="X10565" s="89"/>
    </row>
    <row r="10566">
      <c r="S10566" s="91"/>
      <c r="T10566" s="91"/>
      <c r="U10566" s="89"/>
      <c r="V10566" s="89"/>
      <c r="W10566" s="89"/>
      <c r="X10566" s="89"/>
    </row>
    <row r="10567">
      <c r="S10567" s="91"/>
      <c r="T10567" s="91"/>
      <c r="U10567" s="89"/>
      <c r="V10567" s="89"/>
      <c r="W10567" s="89"/>
      <c r="X10567" s="89"/>
    </row>
    <row r="10568">
      <c r="S10568" s="91"/>
      <c r="T10568" s="91"/>
      <c r="U10568" s="89"/>
      <c r="V10568" s="89"/>
      <c r="W10568" s="89"/>
      <c r="X10568" s="89"/>
    </row>
    <row r="10569">
      <c r="S10569" s="91"/>
      <c r="T10569" s="91"/>
      <c r="U10569" s="89"/>
      <c r="V10569" s="89"/>
      <c r="W10569" s="89"/>
      <c r="X10569" s="89"/>
    </row>
    <row r="10570">
      <c r="S10570" s="91"/>
      <c r="T10570" s="91"/>
      <c r="U10570" s="89"/>
      <c r="V10570" s="89"/>
      <c r="W10570" s="89"/>
      <c r="X10570" s="89"/>
    </row>
    <row r="10571">
      <c r="S10571" s="91"/>
      <c r="T10571" s="91"/>
      <c r="U10571" s="89"/>
      <c r="V10571" s="89"/>
      <c r="W10571" s="89"/>
      <c r="X10571" s="89"/>
    </row>
    <row r="10572">
      <c r="S10572" s="91"/>
      <c r="T10572" s="91"/>
      <c r="U10572" s="89"/>
      <c r="V10572" s="89"/>
      <c r="W10572" s="89"/>
      <c r="X10572" s="89"/>
    </row>
    <row r="10573">
      <c r="S10573" s="91"/>
      <c r="T10573" s="91"/>
      <c r="U10573" s="89"/>
      <c r="V10573" s="89"/>
      <c r="W10573" s="89"/>
      <c r="X10573" s="89"/>
    </row>
    <row r="10574">
      <c r="S10574" s="91"/>
      <c r="T10574" s="91"/>
      <c r="U10574" s="89"/>
      <c r="V10574" s="89"/>
      <c r="W10574" s="89"/>
      <c r="X10574" s="89"/>
    </row>
    <row r="10575">
      <c r="S10575" s="91"/>
      <c r="T10575" s="91"/>
      <c r="U10575" s="89"/>
      <c r="V10575" s="89"/>
      <c r="W10575" s="89"/>
      <c r="X10575" s="89"/>
    </row>
    <row r="10576">
      <c r="S10576" s="91"/>
      <c r="T10576" s="91"/>
      <c r="U10576" s="89"/>
      <c r="V10576" s="89"/>
      <c r="W10576" s="89"/>
      <c r="X10576" s="89"/>
    </row>
    <row r="10577">
      <c r="S10577" s="91"/>
      <c r="T10577" s="91"/>
      <c r="U10577" s="89"/>
      <c r="V10577" s="89"/>
      <c r="W10577" s="89"/>
      <c r="X10577" s="89"/>
    </row>
    <row r="10578">
      <c r="S10578" s="91"/>
      <c r="T10578" s="91"/>
      <c r="U10578" s="89"/>
      <c r="V10578" s="89"/>
      <c r="W10578" s="89"/>
      <c r="X10578" s="89"/>
    </row>
    <row r="10579">
      <c r="S10579" s="91"/>
      <c r="T10579" s="91"/>
      <c r="U10579" s="89"/>
      <c r="V10579" s="89"/>
      <c r="W10579" s="89"/>
      <c r="X10579" s="89"/>
    </row>
    <row r="10580">
      <c r="S10580" s="91"/>
      <c r="T10580" s="91"/>
      <c r="U10580" s="89"/>
      <c r="V10580" s="89"/>
      <c r="W10580" s="89"/>
      <c r="X10580" s="89"/>
    </row>
    <row r="10581">
      <c r="S10581" s="91"/>
      <c r="T10581" s="91"/>
      <c r="U10581" s="89"/>
      <c r="V10581" s="89"/>
      <c r="W10581" s="89"/>
      <c r="X10581" s="89"/>
    </row>
    <row r="10582">
      <c r="S10582" s="91"/>
      <c r="T10582" s="91"/>
      <c r="U10582" s="89"/>
      <c r="V10582" s="89"/>
      <c r="W10582" s="89"/>
      <c r="X10582" s="89"/>
    </row>
    <row r="10583">
      <c r="S10583" s="88"/>
      <c r="T10583" s="91"/>
      <c r="U10583" s="89"/>
      <c r="V10583" s="89"/>
      <c r="W10583" s="89"/>
      <c r="X10583" s="89"/>
    </row>
    <row r="10584">
      <c r="S10584" s="91"/>
      <c r="T10584" s="91"/>
      <c r="U10584" s="89"/>
      <c r="V10584" s="89"/>
      <c r="W10584" s="89"/>
      <c r="X10584" s="89"/>
    </row>
    <row r="10585">
      <c r="S10585" s="91"/>
      <c r="T10585" s="91"/>
      <c r="U10585" s="89"/>
      <c r="V10585" s="89"/>
      <c r="W10585" s="89"/>
      <c r="X10585" s="89"/>
    </row>
    <row r="10586">
      <c r="S10586" s="91"/>
      <c r="T10586" s="91"/>
      <c r="U10586" s="89"/>
      <c r="V10586" s="89"/>
      <c r="W10586" s="89"/>
      <c r="X10586" s="89"/>
    </row>
    <row r="10587">
      <c r="S10587" s="91"/>
      <c r="T10587" s="91"/>
      <c r="U10587" s="89"/>
      <c r="V10587" s="89"/>
      <c r="W10587" s="89"/>
      <c r="X10587" s="89"/>
    </row>
    <row r="10588">
      <c r="S10588" s="91"/>
      <c r="T10588" s="91"/>
      <c r="U10588" s="89"/>
      <c r="V10588" s="89"/>
      <c r="W10588" s="89"/>
      <c r="X10588" s="89"/>
    </row>
    <row r="10589">
      <c r="S10589" s="91"/>
      <c r="T10589" s="91"/>
      <c r="U10589" s="89"/>
      <c r="V10589" s="89"/>
      <c r="W10589" s="89"/>
      <c r="X10589" s="89"/>
    </row>
    <row r="10590">
      <c r="S10590" s="91"/>
      <c r="T10590" s="91"/>
      <c r="U10590" s="89"/>
      <c r="V10590" s="89"/>
      <c r="W10590" s="89"/>
      <c r="X10590" s="89"/>
    </row>
    <row r="10591">
      <c r="S10591" s="91"/>
      <c r="T10591" s="91"/>
      <c r="U10591" s="89"/>
      <c r="V10591" s="89"/>
      <c r="W10591" s="89"/>
      <c r="X10591" s="89"/>
    </row>
    <row r="10592">
      <c r="S10592" s="91"/>
      <c r="T10592" s="91"/>
      <c r="U10592" s="89"/>
      <c r="V10592" s="89"/>
      <c r="W10592" s="89"/>
      <c r="X10592" s="89"/>
    </row>
    <row r="10593">
      <c r="S10593" s="91"/>
      <c r="T10593" s="91"/>
      <c r="U10593" s="89"/>
      <c r="V10593" s="89"/>
      <c r="W10593" s="89"/>
      <c r="X10593" s="89"/>
    </row>
    <row r="10594">
      <c r="S10594" s="91"/>
      <c r="T10594" s="91"/>
      <c r="U10594" s="89"/>
      <c r="V10594" s="89"/>
      <c r="W10594" s="89"/>
      <c r="X10594" s="89"/>
    </row>
    <row r="10595">
      <c r="S10595" s="91"/>
      <c r="T10595" s="91"/>
      <c r="U10595" s="89"/>
      <c r="V10595" s="89"/>
      <c r="W10595" s="89"/>
      <c r="X10595" s="89"/>
    </row>
    <row r="10596">
      <c r="S10596" s="91"/>
      <c r="T10596" s="91"/>
      <c r="U10596" s="89"/>
      <c r="V10596" s="89"/>
      <c r="W10596" s="89"/>
      <c r="X10596" s="89"/>
    </row>
    <row r="10597">
      <c r="S10597" s="91"/>
      <c r="T10597" s="91"/>
      <c r="U10597" s="89"/>
      <c r="V10597" s="89"/>
      <c r="W10597" s="89"/>
      <c r="X10597" s="90"/>
    </row>
    <row r="10598">
      <c r="S10598" s="91"/>
      <c r="T10598" s="91"/>
      <c r="U10598" s="89"/>
      <c r="V10598" s="89"/>
      <c r="W10598" s="89"/>
      <c r="X10598" s="89"/>
    </row>
    <row r="10599">
      <c r="S10599" s="91"/>
      <c r="T10599" s="91"/>
      <c r="U10599" s="89"/>
      <c r="V10599" s="89"/>
      <c r="W10599" s="89"/>
      <c r="X10599" s="89"/>
    </row>
    <row r="10600">
      <c r="S10600" s="91"/>
      <c r="T10600" s="91"/>
      <c r="U10600" s="89"/>
      <c r="V10600" s="89"/>
      <c r="W10600" s="89"/>
      <c r="X10600" s="89"/>
    </row>
    <row r="10601">
      <c r="S10601" s="91"/>
      <c r="T10601" s="91"/>
      <c r="U10601" s="89"/>
      <c r="V10601" s="89"/>
      <c r="W10601" s="89"/>
      <c r="X10601" s="89"/>
    </row>
    <row r="10602">
      <c r="S10602" s="91"/>
      <c r="T10602" s="91"/>
      <c r="U10602" s="89"/>
      <c r="V10602" s="89"/>
      <c r="W10602" s="89"/>
      <c r="X10602" s="89"/>
    </row>
    <row r="10603">
      <c r="S10603" s="91"/>
      <c r="T10603" s="91"/>
      <c r="U10603" s="89"/>
      <c r="V10603" s="89"/>
      <c r="W10603" s="89"/>
      <c r="X10603" s="89"/>
    </row>
    <row r="10604">
      <c r="S10604" s="91"/>
      <c r="T10604" s="91"/>
      <c r="U10604" s="89"/>
      <c r="V10604" s="89"/>
      <c r="W10604" s="89"/>
      <c r="X10604" s="89"/>
    </row>
    <row r="10605">
      <c r="S10605" s="91"/>
      <c r="T10605" s="91"/>
      <c r="U10605" s="89"/>
      <c r="V10605" s="89"/>
      <c r="W10605" s="89"/>
      <c r="X10605" s="89"/>
    </row>
    <row r="10606">
      <c r="S10606" s="91"/>
      <c r="T10606" s="91"/>
      <c r="U10606" s="89"/>
      <c r="V10606" s="89"/>
      <c r="W10606" s="89"/>
      <c r="X10606" s="89"/>
    </row>
    <row r="10607">
      <c r="S10607" s="91"/>
      <c r="T10607" s="91"/>
      <c r="U10607" s="89"/>
      <c r="V10607" s="89"/>
      <c r="W10607" s="89"/>
      <c r="X10607" s="89"/>
    </row>
    <row r="10608">
      <c r="S10608" s="91"/>
      <c r="T10608" s="91"/>
      <c r="U10608" s="89"/>
      <c r="V10608" s="89"/>
      <c r="W10608" s="89"/>
      <c r="X10608" s="89"/>
    </row>
    <row r="10609">
      <c r="S10609" s="91"/>
      <c r="T10609" s="91"/>
      <c r="U10609" s="89"/>
      <c r="V10609" s="89"/>
      <c r="W10609" s="89"/>
      <c r="X10609" s="89"/>
    </row>
    <row r="10610">
      <c r="S10610" s="91"/>
      <c r="T10610" s="91"/>
      <c r="U10610" s="89"/>
      <c r="V10610" s="89"/>
      <c r="W10610" s="89"/>
      <c r="X10610" s="89"/>
    </row>
    <row r="10611">
      <c r="S10611" s="91"/>
      <c r="T10611" s="91"/>
      <c r="U10611" s="89"/>
      <c r="V10611" s="89"/>
      <c r="W10611" s="89"/>
      <c r="X10611" s="89"/>
    </row>
    <row r="10612">
      <c r="S10612" s="91"/>
      <c r="T10612" s="91"/>
      <c r="U10612" s="89"/>
      <c r="V10612" s="89"/>
      <c r="W10612" s="89"/>
      <c r="X10612" s="89"/>
    </row>
    <row r="10613">
      <c r="S10613" s="91"/>
      <c r="T10613" s="91"/>
      <c r="U10613" s="89"/>
      <c r="V10613" s="89"/>
      <c r="W10613" s="89"/>
      <c r="X10613" s="89"/>
    </row>
    <row r="10614">
      <c r="S10614" s="91"/>
      <c r="T10614" s="91"/>
      <c r="U10614" s="89"/>
      <c r="V10614" s="89"/>
      <c r="W10614" s="89"/>
      <c r="X10614" s="89"/>
    </row>
    <row r="10615">
      <c r="S10615" s="91"/>
      <c r="T10615" s="91"/>
      <c r="U10615" s="89"/>
      <c r="V10615" s="89"/>
      <c r="W10615" s="89"/>
      <c r="X10615" s="89"/>
    </row>
    <row r="10616">
      <c r="S10616" s="91"/>
      <c r="T10616" s="91"/>
      <c r="U10616" s="89"/>
      <c r="V10616" s="89"/>
      <c r="W10616" s="89"/>
      <c r="X10616" s="89"/>
    </row>
    <row r="10617">
      <c r="S10617" s="91"/>
      <c r="T10617" s="91"/>
      <c r="U10617" s="89"/>
      <c r="V10617" s="89"/>
      <c r="W10617" s="89"/>
      <c r="X10617" s="89"/>
    </row>
    <row r="10618">
      <c r="S10618" s="91"/>
      <c r="T10618" s="91"/>
      <c r="U10618" s="89"/>
      <c r="V10618" s="89"/>
      <c r="W10618" s="89"/>
      <c r="X10618" s="89"/>
    </row>
    <row r="10619">
      <c r="S10619" s="91"/>
      <c r="T10619" s="91"/>
      <c r="U10619" s="89"/>
      <c r="V10619" s="89"/>
      <c r="W10619" s="89"/>
      <c r="X10619" s="89"/>
    </row>
    <row r="10620">
      <c r="S10620" s="91"/>
      <c r="T10620" s="91"/>
      <c r="U10620" s="89"/>
      <c r="V10620" s="89"/>
      <c r="W10620" s="89"/>
      <c r="X10620" s="89"/>
    </row>
    <row r="10621">
      <c r="S10621" s="91"/>
      <c r="T10621" s="91"/>
      <c r="U10621" s="89"/>
      <c r="V10621" s="89"/>
      <c r="W10621" s="89"/>
      <c r="X10621" s="89"/>
    </row>
    <row r="10622">
      <c r="S10622" s="91"/>
      <c r="T10622" s="91"/>
      <c r="U10622" s="89"/>
      <c r="V10622" s="89"/>
      <c r="W10622" s="89"/>
      <c r="X10622" s="89"/>
    </row>
    <row r="10623">
      <c r="S10623" s="91"/>
      <c r="T10623" s="91"/>
      <c r="U10623" s="89"/>
      <c r="V10623" s="89"/>
      <c r="W10623" s="89"/>
      <c r="X10623" s="89"/>
    </row>
    <row r="10624">
      <c r="S10624" s="91"/>
      <c r="T10624" s="91"/>
      <c r="U10624" s="89"/>
      <c r="V10624" s="89"/>
      <c r="W10624" s="89"/>
      <c r="X10624" s="89"/>
    </row>
    <row r="10625">
      <c r="S10625" s="91"/>
      <c r="T10625" s="91"/>
      <c r="U10625" s="89"/>
      <c r="V10625" s="89"/>
      <c r="W10625" s="89"/>
      <c r="X10625" s="89"/>
    </row>
    <row r="10626">
      <c r="S10626" s="91"/>
      <c r="T10626" s="91"/>
      <c r="U10626" s="89"/>
      <c r="V10626" s="89"/>
      <c r="W10626" s="89"/>
      <c r="X10626" s="89"/>
    </row>
    <row r="10627">
      <c r="S10627" s="91"/>
      <c r="T10627" s="91"/>
      <c r="U10627" s="89"/>
      <c r="V10627" s="89"/>
      <c r="W10627" s="89"/>
      <c r="X10627" s="89"/>
    </row>
    <row r="10628">
      <c r="S10628" s="91"/>
      <c r="T10628" s="91"/>
      <c r="U10628" s="89"/>
      <c r="V10628" s="89"/>
      <c r="W10628" s="89"/>
      <c r="X10628" s="89"/>
    </row>
    <row r="10629">
      <c r="S10629" s="91"/>
      <c r="T10629" s="91"/>
      <c r="U10629" s="89"/>
      <c r="V10629" s="89"/>
      <c r="W10629" s="89"/>
      <c r="X10629" s="89"/>
    </row>
    <row r="10630">
      <c r="S10630" s="91"/>
      <c r="T10630" s="91"/>
      <c r="U10630" s="89"/>
      <c r="V10630" s="89"/>
      <c r="W10630" s="89"/>
      <c r="X10630" s="89"/>
    </row>
    <row r="10631">
      <c r="S10631" s="91"/>
      <c r="T10631" s="91"/>
      <c r="U10631" s="89"/>
      <c r="V10631" s="89"/>
      <c r="W10631" s="89"/>
      <c r="X10631" s="89"/>
    </row>
    <row r="10632">
      <c r="S10632" s="91"/>
      <c r="T10632" s="91"/>
      <c r="U10632" s="89"/>
      <c r="V10632" s="89"/>
      <c r="W10632" s="89"/>
      <c r="X10632" s="90"/>
    </row>
    <row r="10633">
      <c r="S10633" s="91"/>
      <c r="T10633" s="91"/>
      <c r="U10633" s="89"/>
      <c r="V10633" s="89"/>
      <c r="W10633" s="89"/>
      <c r="X10633" s="89"/>
    </row>
    <row r="10634">
      <c r="S10634" s="91"/>
      <c r="T10634" s="91"/>
      <c r="U10634" s="89"/>
      <c r="V10634" s="89"/>
      <c r="W10634" s="89"/>
      <c r="X10634" s="89"/>
    </row>
    <row r="10635">
      <c r="S10635" s="91"/>
      <c r="T10635" s="91"/>
      <c r="U10635" s="89"/>
      <c r="V10635" s="89"/>
      <c r="W10635" s="89"/>
      <c r="X10635" s="89"/>
    </row>
    <row r="10636">
      <c r="S10636" s="91"/>
      <c r="T10636" s="91"/>
      <c r="U10636" s="89"/>
      <c r="V10636" s="89"/>
      <c r="W10636" s="89"/>
      <c r="X10636" s="89"/>
    </row>
    <row r="10637">
      <c r="S10637" s="91"/>
      <c r="T10637" s="91"/>
      <c r="U10637" s="89"/>
      <c r="V10637" s="89"/>
      <c r="W10637" s="89"/>
      <c r="X10637" s="89"/>
    </row>
    <row r="10638">
      <c r="S10638" s="91"/>
      <c r="T10638" s="91"/>
      <c r="U10638" s="89"/>
      <c r="V10638" s="89"/>
      <c r="W10638" s="89"/>
      <c r="X10638" s="89"/>
    </row>
    <row r="10639">
      <c r="S10639" s="91"/>
      <c r="T10639" s="91"/>
      <c r="U10639" s="89"/>
      <c r="V10639" s="89"/>
      <c r="W10639" s="89"/>
      <c r="X10639" s="89"/>
    </row>
    <row r="10640">
      <c r="S10640" s="91"/>
      <c r="T10640" s="91"/>
      <c r="U10640" s="89"/>
      <c r="V10640" s="89"/>
      <c r="W10640" s="89"/>
      <c r="X10640" s="89"/>
    </row>
    <row r="10641">
      <c r="S10641" s="91"/>
      <c r="T10641" s="91"/>
      <c r="U10641" s="89"/>
      <c r="V10641" s="89"/>
      <c r="W10641" s="89"/>
      <c r="X10641" s="89"/>
    </row>
    <row r="10642">
      <c r="S10642" s="91"/>
      <c r="T10642" s="91"/>
      <c r="U10642" s="89"/>
      <c r="V10642" s="89"/>
      <c r="W10642" s="89"/>
      <c r="X10642" s="89"/>
    </row>
    <row r="10643">
      <c r="S10643" s="91"/>
      <c r="T10643" s="91"/>
      <c r="U10643" s="89"/>
      <c r="V10643" s="89"/>
      <c r="W10643" s="89"/>
      <c r="X10643" s="89"/>
    </row>
    <row r="10644">
      <c r="S10644" s="91"/>
      <c r="T10644" s="91"/>
      <c r="U10644" s="89"/>
      <c r="V10644" s="89"/>
      <c r="W10644" s="89"/>
      <c r="X10644" s="89"/>
    </row>
    <row r="10645">
      <c r="S10645" s="91"/>
      <c r="T10645" s="91"/>
      <c r="U10645" s="89"/>
      <c r="V10645" s="89"/>
      <c r="W10645" s="89"/>
      <c r="X10645" s="89"/>
    </row>
    <row r="10646">
      <c r="S10646" s="91"/>
      <c r="T10646" s="91"/>
      <c r="U10646" s="89"/>
      <c r="V10646" s="89"/>
      <c r="W10646" s="89"/>
      <c r="X10646" s="89"/>
    </row>
    <row r="10647">
      <c r="S10647" s="88"/>
      <c r="T10647" s="91"/>
      <c r="U10647" s="89"/>
      <c r="V10647" s="89"/>
      <c r="W10647" s="89"/>
      <c r="X10647" s="89"/>
    </row>
    <row r="10648">
      <c r="S10648" s="91"/>
      <c r="T10648" s="91"/>
      <c r="U10648" s="89"/>
      <c r="V10648" s="89"/>
      <c r="W10648" s="89"/>
      <c r="X10648" s="89"/>
    </row>
    <row r="10649">
      <c r="S10649" s="91"/>
      <c r="T10649" s="91"/>
      <c r="U10649" s="89"/>
      <c r="V10649" s="89"/>
      <c r="W10649" s="89"/>
      <c r="X10649" s="89"/>
    </row>
    <row r="10650">
      <c r="S10650" s="91"/>
      <c r="T10650" s="91"/>
      <c r="U10650" s="89"/>
      <c r="V10650" s="89"/>
      <c r="W10650" s="89"/>
      <c r="X10650" s="89"/>
    </row>
    <row r="10651">
      <c r="S10651" s="91"/>
      <c r="T10651" s="91"/>
      <c r="U10651" s="89"/>
      <c r="V10651" s="89"/>
      <c r="W10651" s="89"/>
      <c r="X10651" s="89"/>
    </row>
    <row r="10652">
      <c r="S10652" s="91"/>
      <c r="T10652" s="91"/>
      <c r="U10652" s="89"/>
      <c r="V10652" s="89"/>
      <c r="W10652" s="89"/>
      <c r="X10652" s="89"/>
    </row>
    <row r="10653">
      <c r="S10653" s="91"/>
      <c r="T10653" s="91"/>
      <c r="U10653" s="89"/>
      <c r="V10653" s="89"/>
      <c r="W10653" s="89"/>
      <c r="X10653" s="89"/>
    </row>
    <row r="10654">
      <c r="S10654" s="91"/>
      <c r="T10654" s="91"/>
      <c r="U10654" s="89"/>
      <c r="V10654" s="89"/>
      <c r="W10654" s="89"/>
      <c r="X10654" s="89"/>
    </row>
    <row r="10655">
      <c r="S10655" s="91"/>
      <c r="T10655" s="91"/>
      <c r="U10655" s="89"/>
      <c r="V10655" s="89"/>
      <c r="W10655" s="89"/>
      <c r="X10655" s="89"/>
    </row>
    <row r="10656">
      <c r="S10656" s="91"/>
      <c r="T10656" s="91"/>
      <c r="U10656" s="89"/>
      <c r="V10656" s="89"/>
      <c r="W10656" s="89"/>
      <c r="X10656" s="89"/>
    </row>
    <row r="10657">
      <c r="S10657" s="91"/>
      <c r="T10657" s="91"/>
      <c r="U10657" s="89"/>
      <c r="V10657" s="89"/>
      <c r="W10657" s="89"/>
      <c r="X10657" s="89"/>
    </row>
    <row r="10658">
      <c r="S10658" s="91"/>
      <c r="T10658" s="91"/>
      <c r="U10658" s="89"/>
      <c r="V10658" s="89"/>
      <c r="W10658" s="89"/>
      <c r="X10658" s="89"/>
    </row>
    <row r="10659">
      <c r="S10659" s="91"/>
      <c r="T10659" s="91"/>
      <c r="U10659" s="89"/>
      <c r="V10659" s="89"/>
      <c r="W10659" s="89"/>
      <c r="X10659" s="89"/>
    </row>
    <row r="10660">
      <c r="S10660" s="91"/>
      <c r="T10660" s="91"/>
      <c r="U10660" s="89"/>
      <c r="V10660" s="89"/>
      <c r="W10660" s="89"/>
      <c r="X10660" s="89"/>
    </row>
    <row r="10661">
      <c r="S10661" s="91"/>
      <c r="T10661" s="91"/>
      <c r="U10661" s="89"/>
      <c r="V10661" s="89"/>
      <c r="W10661" s="89"/>
      <c r="X10661" s="89"/>
    </row>
    <row r="10662">
      <c r="S10662" s="91"/>
      <c r="T10662" s="91"/>
      <c r="U10662" s="89"/>
      <c r="V10662" s="89"/>
      <c r="W10662" s="89"/>
      <c r="X10662" s="89"/>
    </row>
    <row r="10663">
      <c r="S10663" s="91"/>
      <c r="T10663" s="91"/>
      <c r="U10663" s="89"/>
      <c r="V10663" s="89"/>
      <c r="W10663" s="89"/>
      <c r="X10663" s="89"/>
    </row>
    <row r="10664">
      <c r="S10664" s="91"/>
      <c r="T10664" s="91"/>
      <c r="U10664" s="89"/>
      <c r="V10664" s="89"/>
      <c r="W10664" s="89"/>
      <c r="X10664" s="89"/>
    </row>
    <row r="10665">
      <c r="S10665" s="91"/>
      <c r="T10665" s="91"/>
      <c r="U10665" s="89"/>
      <c r="V10665" s="89"/>
      <c r="W10665" s="89"/>
      <c r="X10665" s="89"/>
    </row>
    <row r="10666">
      <c r="S10666" s="91"/>
      <c r="T10666" s="91"/>
      <c r="U10666" s="89"/>
      <c r="V10666" s="89"/>
      <c r="W10666" s="89"/>
      <c r="X10666" s="89"/>
    </row>
    <row r="10667">
      <c r="S10667" s="91"/>
      <c r="T10667" s="91"/>
      <c r="U10667" s="89"/>
      <c r="V10667" s="89"/>
      <c r="W10667" s="89"/>
      <c r="X10667" s="89"/>
    </row>
    <row r="10668">
      <c r="S10668" s="91"/>
      <c r="T10668" s="91"/>
      <c r="U10668" s="89"/>
      <c r="V10668" s="89"/>
      <c r="W10668" s="89"/>
      <c r="X10668" s="89"/>
    </row>
    <row r="10669">
      <c r="S10669" s="91"/>
      <c r="T10669" s="91"/>
      <c r="U10669" s="89"/>
      <c r="V10669" s="89"/>
      <c r="W10669" s="89"/>
      <c r="X10669" s="89"/>
    </row>
    <row r="10670">
      <c r="S10670" s="91"/>
      <c r="T10670" s="91"/>
      <c r="U10670" s="89"/>
      <c r="V10670" s="89"/>
      <c r="W10670" s="89"/>
      <c r="X10670" s="89"/>
    </row>
    <row r="10671">
      <c r="S10671" s="91"/>
      <c r="T10671" s="91"/>
      <c r="U10671" s="89"/>
      <c r="V10671" s="89"/>
      <c r="W10671" s="89"/>
      <c r="X10671" s="89"/>
    </row>
    <row r="10672">
      <c r="S10672" s="91"/>
      <c r="T10672" s="91"/>
      <c r="U10672" s="89"/>
      <c r="V10672" s="89"/>
      <c r="W10672" s="89"/>
      <c r="X10672" s="89"/>
    </row>
    <row r="10673">
      <c r="S10673" s="91"/>
      <c r="T10673" s="91"/>
      <c r="U10673" s="89"/>
      <c r="V10673" s="89"/>
      <c r="W10673" s="89"/>
      <c r="X10673" s="89"/>
    </row>
    <row r="10674">
      <c r="S10674" s="91"/>
      <c r="T10674" s="91"/>
      <c r="U10674" s="89"/>
      <c r="V10674" s="89"/>
      <c r="W10674" s="89"/>
      <c r="X10674" s="89"/>
    </row>
    <row r="10675">
      <c r="S10675" s="91"/>
      <c r="T10675" s="91"/>
      <c r="U10675" s="89"/>
      <c r="V10675" s="89"/>
      <c r="W10675" s="89"/>
      <c r="X10675" s="89"/>
    </row>
    <row r="10676">
      <c r="S10676" s="91"/>
      <c r="T10676" s="91"/>
      <c r="U10676" s="89"/>
      <c r="V10676" s="89"/>
      <c r="W10676" s="89"/>
      <c r="X10676" s="89"/>
    </row>
    <row r="10677">
      <c r="S10677" s="91"/>
      <c r="T10677" s="91"/>
      <c r="U10677" s="89"/>
      <c r="V10677" s="89"/>
      <c r="W10677" s="89"/>
      <c r="X10677" s="89"/>
    </row>
    <row r="10678">
      <c r="S10678" s="91"/>
      <c r="T10678" s="91"/>
      <c r="U10678" s="89"/>
      <c r="V10678" s="89"/>
      <c r="W10678" s="89"/>
      <c r="X10678" s="89"/>
    </row>
    <row r="10679">
      <c r="S10679" s="91"/>
      <c r="T10679" s="91"/>
      <c r="U10679" s="89"/>
      <c r="V10679" s="89"/>
      <c r="W10679" s="89"/>
      <c r="X10679" s="89"/>
    </row>
    <row r="10680">
      <c r="S10680" s="91"/>
      <c r="T10680" s="91"/>
      <c r="U10680" s="89"/>
      <c r="V10680" s="89"/>
      <c r="W10680" s="89"/>
      <c r="X10680" s="89"/>
    </row>
    <row r="10681">
      <c r="S10681" s="91"/>
      <c r="T10681" s="91"/>
      <c r="U10681" s="89"/>
      <c r="V10681" s="89"/>
      <c r="W10681" s="89"/>
      <c r="X10681" s="89"/>
    </row>
    <row r="10682">
      <c r="S10682" s="91"/>
      <c r="T10682" s="91"/>
      <c r="U10682" s="89"/>
      <c r="V10682" s="89"/>
      <c r="W10682" s="89"/>
      <c r="X10682" s="89"/>
    </row>
    <row r="10683">
      <c r="S10683" s="88"/>
      <c r="T10683" s="91"/>
      <c r="U10683" s="89"/>
      <c r="V10683" s="89"/>
      <c r="W10683" s="89"/>
      <c r="X10683" s="89"/>
    </row>
    <row r="10684">
      <c r="S10684" s="88"/>
      <c r="T10684" s="91"/>
      <c r="U10684" s="89"/>
      <c r="V10684" s="89"/>
      <c r="W10684" s="89"/>
      <c r="X10684" s="89"/>
    </row>
    <row r="10685">
      <c r="S10685" s="91"/>
      <c r="T10685" s="91"/>
      <c r="U10685" s="89"/>
      <c r="V10685" s="89"/>
      <c r="W10685" s="89"/>
      <c r="X10685" s="89"/>
    </row>
    <row r="10686">
      <c r="S10686" s="91"/>
      <c r="T10686" s="91"/>
      <c r="U10686" s="89"/>
      <c r="V10686" s="89"/>
      <c r="W10686" s="89"/>
      <c r="X10686" s="89"/>
    </row>
    <row r="10687">
      <c r="S10687" s="91"/>
      <c r="T10687" s="91"/>
      <c r="U10687" s="89"/>
      <c r="V10687" s="89"/>
      <c r="W10687" s="89"/>
      <c r="X10687" s="89"/>
    </row>
    <row r="10688">
      <c r="S10688" s="91"/>
      <c r="T10688" s="91"/>
      <c r="U10688" s="89"/>
      <c r="V10688" s="89"/>
      <c r="W10688" s="89"/>
      <c r="X10688" s="89"/>
    </row>
    <row r="10689">
      <c r="S10689" s="91"/>
      <c r="T10689" s="91"/>
      <c r="U10689" s="89"/>
      <c r="V10689" s="89"/>
      <c r="W10689" s="89"/>
      <c r="X10689" s="89"/>
    </row>
    <row r="10690">
      <c r="S10690" s="91"/>
      <c r="T10690" s="91"/>
      <c r="U10690" s="89"/>
      <c r="V10690" s="89"/>
      <c r="W10690" s="89"/>
      <c r="X10690" s="89"/>
    </row>
    <row r="10691">
      <c r="S10691" s="91"/>
      <c r="T10691" s="91"/>
      <c r="U10691" s="89"/>
      <c r="V10691" s="89"/>
      <c r="W10691" s="89"/>
      <c r="X10691" s="89"/>
    </row>
    <row r="10692">
      <c r="S10692" s="91"/>
      <c r="T10692" s="91"/>
      <c r="U10692" s="89"/>
      <c r="V10692" s="89"/>
      <c r="W10692" s="89"/>
      <c r="X10692" s="89"/>
    </row>
    <row r="10693">
      <c r="S10693" s="91"/>
      <c r="T10693" s="91"/>
      <c r="U10693" s="89"/>
      <c r="V10693" s="89"/>
      <c r="W10693" s="89"/>
      <c r="X10693" s="89"/>
    </row>
    <row r="10694">
      <c r="S10694" s="91"/>
      <c r="T10694" s="91"/>
      <c r="U10694" s="89"/>
      <c r="V10694" s="89"/>
      <c r="W10694" s="89"/>
      <c r="X10694" s="89"/>
    </row>
    <row r="10695">
      <c r="S10695" s="91"/>
      <c r="T10695" s="91"/>
      <c r="U10695" s="89"/>
      <c r="V10695" s="89"/>
      <c r="W10695" s="89"/>
      <c r="X10695" s="89"/>
    </row>
    <row r="10696">
      <c r="S10696" s="91"/>
      <c r="T10696" s="91"/>
      <c r="U10696" s="89"/>
      <c r="V10696" s="89"/>
      <c r="W10696" s="89"/>
      <c r="X10696" s="89"/>
    </row>
    <row r="10697">
      <c r="S10697" s="91"/>
      <c r="T10697" s="91"/>
      <c r="U10697" s="89"/>
      <c r="V10697" s="89"/>
      <c r="W10697" s="89"/>
      <c r="X10697" s="89"/>
    </row>
    <row r="10698">
      <c r="S10698" s="91"/>
      <c r="T10698" s="91"/>
      <c r="U10698" s="89"/>
      <c r="V10698" s="89"/>
      <c r="W10698" s="89"/>
      <c r="X10698" s="89"/>
    </row>
    <row r="10699">
      <c r="S10699" s="91"/>
      <c r="T10699" s="91"/>
      <c r="U10699" s="89"/>
      <c r="V10699" s="89"/>
      <c r="W10699" s="89"/>
      <c r="X10699" s="89"/>
    </row>
    <row r="10700">
      <c r="S10700" s="91"/>
      <c r="T10700" s="91"/>
      <c r="U10700" s="89"/>
      <c r="V10700" s="89"/>
      <c r="W10700" s="89"/>
      <c r="X10700" s="89"/>
    </row>
    <row r="10701">
      <c r="S10701" s="91"/>
      <c r="T10701" s="91"/>
      <c r="U10701" s="89"/>
      <c r="V10701" s="89"/>
      <c r="W10701" s="89"/>
      <c r="X10701" s="89"/>
    </row>
    <row r="10702">
      <c r="S10702" s="91"/>
      <c r="T10702" s="91"/>
      <c r="U10702" s="89"/>
      <c r="V10702" s="89"/>
      <c r="W10702" s="89"/>
      <c r="X10702" s="89"/>
    </row>
    <row r="10703">
      <c r="S10703" s="91"/>
      <c r="T10703" s="91"/>
      <c r="U10703" s="89"/>
      <c r="V10703" s="89"/>
      <c r="W10703" s="89"/>
      <c r="X10703" s="89"/>
    </row>
    <row r="10704">
      <c r="S10704" s="91"/>
      <c r="T10704" s="91"/>
      <c r="U10704" s="89"/>
      <c r="V10704" s="89"/>
      <c r="W10704" s="89"/>
      <c r="X10704" s="89"/>
    </row>
    <row r="10705">
      <c r="S10705" s="91"/>
      <c r="T10705" s="91"/>
      <c r="U10705" s="89"/>
      <c r="V10705" s="89"/>
      <c r="W10705" s="89"/>
      <c r="X10705" s="89"/>
    </row>
    <row r="10706">
      <c r="S10706" s="91"/>
      <c r="T10706" s="91"/>
      <c r="U10706" s="89"/>
      <c r="V10706" s="89"/>
      <c r="W10706" s="89"/>
      <c r="X10706" s="89"/>
    </row>
    <row r="10707">
      <c r="S10707" s="91"/>
      <c r="T10707" s="91"/>
      <c r="U10707" s="89"/>
      <c r="V10707" s="89"/>
      <c r="W10707" s="89"/>
      <c r="X10707" s="89"/>
    </row>
    <row r="10708">
      <c r="S10708" s="91"/>
      <c r="T10708" s="91"/>
      <c r="U10708" s="89"/>
      <c r="V10708" s="89"/>
      <c r="W10708" s="89"/>
      <c r="X10708" s="89"/>
    </row>
    <row r="10709">
      <c r="S10709" s="91"/>
      <c r="T10709" s="91"/>
      <c r="U10709" s="89"/>
      <c r="V10709" s="89"/>
      <c r="W10709" s="89"/>
      <c r="X10709" s="89"/>
    </row>
    <row r="10710">
      <c r="S10710" s="91"/>
      <c r="T10710" s="91"/>
      <c r="U10710" s="89"/>
      <c r="V10710" s="89"/>
      <c r="W10710" s="89"/>
      <c r="X10710" s="89"/>
    </row>
    <row r="10711">
      <c r="S10711" s="91"/>
      <c r="T10711" s="91"/>
      <c r="U10711" s="89"/>
      <c r="V10711" s="89"/>
      <c r="W10711" s="89"/>
      <c r="X10711" s="89"/>
    </row>
    <row r="10712">
      <c r="S10712" s="91"/>
      <c r="T10712" s="91"/>
      <c r="U10712" s="89"/>
      <c r="V10712" s="89"/>
      <c r="W10712" s="89"/>
      <c r="X10712" s="89"/>
    </row>
    <row r="10713">
      <c r="S10713" s="91"/>
      <c r="T10713" s="91"/>
      <c r="U10713" s="89"/>
      <c r="V10713" s="89"/>
      <c r="W10713" s="89"/>
      <c r="X10713" s="89"/>
    </row>
    <row r="10714">
      <c r="S10714" s="91"/>
      <c r="T10714" s="91"/>
      <c r="U10714" s="89"/>
      <c r="V10714" s="89"/>
      <c r="W10714" s="89"/>
      <c r="X10714" s="89"/>
    </row>
    <row r="10715">
      <c r="S10715" s="91"/>
      <c r="T10715" s="91"/>
      <c r="U10715" s="89"/>
      <c r="V10715" s="89"/>
      <c r="W10715" s="89"/>
      <c r="X10715" s="89"/>
    </row>
    <row r="10716">
      <c r="S10716" s="91"/>
      <c r="T10716" s="91"/>
      <c r="U10716" s="89"/>
      <c r="V10716" s="89"/>
      <c r="W10716" s="89"/>
      <c r="X10716" s="89"/>
    </row>
    <row r="10717">
      <c r="S10717" s="91"/>
      <c r="T10717" s="91"/>
      <c r="U10717" s="89"/>
      <c r="V10717" s="89"/>
      <c r="W10717" s="89"/>
      <c r="X10717" s="89"/>
    </row>
    <row r="10718">
      <c r="S10718" s="91"/>
      <c r="T10718" s="91"/>
      <c r="U10718" s="89"/>
      <c r="V10718" s="89"/>
      <c r="W10718" s="89"/>
      <c r="X10718" s="89"/>
    </row>
    <row r="10719">
      <c r="S10719" s="91"/>
      <c r="T10719" s="91"/>
      <c r="U10719" s="89"/>
      <c r="V10719" s="89"/>
      <c r="W10719" s="89"/>
      <c r="X10719" s="89"/>
    </row>
    <row r="10720">
      <c r="S10720" s="91"/>
      <c r="T10720" s="91"/>
      <c r="U10720" s="89"/>
      <c r="V10720" s="89"/>
      <c r="W10720" s="89"/>
      <c r="X10720" s="89"/>
    </row>
    <row r="10721">
      <c r="S10721" s="91"/>
      <c r="T10721" s="91"/>
      <c r="U10721" s="89"/>
      <c r="V10721" s="89"/>
      <c r="W10721" s="89"/>
      <c r="X10721" s="89"/>
    </row>
    <row r="10722">
      <c r="S10722" s="91"/>
      <c r="T10722" s="91"/>
      <c r="U10722" s="89"/>
      <c r="V10722" s="89"/>
      <c r="W10722" s="89"/>
      <c r="X10722" s="89"/>
    </row>
    <row r="10723">
      <c r="S10723" s="91"/>
      <c r="T10723" s="91"/>
      <c r="U10723" s="89"/>
      <c r="V10723" s="89"/>
      <c r="W10723" s="89"/>
      <c r="X10723" s="89"/>
    </row>
    <row r="10724">
      <c r="S10724" s="91"/>
      <c r="T10724" s="91"/>
      <c r="U10724" s="89"/>
      <c r="V10724" s="89"/>
      <c r="W10724" s="89"/>
      <c r="X10724" s="89"/>
    </row>
    <row r="10725">
      <c r="S10725" s="91"/>
      <c r="T10725" s="91"/>
      <c r="U10725" s="89"/>
      <c r="V10725" s="89"/>
      <c r="W10725" s="89"/>
      <c r="X10725" s="89"/>
    </row>
    <row r="10726">
      <c r="S10726" s="91"/>
      <c r="T10726" s="91"/>
      <c r="U10726" s="89"/>
      <c r="V10726" s="89"/>
      <c r="W10726" s="89"/>
      <c r="X10726" s="89"/>
    </row>
    <row r="10727">
      <c r="S10727" s="91"/>
      <c r="T10727" s="91"/>
      <c r="U10727" s="89"/>
      <c r="V10727" s="89"/>
      <c r="W10727" s="89"/>
      <c r="X10727" s="89"/>
    </row>
    <row r="10728">
      <c r="S10728" s="91"/>
      <c r="T10728" s="91"/>
      <c r="U10728" s="89"/>
      <c r="V10728" s="89"/>
      <c r="W10728" s="89"/>
      <c r="X10728" s="89"/>
    </row>
    <row r="10729">
      <c r="S10729" s="91"/>
      <c r="T10729" s="91"/>
      <c r="U10729" s="89"/>
      <c r="V10729" s="89"/>
      <c r="W10729" s="89"/>
      <c r="X10729" s="89"/>
    </row>
    <row r="10730">
      <c r="S10730" s="91"/>
      <c r="T10730" s="91"/>
      <c r="U10730" s="89"/>
      <c r="V10730" s="89"/>
      <c r="W10730" s="89"/>
      <c r="X10730" s="89"/>
    </row>
    <row r="10731">
      <c r="S10731" s="91"/>
      <c r="T10731" s="91"/>
      <c r="U10731" s="89"/>
      <c r="V10731" s="89"/>
      <c r="W10731" s="89"/>
      <c r="X10731" s="89"/>
    </row>
    <row r="10732">
      <c r="S10732" s="91"/>
      <c r="T10732" s="91"/>
      <c r="U10732" s="89"/>
      <c r="V10732" s="89"/>
      <c r="W10732" s="89"/>
      <c r="X10732" s="89"/>
    </row>
    <row r="10733">
      <c r="S10733" s="91"/>
      <c r="T10733" s="91"/>
      <c r="U10733" s="89"/>
      <c r="V10733" s="89"/>
      <c r="W10733" s="89"/>
      <c r="X10733" s="89"/>
    </row>
    <row r="10734">
      <c r="S10734" s="91"/>
      <c r="T10734" s="91"/>
      <c r="U10734" s="89"/>
      <c r="V10734" s="89"/>
      <c r="W10734" s="89"/>
      <c r="X10734" s="90"/>
    </row>
    <row r="10735">
      <c r="S10735" s="91"/>
      <c r="T10735" s="91"/>
      <c r="U10735" s="89"/>
      <c r="V10735" s="89"/>
      <c r="W10735" s="89"/>
      <c r="X10735" s="89"/>
    </row>
    <row r="10736">
      <c r="S10736" s="91"/>
      <c r="T10736" s="91"/>
      <c r="U10736" s="89"/>
      <c r="V10736" s="89"/>
      <c r="W10736" s="89"/>
      <c r="X10736" s="89"/>
    </row>
    <row r="10737">
      <c r="S10737" s="91"/>
      <c r="T10737" s="91"/>
      <c r="U10737" s="89"/>
      <c r="V10737" s="89"/>
      <c r="W10737" s="89"/>
      <c r="X10737" s="89"/>
    </row>
    <row r="10738">
      <c r="S10738" s="91"/>
      <c r="T10738" s="91"/>
      <c r="U10738" s="89"/>
      <c r="V10738" s="89"/>
      <c r="W10738" s="89"/>
      <c r="X10738" s="89"/>
    </row>
    <row r="10739">
      <c r="S10739" s="91"/>
      <c r="T10739" s="91"/>
      <c r="U10739" s="89"/>
      <c r="V10739" s="89"/>
      <c r="W10739" s="89"/>
      <c r="X10739" s="89"/>
    </row>
    <row r="10740">
      <c r="S10740" s="91"/>
      <c r="T10740" s="91"/>
      <c r="U10740" s="89"/>
      <c r="V10740" s="89"/>
      <c r="W10740" s="89"/>
      <c r="X10740" s="89"/>
    </row>
    <row r="10741">
      <c r="S10741" s="91"/>
      <c r="T10741" s="91"/>
      <c r="U10741" s="89"/>
      <c r="V10741" s="89"/>
      <c r="W10741" s="89"/>
      <c r="X10741" s="89"/>
    </row>
    <row r="10742">
      <c r="S10742" s="91"/>
      <c r="T10742" s="91"/>
      <c r="U10742" s="89"/>
      <c r="V10742" s="89"/>
      <c r="W10742" s="89"/>
      <c r="X10742" s="89"/>
    </row>
    <row r="10743">
      <c r="S10743" s="91"/>
      <c r="T10743" s="91"/>
      <c r="U10743" s="89"/>
      <c r="V10743" s="89"/>
      <c r="W10743" s="89"/>
      <c r="X10743" s="89"/>
    </row>
    <row r="10744">
      <c r="S10744" s="91"/>
      <c r="T10744" s="91"/>
      <c r="U10744" s="89"/>
      <c r="V10744" s="89"/>
      <c r="W10744" s="89"/>
      <c r="X10744" s="89"/>
    </row>
    <row r="10745">
      <c r="S10745" s="91"/>
      <c r="T10745" s="91"/>
      <c r="U10745" s="89"/>
      <c r="V10745" s="89"/>
      <c r="W10745" s="89"/>
      <c r="X10745" s="89"/>
    </row>
    <row r="10746">
      <c r="S10746" s="91"/>
      <c r="T10746" s="91"/>
      <c r="U10746" s="89"/>
      <c r="V10746" s="89"/>
      <c r="W10746" s="89"/>
      <c r="X10746" s="89"/>
    </row>
    <row r="10747">
      <c r="S10747" s="91"/>
      <c r="T10747" s="91"/>
      <c r="U10747" s="89"/>
      <c r="V10747" s="89"/>
      <c r="W10747" s="89"/>
      <c r="X10747" s="89"/>
    </row>
    <row r="10748">
      <c r="S10748" s="91"/>
      <c r="T10748" s="91"/>
      <c r="U10748" s="89"/>
      <c r="V10748" s="89"/>
      <c r="W10748" s="89"/>
      <c r="X10748" s="89"/>
    </row>
    <row r="10749">
      <c r="S10749" s="91"/>
      <c r="T10749" s="91"/>
      <c r="U10749" s="89"/>
      <c r="V10749" s="89"/>
      <c r="W10749" s="89"/>
      <c r="X10749" s="89"/>
    </row>
    <row r="10750">
      <c r="S10750" s="91"/>
      <c r="T10750" s="91"/>
      <c r="U10750" s="89"/>
      <c r="V10750" s="89"/>
      <c r="W10750" s="89"/>
      <c r="X10750" s="89"/>
    </row>
    <row r="10751">
      <c r="S10751" s="91"/>
      <c r="T10751" s="91"/>
      <c r="U10751" s="89"/>
      <c r="V10751" s="89"/>
      <c r="W10751" s="89"/>
      <c r="X10751" s="89"/>
    </row>
    <row r="10752">
      <c r="S10752" s="91"/>
      <c r="T10752" s="91"/>
      <c r="U10752" s="89"/>
      <c r="V10752" s="89"/>
      <c r="W10752" s="89"/>
      <c r="X10752" s="89"/>
    </row>
    <row r="10753">
      <c r="S10753" s="91"/>
      <c r="T10753" s="91"/>
      <c r="U10753" s="89"/>
      <c r="V10753" s="89"/>
      <c r="W10753" s="89"/>
      <c r="X10753" s="89"/>
    </row>
    <row r="10754">
      <c r="S10754" s="91"/>
      <c r="T10754" s="91"/>
      <c r="U10754" s="89"/>
      <c r="V10754" s="89"/>
      <c r="W10754" s="89"/>
      <c r="X10754" s="89"/>
    </row>
    <row r="10755">
      <c r="S10755" s="91"/>
      <c r="T10755" s="91"/>
      <c r="U10755" s="89"/>
      <c r="V10755" s="89"/>
      <c r="W10755" s="89"/>
      <c r="X10755" s="89"/>
    </row>
    <row r="10756">
      <c r="S10756" s="91"/>
      <c r="T10756" s="91"/>
      <c r="U10756" s="89"/>
      <c r="V10756" s="89"/>
      <c r="W10756" s="89"/>
      <c r="X10756" s="89"/>
    </row>
    <row r="10757">
      <c r="S10757" s="91"/>
      <c r="T10757" s="91"/>
      <c r="U10757" s="89"/>
      <c r="V10757" s="89"/>
      <c r="W10757" s="89"/>
      <c r="X10757" s="89"/>
    </row>
    <row r="10758">
      <c r="S10758" s="91"/>
      <c r="T10758" s="91"/>
      <c r="U10758" s="89"/>
      <c r="V10758" s="89"/>
      <c r="W10758" s="89"/>
      <c r="X10758" s="89"/>
    </row>
    <row r="10759">
      <c r="S10759" s="91"/>
      <c r="T10759" s="91"/>
      <c r="U10759" s="89"/>
      <c r="V10759" s="89"/>
      <c r="W10759" s="89"/>
      <c r="X10759" s="89"/>
    </row>
    <row r="10760">
      <c r="S10760" s="91"/>
      <c r="T10760" s="91"/>
      <c r="U10760" s="89"/>
      <c r="V10760" s="89"/>
      <c r="W10760" s="89"/>
      <c r="X10760" s="89"/>
    </row>
    <row r="10761">
      <c r="S10761" s="91"/>
      <c r="T10761" s="91"/>
      <c r="U10761" s="89"/>
      <c r="V10761" s="89"/>
      <c r="W10761" s="89"/>
      <c r="X10761" s="89"/>
    </row>
    <row r="10762">
      <c r="S10762" s="91"/>
      <c r="T10762" s="91"/>
      <c r="U10762" s="89"/>
      <c r="V10762" s="89"/>
      <c r="W10762" s="89"/>
      <c r="X10762" s="89"/>
    </row>
    <row r="10763">
      <c r="S10763" s="91"/>
      <c r="T10763" s="91"/>
      <c r="U10763" s="89"/>
      <c r="V10763" s="89"/>
      <c r="W10763" s="89"/>
      <c r="X10763" s="89"/>
    </row>
    <row r="10764">
      <c r="S10764" s="91"/>
      <c r="T10764" s="91"/>
      <c r="U10764" s="89"/>
      <c r="V10764" s="89"/>
      <c r="W10764" s="89"/>
      <c r="X10764" s="89"/>
    </row>
    <row r="10765">
      <c r="S10765" s="91"/>
      <c r="T10765" s="91"/>
      <c r="U10765" s="89"/>
      <c r="V10765" s="89"/>
      <c r="W10765" s="89"/>
      <c r="X10765" s="89"/>
    </row>
    <row r="10766">
      <c r="S10766" s="91"/>
      <c r="T10766" s="91"/>
      <c r="U10766" s="89"/>
      <c r="V10766" s="89"/>
      <c r="W10766" s="89"/>
      <c r="X10766" s="89"/>
    </row>
    <row r="10767">
      <c r="S10767" s="91"/>
      <c r="T10767" s="91"/>
      <c r="U10767" s="89"/>
      <c r="V10767" s="89"/>
      <c r="W10767" s="89"/>
      <c r="X10767" s="89"/>
    </row>
    <row r="10768">
      <c r="S10768" s="91"/>
      <c r="T10768" s="91"/>
      <c r="U10768" s="89"/>
      <c r="V10768" s="89"/>
      <c r="W10768" s="89"/>
      <c r="X10768" s="89"/>
    </row>
    <row r="10769">
      <c r="S10769" s="91"/>
      <c r="T10769" s="91"/>
      <c r="U10769" s="89"/>
      <c r="V10769" s="89"/>
      <c r="W10769" s="89"/>
      <c r="X10769" s="89"/>
    </row>
    <row r="10770">
      <c r="S10770" s="91"/>
      <c r="T10770" s="91"/>
      <c r="U10770" s="89"/>
      <c r="V10770" s="89"/>
      <c r="W10770" s="89"/>
      <c r="X10770" s="89"/>
    </row>
    <row r="10771">
      <c r="S10771" s="91"/>
      <c r="T10771" s="91"/>
      <c r="U10771" s="89"/>
      <c r="V10771" s="89"/>
      <c r="W10771" s="89"/>
      <c r="X10771" s="89"/>
    </row>
    <row r="10772">
      <c r="S10772" s="91"/>
      <c r="T10772" s="91"/>
      <c r="U10772" s="89"/>
      <c r="V10772" s="89"/>
      <c r="W10772" s="89"/>
      <c r="X10772" s="89"/>
    </row>
    <row r="10773">
      <c r="S10773" s="91"/>
      <c r="T10773" s="91"/>
      <c r="U10773" s="89"/>
      <c r="V10773" s="89"/>
      <c r="W10773" s="89"/>
      <c r="X10773" s="89"/>
    </row>
    <row r="10774">
      <c r="S10774" s="91"/>
      <c r="T10774" s="91"/>
      <c r="U10774" s="89"/>
      <c r="V10774" s="89"/>
      <c r="W10774" s="89"/>
      <c r="X10774" s="89"/>
    </row>
    <row r="10775">
      <c r="S10775" s="91"/>
      <c r="T10775" s="91"/>
      <c r="U10775" s="89"/>
      <c r="V10775" s="89"/>
      <c r="W10775" s="89"/>
      <c r="X10775" s="89"/>
    </row>
    <row r="10776">
      <c r="S10776" s="91"/>
      <c r="T10776" s="91"/>
      <c r="U10776" s="89"/>
      <c r="V10776" s="89"/>
      <c r="W10776" s="89"/>
      <c r="X10776" s="89"/>
    </row>
    <row r="10777">
      <c r="S10777" s="91"/>
      <c r="T10777" s="91"/>
      <c r="U10777" s="89"/>
      <c r="V10777" s="89"/>
      <c r="W10777" s="89"/>
      <c r="X10777" s="89"/>
    </row>
    <row r="10778">
      <c r="S10778" s="91"/>
      <c r="T10778" s="91"/>
      <c r="U10778" s="89"/>
      <c r="V10778" s="89"/>
      <c r="W10778" s="89"/>
      <c r="X10778" s="89"/>
    </row>
    <row r="10779">
      <c r="S10779" s="91"/>
      <c r="T10779" s="91"/>
      <c r="U10779" s="89"/>
      <c r="V10779" s="89"/>
      <c r="W10779" s="89"/>
      <c r="X10779" s="89"/>
    </row>
    <row r="10780">
      <c r="S10780" s="91"/>
      <c r="T10780" s="91"/>
      <c r="U10780" s="89"/>
      <c r="V10780" s="89"/>
      <c r="W10780" s="89"/>
      <c r="X10780" s="89"/>
    </row>
    <row r="10781">
      <c r="S10781" s="91"/>
      <c r="T10781" s="91"/>
      <c r="U10781" s="89"/>
      <c r="V10781" s="89"/>
      <c r="W10781" s="89"/>
      <c r="X10781" s="89"/>
    </row>
    <row r="10782">
      <c r="S10782" s="91"/>
      <c r="T10782" s="91"/>
      <c r="U10782" s="89"/>
      <c r="V10782" s="89"/>
      <c r="W10782" s="89"/>
      <c r="X10782" s="89"/>
    </row>
    <row r="10783">
      <c r="S10783" s="91"/>
      <c r="T10783" s="91"/>
      <c r="U10783" s="89"/>
      <c r="V10783" s="89"/>
      <c r="W10783" s="89"/>
      <c r="X10783" s="89"/>
    </row>
    <row r="10784">
      <c r="S10784" s="91"/>
      <c r="T10784" s="91"/>
      <c r="U10784" s="89"/>
      <c r="V10784" s="89"/>
      <c r="W10784" s="89"/>
      <c r="X10784" s="89"/>
    </row>
    <row r="10785">
      <c r="S10785" s="91"/>
      <c r="T10785" s="91"/>
      <c r="U10785" s="89"/>
      <c r="V10785" s="89"/>
      <c r="W10785" s="89"/>
      <c r="X10785" s="89"/>
    </row>
    <row r="10786">
      <c r="S10786" s="91"/>
      <c r="T10786" s="91"/>
      <c r="U10786" s="89"/>
      <c r="V10786" s="89"/>
      <c r="W10786" s="89"/>
      <c r="X10786" s="89"/>
    </row>
    <row r="10787">
      <c r="S10787" s="91"/>
      <c r="T10787" s="91"/>
      <c r="U10787" s="89"/>
      <c r="V10787" s="89"/>
      <c r="W10787" s="89"/>
      <c r="X10787" s="89"/>
    </row>
    <row r="10788">
      <c r="S10788" s="91"/>
      <c r="T10788" s="91"/>
      <c r="U10788" s="89"/>
      <c r="V10788" s="89"/>
      <c r="W10788" s="89"/>
      <c r="X10788" s="89"/>
    </row>
    <row r="10789">
      <c r="S10789" s="91"/>
      <c r="T10789" s="91"/>
      <c r="U10789" s="89"/>
      <c r="V10789" s="89"/>
      <c r="W10789" s="89"/>
      <c r="X10789" s="89"/>
    </row>
    <row r="10790">
      <c r="S10790" s="91"/>
      <c r="T10790" s="91"/>
      <c r="U10790" s="89"/>
      <c r="V10790" s="89"/>
      <c r="W10790" s="89"/>
      <c r="X10790" s="89"/>
    </row>
    <row r="10791">
      <c r="S10791" s="91"/>
      <c r="T10791" s="91"/>
      <c r="U10791" s="89"/>
      <c r="V10791" s="89"/>
      <c r="W10791" s="89"/>
      <c r="X10791" s="89"/>
    </row>
    <row r="10792">
      <c r="S10792" s="91"/>
      <c r="T10792" s="91"/>
      <c r="U10792" s="89"/>
      <c r="V10792" s="89"/>
      <c r="W10792" s="89"/>
      <c r="X10792" s="89"/>
    </row>
    <row r="10793">
      <c r="S10793" s="91"/>
      <c r="T10793" s="91"/>
      <c r="U10793" s="89"/>
      <c r="V10793" s="89"/>
      <c r="W10793" s="89"/>
      <c r="X10793" s="89"/>
    </row>
    <row r="10794">
      <c r="S10794" s="91"/>
      <c r="T10794" s="91"/>
      <c r="U10794" s="89"/>
      <c r="V10794" s="89"/>
      <c r="W10794" s="89"/>
      <c r="X10794" s="90"/>
    </row>
    <row r="10795">
      <c r="S10795" s="91"/>
      <c r="T10795" s="91"/>
      <c r="U10795" s="89"/>
      <c r="V10795" s="89"/>
      <c r="W10795" s="89"/>
      <c r="X10795" s="89"/>
    </row>
    <row r="10796">
      <c r="S10796" s="91"/>
      <c r="T10796" s="91"/>
      <c r="U10796" s="89"/>
      <c r="V10796" s="89"/>
      <c r="W10796" s="89"/>
      <c r="X10796" s="89"/>
    </row>
    <row r="10797">
      <c r="S10797" s="91"/>
      <c r="T10797" s="91"/>
      <c r="U10797" s="89"/>
      <c r="V10797" s="89"/>
      <c r="W10797" s="89"/>
      <c r="X10797" s="89"/>
    </row>
    <row r="10798">
      <c r="S10798" s="91"/>
      <c r="T10798" s="91"/>
      <c r="U10798" s="89"/>
      <c r="V10798" s="89"/>
      <c r="W10798" s="89"/>
      <c r="X10798" s="89"/>
    </row>
    <row r="10799">
      <c r="S10799" s="91"/>
      <c r="T10799" s="91"/>
      <c r="U10799" s="89"/>
      <c r="V10799" s="89"/>
      <c r="W10799" s="89"/>
      <c r="X10799" s="89"/>
    </row>
    <row r="10800">
      <c r="S10800" s="91"/>
      <c r="T10800" s="91"/>
      <c r="U10800" s="89"/>
      <c r="V10800" s="89"/>
      <c r="W10800" s="89"/>
      <c r="X10800" s="89"/>
    </row>
    <row r="10801">
      <c r="S10801" s="91"/>
      <c r="T10801" s="91"/>
      <c r="U10801" s="89"/>
      <c r="V10801" s="89"/>
      <c r="W10801" s="89"/>
      <c r="X10801" s="89"/>
    </row>
    <row r="10802">
      <c r="S10802" s="91"/>
      <c r="T10802" s="91"/>
      <c r="U10802" s="89"/>
      <c r="V10802" s="89"/>
      <c r="W10802" s="89"/>
      <c r="X10802" s="89"/>
    </row>
    <row r="10803">
      <c r="S10803" s="91"/>
      <c r="T10803" s="91"/>
      <c r="U10803" s="89"/>
      <c r="V10803" s="89"/>
      <c r="W10803" s="89"/>
      <c r="X10803" s="89"/>
    </row>
    <row r="10804">
      <c r="S10804" s="91"/>
      <c r="T10804" s="91"/>
      <c r="U10804" s="89"/>
      <c r="V10804" s="89"/>
      <c r="W10804" s="89"/>
      <c r="X10804" s="89"/>
    </row>
    <row r="10805">
      <c r="S10805" s="91"/>
      <c r="T10805" s="91"/>
      <c r="U10805" s="89"/>
      <c r="V10805" s="89"/>
      <c r="W10805" s="89"/>
      <c r="X10805" s="89"/>
    </row>
    <row r="10806">
      <c r="S10806" s="91"/>
      <c r="T10806" s="91"/>
      <c r="U10806" s="89"/>
      <c r="V10806" s="89"/>
      <c r="W10806" s="89"/>
      <c r="X10806" s="89"/>
    </row>
    <row r="10807">
      <c r="S10807" s="91"/>
      <c r="T10807" s="91"/>
      <c r="U10807" s="89"/>
      <c r="V10807" s="89"/>
      <c r="W10807" s="89"/>
      <c r="X10807" s="89"/>
    </row>
    <row r="10808">
      <c r="S10808" s="91"/>
      <c r="T10808" s="91"/>
      <c r="U10808" s="89"/>
      <c r="V10808" s="89"/>
      <c r="W10808" s="89"/>
      <c r="X10808" s="89"/>
    </row>
    <row r="10809">
      <c r="S10809" s="91"/>
      <c r="T10809" s="91"/>
      <c r="U10809" s="89"/>
      <c r="V10809" s="89"/>
      <c r="W10809" s="89"/>
      <c r="X10809" s="89"/>
    </row>
    <row r="10810">
      <c r="S10810" s="91"/>
      <c r="T10810" s="91"/>
      <c r="U10810" s="89"/>
      <c r="V10810" s="89"/>
      <c r="W10810" s="89"/>
      <c r="X10810" s="89"/>
    </row>
    <row r="10811">
      <c r="S10811" s="91"/>
      <c r="T10811" s="91"/>
      <c r="U10811" s="89"/>
      <c r="V10811" s="89"/>
      <c r="W10811" s="89"/>
      <c r="X10811" s="89"/>
    </row>
    <row r="10812">
      <c r="S10812" s="91"/>
      <c r="T10812" s="91"/>
      <c r="U10812" s="89"/>
      <c r="V10812" s="89"/>
      <c r="W10812" s="89"/>
      <c r="X10812" s="89"/>
    </row>
    <row r="10813">
      <c r="S10813" s="91"/>
      <c r="T10813" s="91"/>
      <c r="U10813" s="89"/>
      <c r="V10813" s="89"/>
      <c r="W10813" s="89"/>
      <c r="X10813" s="89"/>
    </row>
    <row r="10814">
      <c r="S10814" s="91"/>
      <c r="T10814" s="91"/>
      <c r="U10814" s="89"/>
      <c r="V10814" s="89"/>
      <c r="W10814" s="89"/>
      <c r="X10814" s="89"/>
    </row>
    <row r="10815">
      <c r="S10815" s="91"/>
      <c r="T10815" s="91"/>
      <c r="U10815" s="89"/>
      <c r="V10815" s="89"/>
      <c r="W10815" s="89"/>
      <c r="X10815" s="89"/>
    </row>
    <row r="10816">
      <c r="S10816" s="91"/>
      <c r="T10816" s="91"/>
      <c r="U10816" s="89"/>
      <c r="V10816" s="89"/>
      <c r="W10816" s="89"/>
      <c r="X10816" s="89"/>
    </row>
    <row r="10817">
      <c r="S10817" s="91"/>
      <c r="T10817" s="91"/>
      <c r="U10817" s="89"/>
      <c r="V10817" s="89"/>
      <c r="W10817" s="89"/>
      <c r="X10817" s="89"/>
    </row>
    <row r="10818">
      <c r="S10818" s="91"/>
      <c r="T10818" s="91"/>
      <c r="U10818" s="89"/>
      <c r="V10818" s="89"/>
      <c r="W10818" s="89"/>
      <c r="X10818" s="89"/>
    </row>
    <row r="10819">
      <c r="S10819" s="91"/>
      <c r="T10819" s="91"/>
      <c r="U10819" s="89"/>
      <c r="V10819" s="89"/>
      <c r="W10819" s="89"/>
      <c r="X10819" s="89"/>
    </row>
    <row r="10820">
      <c r="S10820" s="91"/>
      <c r="T10820" s="91"/>
      <c r="U10820" s="89"/>
      <c r="V10820" s="89"/>
      <c r="W10820" s="89"/>
      <c r="X10820" s="89"/>
    </row>
    <row r="10821">
      <c r="S10821" s="91"/>
      <c r="T10821" s="91"/>
      <c r="U10821" s="89"/>
      <c r="V10821" s="89"/>
      <c r="W10821" s="89"/>
      <c r="X10821" s="89"/>
    </row>
    <row r="10822">
      <c r="S10822" s="91"/>
      <c r="T10822" s="91"/>
      <c r="U10822" s="89"/>
      <c r="V10822" s="89"/>
      <c r="W10822" s="89"/>
      <c r="X10822" s="89"/>
    </row>
    <row r="10823">
      <c r="S10823" s="91"/>
      <c r="T10823" s="91"/>
      <c r="U10823" s="89"/>
      <c r="V10823" s="89"/>
      <c r="W10823" s="89"/>
      <c r="X10823" s="89"/>
    </row>
    <row r="10824">
      <c r="S10824" s="91"/>
      <c r="T10824" s="91"/>
      <c r="U10824" s="89"/>
      <c r="V10824" s="89"/>
      <c r="W10824" s="89"/>
      <c r="X10824" s="89"/>
    </row>
    <row r="10825">
      <c r="S10825" s="91"/>
      <c r="T10825" s="91"/>
      <c r="U10825" s="89"/>
      <c r="V10825" s="89"/>
      <c r="W10825" s="89"/>
      <c r="X10825" s="89"/>
    </row>
    <row r="10826">
      <c r="S10826" s="91"/>
      <c r="T10826" s="91"/>
      <c r="U10826" s="89"/>
      <c r="V10826" s="89"/>
      <c r="W10826" s="89"/>
      <c r="X10826" s="89"/>
    </row>
    <row r="10827">
      <c r="S10827" s="91"/>
      <c r="T10827" s="91"/>
      <c r="U10827" s="89"/>
      <c r="V10827" s="89"/>
      <c r="W10827" s="89"/>
      <c r="X10827" s="89"/>
    </row>
    <row r="10828">
      <c r="S10828" s="91"/>
      <c r="T10828" s="91"/>
      <c r="U10828" s="89"/>
      <c r="V10828" s="89"/>
      <c r="W10828" s="89"/>
      <c r="X10828" s="89"/>
    </row>
    <row r="10829">
      <c r="S10829" s="91"/>
      <c r="T10829" s="91"/>
      <c r="U10829" s="89"/>
      <c r="V10829" s="89"/>
      <c r="W10829" s="89"/>
      <c r="X10829" s="89"/>
    </row>
    <row r="10830">
      <c r="S10830" s="91"/>
      <c r="T10830" s="91"/>
      <c r="U10830" s="89"/>
      <c r="V10830" s="89"/>
      <c r="W10830" s="89"/>
      <c r="X10830" s="89"/>
    </row>
    <row r="10831">
      <c r="S10831" s="91"/>
      <c r="T10831" s="91"/>
      <c r="U10831" s="89"/>
      <c r="V10831" s="89"/>
      <c r="W10831" s="89"/>
      <c r="X10831" s="89"/>
    </row>
    <row r="10832">
      <c r="S10832" s="91"/>
      <c r="T10832" s="91"/>
      <c r="U10832" s="89"/>
      <c r="V10832" s="89"/>
      <c r="W10832" s="89"/>
      <c r="X10832" s="89"/>
    </row>
    <row r="10833">
      <c r="S10833" s="91"/>
      <c r="T10833" s="91"/>
      <c r="U10833" s="89"/>
      <c r="V10833" s="89"/>
      <c r="W10833" s="89"/>
      <c r="X10833" s="89"/>
    </row>
    <row r="10834">
      <c r="S10834" s="91"/>
      <c r="T10834" s="91"/>
      <c r="U10834" s="89"/>
      <c r="V10834" s="89"/>
      <c r="W10834" s="89"/>
      <c r="X10834" s="89"/>
    </row>
    <row r="10835">
      <c r="S10835" s="91"/>
      <c r="T10835" s="91"/>
      <c r="U10835" s="89"/>
      <c r="V10835" s="89"/>
      <c r="W10835" s="89"/>
      <c r="X10835" s="89"/>
    </row>
    <row r="10836">
      <c r="S10836" s="91"/>
      <c r="T10836" s="91"/>
      <c r="U10836" s="89"/>
      <c r="V10836" s="89"/>
      <c r="W10836" s="89"/>
      <c r="X10836" s="89"/>
    </row>
    <row r="10837">
      <c r="S10837" s="91"/>
      <c r="T10837" s="91"/>
      <c r="U10837" s="89"/>
      <c r="V10837" s="89"/>
      <c r="W10837" s="89"/>
      <c r="X10837" s="89"/>
    </row>
    <row r="10838">
      <c r="S10838" s="91"/>
      <c r="T10838" s="91"/>
      <c r="U10838" s="89"/>
      <c r="V10838" s="89"/>
      <c r="W10838" s="89"/>
      <c r="X10838" s="89"/>
    </row>
    <row r="10839">
      <c r="S10839" s="91"/>
      <c r="T10839" s="91"/>
      <c r="U10839" s="89"/>
      <c r="V10839" s="89"/>
      <c r="W10839" s="89"/>
      <c r="X10839" s="89"/>
    </row>
    <row r="10840">
      <c r="S10840" s="91"/>
      <c r="T10840" s="91"/>
      <c r="U10840" s="89"/>
      <c r="V10840" s="89"/>
      <c r="W10840" s="89"/>
      <c r="X10840" s="89"/>
    </row>
    <row r="10841">
      <c r="S10841" s="91"/>
      <c r="T10841" s="91"/>
      <c r="U10841" s="89"/>
      <c r="V10841" s="89"/>
      <c r="W10841" s="89"/>
      <c r="X10841" s="89"/>
    </row>
    <row r="10842">
      <c r="S10842" s="91"/>
      <c r="T10842" s="91"/>
      <c r="U10842" s="89"/>
      <c r="V10842" s="89"/>
      <c r="W10842" s="89"/>
      <c r="X10842" s="89"/>
    </row>
    <row r="10843">
      <c r="S10843" s="91"/>
      <c r="T10843" s="91"/>
      <c r="U10843" s="89"/>
      <c r="V10843" s="89"/>
      <c r="W10843" s="89"/>
      <c r="X10843" s="89"/>
    </row>
    <row r="10844">
      <c r="S10844" s="91"/>
      <c r="T10844" s="91"/>
      <c r="U10844" s="89"/>
      <c r="V10844" s="89"/>
      <c r="W10844" s="89"/>
      <c r="X10844" s="89"/>
    </row>
    <row r="10845">
      <c r="S10845" s="91"/>
      <c r="T10845" s="91"/>
      <c r="U10845" s="89"/>
      <c r="V10845" s="89"/>
      <c r="W10845" s="89"/>
      <c r="X10845" s="89"/>
    </row>
    <row r="10846">
      <c r="S10846" s="91"/>
      <c r="T10846" s="91"/>
      <c r="U10846" s="89"/>
      <c r="V10846" s="89"/>
      <c r="W10846" s="89"/>
      <c r="X10846" s="89"/>
    </row>
    <row r="10847">
      <c r="S10847" s="91"/>
      <c r="T10847" s="91"/>
      <c r="U10847" s="89"/>
      <c r="V10847" s="89"/>
      <c r="W10847" s="89"/>
      <c r="X10847" s="89"/>
    </row>
    <row r="10848">
      <c r="S10848" s="91"/>
      <c r="T10848" s="91"/>
      <c r="U10848" s="89"/>
      <c r="V10848" s="89"/>
      <c r="W10848" s="89"/>
      <c r="X10848" s="89"/>
    </row>
    <row r="10849">
      <c r="S10849" s="91"/>
      <c r="T10849" s="91"/>
      <c r="U10849" s="89"/>
      <c r="V10849" s="89"/>
      <c r="W10849" s="89"/>
      <c r="X10849" s="89"/>
    </row>
    <row r="10850">
      <c r="S10850" s="91"/>
      <c r="T10850" s="91"/>
      <c r="U10850" s="89"/>
      <c r="V10850" s="89"/>
      <c r="W10850" s="89"/>
      <c r="X10850" s="89"/>
    </row>
    <row r="10851">
      <c r="S10851" s="91"/>
      <c r="T10851" s="91"/>
      <c r="U10851" s="89"/>
      <c r="V10851" s="89"/>
      <c r="W10851" s="89"/>
      <c r="X10851" s="89"/>
    </row>
    <row r="10852">
      <c r="S10852" s="91"/>
      <c r="T10852" s="91"/>
      <c r="U10852" s="89"/>
      <c r="V10852" s="89"/>
      <c r="W10852" s="89"/>
      <c r="X10852" s="89"/>
    </row>
    <row r="10853">
      <c r="S10853" s="91"/>
      <c r="T10853" s="91"/>
      <c r="U10853" s="89"/>
      <c r="V10853" s="89"/>
      <c r="W10853" s="89"/>
      <c r="X10853" s="89"/>
    </row>
    <row r="10854">
      <c r="S10854" s="91"/>
      <c r="T10854" s="91"/>
      <c r="U10854" s="89"/>
      <c r="V10854" s="89"/>
      <c r="W10854" s="89"/>
      <c r="X10854" s="89"/>
    </row>
    <row r="10855">
      <c r="S10855" s="91"/>
      <c r="T10855" s="91"/>
      <c r="U10855" s="89"/>
      <c r="V10855" s="89"/>
      <c r="W10855" s="89"/>
      <c r="X10855" s="89"/>
    </row>
    <row r="10856">
      <c r="S10856" s="91"/>
      <c r="T10856" s="91"/>
      <c r="U10856" s="89"/>
      <c r="V10856" s="89"/>
      <c r="W10856" s="89"/>
      <c r="X10856" s="89"/>
    </row>
    <row r="10857">
      <c r="S10857" s="91"/>
      <c r="T10857" s="91"/>
      <c r="U10857" s="89"/>
      <c r="V10857" s="89"/>
      <c r="W10857" s="89"/>
      <c r="X10857" s="89"/>
    </row>
    <row r="10858">
      <c r="S10858" s="91"/>
      <c r="T10858" s="91"/>
      <c r="U10858" s="89"/>
      <c r="V10858" s="89"/>
      <c r="W10858" s="89"/>
      <c r="X10858" s="89"/>
    </row>
    <row r="10859">
      <c r="S10859" s="91"/>
      <c r="T10859" s="91"/>
      <c r="U10859" s="89"/>
      <c r="V10859" s="89"/>
      <c r="W10859" s="89"/>
      <c r="X10859" s="89"/>
    </row>
    <row r="10860">
      <c r="S10860" s="91"/>
      <c r="T10860" s="91"/>
      <c r="U10860" s="89"/>
      <c r="V10860" s="89"/>
      <c r="W10860" s="89"/>
      <c r="X10860" s="89"/>
    </row>
    <row r="10861">
      <c r="S10861" s="91"/>
      <c r="T10861" s="91"/>
      <c r="U10861" s="89"/>
      <c r="V10861" s="89"/>
      <c r="W10861" s="89"/>
      <c r="X10861" s="89"/>
    </row>
    <row r="10862">
      <c r="S10862" s="91"/>
      <c r="T10862" s="91"/>
      <c r="U10862" s="89"/>
      <c r="V10862" s="89"/>
      <c r="W10862" s="89"/>
      <c r="X10862" s="89"/>
    </row>
    <row r="10863">
      <c r="S10863" s="91"/>
      <c r="T10863" s="91"/>
      <c r="U10863" s="89"/>
      <c r="V10863" s="89"/>
      <c r="W10863" s="89"/>
      <c r="X10863" s="89"/>
    </row>
    <row r="10864">
      <c r="S10864" s="91"/>
      <c r="T10864" s="91"/>
      <c r="U10864" s="89"/>
      <c r="V10864" s="89"/>
      <c r="W10864" s="89"/>
      <c r="X10864" s="89"/>
    </row>
    <row r="10865">
      <c r="S10865" s="91"/>
      <c r="T10865" s="91"/>
      <c r="U10865" s="89"/>
      <c r="V10865" s="89"/>
      <c r="W10865" s="89"/>
      <c r="X10865" s="89"/>
    </row>
    <row r="10866">
      <c r="S10866" s="91"/>
      <c r="T10866" s="91"/>
      <c r="U10866" s="89"/>
      <c r="V10866" s="89"/>
      <c r="W10866" s="89"/>
      <c r="X10866" s="89"/>
    </row>
    <row r="10867">
      <c r="S10867" s="91"/>
      <c r="T10867" s="91"/>
      <c r="U10867" s="89"/>
      <c r="V10867" s="89"/>
      <c r="W10867" s="89"/>
      <c r="X10867" s="89"/>
    </row>
    <row r="10868">
      <c r="S10868" s="91"/>
      <c r="T10868" s="91"/>
      <c r="U10868" s="89"/>
      <c r="V10868" s="89"/>
      <c r="W10868" s="89"/>
      <c r="X10868" s="89"/>
    </row>
    <row r="10869">
      <c r="S10869" s="91"/>
      <c r="T10869" s="91"/>
      <c r="U10869" s="89"/>
      <c r="V10869" s="89"/>
      <c r="W10869" s="89"/>
      <c r="X10869" s="89"/>
    </row>
    <row r="10870">
      <c r="S10870" s="91"/>
      <c r="T10870" s="91"/>
      <c r="U10870" s="89"/>
      <c r="V10870" s="89"/>
      <c r="W10870" s="89"/>
      <c r="X10870" s="89"/>
    </row>
    <row r="10871">
      <c r="S10871" s="91"/>
      <c r="T10871" s="91"/>
      <c r="U10871" s="89"/>
      <c r="V10871" s="89"/>
      <c r="W10871" s="89"/>
      <c r="X10871" s="89"/>
    </row>
    <row r="10872">
      <c r="S10872" s="91"/>
      <c r="T10872" s="91"/>
      <c r="U10872" s="89"/>
      <c r="V10872" s="89"/>
      <c r="W10872" s="89"/>
      <c r="X10872" s="89"/>
    </row>
    <row r="10873">
      <c r="S10873" s="91"/>
      <c r="T10873" s="91"/>
      <c r="U10873" s="89"/>
      <c r="V10873" s="89"/>
      <c r="W10873" s="89"/>
      <c r="X10873" s="89"/>
    </row>
    <row r="10874">
      <c r="S10874" s="91"/>
      <c r="T10874" s="88"/>
      <c r="U10874" s="89"/>
      <c r="V10874" s="89"/>
      <c r="W10874" s="89"/>
      <c r="X10874" s="90"/>
    </row>
    <row r="10875">
      <c r="S10875" s="91"/>
      <c r="T10875" s="91"/>
      <c r="U10875" s="89"/>
      <c r="V10875" s="89"/>
      <c r="W10875" s="89"/>
      <c r="X10875" s="89"/>
    </row>
    <row r="10876">
      <c r="S10876" s="91"/>
      <c r="T10876" s="91"/>
      <c r="U10876" s="89"/>
      <c r="V10876" s="89"/>
      <c r="W10876" s="89"/>
      <c r="X10876" s="89"/>
    </row>
    <row r="10877">
      <c r="S10877" s="91"/>
      <c r="T10877" s="91"/>
      <c r="U10877" s="89"/>
      <c r="V10877" s="89"/>
      <c r="W10877" s="89"/>
      <c r="X10877" s="89"/>
    </row>
    <row r="10878">
      <c r="S10878" s="91"/>
      <c r="T10878" s="91"/>
      <c r="U10878" s="89"/>
      <c r="V10878" s="89"/>
      <c r="W10878" s="89"/>
      <c r="X10878" s="89"/>
    </row>
    <row r="10879">
      <c r="S10879" s="91"/>
      <c r="T10879" s="91"/>
      <c r="U10879" s="89"/>
      <c r="V10879" s="89"/>
      <c r="W10879" s="89"/>
      <c r="X10879" s="89"/>
    </row>
    <row r="10880">
      <c r="S10880" s="91"/>
      <c r="T10880" s="91"/>
      <c r="U10880" s="89"/>
      <c r="V10880" s="89"/>
      <c r="W10880" s="89"/>
      <c r="X10880" s="89"/>
    </row>
    <row r="10881">
      <c r="S10881" s="91"/>
      <c r="T10881" s="91"/>
      <c r="U10881" s="89"/>
      <c r="V10881" s="89"/>
      <c r="W10881" s="89"/>
      <c r="X10881" s="89"/>
    </row>
    <row r="10882">
      <c r="S10882" s="91"/>
      <c r="T10882" s="91"/>
      <c r="U10882" s="89"/>
      <c r="V10882" s="89"/>
      <c r="W10882" s="89"/>
      <c r="X10882" s="89"/>
    </row>
    <row r="10883">
      <c r="S10883" s="91"/>
      <c r="T10883" s="91"/>
      <c r="U10883" s="89"/>
      <c r="V10883" s="89"/>
      <c r="W10883" s="89"/>
      <c r="X10883" s="89"/>
    </row>
    <row r="10884">
      <c r="S10884" s="91"/>
      <c r="T10884" s="91"/>
      <c r="U10884" s="89"/>
      <c r="V10884" s="89"/>
      <c r="W10884" s="89"/>
      <c r="X10884" s="89"/>
    </row>
    <row r="10885">
      <c r="S10885" s="91"/>
      <c r="T10885" s="91"/>
      <c r="U10885" s="89"/>
      <c r="V10885" s="89"/>
      <c r="W10885" s="89"/>
      <c r="X10885" s="89"/>
    </row>
    <row r="10886">
      <c r="S10886" s="91"/>
      <c r="T10886" s="91"/>
      <c r="U10886" s="89"/>
      <c r="V10886" s="89"/>
      <c r="W10886" s="89"/>
      <c r="X10886" s="89"/>
    </row>
    <row r="10887">
      <c r="S10887" s="91"/>
      <c r="T10887" s="91"/>
      <c r="U10887" s="89"/>
      <c r="V10887" s="89"/>
      <c r="W10887" s="89"/>
      <c r="X10887" s="89"/>
    </row>
    <row r="10888">
      <c r="S10888" s="91"/>
      <c r="T10888" s="91"/>
      <c r="U10888" s="89"/>
      <c r="V10888" s="89"/>
      <c r="W10888" s="89"/>
      <c r="X10888" s="89"/>
    </row>
    <row r="10889">
      <c r="S10889" s="91"/>
      <c r="T10889" s="91"/>
      <c r="U10889" s="89"/>
      <c r="V10889" s="89"/>
      <c r="W10889" s="89"/>
      <c r="X10889" s="89"/>
    </row>
    <row r="10890">
      <c r="S10890" s="91"/>
      <c r="T10890" s="91"/>
      <c r="U10890" s="89"/>
      <c r="V10890" s="89"/>
      <c r="W10890" s="89"/>
      <c r="X10890" s="89"/>
    </row>
    <row r="10891">
      <c r="S10891" s="91"/>
      <c r="T10891" s="91"/>
      <c r="U10891" s="89"/>
      <c r="V10891" s="89"/>
      <c r="W10891" s="89"/>
      <c r="X10891" s="89"/>
    </row>
    <row r="10892">
      <c r="S10892" s="91"/>
      <c r="T10892" s="91"/>
      <c r="U10892" s="89"/>
      <c r="V10892" s="89"/>
      <c r="W10892" s="89"/>
      <c r="X10892" s="89"/>
    </row>
    <row r="10893">
      <c r="S10893" s="91"/>
      <c r="T10893" s="91"/>
      <c r="U10893" s="89"/>
      <c r="V10893" s="89"/>
      <c r="W10893" s="89"/>
      <c r="X10893" s="89"/>
    </row>
    <row r="10894">
      <c r="S10894" s="91"/>
      <c r="T10894" s="91"/>
      <c r="U10894" s="89"/>
      <c r="V10894" s="89"/>
      <c r="W10894" s="89"/>
      <c r="X10894" s="89"/>
    </row>
    <row r="10895">
      <c r="S10895" s="91"/>
      <c r="T10895" s="91"/>
      <c r="U10895" s="89"/>
      <c r="V10895" s="89"/>
      <c r="W10895" s="89"/>
      <c r="X10895" s="89"/>
    </row>
    <row r="10896">
      <c r="S10896" s="91"/>
      <c r="T10896" s="91"/>
      <c r="U10896" s="89"/>
      <c r="V10896" s="89"/>
      <c r="W10896" s="89"/>
      <c r="X10896" s="89"/>
    </row>
    <row r="10897">
      <c r="S10897" s="91"/>
      <c r="T10897" s="91"/>
      <c r="U10897" s="89"/>
      <c r="V10897" s="89"/>
      <c r="W10897" s="89"/>
      <c r="X10897" s="89"/>
    </row>
    <row r="10898">
      <c r="S10898" s="91"/>
      <c r="T10898" s="91"/>
      <c r="U10898" s="89"/>
      <c r="V10898" s="89"/>
      <c r="W10898" s="89"/>
      <c r="X10898" s="89"/>
    </row>
    <row r="10899">
      <c r="S10899" s="91"/>
      <c r="T10899" s="91"/>
      <c r="U10899" s="89"/>
      <c r="V10899" s="89"/>
      <c r="W10899" s="89"/>
      <c r="X10899" s="89"/>
    </row>
    <row r="10900">
      <c r="S10900" s="91"/>
      <c r="T10900" s="91"/>
      <c r="U10900" s="89"/>
      <c r="V10900" s="89"/>
      <c r="W10900" s="89"/>
      <c r="X10900" s="89"/>
    </row>
    <row r="10901">
      <c r="S10901" s="91"/>
      <c r="T10901" s="91"/>
      <c r="U10901" s="89"/>
      <c r="V10901" s="89"/>
      <c r="W10901" s="89"/>
      <c r="X10901" s="89"/>
    </row>
    <row r="10902">
      <c r="S10902" s="91"/>
      <c r="T10902" s="91"/>
      <c r="U10902" s="89"/>
      <c r="V10902" s="89"/>
      <c r="W10902" s="89"/>
      <c r="X10902" s="89"/>
    </row>
    <row r="10903">
      <c r="S10903" s="91"/>
      <c r="T10903" s="91"/>
      <c r="U10903" s="89"/>
      <c r="V10903" s="89"/>
      <c r="W10903" s="89"/>
      <c r="X10903" s="89"/>
    </row>
    <row r="10904">
      <c r="S10904" s="91"/>
      <c r="T10904" s="91"/>
      <c r="U10904" s="89"/>
      <c r="V10904" s="89"/>
      <c r="W10904" s="89"/>
      <c r="X10904" s="89"/>
    </row>
    <row r="10905">
      <c r="S10905" s="91"/>
      <c r="T10905" s="91"/>
      <c r="U10905" s="89"/>
      <c r="V10905" s="89"/>
      <c r="W10905" s="89"/>
      <c r="X10905" s="89"/>
    </row>
    <row r="10906">
      <c r="S10906" s="91"/>
      <c r="T10906" s="91"/>
      <c r="U10906" s="89"/>
      <c r="V10906" s="89"/>
      <c r="W10906" s="89"/>
      <c r="X10906" s="89"/>
    </row>
    <row r="10907">
      <c r="S10907" s="91"/>
      <c r="T10907" s="91"/>
      <c r="U10907" s="89"/>
      <c r="V10907" s="89"/>
      <c r="W10907" s="89"/>
      <c r="X10907" s="89"/>
    </row>
    <row r="10908">
      <c r="S10908" s="91"/>
      <c r="T10908" s="91"/>
      <c r="U10908" s="89"/>
      <c r="V10908" s="89"/>
      <c r="W10908" s="89"/>
      <c r="X10908" s="89"/>
    </row>
    <row r="10909">
      <c r="S10909" s="91"/>
      <c r="T10909" s="91"/>
      <c r="U10909" s="89"/>
      <c r="V10909" s="89"/>
      <c r="W10909" s="89"/>
      <c r="X10909" s="89"/>
    </row>
    <row r="10910">
      <c r="S10910" s="91"/>
      <c r="T10910" s="91"/>
      <c r="U10910" s="89"/>
      <c r="V10910" s="89"/>
      <c r="W10910" s="89"/>
      <c r="X10910" s="89"/>
    </row>
    <row r="10911">
      <c r="S10911" s="91"/>
      <c r="T10911" s="91"/>
      <c r="U10911" s="89"/>
      <c r="V10911" s="89"/>
      <c r="W10911" s="89"/>
      <c r="X10911" s="89"/>
    </row>
    <row r="10912">
      <c r="S10912" s="91"/>
      <c r="T10912" s="91"/>
      <c r="U10912" s="89"/>
      <c r="V10912" s="89"/>
      <c r="W10912" s="89"/>
      <c r="X10912" s="89"/>
    </row>
    <row r="10913">
      <c r="S10913" s="91"/>
      <c r="T10913" s="91"/>
      <c r="U10913" s="89"/>
      <c r="V10913" s="89"/>
      <c r="W10913" s="89"/>
      <c r="X10913" s="89"/>
    </row>
    <row r="10914">
      <c r="S10914" s="91"/>
      <c r="T10914" s="91"/>
      <c r="U10914" s="89"/>
      <c r="V10914" s="89"/>
      <c r="W10914" s="89"/>
      <c r="X10914" s="89"/>
    </row>
    <row r="10915">
      <c r="S10915" s="91"/>
      <c r="T10915" s="91"/>
      <c r="U10915" s="89"/>
      <c r="V10915" s="89"/>
      <c r="W10915" s="89"/>
      <c r="X10915" s="89"/>
    </row>
    <row r="10916">
      <c r="S10916" s="91"/>
      <c r="T10916" s="91"/>
      <c r="U10916" s="89"/>
      <c r="V10916" s="89"/>
      <c r="W10916" s="89"/>
      <c r="X10916" s="89"/>
    </row>
    <row r="10917">
      <c r="S10917" s="91"/>
      <c r="T10917" s="91"/>
      <c r="U10917" s="89"/>
      <c r="V10917" s="89"/>
      <c r="W10917" s="89"/>
      <c r="X10917" s="89"/>
    </row>
    <row r="10918">
      <c r="S10918" s="91"/>
      <c r="T10918" s="91"/>
      <c r="U10918" s="89"/>
      <c r="V10918" s="89"/>
      <c r="W10918" s="89"/>
      <c r="X10918" s="89"/>
    </row>
    <row r="10919">
      <c r="S10919" s="91"/>
      <c r="T10919" s="91"/>
      <c r="U10919" s="89"/>
      <c r="V10919" s="89"/>
      <c r="W10919" s="89"/>
      <c r="X10919" s="89"/>
    </row>
    <row r="10920">
      <c r="S10920" s="91"/>
      <c r="T10920" s="91"/>
      <c r="U10920" s="89"/>
      <c r="V10920" s="89"/>
      <c r="W10920" s="89"/>
      <c r="X10920" s="89"/>
    </row>
    <row r="10921">
      <c r="S10921" s="91"/>
      <c r="T10921" s="91"/>
      <c r="U10921" s="89"/>
      <c r="V10921" s="89"/>
      <c r="W10921" s="89"/>
      <c r="X10921" s="89"/>
    </row>
    <row r="10922">
      <c r="S10922" s="91"/>
      <c r="T10922" s="91"/>
      <c r="U10922" s="89"/>
      <c r="V10922" s="89"/>
      <c r="W10922" s="89"/>
      <c r="X10922" s="89"/>
    </row>
    <row r="10923">
      <c r="S10923" s="91"/>
      <c r="T10923" s="91"/>
      <c r="U10923" s="89"/>
      <c r="V10923" s="89"/>
      <c r="W10923" s="89"/>
      <c r="X10923" s="89"/>
    </row>
    <row r="10924">
      <c r="S10924" s="91"/>
      <c r="T10924" s="91"/>
      <c r="U10924" s="89"/>
      <c r="V10924" s="89"/>
      <c r="W10924" s="89"/>
      <c r="X10924" s="89"/>
    </row>
    <row r="10925">
      <c r="S10925" s="91"/>
      <c r="T10925" s="91"/>
      <c r="U10925" s="89"/>
      <c r="V10925" s="89"/>
      <c r="W10925" s="89"/>
      <c r="X10925" s="89"/>
    </row>
    <row r="10926">
      <c r="S10926" s="91"/>
      <c r="T10926" s="91"/>
      <c r="U10926" s="89"/>
      <c r="V10926" s="89"/>
      <c r="W10926" s="89"/>
      <c r="X10926" s="89"/>
    </row>
    <row r="10927">
      <c r="S10927" s="91"/>
      <c r="T10927" s="91"/>
      <c r="U10927" s="89"/>
      <c r="V10927" s="89"/>
      <c r="W10927" s="89"/>
      <c r="X10927" s="89"/>
    </row>
    <row r="10928">
      <c r="S10928" s="91"/>
      <c r="T10928" s="91"/>
      <c r="U10928" s="89"/>
      <c r="V10928" s="89"/>
      <c r="W10928" s="89"/>
      <c r="X10928" s="89"/>
    </row>
    <row r="10929">
      <c r="S10929" s="91"/>
      <c r="T10929" s="91"/>
      <c r="U10929" s="89"/>
      <c r="V10929" s="89"/>
      <c r="W10929" s="89"/>
      <c r="X10929" s="89"/>
    </row>
    <row r="10930">
      <c r="S10930" s="91"/>
      <c r="T10930" s="91"/>
      <c r="U10930" s="89"/>
      <c r="V10930" s="89"/>
      <c r="W10930" s="89"/>
      <c r="X10930" s="89"/>
    </row>
    <row r="10931">
      <c r="S10931" s="91"/>
      <c r="T10931" s="91"/>
      <c r="U10931" s="89"/>
      <c r="V10931" s="89"/>
      <c r="W10931" s="89"/>
      <c r="X10931" s="89"/>
    </row>
    <row r="10932">
      <c r="S10932" s="91"/>
      <c r="T10932" s="91"/>
      <c r="U10932" s="89"/>
      <c r="V10932" s="89"/>
      <c r="W10932" s="89"/>
      <c r="X10932" s="89"/>
    </row>
    <row r="10933">
      <c r="S10933" s="91"/>
      <c r="T10933" s="91"/>
      <c r="U10933" s="89"/>
      <c r="V10933" s="89"/>
      <c r="W10933" s="89"/>
      <c r="X10933" s="89"/>
    </row>
    <row r="10934">
      <c r="S10934" s="91"/>
      <c r="T10934" s="91"/>
      <c r="U10934" s="89"/>
      <c r="V10934" s="89"/>
      <c r="W10934" s="89"/>
      <c r="X10934" s="89"/>
    </row>
    <row r="10935">
      <c r="S10935" s="91"/>
      <c r="T10935" s="91"/>
      <c r="U10935" s="89"/>
      <c r="V10935" s="89"/>
      <c r="W10935" s="89"/>
      <c r="X10935" s="89"/>
    </row>
    <row r="10936">
      <c r="S10936" s="91"/>
      <c r="T10936" s="91"/>
      <c r="U10936" s="89"/>
      <c r="V10936" s="89"/>
      <c r="W10936" s="89"/>
      <c r="X10936" s="89"/>
    </row>
    <row r="10937">
      <c r="S10937" s="91"/>
      <c r="T10937" s="91"/>
      <c r="U10937" s="89"/>
      <c r="V10937" s="89"/>
      <c r="W10937" s="89"/>
      <c r="X10937" s="89"/>
    </row>
    <row r="10938">
      <c r="S10938" s="91"/>
      <c r="T10938" s="91"/>
      <c r="U10938" s="89"/>
      <c r="V10938" s="89"/>
      <c r="W10938" s="89"/>
      <c r="X10938" s="89"/>
    </row>
    <row r="10939">
      <c r="S10939" s="91"/>
      <c r="T10939" s="91"/>
      <c r="U10939" s="89"/>
      <c r="V10939" s="89"/>
      <c r="W10939" s="89"/>
      <c r="X10939" s="89"/>
    </row>
    <row r="10940">
      <c r="S10940" s="91"/>
      <c r="T10940" s="91"/>
      <c r="U10940" s="89"/>
      <c r="V10940" s="89"/>
      <c r="W10940" s="89"/>
      <c r="X10940" s="89"/>
    </row>
    <row r="10941">
      <c r="S10941" s="91"/>
      <c r="T10941" s="91"/>
      <c r="U10941" s="89"/>
      <c r="V10941" s="89"/>
      <c r="W10941" s="89"/>
      <c r="X10941" s="89"/>
    </row>
    <row r="10942">
      <c r="S10942" s="91"/>
      <c r="T10942" s="91"/>
      <c r="U10942" s="89"/>
      <c r="V10942" s="89"/>
      <c r="W10942" s="89"/>
      <c r="X10942" s="89"/>
    </row>
    <row r="10943">
      <c r="S10943" s="91"/>
      <c r="T10943" s="91"/>
      <c r="U10943" s="89"/>
      <c r="V10943" s="89"/>
      <c r="W10943" s="89"/>
      <c r="X10943" s="89"/>
    </row>
    <row r="10944">
      <c r="S10944" s="91"/>
      <c r="T10944" s="91"/>
      <c r="U10944" s="89"/>
      <c r="V10944" s="89"/>
      <c r="W10944" s="89"/>
      <c r="X10944" s="89"/>
    </row>
    <row r="10945">
      <c r="S10945" s="91"/>
      <c r="T10945" s="91"/>
      <c r="U10945" s="89"/>
      <c r="V10945" s="89"/>
      <c r="W10945" s="89"/>
      <c r="X10945" s="89"/>
    </row>
    <row r="10946">
      <c r="S10946" s="91"/>
      <c r="T10946" s="91"/>
      <c r="U10946" s="89"/>
      <c r="V10946" s="89"/>
      <c r="W10946" s="89"/>
      <c r="X10946" s="89"/>
    </row>
    <row r="10947">
      <c r="S10947" s="91"/>
      <c r="T10947" s="91"/>
      <c r="U10947" s="89"/>
      <c r="V10947" s="89"/>
      <c r="W10947" s="89"/>
      <c r="X10947" s="89"/>
    </row>
    <row r="10948">
      <c r="S10948" s="91"/>
      <c r="T10948" s="91"/>
      <c r="U10948" s="89"/>
      <c r="V10948" s="89"/>
      <c r="W10948" s="89"/>
      <c r="X10948" s="89"/>
    </row>
    <row r="10949">
      <c r="S10949" s="91"/>
      <c r="T10949" s="91"/>
      <c r="U10949" s="89"/>
      <c r="V10949" s="89"/>
      <c r="W10949" s="89"/>
      <c r="X10949" s="89"/>
    </row>
    <row r="10950">
      <c r="S10950" s="91"/>
      <c r="T10950" s="91"/>
      <c r="U10950" s="89"/>
      <c r="V10950" s="89"/>
      <c r="W10950" s="89"/>
      <c r="X10950" s="89"/>
    </row>
    <row r="10951">
      <c r="S10951" s="91"/>
      <c r="T10951" s="91"/>
      <c r="U10951" s="89"/>
      <c r="V10951" s="89"/>
      <c r="W10951" s="89"/>
      <c r="X10951" s="89"/>
    </row>
    <row r="10952">
      <c r="S10952" s="91"/>
      <c r="T10952" s="91"/>
      <c r="U10952" s="89"/>
      <c r="V10952" s="89"/>
      <c r="W10952" s="89"/>
      <c r="X10952" s="89"/>
    </row>
    <row r="10953">
      <c r="S10953" s="91"/>
      <c r="T10953" s="91"/>
      <c r="U10953" s="89"/>
      <c r="V10953" s="89"/>
      <c r="W10953" s="89"/>
      <c r="X10953" s="89"/>
    </row>
    <row r="10954">
      <c r="S10954" s="91"/>
      <c r="T10954" s="91"/>
      <c r="U10954" s="89"/>
      <c r="V10954" s="89"/>
      <c r="W10954" s="89"/>
      <c r="X10954" s="89"/>
    </row>
    <row r="10955">
      <c r="S10955" s="91"/>
      <c r="T10955" s="91"/>
      <c r="U10955" s="89"/>
      <c r="V10955" s="89"/>
      <c r="W10955" s="89"/>
      <c r="X10955" s="89"/>
    </row>
    <row r="10956">
      <c r="S10956" s="91"/>
      <c r="T10956" s="91"/>
      <c r="U10956" s="89"/>
      <c r="V10956" s="89"/>
      <c r="W10956" s="89"/>
      <c r="X10956" s="89"/>
    </row>
    <row r="10957">
      <c r="S10957" s="91"/>
      <c r="T10957" s="91"/>
      <c r="U10957" s="89"/>
      <c r="V10957" s="89"/>
      <c r="W10957" s="89"/>
      <c r="X10957" s="89"/>
    </row>
    <row r="10958">
      <c r="S10958" s="91"/>
      <c r="T10958" s="91"/>
      <c r="U10958" s="89"/>
      <c r="V10958" s="89"/>
      <c r="W10958" s="89"/>
      <c r="X10958" s="89"/>
    </row>
    <row r="10959">
      <c r="S10959" s="91"/>
      <c r="T10959" s="91"/>
      <c r="U10959" s="89"/>
      <c r="V10959" s="89"/>
      <c r="W10959" s="89"/>
      <c r="X10959" s="89"/>
    </row>
    <row r="10960">
      <c r="S10960" s="91"/>
      <c r="T10960" s="91"/>
      <c r="U10960" s="89"/>
      <c r="V10960" s="89"/>
      <c r="W10960" s="89"/>
      <c r="X10960" s="89"/>
    </row>
    <row r="10961">
      <c r="S10961" s="91"/>
      <c r="T10961" s="91"/>
      <c r="U10961" s="89"/>
      <c r="V10961" s="89"/>
      <c r="W10961" s="89"/>
      <c r="X10961" s="89"/>
    </row>
    <row r="10962">
      <c r="S10962" s="91"/>
      <c r="T10962" s="91"/>
      <c r="U10962" s="89"/>
      <c r="V10962" s="89"/>
      <c r="W10962" s="89"/>
      <c r="X10962" s="89"/>
    </row>
    <row r="10963">
      <c r="S10963" s="91"/>
      <c r="T10963" s="91"/>
      <c r="U10963" s="89"/>
      <c r="V10963" s="89"/>
      <c r="W10963" s="89"/>
      <c r="X10963" s="89"/>
    </row>
    <row r="10964">
      <c r="S10964" s="91"/>
      <c r="T10964" s="91"/>
      <c r="U10964" s="89"/>
      <c r="V10964" s="89"/>
      <c r="W10964" s="89"/>
      <c r="X10964" s="89"/>
    </row>
    <row r="10965">
      <c r="S10965" s="91"/>
      <c r="T10965" s="91"/>
      <c r="U10965" s="89"/>
      <c r="V10965" s="89"/>
      <c r="W10965" s="89"/>
      <c r="X10965" s="89"/>
    </row>
    <row r="10966">
      <c r="S10966" s="91"/>
      <c r="T10966" s="91"/>
      <c r="U10966" s="89"/>
      <c r="V10966" s="89"/>
      <c r="W10966" s="89"/>
      <c r="X10966" s="89"/>
    </row>
    <row r="10967">
      <c r="S10967" s="91"/>
      <c r="T10967" s="91"/>
      <c r="U10967" s="89"/>
      <c r="V10967" s="89"/>
      <c r="W10967" s="89"/>
      <c r="X10967" s="90"/>
    </row>
    <row r="10968">
      <c r="S10968" s="91"/>
      <c r="T10968" s="91"/>
      <c r="U10968" s="89"/>
      <c r="V10968" s="89"/>
      <c r="W10968" s="89"/>
      <c r="X10968" s="89"/>
    </row>
    <row r="10969">
      <c r="S10969" s="91"/>
      <c r="T10969" s="91"/>
      <c r="U10969" s="89"/>
      <c r="V10969" s="89"/>
      <c r="W10969" s="89"/>
      <c r="X10969" s="89"/>
    </row>
    <row r="10970">
      <c r="S10970" s="91"/>
      <c r="T10970" s="91"/>
      <c r="U10970" s="89"/>
      <c r="V10970" s="89"/>
      <c r="W10970" s="89"/>
      <c r="X10970" s="89"/>
    </row>
    <row r="10971">
      <c r="S10971" s="91"/>
      <c r="T10971" s="91"/>
      <c r="U10971" s="89"/>
      <c r="V10971" s="89"/>
      <c r="W10971" s="89"/>
      <c r="X10971" s="89"/>
    </row>
    <row r="10972">
      <c r="S10972" s="91"/>
      <c r="T10972" s="91"/>
      <c r="U10972" s="89"/>
      <c r="V10972" s="89"/>
      <c r="W10972" s="89"/>
      <c r="X10972" s="89"/>
    </row>
    <row r="10973">
      <c r="S10973" s="91"/>
      <c r="T10973" s="91"/>
      <c r="U10973" s="89"/>
      <c r="V10973" s="89"/>
      <c r="W10973" s="89"/>
      <c r="X10973" s="89"/>
    </row>
    <row r="10974">
      <c r="S10974" s="91"/>
      <c r="T10974" s="91"/>
      <c r="U10974" s="89"/>
      <c r="V10974" s="89"/>
      <c r="W10974" s="89"/>
      <c r="X10974" s="89"/>
    </row>
    <row r="10975">
      <c r="S10975" s="91"/>
      <c r="T10975" s="91"/>
      <c r="U10975" s="89"/>
      <c r="V10975" s="89"/>
      <c r="W10975" s="89"/>
      <c r="X10975" s="89"/>
    </row>
    <row r="10976">
      <c r="S10976" s="91"/>
      <c r="T10976" s="91"/>
      <c r="U10976" s="89"/>
      <c r="V10976" s="89"/>
      <c r="W10976" s="89"/>
      <c r="X10976" s="89"/>
    </row>
    <row r="10977">
      <c r="S10977" s="91"/>
      <c r="T10977" s="91"/>
      <c r="U10977" s="89"/>
      <c r="V10977" s="89"/>
      <c r="W10977" s="89"/>
      <c r="X10977" s="89"/>
    </row>
    <row r="10978">
      <c r="S10978" s="91"/>
      <c r="T10978" s="91"/>
      <c r="U10978" s="89"/>
      <c r="V10978" s="89"/>
      <c r="W10978" s="89"/>
      <c r="X10978" s="89"/>
    </row>
    <row r="10979">
      <c r="S10979" s="91"/>
      <c r="T10979" s="91"/>
      <c r="U10979" s="89"/>
      <c r="V10979" s="89"/>
      <c r="W10979" s="89"/>
      <c r="X10979" s="89"/>
    </row>
    <row r="10980">
      <c r="S10980" s="91"/>
      <c r="T10980" s="91"/>
      <c r="U10980" s="89"/>
      <c r="V10980" s="89"/>
      <c r="W10980" s="89"/>
      <c r="X10980" s="89"/>
    </row>
    <row r="10981">
      <c r="S10981" s="91"/>
      <c r="T10981" s="91"/>
      <c r="U10981" s="89"/>
      <c r="V10981" s="89"/>
      <c r="W10981" s="89"/>
      <c r="X10981" s="89"/>
    </row>
    <row r="10982">
      <c r="S10982" s="91"/>
      <c r="T10982" s="91"/>
      <c r="U10982" s="89"/>
      <c r="V10982" s="89"/>
      <c r="W10982" s="89"/>
      <c r="X10982" s="89"/>
    </row>
    <row r="10983">
      <c r="S10983" s="91"/>
      <c r="T10983" s="91"/>
      <c r="U10983" s="89"/>
      <c r="V10983" s="89"/>
      <c r="W10983" s="89"/>
      <c r="X10983" s="89"/>
    </row>
    <row r="10984">
      <c r="S10984" s="91"/>
      <c r="T10984" s="91"/>
      <c r="U10984" s="89"/>
      <c r="V10984" s="89"/>
      <c r="W10984" s="89"/>
      <c r="X10984" s="89"/>
    </row>
    <row r="10985">
      <c r="S10985" s="91"/>
      <c r="T10985" s="91"/>
      <c r="U10985" s="89"/>
      <c r="V10985" s="89"/>
      <c r="W10985" s="89"/>
      <c r="X10985" s="89"/>
    </row>
    <row r="10986">
      <c r="S10986" s="91"/>
      <c r="T10986" s="91"/>
      <c r="U10986" s="89"/>
      <c r="V10986" s="89"/>
      <c r="W10986" s="89"/>
      <c r="X10986" s="89"/>
    </row>
    <row r="10987">
      <c r="S10987" s="91"/>
      <c r="T10987" s="91"/>
      <c r="U10987" s="89"/>
      <c r="V10987" s="89"/>
      <c r="W10987" s="89"/>
      <c r="X10987" s="89"/>
    </row>
    <row r="10988">
      <c r="S10988" s="91"/>
      <c r="T10988" s="91"/>
      <c r="U10988" s="89"/>
      <c r="V10988" s="89"/>
      <c r="W10988" s="89"/>
      <c r="X10988" s="89"/>
    </row>
    <row r="10989">
      <c r="S10989" s="91"/>
      <c r="T10989" s="91"/>
      <c r="U10989" s="89"/>
      <c r="V10989" s="89"/>
      <c r="W10989" s="89"/>
      <c r="X10989" s="89"/>
    </row>
    <row r="10990">
      <c r="S10990" s="91"/>
      <c r="T10990" s="91"/>
      <c r="U10990" s="89"/>
      <c r="V10990" s="89"/>
      <c r="W10990" s="89"/>
      <c r="X10990" s="89"/>
    </row>
    <row r="10991">
      <c r="S10991" s="91"/>
      <c r="T10991" s="91"/>
      <c r="U10991" s="89"/>
      <c r="V10991" s="89"/>
      <c r="W10991" s="89"/>
      <c r="X10991" s="89"/>
    </row>
    <row r="10992">
      <c r="S10992" s="91"/>
      <c r="T10992" s="91"/>
      <c r="U10992" s="89"/>
      <c r="V10992" s="89"/>
      <c r="W10992" s="89"/>
      <c r="X10992" s="89"/>
    </row>
    <row r="10993">
      <c r="S10993" s="91"/>
      <c r="T10993" s="91"/>
      <c r="U10993" s="89"/>
      <c r="V10993" s="89"/>
      <c r="W10993" s="89"/>
      <c r="X10993" s="89"/>
    </row>
    <row r="10994">
      <c r="S10994" s="91"/>
      <c r="T10994" s="91"/>
      <c r="U10994" s="89"/>
      <c r="V10994" s="89"/>
      <c r="W10994" s="89"/>
      <c r="X10994" s="89"/>
    </row>
    <row r="10995">
      <c r="S10995" s="91"/>
      <c r="T10995" s="91"/>
      <c r="U10995" s="89"/>
      <c r="V10995" s="89"/>
      <c r="W10995" s="89"/>
      <c r="X10995" s="89"/>
    </row>
    <row r="10996">
      <c r="S10996" s="91"/>
      <c r="T10996" s="91"/>
      <c r="U10996" s="89"/>
      <c r="V10996" s="89"/>
      <c r="W10996" s="89"/>
      <c r="X10996" s="89"/>
    </row>
    <row r="10997">
      <c r="S10997" s="91"/>
      <c r="T10997" s="91"/>
      <c r="U10997" s="89"/>
      <c r="V10997" s="89"/>
      <c r="W10997" s="89"/>
      <c r="X10997" s="89"/>
    </row>
    <row r="10998">
      <c r="S10998" s="91"/>
      <c r="T10998" s="91"/>
      <c r="U10998" s="89"/>
      <c r="V10998" s="89"/>
      <c r="W10998" s="89"/>
      <c r="X10998" s="89"/>
    </row>
    <row r="10999">
      <c r="S10999" s="91"/>
      <c r="T10999" s="91"/>
      <c r="U10999" s="89"/>
      <c r="V10999" s="89"/>
      <c r="W10999" s="89"/>
      <c r="X10999" s="89"/>
    </row>
    <row r="11000">
      <c r="S11000" s="91"/>
      <c r="T11000" s="91"/>
      <c r="U11000" s="89"/>
      <c r="V11000" s="89"/>
      <c r="W11000" s="89"/>
      <c r="X11000" s="89"/>
    </row>
    <row r="11001">
      <c r="S11001" s="91"/>
      <c r="T11001" s="91"/>
      <c r="U11001" s="89"/>
      <c r="V11001" s="89"/>
      <c r="W11001" s="89"/>
      <c r="X11001" s="89"/>
    </row>
    <row r="11002">
      <c r="S11002" s="91"/>
      <c r="T11002" s="91"/>
      <c r="U11002" s="89"/>
      <c r="V11002" s="89"/>
      <c r="W11002" s="89"/>
      <c r="X11002" s="89"/>
    </row>
    <row r="11003">
      <c r="S11003" s="91"/>
      <c r="T11003" s="91"/>
      <c r="U11003" s="89"/>
      <c r="V11003" s="89"/>
      <c r="W11003" s="89"/>
      <c r="X11003" s="89"/>
    </row>
    <row r="11004">
      <c r="S11004" s="91"/>
      <c r="T11004" s="91"/>
      <c r="U11004" s="89"/>
      <c r="V11004" s="89"/>
      <c r="W11004" s="89"/>
      <c r="X11004" s="89"/>
    </row>
    <row r="11005">
      <c r="S11005" s="91"/>
      <c r="T11005" s="91"/>
      <c r="U11005" s="89"/>
      <c r="V11005" s="89"/>
      <c r="W11005" s="89"/>
      <c r="X11005" s="89"/>
    </row>
    <row r="11006">
      <c r="S11006" s="91"/>
      <c r="T11006" s="91"/>
      <c r="U11006" s="89"/>
      <c r="V11006" s="89"/>
      <c r="W11006" s="89"/>
      <c r="X11006" s="89"/>
    </row>
    <row r="11007">
      <c r="S11007" s="91"/>
      <c r="T11007" s="91"/>
      <c r="U11007" s="89"/>
      <c r="V11007" s="89"/>
      <c r="W11007" s="89"/>
      <c r="X11007" s="89"/>
    </row>
    <row r="11008">
      <c r="S11008" s="91"/>
      <c r="T11008" s="91"/>
      <c r="U11008" s="89"/>
      <c r="V11008" s="89"/>
      <c r="W11008" s="89"/>
      <c r="X11008" s="89"/>
    </row>
    <row r="11009">
      <c r="S11009" s="91"/>
      <c r="T11009" s="91"/>
      <c r="U11009" s="89"/>
      <c r="V11009" s="89"/>
      <c r="W11009" s="89"/>
      <c r="X11009" s="89"/>
    </row>
    <row r="11010">
      <c r="S11010" s="91"/>
      <c r="T11010" s="91"/>
      <c r="U11010" s="89"/>
      <c r="V11010" s="89"/>
      <c r="W11010" s="89"/>
      <c r="X11010" s="89"/>
    </row>
    <row r="11011">
      <c r="S11011" s="91"/>
      <c r="T11011" s="91"/>
      <c r="U11011" s="89"/>
      <c r="V11011" s="89"/>
      <c r="W11011" s="89"/>
      <c r="X11011" s="89"/>
    </row>
    <row r="11012">
      <c r="S11012" s="91"/>
      <c r="T11012" s="91"/>
      <c r="U11012" s="89"/>
      <c r="V11012" s="89"/>
      <c r="W11012" s="89"/>
      <c r="X11012" s="89"/>
    </row>
    <row r="11013">
      <c r="S11013" s="91"/>
      <c r="T11013" s="91"/>
      <c r="U11013" s="89"/>
      <c r="V11013" s="89"/>
      <c r="W11013" s="89"/>
      <c r="X11013" s="89"/>
    </row>
    <row r="11014">
      <c r="S11014" s="91"/>
      <c r="T11014" s="91"/>
      <c r="U11014" s="89"/>
      <c r="V11014" s="89"/>
      <c r="W11014" s="89"/>
      <c r="X11014" s="89"/>
    </row>
    <row r="11015">
      <c r="S11015" s="91"/>
      <c r="T11015" s="91"/>
      <c r="U11015" s="89"/>
      <c r="V11015" s="89"/>
      <c r="W11015" s="89"/>
      <c r="X11015" s="89"/>
    </row>
    <row r="11016">
      <c r="S11016" s="91"/>
      <c r="T11016" s="91"/>
      <c r="U11016" s="89"/>
      <c r="V11016" s="89"/>
      <c r="W11016" s="89"/>
      <c r="X11016" s="89"/>
    </row>
    <row r="11017">
      <c r="S11017" s="91"/>
      <c r="T11017" s="91"/>
      <c r="U11017" s="89"/>
      <c r="V11017" s="89"/>
      <c r="W11017" s="89"/>
      <c r="X11017" s="89"/>
    </row>
    <row r="11018">
      <c r="S11018" s="91"/>
      <c r="T11018" s="91"/>
      <c r="U11018" s="89"/>
      <c r="V11018" s="89"/>
      <c r="W11018" s="89"/>
      <c r="X11018" s="89"/>
    </row>
    <row r="11019">
      <c r="S11019" s="91"/>
      <c r="T11019" s="91"/>
      <c r="U11019" s="89"/>
      <c r="V11019" s="89"/>
      <c r="W11019" s="89"/>
      <c r="X11019" s="89"/>
    </row>
    <row r="11020">
      <c r="S11020" s="91"/>
      <c r="T11020" s="91"/>
      <c r="U11020" s="89"/>
      <c r="V11020" s="89"/>
      <c r="W11020" s="89"/>
      <c r="X11020" s="89"/>
    </row>
    <row r="11021">
      <c r="S11021" s="91"/>
      <c r="T11021" s="91"/>
      <c r="U11021" s="89"/>
      <c r="V11021" s="89"/>
      <c r="W11021" s="89"/>
      <c r="X11021" s="89"/>
    </row>
    <row r="11022">
      <c r="S11022" s="91"/>
      <c r="T11022" s="91"/>
      <c r="U11022" s="89"/>
      <c r="V11022" s="89"/>
      <c r="W11022" s="89"/>
      <c r="X11022" s="89"/>
    </row>
    <row r="11023">
      <c r="S11023" s="91"/>
      <c r="T11023" s="91"/>
      <c r="U11023" s="89"/>
      <c r="V11023" s="89"/>
      <c r="W11023" s="89"/>
      <c r="X11023" s="89"/>
    </row>
    <row r="11024">
      <c r="S11024" s="91"/>
      <c r="T11024" s="91"/>
      <c r="U11024" s="89"/>
      <c r="V11024" s="89"/>
      <c r="W11024" s="89"/>
      <c r="X11024" s="89"/>
    </row>
    <row r="11025">
      <c r="S11025" s="91"/>
      <c r="T11025" s="91"/>
      <c r="U11025" s="89"/>
      <c r="V11025" s="89"/>
      <c r="W11025" s="89"/>
      <c r="X11025" s="89"/>
    </row>
    <row r="11026">
      <c r="S11026" s="91"/>
      <c r="T11026" s="91"/>
      <c r="U11026" s="89"/>
      <c r="V11026" s="89"/>
      <c r="W11026" s="89"/>
      <c r="X11026" s="89"/>
    </row>
    <row r="11027">
      <c r="S11027" s="91"/>
      <c r="T11027" s="91"/>
      <c r="U11027" s="89"/>
      <c r="V11027" s="89"/>
      <c r="W11027" s="89"/>
      <c r="X11027" s="89"/>
    </row>
    <row r="11028">
      <c r="S11028" s="91"/>
      <c r="T11028" s="91"/>
      <c r="U11028" s="89"/>
      <c r="V11028" s="89"/>
      <c r="W11028" s="89"/>
      <c r="X11028" s="89"/>
    </row>
    <row r="11029">
      <c r="S11029" s="91"/>
      <c r="T11029" s="91"/>
      <c r="U11029" s="89"/>
      <c r="V11029" s="89"/>
      <c r="W11029" s="89"/>
      <c r="X11029" s="89"/>
    </row>
    <row r="11030">
      <c r="S11030" s="91"/>
      <c r="T11030" s="91"/>
      <c r="U11030" s="89"/>
      <c r="V11030" s="89"/>
      <c r="W11030" s="89"/>
      <c r="X11030" s="89"/>
    </row>
    <row r="11031">
      <c r="S11031" s="91"/>
      <c r="T11031" s="91"/>
      <c r="U11031" s="89"/>
      <c r="V11031" s="89"/>
      <c r="W11031" s="89"/>
      <c r="X11031" s="89"/>
    </row>
    <row r="11032">
      <c r="S11032" s="91"/>
      <c r="T11032" s="91"/>
      <c r="U11032" s="89"/>
      <c r="V11032" s="89"/>
      <c r="W11032" s="89"/>
      <c r="X11032" s="89"/>
    </row>
    <row r="11033">
      <c r="S11033" s="91"/>
      <c r="T11033" s="91"/>
      <c r="U11033" s="89"/>
      <c r="V11033" s="89"/>
      <c r="W11033" s="89"/>
      <c r="X11033" s="89"/>
    </row>
    <row r="11034">
      <c r="S11034" s="91"/>
      <c r="T11034" s="91"/>
      <c r="U11034" s="89"/>
      <c r="V11034" s="89"/>
      <c r="W11034" s="89"/>
      <c r="X11034" s="89"/>
    </row>
    <row r="11035">
      <c r="S11035" s="91"/>
      <c r="T11035" s="91"/>
      <c r="U11035" s="89"/>
      <c r="V11035" s="89"/>
      <c r="W11035" s="89"/>
      <c r="X11035" s="89"/>
    </row>
    <row r="11036">
      <c r="S11036" s="91"/>
      <c r="T11036" s="91"/>
      <c r="U11036" s="89"/>
      <c r="V11036" s="89"/>
      <c r="W11036" s="89"/>
      <c r="X11036" s="89"/>
    </row>
    <row r="11037">
      <c r="S11037" s="91"/>
      <c r="T11037" s="91"/>
      <c r="U11037" s="89"/>
      <c r="V11037" s="89"/>
      <c r="W11037" s="89"/>
      <c r="X11037" s="89"/>
    </row>
    <row r="11038">
      <c r="S11038" s="91"/>
      <c r="T11038" s="91"/>
      <c r="U11038" s="89"/>
      <c r="V11038" s="89"/>
      <c r="W11038" s="89"/>
      <c r="X11038" s="89"/>
    </row>
    <row r="11039">
      <c r="S11039" s="91"/>
      <c r="T11039" s="91"/>
      <c r="U11039" s="89"/>
      <c r="V11039" s="89"/>
      <c r="W11039" s="89"/>
      <c r="X11039" s="89"/>
    </row>
    <row r="11040">
      <c r="S11040" s="91"/>
      <c r="T11040" s="91"/>
      <c r="U11040" s="89"/>
      <c r="V11040" s="89"/>
      <c r="W11040" s="89"/>
      <c r="X11040" s="89"/>
    </row>
    <row r="11041">
      <c r="S11041" s="91"/>
      <c r="T11041" s="91"/>
      <c r="U11041" s="89"/>
      <c r="V11041" s="89"/>
      <c r="W11041" s="89"/>
      <c r="X11041" s="89"/>
    </row>
    <row r="11042">
      <c r="S11042" s="91"/>
      <c r="T11042" s="91"/>
      <c r="U11042" s="89"/>
      <c r="V11042" s="89"/>
      <c r="W11042" s="89"/>
      <c r="X11042" s="89"/>
    </row>
    <row r="11043">
      <c r="S11043" s="91"/>
      <c r="T11043" s="91"/>
      <c r="U11043" s="89"/>
      <c r="V11043" s="89"/>
      <c r="W11043" s="89"/>
      <c r="X11043" s="89"/>
    </row>
    <row r="11044">
      <c r="S11044" s="91"/>
      <c r="T11044" s="91"/>
      <c r="U11044" s="89"/>
      <c r="V11044" s="89"/>
      <c r="W11044" s="89"/>
      <c r="X11044" s="89"/>
    </row>
    <row r="11045">
      <c r="S11045" s="91"/>
      <c r="T11045" s="91"/>
      <c r="U11045" s="89"/>
      <c r="V11045" s="89"/>
      <c r="W11045" s="89"/>
      <c r="X11045" s="89"/>
    </row>
    <row r="11046">
      <c r="S11046" s="91"/>
      <c r="T11046" s="91"/>
      <c r="U11046" s="89"/>
      <c r="V11046" s="89"/>
      <c r="W11046" s="89"/>
      <c r="X11046" s="89"/>
    </row>
    <row r="11047">
      <c r="S11047" s="91"/>
      <c r="T11047" s="91"/>
      <c r="U11047" s="89"/>
      <c r="V11047" s="89"/>
      <c r="W11047" s="89"/>
      <c r="X11047" s="89"/>
    </row>
    <row r="11048">
      <c r="S11048" s="91"/>
      <c r="T11048" s="91"/>
      <c r="U11048" s="89"/>
      <c r="V11048" s="89"/>
      <c r="W11048" s="89"/>
      <c r="X11048" s="89"/>
    </row>
    <row r="11049">
      <c r="S11049" s="91"/>
      <c r="T11049" s="91"/>
      <c r="U11049" s="89"/>
      <c r="V11049" s="89"/>
      <c r="W11049" s="89"/>
      <c r="X11049" s="89"/>
    </row>
    <row r="11050">
      <c r="S11050" s="91"/>
      <c r="T11050" s="91"/>
      <c r="U11050" s="89"/>
      <c r="V11050" s="89"/>
      <c r="W11050" s="89"/>
      <c r="X11050" s="89"/>
    </row>
    <row r="11051">
      <c r="S11051" s="91"/>
      <c r="T11051" s="91"/>
      <c r="U11051" s="89"/>
      <c r="V11051" s="89"/>
      <c r="W11051" s="89"/>
      <c r="X11051" s="89"/>
    </row>
    <row r="11052">
      <c r="S11052" s="91"/>
      <c r="T11052" s="91"/>
      <c r="U11052" s="89"/>
      <c r="V11052" s="89"/>
      <c r="W11052" s="89"/>
      <c r="X11052" s="89"/>
    </row>
    <row r="11053">
      <c r="S11053" s="91"/>
      <c r="T11053" s="91"/>
      <c r="U11053" s="89"/>
      <c r="V11053" s="89"/>
      <c r="W11053" s="89"/>
      <c r="X11053" s="89"/>
    </row>
    <row r="11054">
      <c r="S11054" s="91"/>
      <c r="T11054" s="91"/>
      <c r="U11054" s="89"/>
      <c r="V11054" s="89"/>
      <c r="W11054" s="89"/>
      <c r="X11054" s="89"/>
    </row>
    <row r="11055">
      <c r="S11055" s="91"/>
      <c r="T11055" s="91"/>
      <c r="U11055" s="89"/>
      <c r="V11055" s="89"/>
      <c r="W11055" s="89"/>
      <c r="X11055" s="89"/>
    </row>
    <row r="11056">
      <c r="S11056" s="91"/>
      <c r="T11056" s="91"/>
      <c r="U11056" s="89"/>
      <c r="V11056" s="89"/>
      <c r="W11056" s="89"/>
      <c r="X11056" s="89"/>
    </row>
    <row r="11057">
      <c r="S11057" s="91"/>
      <c r="T11057" s="91"/>
      <c r="U11057" s="89"/>
      <c r="V11057" s="89"/>
      <c r="W11057" s="89"/>
      <c r="X11057" s="89"/>
    </row>
    <row r="11058">
      <c r="S11058" s="91"/>
      <c r="T11058" s="91"/>
      <c r="U11058" s="89"/>
      <c r="V11058" s="89"/>
      <c r="W11058" s="89"/>
      <c r="X11058" s="89"/>
    </row>
    <row r="11059">
      <c r="S11059" s="91"/>
      <c r="T11059" s="91"/>
      <c r="U11059" s="89"/>
      <c r="V11059" s="89"/>
      <c r="W11059" s="89"/>
      <c r="X11059" s="89"/>
    </row>
    <row r="11060">
      <c r="S11060" s="91"/>
      <c r="T11060" s="91"/>
      <c r="U11060" s="89"/>
      <c r="V11060" s="89"/>
      <c r="W11060" s="89"/>
      <c r="X11060" s="89"/>
    </row>
    <row r="11061">
      <c r="S11061" s="91"/>
      <c r="T11061" s="91"/>
      <c r="U11061" s="89"/>
      <c r="V11061" s="89"/>
      <c r="W11061" s="89"/>
      <c r="X11061" s="89"/>
    </row>
    <row r="11062">
      <c r="S11062" s="91"/>
      <c r="T11062" s="91"/>
      <c r="U11062" s="89"/>
      <c r="V11062" s="89"/>
      <c r="W11062" s="89"/>
      <c r="X11062" s="89"/>
    </row>
    <row r="11063">
      <c r="S11063" s="91"/>
      <c r="T11063" s="91"/>
      <c r="U11063" s="89"/>
      <c r="V11063" s="89"/>
      <c r="W11063" s="89"/>
      <c r="X11063" s="89"/>
    </row>
    <row r="11064">
      <c r="S11064" s="91"/>
      <c r="T11064" s="91"/>
      <c r="U11064" s="89"/>
      <c r="V11064" s="89"/>
      <c r="W11064" s="89"/>
      <c r="X11064" s="89"/>
    </row>
    <row r="11065">
      <c r="S11065" s="91"/>
      <c r="T11065" s="91"/>
      <c r="U11065" s="89"/>
      <c r="V11065" s="89"/>
      <c r="W11065" s="89"/>
      <c r="X11065" s="89"/>
    </row>
    <row r="11066">
      <c r="S11066" s="91"/>
      <c r="T11066" s="91"/>
      <c r="U11066" s="89"/>
      <c r="V11066" s="89"/>
      <c r="W11066" s="89"/>
      <c r="X11066" s="89"/>
    </row>
    <row r="11067">
      <c r="S11067" s="91"/>
      <c r="T11067" s="91"/>
      <c r="U11067" s="89"/>
      <c r="V11067" s="89"/>
      <c r="W11067" s="89"/>
      <c r="X11067" s="89"/>
    </row>
    <row r="11068">
      <c r="S11068" s="91"/>
      <c r="T11068" s="91"/>
      <c r="U11068" s="89"/>
      <c r="V11068" s="89"/>
      <c r="W11068" s="89"/>
      <c r="X11068" s="89"/>
    </row>
    <row r="11069">
      <c r="S11069" s="91"/>
      <c r="T11069" s="91"/>
      <c r="U11069" s="89"/>
      <c r="V11069" s="89"/>
      <c r="W11069" s="89"/>
      <c r="X11069" s="89"/>
    </row>
    <row r="11070">
      <c r="S11070" s="91"/>
      <c r="T11070" s="91"/>
      <c r="U11070" s="89"/>
      <c r="V11070" s="89"/>
      <c r="W11070" s="89"/>
      <c r="X11070" s="89"/>
    </row>
    <row r="11071">
      <c r="S11071" s="91"/>
      <c r="T11071" s="91"/>
      <c r="U11071" s="89"/>
      <c r="V11071" s="89"/>
      <c r="W11071" s="89"/>
      <c r="X11071" s="89"/>
    </row>
    <row r="11072">
      <c r="S11072" s="91"/>
      <c r="T11072" s="91"/>
      <c r="U11072" s="89"/>
      <c r="V11072" s="89"/>
      <c r="W11072" s="89"/>
      <c r="X11072" s="89"/>
    </row>
    <row r="11073">
      <c r="S11073" s="91"/>
      <c r="T11073" s="91"/>
      <c r="U11073" s="89"/>
      <c r="V11073" s="89"/>
      <c r="W11073" s="89"/>
      <c r="X11073" s="89"/>
    </row>
    <row r="11074">
      <c r="S11074" s="91"/>
      <c r="T11074" s="91"/>
      <c r="U11074" s="89"/>
      <c r="V11074" s="89"/>
      <c r="W11074" s="89"/>
      <c r="X11074" s="89"/>
    </row>
    <row r="11075">
      <c r="S11075" s="91"/>
      <c r="T11075" s="91"/>
      <c r="U11075" s="89"/>
      <c r="V11075" s="89"/>
      <c r="W11075" s="89"/>
      <c r="X11075" s="89"/>
    </row>
    <row r="11076">
      <c r="S11076" s="91"/>
      <c r="T11076" s="91"/>
      <c r="U11076" s="89"/>
      <c r="V11076" s="89"/>
      <c r="W11076" s="89"/>
      <c r="X11076" s="89"/>
    </row>
    <row r="11077">
      <c r="S11077" s="91"/>
      <c r="T11077" s="91"/>
      <c r="U11077" s="89"/>
      <c r="V11077" s="89"/>
      <c r="W11077" s="89"/>
      <c r="X11077" s="89"/>
    </row>
    <row r="11078">
      <c r="S11078" s="91"/>
      <c r="T11078" s="91"/>
      <c r="U11078" s="89"/>
      <c r="V11078" s="89"/>
      <c r="W11078" s="89"/>
      <c r="X11078" s="89"/>
    </row>
    <row r="11079">
      <c r="S11079" s="91"/>
      <c r="T11079" s="91"/>
      <c r="U11079" s="89"/>
      <c r="V11079" s="89"/>
      <c r="W11079" s="89"/>
      <c r="X11079" s="89"/>
    </row>
    <row r="11080">
      <c r="S11080" s="91"/>
      <c r="T11080" s="91"/>
      <c r="U11080" s="89"/>
      <c r="V11080" s="89"/>
      <c r="W11080" s="89"/>
      <c r="X11080" s="89"/>
    </row>
    <row r="11081">
      <c r="S11081" s="88"/>
      <c r="T11081" s="91"/>
      <c r="U11081" s="89"/>
      <c r="V11081" s="89"/>
      <c r="W11081" s="89"/>
      <c r="X11081" s="89"/>
    </row>
    <row r="11082">
      <c r="S11082" s="91"/>
      <c r="T11082" s="91"/>
      <c r="U11082" s="89"/>
      <c r="V11082" s="89"/>
      <c r="W11082" s="89"/>
      <c r="X11082" s="89"/>
    </row>
    <row r="11083">
      <c r="S11083" s="91"/>
      <c r="T11083" s="91"/>
      <c r="U11083" s="89"/>
      <c r="V11083" s="89"/>
      <c r="W11083" s="89"/>
      <c r="X11083" s="89"/>
    </row>
    <row r="11084">
      <c r="S11084" s="91"/>
      <c r="T11084" s="91"/>
      <c r="U11084" s="89"/>
      <c r="V11084" s="89"/>
      <c r="W11084" s="89"/>
      <c r="X11084" s="89"/>
    </row>
    <row r="11085">
      <c r="S11085" s="91"/>
      <c r="T11085" s="91"/>
      <c r="U11085" s="89"/>
      <c r="V11085" s="89"/>
      <c r="W11085" s="89"/>
      <c r="X11085" s="89"/>
    </row>
    <row r="11086">
      <c r="S11086" s="91"/>
      <c r="T11086" s="91"/>
      <c r="U11086" s="89"/>
      <c r="V11086" s="89"/>
      <c r="W11086" s="89"/>
      <c r="X11086" s="89"/>
    </row>
    <row r="11087">
      <c r="S11087" s="91"/>
      <c r="T11087" s="91"/>
      <c r="U11087" s="89"/>
      <c r="V11087" s="89"/>
      <c r="W11087" s="89"/>
      <c r="X11087" s="89"/>
    </row>
    <row r="11088">
      <c r="S11088" s="91"/>
      <c r="T11088" s="91"/>
      <c r="U11088" s="89"/>
      <c r="V11088" s="89"/>
      <c r="W11088" s="89"/>
      <c r="X11088" s="89"/>
    </row>
    <row r="11089">
      <c r="S11089" s="91"/>
      <c r="T11089" s="91"/>
      <c r="U11089" s="89"/>
      <c r="V11089" s="89"/>
      <c r="W11089" s="89"/>
      <c r="X11089" s="89"/>
    </row>
    <row r="11090">
      <c r="S11090" s="91"/>
      <c r="T11090" s="91"/>
      <c r="U11090" s="89"/>
      <c r="V11090" s="89"/>
      <c r="W11090" s="89"/>
      <c r="X11090" s="89"/>
    </row>
    <row r="11091">
      <c r="S11091" s="91"/>
      <c r="T11091" s="91"/>
      <c r="U11091" s="89"/>
      <c r="V11091" s="89"/>
      <c r="W11091" s="89"/>
      <c r="X11091" s="89"/>
    </row>
    <row r="11092">
      <c r="S11092" s="91"/>
      <c r="T11092" s="91"/>
      <c r="U11092" s="89"/>
      <c r="V11092" s="89"/>
      <c r="W11092" s="89"/>
      <c r="X11092" s="89"/>
    </row>
    <row r="11093">
      <c r="S11093" s="91"/>
      <c r="T11093" s="91"/>
      <c r="U11093" s="89"/>
      <c r="V11093" s="89"/>
      <c r="W11093" s="89"/>
      <c r="X11093" s="89"/>
    </row>
    <row r="11094">
      <c r="S11094" s="91"/>
      <c r="T11094" s="91"/>
      <c r="U11094" s="89"/>
      <c r="V11094" s="89"/>
      <c r="W11094" s="89"/>
      <c r="X11094" s="89"/>
    </row>
    <row r="11095">
      <c r="S11095" s="91"/>
      <c r="T11095" s="91"/>
      <c r="U11095" s="89"/>
      <c r="V11095" s="89"/>
      <c r="W11095" s="89"/>
      <c r="X11095" s="89"/>
    </row>
    <row r="11096">
      <c r="S11096" s="91"/>
      <c r="T11096" s="91"/>
      <c r="U11096" s="89"/>
      <c r="V11096" s="89"/>
      <c r="W11096" s="89"/>
      <c r="X11096" s="89"/>
    </row>
    <row r="11097">
      <c r="S11097" s="88"/>
      <c r="T11097" s="91"/>
      <c r="U11097" s="89"/>
      <c r="V11097" s="89"/>
      <c r="W11097" s="89"/>
      <c r="X11097" s="89"/>
    </row>
    <row r="11098">
      <c r="S11098" s="91"/>
      <c r="T11098" s="91"/>
      <c r="U11098" s="89"/>
      <c r="V11098" s="89"/>
      <c r="W11098" s="89"/>
      <c r="X11098" s="89"/>
    </row>
    <row r="11099">
      <c r="S11099" s="88"/>
      <c r="T11099" s="91"/>
      <c r="U11099" s="89"/>
      <c r="V11099" s="89"/>
      <c r="W11099" s="89"/>
      <c r="X11099" s="89"/>
    </row>
    <row r="11100">
      <c r="S11100" s="91"/>
      <c r="T11100" s="91"/>
      <c r="U11100" s="89"/>
      <c r="V11100" s="89"/>
      <c r="W11100" s="89"/>
      <c r="X11100" s="89"/>
    </row>
    <row r="11101">
      <c r="S11101" s="91"/>
      <c r="T11101" s="91"/>
      <c r="U11101" s="89"/>
      <c r="V11101" s="89"/>
      <c r="W11101" s="89"/>
      <c r="X11101" s="89"/>
    </row>
    <row r="11102">
      <c r="S11102" s="91"/>
      <c r="T11102" s="91"/>
      <c r="U11102" s="89"/>
      <c r="V11102" s="89"/>
      <c r="W11102" s="89"/>
      <c r="X11102" s="89"/>
    </row>
    <row r="11103">
      <c r="S11103" s="91"/>
      <c r="T11103" s="91"/>
      <c r="U11103" s="89"/>
      <c r="V11103" s="89"/>
      <c r="W11103" s="89"/>
      <c r="X11103" s="89"/>
    </row>
    <row r="11104">
      <c r="S11104" s="91"/>
      <c r="T11104" s="91"/>
      <c r="U11104" s="89"/>
      <c r="V11104" s="89"/>
      <c r="W11104" s="89"/>
      <c r="X11104" s="89"/>
    </row>
    <row r="11105">
      <c r="S11105" s="91"/>
      <c r="T11105" s="91"/>
      <c r="U11105" s="89"/>
      <c r="V11105" s="89"/>
      <c r="W11105" s="89"/>
      <c r="X11105" s="89"/>
    </row>
    <row r="11106">
      <c r="S11106" s="91"/>
      <c r="T11106" s="91"/>
      <c r="U11106" s="89"/>
      <c r="V11106" s="89"/>
      <c r="W11106" s="89"/>
      <c r="X11106" s="89"/>
    </row>
    <row r="11107">
      <c r="S11107" s="91"/>
      <c r="T11107" s="91"/>
      <c r="U11107" s="89"/>
      <c r="V11107" s="89"/>
      <c r="W11107" s="89"/>
      <c r="X11107" s="89"/>
    </row>
    <row r="11108">
      <c r="S11108" s="91"/>
      <c r="T11108" s="91"/>
      <c r="U11108" s="89"/>
      <c r="V11108" s="89"/>
      <c r="W11108" s="89"/>
      <c r="X11108" s="89"/>
    </row>
    <row r="11109">
      <c r="S11109" s="91"/>
      <c r="T11109" s="91"/>
      <c r="U11109" s="89"/>
      <c r="V11109" s="89"/>
      <c r="W11109" s="89"/>
      <c r="X11109" s="89"/>
    </row>
    <row r="11110">
      <c r="S11110" s="91"/>
      <c r="T11110" s="91"/>
      <c r="U11110" s="89"/>
      <c r="V11110" s="89"/>
      <c r="W11110" s="89"/>
      <c r="X11110" s="89"/>
    </row>
    <row r="11111">
      <c r="S11111" s="91"/>
      <c r="T11111" s="91"/>
      <c r="U11111" s="89"/>
      <c r="V11111" s="89"/>
      <c r="W11111" s="89"/>
      <c r="X11111" s="89"/>
    </row>
    <row r="11112">
      <c r="S11112" s="91"/>
      <c r="T11112" s="91"/>
      <c r="U11112" s="89"/>
      <c r="V11112" s="89"/>
      <c r="W11112" s="89"/>
      <c r="X11112" s="89"/>
    </row>
    <row r="11113">
      <c r="S11113" s="91"/>
      <c r="T11113" s="91"/>
      <c r="U11113" s="89"/>
      <c r="V11113" s="89"/>
      <c r="W11113" s="89"/>
      <c r="X11113" s="89"/>
    </row>
    <row r="11114">
      <c r="S11114" s="91"/>
      <c r="T11114" s="91"/>
      <c r="U11114" s="89"/>
      <c r="V11114" s="89"/>
      <c r="W11114" s="89"/>
      <c r="X11114" s="89"/>
    </row>
    <row r="11115">
      <c r="S11115" s="91"/>
      <c r="T11115" s="91"/>
      <c r="U11115" s="89"/>
      <c r="V11115" s="89"/>
      <c r="W11115" s="89"/>
      <c r="X11115" s="89"/>
    </row>
    <row r="11116">
      <c r="S11116" s="91"/>
      <c r="T11116" s="91"/>
      <c r="U11116" s="89"/>
      <c r="V11116" s="89"/>
      <c r="W11116" s="89"/>
      <c r="X11116" s="89"/>
    </row>
    <row r="11117">
      <c r="S11117" s="91"/>
      <c r="T11117" s="91"/>
      <c r="U11117" s="89"/>
      <c r="V11117" s="89"/>
      <c r="W11117" s="89"/>
      <c r="X11117" s="89"/>
    </row>
    <row r="11118">
      <c r="S11118" s="91"/>
      <c r="T11118" s="91"/>
      <c r="U11118" s="89"/>
      <c r="V11118" s="89"/>
      <c r="W11118" s="89"/>
      <c r="X11118" s="89"/>
    </row>
    <row r="11119">
      <c r="S11119" s="91"/>
      <c r="T11119" s="91"/>
      <c r="U11119" s="89"/>
      <c r="V11119" s="89"/>
      <c r="W11119" s="89"/>
      <c r="X11119" s="89"/>
    </row>
    <row r="11120">
      <c r="S11120" s="91"/>
      <c r="T11120" s="91"/>
      <c r="U11120" s="89"/>
      <c r="V11120" s="89"/>
      <c r="W11120" s="89"/>
      <c r="X11120" s="89"/>
    </row>
    <row r="11121">
      <c r="S11121" s="91"/>
      <c r="T11121" s="91"/>
      <c r="U11121" s="89"/>
      <c r="V11121" s="89"/>
      <c r="W11121" s="89"/>
      <c r="X11121" s="89"/>
    </row>
    <row r="11122">
      <c r="S11122" s="91"/>
      <c r="T11122" s="91"/>
      <c r="U11122" s="89"/>
      <c r="V11122" s="89"/>
      <c r="W11122" s="89"/>
      <c r="X11122" s="89"/>
    </row>
    <row r="11123">
      <c r="S11123" s="91"/>
      <c r="T11123" s="91"/>
      <c r="U11123" s="89"/>
      <c r="V11123" s="89"/>
      <c r="W11123" s="89"/>
      <c r="X11123" s="89"/>
    </row>
    <row r="11124">
      <c r="S11124" s="91"/>
      <c r="T11124" s="91"/>
      <c r="U11124" s="89"/>
      <c r="V11124" s="89"/>
      <c r="W11124" s="89"/>
      <c r="X11124" s="89"/>
    </row>
    <row r="11125">
      <c r="S11125" s="91"/>
      <c r="T11125" s="91"/>
      <c r="U11125" s="89"/>
      <c r="V11125" s="89"/>
      <c r="W11125" s="89"/>
      <c r="X11125" s="89"/>
    </row>
    <row r="11126">
      <c r="S11126" s="91"/>
      <c r="T11126" s="91"/>
      <c r="U11126" s="89"/>
      <c r="V11126" s="89"/>
      <c r="W11126" s="89"/>
      <c r="X11126" s="89"/>
    </row>
    <row r="11127">
      <c r="S11127" s="91"/>
      <c r="T11127" s="91"/>
      <c r="U11127" s="89"/>
      <c r="V11127" s="89"/>
      <c r="W11127" s="89"/>
      <c r="X11127" s="89"/>
    </row>
    <row r="11128">
      <c r="S11128" s="91"/>
      <c r="T11128" s="91"/>
      <c r="U11128" s="89"/>
      <c r="V11128" s="89"/>
      <c r="W11128" s="89"/>
      <c r="X11128" s="89"/>
    </row>
    <row r="11129">
      <c r="S11129" s="91"/>
      <c r="T11129" s="91"/>
      <c r="U11129" s="89"/>
      <c r="V11129" s="89"/>
      <c r="W11129" s="89"/>
      <c r="X11129" s="89"/>
    </row>
    <row r="11130">
      <c r="S11130" s="91"/>
      <c r="T11130" s="91"/>
      <c r="U11130" s="89"/>
      <c r="V11130" s="89"/>
      <c r="W11130" s="89"/>
      <c r="X11130" s="89"/>
    </row>
    <row r="11131">
      <c r="S11131" s="91"/>
      <c r="T11131" s="91"/>
      <c r="U11131" s="89"/>
      <c r="V11131" s="89"/>
      <c r="W11131" s="89"/>
      <c r="X11131" s="89"/>
    </row>
    <row r="11132">
      <c r="S11132" s="91"/>
      <c r="T11132" s="91"/>
      <c r="U11132" s="89"/>
      <c r="V11132" s="89"/>
      <c r="W11132" s="89"/>
      <c r="X11132" s="89"/>
    </row>
    <row r="11133">
      <c r="S11133" s="91"/>
      <c r="T11133" s="91"/>
      <c r="U11133" s="89"/>
      <c r="V11133" s="89"/>
      <c r="W11133" s="89"/>
      <c r="X11133" s="89"/>
    </row>
    <row r="11134">
      <c r="S11134" s="91"/>
      <c r="T11134" s="91"/>
      <c r="U11134" s="89"/>
      <c r="V11134" s="89"/>
      <c r="W11134" s="89"/>
      <c r="X11134" s="89"/>
    </row>
    <row r="11135">
      <c r="S11135" s="91"/>
      <c r="T11135" s="91"/>
      <c r="U11135" s="89"/>
      <c r="V11135" s="89"/>
      <c r="W11135" s="89"/>
      <c r="X11135" s="89"/>
    </row>
    <row r="11136">
      <c r="S11136" s="91"/>
      <c r="T11136" s="91"/>
      <c r="U11136" s="89"/>
      <c r="V11136" s="89"/>
      <c r="W11136" s="89"/>
      <c r="X11136" s="89"/>
    </row>
    <row r="11137">
      <c r="S11137" s="91"/>
      <c r="T11137" s="91"/>
      <c r="U11137" s="89"/>
      <c r="V11137" s="89"/>
      <c r="W11137" s="89"/>
      <c r="X11137" s="89"/>
    </row>
    <row r="11138">
      <c r="S11138" s="91"/>
      <c r="T11138" s="91"/>
      <c r="U11138" s="89"/>
      <c r="V11138" s="89"/>
      <c r="W11138" s="89"/>
      <c r="X11138" s="89"/>
    </row>
    <row r="11139">
      <c r="S11139" s="91"/>
      <c r="T11139" s="91"/>
      <c r="U11139" s="89"/>
      <c r="V11139" s="89"/>
      <c r="W11139" s="89"/>
      <c r="X11139" s="89"/>
    </row>
    <row r="11140">
      <c r="S11140" s="91"/>
      <c r="T11140" s="91"/>
      <c r="U11140" s="89"/>
      <c r="V11140" s="89"/>
      <c r="W11140" s="89"/>
      <c r="X11140" s="89"/>
    </row>
    <row r="11141">
      <c r="S11141" s="91"/>
      <c r="T11141" s="91"/>
      <c r="U11141" s="89"/>
      <c r="V11141" s="89"/>
      <c r="W11141" s="89"/>
      <c r="X11141" s="89"/>
    </row>
    <row r="11142">
      <c r="S11142" s="91"/>
      <c r="T11142" s="91"/>
      <c r="U11142" s="89"/>
      <c r="V11142" s="89"/>
      <c r="W11142" s="89"/>
      <c r="X11142" s="90"/>
    </row>
    <row r="11143">
      <c r="S11143" s="91"/>
      <c r="T11143" s="91"/>
      <c r="U11143" s="89"/>
      <c r="V11143" s="89"/>
      <c r="W11143" s="89"/>
      <c r="X11143" s="89"/>
    </row>
    <row r="11144">
      <c r="S11144" s="91"/>
      <c r="T11144" s="91"/>
      <c r="U11144" s="89"/>
      <c r="V11144" s="89"/>
      <c r="W11144" s="89"/>
      <c r="X11144" s="89"/>
    </row>
    <row r="11145">
      <c r="S11145" s="91"/>
      <c r="T11145" s="91"/>
      <c r="U11145" s="89"/>
      <c r="V11145" s="89"/>
      <c r="W11145" s="89"/>
      <c r="X11145" s="89"/>
    </row>
    <row r="11146">
      <c r="S11146" s="91"/>
      <c r="T11146" s="91"/>
      <c r="U11146" s="89"/>
      <c r="V11146" s="89"/>
      <c r="W11146" s="89"/>
      <c r="X11146" s="89"/>
    </row>
    <row r="11147">
      <c r="S11147" s="91"/>
      <c r="T11147" s="91"/>
      <c r="U11147" s="89"/>
      <c r="V11147" s="89"/>
      <c r="W11147" s="89"/>
      <c r="X11147" s="89"/>
    </row>
    <row r="11148">
      <c r="S11148" s="91"/>
      <c r="T11148" s="91"/>
      <c r="U11148" s="89"/>
      <c r="V11148" s="89"/>
      <c r="W11148" s="89"/>
      <c r="X11148" s="89"/>
    </row>
    <row r="11149">
      <c r="S11149" s="91"/>
      <c r="T11149" s="91"/>
      <c r="U11149" s="89"/>
      <c r="V11149" s="89"/>
      <c r="W11149" s="89"/>
      <c r="X11149" s="89"/>
    </row>
    <row r="11150">
      <c r="S11150" s="91"/>
      <c r="T11150" s="91"/>
      <c r="U11150" s="89"/>
      <c r="V11150" s="89"/>
      <c r="W11150" s="89"/>
      <c r="X11150" s="89"/>
    </row>
    <row r="11151">
      <c r="S11151" s="91"/>
      <c r="T11151" s="91"/>
      <c r="U11151" s="89"/>
      <c r="V11151" s="89"/>
      <c r="W11151" s="89"/>
      <c r="X11151" s="89"/>
    </row>
    <row r="11152">
      <c r="S11152" s="91"/>
      <c r="T11152" s="91"/>
      <c r="U11152" s="89"/>
      <c r="V11152" s="89"/>
      <c r="W11152" s="89"/>
      <c r="X11152" s="89"/>
    </row>
    <row r="11153">
      <c r="S11153" s="91"/>
      <c r="T11153" s="91"/>
      <c r="U11153" s="89"/>
      <c r="V11153" s="89"/>
      <c r="W11153" s="89"/>
      <c r="X11153" s="89"/>
    </row>
    <row r="11154">
      <c r="S11154" s="91"/>
      <c r="T11154" s="91"/>
      <c r="U11154" s="89"/>
      <c r="V11154" s="89"/>
      <c r="W11154" s="89"/>
      <c r="X11154" s="89"/>
    </row>
    <row r="11155">
      <c r="S11155" s="91"/>
      <c r="T11155" s="91"/>
      <c r="U11155" s="89"/>
      <c r="V11155" s="89"/>
      <c r="W11155" s="89"/>
      <c r="X11155" s="89"/>
    </row>
    <row r="11156">
      <c r="S11156" s="91"/>
      <c r="T11156" s="91"/>
      <c r="U11156" s="89"/>
      <c r="V11156" s="89"/>
      <c r="W11156" s="89"/>
      <c r="X11156" s="89"/>
    </row>
    <row r="11157">
      <c r="S11157" s="91"/>
      <c r="T11157" s="91"/>
      <c r="U11157" s="89"/>
      <c r="V11157" s="89"/>
      <c r="W11157" s="89"/>
      <c r="X11157" s="89"/>
    </row>
    <row r="11158">
      <c r="S11158" s="91"/>
      <c r="T11158" s="91"/>
      <c r="U11158" s="89"/>
      <c r="V11158" s="89"/>
      <c r="W11158" s="89"/>
      <c r="X11158" s="89"/>
    </row>
    <row r="11159">
      <c r="S11159" s="91"/>
      <c r="T11159" s="91"/>
      <c r="U11159" s="89"/>
      <c r="V11159" s="89"/>
      <c r="W11159" s="89"/>
      <c r="X11159" s="89"/>
    </row>
    <row r="11160">
      <c r="S11160" s="91"/>
      <c r="T11160" s="91"/>
      <c r="U11160" s="89"/>
      <c r="V11160" s="89"/>
      <c r="W11160" s="89"/>
      <c r="X11160" s="89"/>
    </row>
    <row r="11161">
      <c r="S11161" s="91"/>
      <c r="T11161" s="91"/>
      <c r="U11161" s="89"/>
      <c r="V11161" s="89"/>
      <c r="W11161" s="89"/>
      <c r="X11161" s="89"/>
    </row>
    <row r="11162">
      <c r="S11162" s="91"/>
      <c r="T11162" s="91"/>
      <c r="U11162" s="89"/>
      <c r="V11162" s="89"/>
      <c r="W11162" s="89"/>
      <c r="X11162" s="90"/>
    </row>
    <row r="11163">
      <c r="S11163" s="91"/>
      <c r="T11163" s="91"/>
      <c r="U11163" s="89"/>
      <c r="V11163" s="89"/>
      <c r="W11163" s="89"/>
      <c r="X11163" s="89"/>
    </row>
    <row r="11164">
      <c r="S11164" s="91"/>
      <c r="T11164" s="91"/>
      <c r="U11164" s="89"/>
      <c r="V11164" s="89"/>
      <c r="W11164" s="89"/>
      <c r="X11164" s="89"/>
    </row>
    <row r="11165">
      <c r="S11165" s="91"/>
      <c r="T11165" s="91"/>
      <c r="U11165" s="89"/>
      <c r="V11165" s="89"/>
      <c r="W11165" s="89"/>
      <c r="X11165" s="89"/>
    </row>
    <row r="11166">
      <c r="S11166" s="91"/>
      <c r="T11166" s="91"/>
      <c r="U11166" s="89"/>
      <c r="V11166" s="89"/>
      <c r="W11166" s="89"/>
      <c r="X11166" s="90"/>
    </row>
    <row r="11167">
      <c r="S11167" s="91"/>
      <c r="T11167" s="91"/>
      <c r="U11167" s="89"/>
      <c r="V11167" s="89"/>
      <c r="W11167" s="89"/>
      <c r="X11167" s="89"/>
    </row>
    <row r="11168">
      <c r="S11168" s="91"/>
      <c r="T11168" s="91"/>
      <c r="U11168" s="89"/>
      <c r="V11168" s="89"/>
      <c r="W11168" s="89"/>
      <c r="X11168" s="89"/>
    </row>
    <row r="11169">
      <c r="S11169" s="91"/>
      <c r="T11169" s="91"/>
      <c r="U11169" s="89"/>
      <c r="V11169" s="89"/>
      <c r="W11169" s="89"/>
      <c r="X11169" s="89"/>
    </row>
    <row r="11170">
      <c r="S11170" s="91"/>
      <c r="T11170" s="91"/>
      <c r="U11170" s="89"/>
      <c r="V11170" s="89"/>
      <c r="W11170" s="89"/>
      <c r="X11170" s="89"/>
    </row>
    <row r="11171">
      <c r="S11171" s="91"/>
      <c r="T11171" s="91"/>
      <c r="U11171" s="89"/>
      <c r="V11171" s="89"/>
      <c r="W11171" s="89"/>
      <c r="X11171" s="90"/>
    </row>
    <row r="11172">
      <c r="S11172" s="91"/>
      <c r="T11172" s="91"/>
      <c r="U11172" s="89"/>
      <c r="V11172" s="89"/>
      <c r="W11172" s="89"/>
      <c r="X11172" s="89"/>
    </row>
    <row r="11173">
      <c r="S11173" s="91"/>
      <c r="T11173" s="91"/>
      <c r="U11173" s="89"/>
      <c r="V11173" s="89"/>
      <c r="W11173" s="89"/>
      <c r="X11173" s="89"/>
    </row>
    <row r="11174">
      <c r="S11174" s="91"/>
      <c r="T11174" s="91"/>
      <c r="U11174" s="89"/>
      <c r="V11174" s="89"/>
      <c r="W11174" s="89"/>
      <c r="X11174" s="89"/>
    </row>
    <row r="11175">
      <c r="S11175" s="91"/>
      <c r="T11175" s="91"/>
      <c r="U11175" s="89"/>
      <c r="V11175" s="89"/>
      <c r="W11175" s="89"/>
      <c r="X11175" s="89"/>
    </row>
    <row r="11176">
      <c r="S11176" s="91"/>
      <c r="T11176" s="91"/>
      <c r="U11176" s="89"/>
      <c r="V11176" s="89"/>
      <c r="W11176" s="89"/>
      <c r="X11176" s="89"/>
    </row>
    <row r="11177">
      <c r="S11177" s="91"/>
      <c r="T11177" s="91"/>
      <c r="U11177" s="89"/>
      <c r="V11177" s="89"/>
      <c r="W11177" s="89"/>
      <c r="X11177" s="89"/>
    </row>
    <row r="11178">
      <c r="S11178" s="91"/>
      <c r="T11178" s="91"/>
      <c r="U11178" s="89"/>
      <c r="V11178" s="89"/>
      <c r="W11178" s="89"/>
      <c r="X11178" s="89"/>
    </row>
    <row r="11179">
      <c r="S11179" s="91"/>
      <c r="T11179" s="91"/>
      <c r="U11179" s="89"/>
      <c r="V11179" s="89"/>
      <c r="W11179" s="89"/>
      <c r="X11179" s="89"/>
    </row>
    <row r="11180">
      <c r="S11180" s="91"/>
      <c r="T11180" s="91"/>
      <c r="U11180" s="89"/>
      <c r="V11180" s="89"/>
      <c r="W11180" s="89"/>
      <c r="X11180" s="89"/>
    </row>
    <row r="11181">
      <c r="S11181" s="91"/>
      <c r="T11181" s="91"/>
      <c r="U11181" s="89"/>
      <c r="V11181" s="89"/>
      <c r="W11181" s="89"/>
      <c r="X11181" s="89"/>
    </row>
    <row r="11182">
      <c r="S11182" s="91"/>
      <c r="T11182" s="91"/>
      <c r="U11182" s="89"/>
      <c r="V11182" s="89"/>
      <c r="W11182" s="89"/>
      <c r="X11182" s="89"/>
    </row>
    <row r="11183">
      <c r="S11183" s="91"/>
      <c r="T11183" s="91"/>
      <c r="U11183" s="89"/>
      <c r="V11183" s="89"/>
      <c r="W11183" s="89"/>
      <c r="X11183" s="89"/>
    </row>
    <row r="11184">
      <c r="S11184" s="91"/>
      <c r="T11184" s="91"/>
      <c r="U11184" s="89"/>
      <c r="V11184" s="89"/>
      <c r="W11184" s="89"/>
      <c r="X11184" s="89"/>
    </row>
    <row r="11185">
      <c r="S11185" s="91"/>
      <c r="T11185" s="91"/>
      <c r="U11185" s="89"/>
      <c r="V11185" s="89"/>
      <c r="W11185" s="89"/>
      <c r="X11185" s="89"/>
    </row>
    <row r="11186">
      <c r="S11186" s="91"/>
      <c r="T11186" s="91"/>
      <c r="U11186" s="89"/>
      <c r="V11186" s="89"/>
      <c r="W11186" s="89"/>
      <c r="X11186" s="89"/>
    </row>
    <row r="11187">
      <c r="S11187" s="91"/>
      <c r="T11187" s="91"/>
      <c r="U11187" s="89"/>
      <c r="V11187" s="89"/>
      <c r="W11187" s="89"/>
      <c r="X11187" s="89"/>
    </row>
    <row r="11188">
      <c r="S11188" s="91"/>
      <c r="T11188" s="91"/>
      <c r="U11188" s="89"/>
      <c r="V11188" s="89"/>
      <c r="W11188" s="89"/>
      <c r="X11188" s="89"/>
    </row>
    <row r="11189">
      <c r="S11189" s="91"/>
      <c r="T11189" s="91"/>
      <c r="U11189" s="89"/>
      <c r="V11189" s="89"/>
      <c r="W11189" s="89"/>
      <c r="X11189" s="89"/>
    </row>
    <row r="11190">
      <c r="S11190" s="91"/>
      <c r="T11190" s="91"/>
      <c r="U11190" s="89"/>
      <c r="V11190" s="89"/>
      <c r="W11190" s="89"/>
      <c r="X11190" s="89"/>
    </row>
    <row r="11191">
      <c r="S11191" s="91"/>
      <c r="T11191" s="91"/>
      <c r="U11191" s="89"/>
      <c r="V11191" s="89"/>
      <c r="W11191" s="89"/>
      <c r="X11191" s="89"/>
    </row>
    <row r="11192">
      <c r="S11192" s="91"/>
      <c r="T11192" s="91"/>
      <c r="U11192" s="89"/>
      <c r="V11192" s="89"/>
      <c r="W11192" s="89"/>
      <c r="X11192" s="89"/>
    </row>
    <row r="11193">
      <c r="S11193" s="91"/>
      <c r="T11193" s="91"/>
      <c r="U11193" s="89"/>
      <c r="V11193" s="89"/>
      <c r="W11193" s="89"/>
      <c r="X11193" s="89"/>
    </row>
    <row r="11194">
      <c r="S11194" s="91"/>
      <c r="T11194" s="91"/>
      <c r="U11194" s="89"/>
      <c r="V11194" s="89"/>
      <c r="W11194" s="89"/>
      <c r="X11194" s="89"/>
    </row>
    <row r="11195">
      <c r="S11195" s="91"/>
      <c r="T11195" s="91"/>
      <c r="U11195" s="89"/>
      <c r="V11195" s="89"/>
      <c r="W11195" s="89"/>
      <c r="X11195" s="89"/>
    </row>
    <row r="11196">
      <c r="S11196" s="91"/>
      <c r="T11196" s="91"/>
      <c r="U11196" s="89"/>
      <c r="V11196" s="89"/>
      <c r="W11196" s="89"/>
      <c r="X11196" s="89"/>
    </row>
    <row r="11197">
      <c r="S11197" s="91"/>
      <c r="T11197" s="91"/>
      <c r="U11197" s="89"/>
      <c r="V11197" s="89"/>
      <c r="W11197" s="89"/>
      <c r="X11197" s="89"/>
    </row>
    <row r="11198">
      <c r="S11198" s="91"/>
      <c r="T11198" s="91"/>
      <c r="U11198" s="89"/>
      <c r="V11198" s="89"/>
      <c r="W11198" s="89"/>
      <c r="X11198" s="89"/>
    </row>
    <row r="11199">
      <c r="S11199" s="91"/>
      <c r="T11199" s="91"/>
      <c r="U11199" s="89"/>
      <c r="V11199" s="89"/>
      <c r="W11199" s="89"/>
      <c r="X11199" s="89"/>
    </row>
    <row r="11200">
      <c r="S11200" s="91"/>
      <c r="T11200" s="91"/>
      <c r="U11200" s="89"/>
      <c r="V11200" s="89"/>
      <c r="W11200" s="89"/>
      <c r="X11200" s="89"/>
    </row>
    <row r="11201">
      <c r="S11201" s="91"/>
      <c r="T11201" s="91"/>
      <c r="U11201" s="89"/>
      <c r="V11201" s="89"/>
      <c r="W11201" s="89"/>
      <c r="X11201" s="89"/>
    </row>
    <row r="11202">
      <c r="S11202" s="91"/>
      <c r="T11202" s="91"/>
      <c r="U11202" s="89"/>
      <c r="V11202" s="89"/>
      <c r="W11202" s="89"/>
      <c r="X11202" s="89"/>
    </row>
    <row r="11203">
      <c r="S11203" s="91"/>
      <c r="T11203" s="91"/>
      <c r="U11203" s="89"/>
      <c r="V11203" s="89"/>
      <c r="W11203" s="89"/>
      <c r="X11203" s="89"/>
    </row>
    <row r="11204">
      <c r="S11204" s="91"/>
      <c r="T11204" s="91"/>
      <c r="U11204" s="89"/>
      <c r="V11204" s="89"/>
      <c r="W11204" s="89"/>
      <c r="X11204" s="89"/>
    </row>
    <row r="11205">
      <c r="S11205" s="91"/>
      <c r="T11205" s="91"/>
      <c r="U11205" s="89"/>
      <c r="V11205" s="89"/>
      <c r="W11205" s="89"/>
      <c r="X11205" s="90"/>
    </row>
    <row r="11206">
      <c r="S11206" s="91"/>
      <c r="T11206" s="91"/>
      <c r="U11206" s="89"/>
      <c r="V11206" s="89"/>
      <c r="W11206" s="89"/>
      <c r="X11206" s="89"/>
    </row>
    <row r="11207">
      <c r="S11207" s="91"/>
      <c r="T11207" s="91"/>
      <c r="U11207" s="89"/>
      <c r="V11207" s="89"/>
      <c r="W11207" s="89"/>
      <c r="X11207" s="89"/>
    </row>
    <row r="11208">
      <c r="S11208" s="91"/>
      <c r="T11208" s="91"/>
      <c r="U11208" s="89"/>
      <c r="V11208" s="89"/>
      <c r="W11208" s="89"/>
      <c r="X11208" s="89"/>
    </row>
    <row r="11209">
      <c r="S11209" s="91"/>
      <c r="T11209" s="91"/>
      <c r="U11209" s="89"/>
      <c r="V11209" s="89"/>
      <c r="W11209" s="89"/>
      <c r="X11209" s="89"/>
    </row>
    <row r="11210">
      <c r="S11210" s="91"/>
      <c r="T11210" s="91"/>
      <c r="U11210" s="89"/>
      <c r="V11210" s="89"/>
      <c r="W11210" s="89"/>
      <c r="X11210" s="89"/>
    </row>
    <row r="11211">
      <c r="S11211" s="91"/>
      <c r="T11211" s="91"/>
      <c r="U11211" s="89"/>
      <c r="V11211" s="89"/>
      <c r="W11211" s="89"/>
      <c r="X11211" s="89"/>
    </row>
    <row r="11212">
      <c r="S11212" s="91"/>
      <c r="T11212" s="91"/>
      <c r="U11212" s="89"/>
      <c r="V11212" s="89"/>
      <c r="W11212" s="89"/>
      <c r="X11212" s="89"/>
    </row>
    <row r="11213">
      <c r="S11213" s="91"/>
      <c r="T11213" s="91"/>
      <c r="U11213" s="89"/>
      <c r="V11213" s="89"/>
      <c r="W11213" s="89"/>
      <c r="X11213" s="89"/>
    </row>
    <row r="11214">
      <c r="S11214" s="91"/>
      <c r="T11214" s="91"/>
      <c r="U11214" s="89"/>
      <c r="V11214" s="89"/>
      <c r="W11214" s="89"/>
      <c r="X11214" s="89"/>
    </row>
    <row r="11215">
      <c r="S11215" s="91"/>
      <c r="T11215" s="91"/>
      <c r="U11215" s="89"/>
      <c r="V11215" s="89"/>
      <c r="W11215" s="89"/>
      <c r="X11215" s="89"/>
    </row>
    <row r="11216">
      <c r="S11216" s="91"/>
      <c r="T11216" s="91"/>
      <c r="U11216" s="89"/>
      <c r="V11216" s="89"/>
      <c r="W11216" s="89"/>
      <c r="X11216" s="89"/>
    </row>
    <row r="11217">
      <c r="S11217" s="88"/>
      <c r="T11217" s="91"/>
      <c r="U11217" s="89"/>
      <c r="V11217" s="89"/>
      <c r="W11217" s="89"/>
      <c r="X11217" s="89"/>
    </row>
    <row r="11218">
      <c r="S11218" s="91"/>
      <c r="T11218" s="91"/>
      <c r="U11218" s="89"/>
      <c r="V11218" s="89"/>
      <c r="W11218" s="89"/>
      <c r="X11218" s="89"/>
    </row>
    <row r="11219">
      <c r="S11219" s="88"/>
      <c r="T11219" s="91"/>
      <c r="U11219" s="89"/>
      <c r="V11219" s="89"/>
      <c r="W11219" s="89"/>
      <c r="X11219" s="89"/>
    </row>
    <row r="11220">
      <c r="S11220" s="91"/>
      <c r="T11220" s="91"/>
      <c r="U11220" s="89"/>
      <c r="V11220" s="89"/>
      <c r="W11220" s="89"/>
      <c r="X11220" s="89"/>
    </row>
    <row r="11221">
      <c r="S11221" s="91"/>
      <c r="T11221" s="91"/>
      <c r="U11221" s="89"/>
      <c r="V11221" s="89"/>
      <c r="W11221" s="89"/>
      <c r="X11221" s="89"/>
    </row>
    <row r="11222">
      <c r="S11222" s="91"/>
      <c r="T11222" s="91"/>
      <c r="U11222" s="89"/>
      <c r="V11222" s="89"/>
      <c r="W11222" s="89"/>
      <c r="X11222" s="89"/>
    </row>
    <row r="11223">
      <c r="S11223" s="91"/>
      <c r="T11223" s="91"/>
      <c r="U11223" s="89"/>
      <c r="V11223" s="89"/>
      <c r="W11223" s="89"/>
      <c r="X11223" s="89"/>
    </row>
    <row r="11224">
      <c r="S11224" s="91"/>
      <c r="T11224" s="91"/>
      <c r="U11224" s="89"/>
      <c r="V11224" s="89"/>
      <c r="W11224" s="89"/>
      <c r="X11224" s="89"/>
    </row>
    <row r="11225">
      <c r="S11225" s="91"/>
      <c r="T11225" s="91"/>
      <c r="U11225" s="89"/>
      <c r="V11225" s="89"/>
      <c r="W11225" s="89"/>
      <c r="X11225" s="89"/>
    </row>
    <row r="11226">
      <c r="S11226" s="91"/>
      <c r="T11226" s="91"/>
      <c r="U11226" s="89"/>
      <c r="V11226" s="89"/>
      <c r="W11226" s="89"/>
      <c r="X11226" s="89"/>
    </row>
    <row r="11227">
      <c r="S11227" s="91"/>
      <c r="T11227" s="91"/>
      <c r="U11227" s="89"/>
      <c r="V11227" s="89"/>
      <c r="W11227" s="89"/>
      <c r="X11227" s="89"/>
    </row>
    <row r="11228">
      <c r="S11228" s="91"/>
      <c r="T11228" s="91"/>
      <c r="U11228" s="89"/>
      <c r="V11228" s="89"/>
      <c r="W11228" s="89"/>
      <c r="X11228" s="89"/>
    </row>
    <row r="11229">
      <c r="S11229" s="91"/>
      <c r="T11229" s="91"/>
      <c r="U11229" s="89"/>
      <c r="V11229" s="89"/>
      <c r="W11229" s="89"/>
      <c r="X11229" s="89"/>
    </row>
    <row r="11230">
      <c r="S11230" s="88"/>
      <c r="T11230" s="91"/>
      <c r="U11230" s="89"/>
      <c r="V11230" s="89"/>
      <c r="W11230" s="89"/>
      <c r="X11230" s="89"/>
    </row>
    <row r="11231">
      <c r="S11231" s="91"/>
      <c r="T11231" s="91"/>
      <c r="U11231" s="89"/>
      <c r="V11231" s="89"/>
      <c r="W11231" s="89"/>
      <c r="X11231" s="89"/>
    </row>
    <row r="11232">
      <c r="S11232" s="91"/>
      <c r="T11232" s="91"/>
      <c r="U11232" s="89"/>
      <c r="V11232" s="89"/>
      <c r="W11232" s="89"/>
      <c r="X11232" s="89"/>
    </row>
    <row r="11233">
      <c r="S11233" s="91"/>
      <c r="T11233" s="91"/>
      <c r="U11233" s="89"/>
      <c r="V11233" s="89"/>
      <c r="W11233" s="89"/>
      <c r="X11233" s="89"/>
    </row>
    <row r="11234">
      <c r="S11234" s="91"/>
      <c r="T11234" s="91"/>
      <c r="U11234" s="89"/>
      <c r="V11234" s="89"/>
      <c r="W11234" s="89"/>
      <c r="X11234" s="89"/>
    </row>
    <row r="11235">
      <c r="S11235" s="91"/>
      <c r="T11235" s="91"/>
      <c r="U11235" s="89"/>
      <c r="V11235" s="89"/>
      <c r="W11235" s="89"/>
      <c r="X11235" s="89"/>
    </row>
    <row r="11236">
      <c r="S11236" s="91"/>
      <c r="T11236" s="91"/>
      <c r="U11236" s="89"/>
      <c r="V11236" s="89"/>
      <c r="W11236" s="89"/>
      <c r="X11236" s="89"/>
    </row>
    <row r="11237">
      <c r="S11237" s="91"/>
      <c r="T11237" s="91"/>
      <c r="U11237" s="89"/>
      <c r="V11237" s="89"/>
      <c r="W11237" s="89"/>
      <c r="X11237" s="89"/>
    </row>
    <row r="11238">
      <c r="S11238" s="91"/>
      <c r="T11238" s="91"/>
      <c r="U11238" s="89"/>
      <c r="V11238" s="89"/>
      <c r="W11238" s="89"/>
      <c r="X11238" s="89"/>
    </row>
    <row r="11239">
      <c r="S11239" s="91"/>
      <c r="T11239" s="91"/>
      <c r="U11239" s="89"/>
      <c r="V11239" s="89"/>
      <c r="W11239" s="89"/>
      <c r="X11239" s="89"/>
    </row>
    <row r="11240">
      <c r="S11240" s="91"/>
      <c r="T11240" s="91"/>
      <c r="U11240" s="89"/>
      <c r="V11240" s="89"/>
      <c r="W11240" s="89"/>
      <c r="X11240" s="89"/>
    </row>
    <row r="11241">
      <c r="S11241" s="91"/>
      <c r="T11241" s="91"/>
      <c r="U11241" s="89"/>
      <c r="V11241" s="89"/>
      <c r="W11241" s="89"/>
      <c r="X11241" s="89"/>
    </row>
    <row r="11242">
      <c r="S11242" s="91"/>
      <c r="T11242" s="91"/>
      <c r="U11242" s="89"/>
      <c r="V11242" s="89"/>
      <c r="W11242" s="89"/>
      <c r="X11242" s="89"/>
    </row>
    <row r="11243">
      <c r="S11243" s="91"/>
      <c r="T11243" s="91"/>
      <c r="U11243" s="89"/>
      <c r="V11243" s="89"/>
      <c r="W11243" s="89"/>
      <c r="X11243" s="89"/>
    </row>
    <row r="11244">
      <c r="S11244" s="91"/>
      <c r="T11244" s="91"/>
      <c r="U11244" s="89"/>
      <c r="V11244" s="89"/>
      <c r="W11244" s="89"/>
      <c r="X11244" s="89"/>
    </row>
    <row r="11245">
      <c r="S11245" s="91"/>
      <c r="T11245" s="91"/>
      <c r="U11245" s="89"/>
      <c r="V11245" s="89"/>
      <c r="W11245" s="89"/>
      <c r="X11245" s="90"/>
    </row>
    <row r="11246">
      <c r="S11246" s="91"/>
      <c r="T11246" s="91"/>
      <c r="U11246" s="89"/>
      <c r="V11246" s="89"/>
      <c r="W11246" s="89"/>
      <c r="X11246" s="89"/>
    </row>
    <row r="11247">
      <c r="S11247" s="91"/>
      <c r="T11247" s="91"/>
      <c r="U11247" s="89"/>
      <c r="V11247" s="89"/>
      <c r="W11247" s="89"/>
      <c r="X11247" s="89"/>
    </row>
    <row r="11248">
      <c r="S11248" s="91"/>
      <c r="T11248" s="91"/>
      <c r="U11248" s="89"/>
      <c r="V11248" s="89"/>
      <c r="W11248" s="89"/>
      <c r="X11248" s="89"/>
    </row>
    <row r="11249">
      <c r="S11249" s="91"/>
      <c r="T11249" s="91"/>
      <c r="U11249" s="89"/>
      <c r="V11249" s="89"/>
      <c r="W11249" s="89"/>
      <c r="X11249" s="89"/>
    </row>
    <row r="11250">
      <c r="S11250" s="91"/>
      <c r="T11250" s="91"/>
      <c r="U11250" s="89"/>
      <c r="V11250" s="89"/>
      <c r="W11250" s="89"/>
      <c r="X11250" s="89"/>
    </row>
    <row r="11251">
      <c r="S11251" s="91"/>
      <c r="T11251" s="91"/>
      <c r="U11251" s="89"/>
      <c r="V11251" s="89"/>
      <c r="W11251" s="89"/>
      <c r="X11251" s="89"/>
    </row>
    <row r="11252">
      <c r="S11252" s="91"/>
      <c r="T11252" s="91"/>
      <c r="U11252" s="89"/>
      <c r="V11252" s="89"/>
      <c r="W11252" s="89"/>
      <c r="X11252" s="89"/>
    </row>
    <row r="11253">
      <c r="S11253" s="91"/>
      <c r="T11253" s="91"/>
      <c r="U11253" s="89"/>
      <c r="V11253" s="89"/>
      <c r="W11253" s="89"/>
      <c r="X11253" s="89"/>
    </row>
    <row r="11254">
      <c r="S11254" s="91"/>
      <c r="T11254" s="91"/>
      <c r="U11254" s="89"/>
      <c r="V11254" s="89"/>
      <c r="W11254" s="89"/>
      <c r="X11254" s="89"/>
    </row>
    <row r="11255">
      <c r="S11255" s="91"/>
      <c r="T11255" s="91"/>
      <c r="U11255" s="89"/>
      <c r="V11255" s="89"/>
      <c r="W11255" s="89"/>
      <c r="X11255" s="89"/>
    </row>
    <row r="11256">
      <c r="S11256" s="91"/>
      <c r="T11256" s="91"/>
      <c r="U11256" s="89"/>
      <c r="V11256" s="89"/>
      <c r="W11256" s="89"/>
      <c r="X11256" s="89"/>
    </row>
    <row r="11257">
      <c r="S11257" s="91"/>
      <c r="T11257" s="91"/>
      <c r="U11257" s="89"/>
      <c r="V11257" s="89"/>
      <c r="W11257" s="89"/>
      <c r="X11257" s="89"/>
    </row>
    <row r="11258">
      <c r="S11258" s="91"/>
      <c r="T11258" s="91"/>
      <c r="U11258" s="89"/>
      <c r="V11258" s="89"/>
      <c r="W11258" s="89"/>
      <c r="X11258" s="89"/>
    </row>
    <row r="11259">
      <c r="S11259" s="91"/>
      <c r="T11259" s="91"/>
      <c r="U11259" s="89"/>
      <c r="V11259" s="89"/>
      <c r="W11259" s="89"/>
      <c r="X11259" s="89"/>
    </row>
    <row r="11260">
      <c r="S11260" s="91"/>
      <c r="T11260" s="91"/>
      <c r="U11260" s="89"/>
      <c r="V11260" s="89"/>
      <c r="W11260" s="89"/>
      <c r="X11260" s="89"/>
    </row>
    <row r="11261">
      <c r="S11261" s="91"/>
      <c r="T11261" s="91"/>
      <c r="U11261" s="89"/>
      <c r="V11261" s="89"/>
      <c r="W11261" s="89"/>
      <c r="X11261" s="89"/>
    </row>
    <row r="11262">
      <c r="S11262" s="91"/>
      <c r="T11262" s="91"/>
      <c r="U11262" s="89"/>
      <c r="V11262" s="89"/>
      <c r="W11262" s="89"/>
      <c r="X11262" s="90"/>
    </row>
    <row r="11263">
      <c r="S11263" s="91"/>
      <c r="T11263" s="91"/>
      <c r="U11263" s="89"/>
      <c r="V11263" s="89"/>
      <c r="W11263" s="89"/>
      <c r="X11263" s="89"/>
    </row>
    <row r="11264">
      <c r="S11264" s="91"/>
      <c r="T11264" s="91"/>
      <c r="U11264" s="89"/>
      <c r="V11264" s="89"/>
      <c r="W11264" s="89"/>
      <c r="X11264" s="89"/>
    </row>
    <row r="11265">
      <c r="S11265" s="91"/>
      <c r="T11265" s="91"/>
      <c r="U11265" s="89"/>
      <c r="V11265" s="89"/>
      <c r="W11265" s="89"/>
      <c r="X11265" s="89"/>
    </row>
    <row r="11266">
      <c r="S11266" s="91"/>
      <c r="T11266" s="91"/>
      <c r="U11266" s="89"/>
      <c r="V11266" s="89"/>
      <c r="W11266" s="89"/>
      <c r="X11266" s="89"/>
    </row>
    <row r="11267">
      <c r="S11267" s="91"/>
      <c r="T11267" s="91"/>
      <c r="U11267" s="89"/>
      <c r="V11267" s="89"/>
      <c r="W11267" s="89"/>
      <c r="X11267" s="89"/>
    </row>
    <row r="11268">
      <c r="S11268" s="91"/>
      <c r="T11268" s="91"/>
      <c r="U11268" s="89"/>
      <c r="V11268" s="89"/>
      <c r="W11268" s="89"/>
      <c r="X11268" s="89"/>
    </row>
    <row r="11269">
      <c r="S11269" s="91"/>
      <c r="T11269" s="91"/>
      <c r="U11269" s="89"/>
      <c r="V11269" s="89"/>
      <c r="W11269" s="89"/>
      <c r="X11269" s="89"/>
    </row>
    <row r="11270">
      <c r="S11270" s="91"/>
      <c r="T11270" s="91"/>
      <c r="U11270" s="89"/>
      <c r="V11270" s="89"/>
      <c r="W11270" s="89"/>
      <c r="X11270" s="89"/>
    </row>
    <row r="11271">
      <c r="S11271" s="91"/>
      <c r="T11271" s="91"/>
      <c r="U11271" s="89"/>
      <c r="V11271" s="89"/>
      <c r="W11271" s="89"/>
      <c r="X11271" s="89"/>
    </row>
    <row r="11272">
      <c r="S11272" s="91"/>
      <c r="T11272" s="91"/>
      <c r="U11272" s="89"/>
      <c r="V11272" s="89"/>
      <c r="W11272" s="89"/>
      <c r="X11272" s="89"/>
    </row>
    <row r="11273">
      <c r="S11273" s="91"/>
      <c r="T11273" s="91"/>
      <c r="U11273" s="89"/>
      <c r="V11273" s="89"/>
      <c r="W11273" s="89"/>
      <c r="X11273" s="89"/>
    </row>
    <row r="11274">
      <c r="S11274" s="91"/>
      <c r="T11274" s="91"/>
      <c r="U11274" s="89"/>
      <c r="V11274" s="89"/>
      <c r="W11274" s="89"/>
      <c r="X11274" s="89"/>
    </row>
    <row r="11275">
      <c r="S11275" s="91"/>
      <c r="T11275" s="91"/>
      <c r="U11275" s="89"/>
      <c r="V11275" s="89"/>
      <c r="W11275" s="89"/>
      <c r="X11275" s="89"/>
    </row>
    <row r="11276">
      <c r="S11276" s="91"/>
      <c r="T11276" s="91"/>
      <c r="U11276" s="89"/>
      <c r="V11276" s="89"/>
      <c r="W11276" s="89"/>
      <c r="X11276" s="89"/>
    </row>
    <row r="11277">
      <c r="S11277" s="91"/>
      <c r="T11277" s="91"/>
      <c r="U11277" s="89"/>
      <c r="V11277" s="89"/>
      <c r="W11277" s="89"/>
      <c r="X11277" s="89"/>
    </row>
    <row r="11278">
      <c r="S11278" s="91"/>
      <c r="T11278" s="91"/>
      <c r="U11278" s="89"/>
      <c r="V11278" s="89"/>
      <c r="W11278" s="89"/>
      <c r="X11278" s="89"/>
    </row>
    <row r="11279">
      <c r="S11279" s="91"/>
      <c r="T11279" s="91"/>
      <c r="U11279" s="89"/>
      <c r="V11279" s="89"/>
      <c r="W11279" s="89"/>
      <c r="X11279" s="89"/>
    </row>
    <row r="11280">
      <c r="S11280" s="91"/>
      <c r="T11280" s="91"/>
      <c r="U11280" s="89"/>
      <c r="V11280" s="89"/>
      <c r="W11280" s="89"/>
      <c r="X11280" s="89"/>
    </row>
    <row r="11281">
      <c r="S11281" s="91"/>
      <c r="T11281" s="91"/>
      <c r="U11281" s="89"/>
      <c r="V11281" s="89"/>
      <c r="W11281" s="89"/>
      <c r="X11281" s="89"/>
    </row>
    <row r="11282">
      <c r="S11282" s="91"/>
      <c r="T11282" s="91"/>
      <c r="U11282" s="89"/>
      <c r="V11282" s="89"/>
      <c r="W11282" s="89"/>
      <c r="X11282" s="89"/>
    </row>
    <row r="11283">
      <c r="S11283" s="91"/>
      <c r="T11283" s="91"/>
      <c r="U11283" s="89"/>
      <c r="V11283" s="89"/>
      <c r="W11283" s="89"/>
      <c r="X11283" s="89"/>
    </row>
    <row r="11284">
      <c r="S11284" s="91"/>
      <c r="T11284" s="91"/>
      <c r="U11284" s="89"/>
      <c r="V11284" s="89"/>
      <c r="W11284" s="89"/>
      <c r="X11284" s="89"/>
    </row>
    <row r="11285">
      <c r="S11285" s="91"/>
      <c r="T11285" s="91"/>
      <c r="U11285" s="89"/>
      <c r="V11285" s="89"/>
      <c r="W11285" s="89"/>
      <c r="X11285" s="89"/>
    </row>
    <row r="11286">
      <c r="S11286" s="91"/>
      <c r="T11286" s="91"/>
      <c r="U11286" s="89"/>
      <c r="V11286" s="89"/>
      <c r="W11286" s="89"/>
      <c r="X11286" s="89"/>
    </row>
    <row r="11287">
      <c r="S11287" s="91"/>
      <c r="T11287" s="91"/>
      <c r="U11287" s="89"/>
      <c r="V11287" s="89"/>
      <c r="W11287" s="89"/>
      <c r="X11287" s="89"/>
    </row>
    <row r="11288">
      <c r="S11288" s="91"/>
      <c r="T11288" s="91"/>
      <c r="U11288" s="89"/>
      <c r="V11288" s="89"/>
      <c r="W11288" s="89"/>
      <c r="X11288" s="89"/>
    </row>
    <row r="11289">
      <c r="S11289" s="91"/>
      <c r="T11289" s="91"/>
      <c r="U11289" s="89"/>
      <c r="V11289" s="89"/>
      <c r="W11289" s="89"/>
      <c r="X11289" s="89"/>
    </row>
    <row r="11290">
      <c r="S11290" s="91"/>
      <c r="T11290" s="91"/>
      <c r="U11290" s="89"/>
      <c r="V11290" s="89"/>
      <c r="W11290" s="89"/>
      <c r="X11290" s="89"/>
    </row>
    <row r="11291">
      <c r="S11291" s="91"/>
      <c r="T11291" s="91"/>
      <c r="U11291" s="89"/>
      <c r="V11291" s="89"/>
      <c r="W11291" s="89"/>
      <c r="X11291" s="89"/>
    </row>
    <row r="11292">
      <c r="S11292" s="91"/>
      <c r="T11292" s="91"/>
      <c r="U11292" s="89"/>
      <c r="V11292" s="89"/>
      <c r="W11292" s="89"/>
      <c r="X11292" s="89"/>
    </row>
    <row r="11293">
      <c r="S11293" s="91"/>
      <c r="T11293" s="91"/>
      <c r="U11293" s="89"/>
      <c r="V11293" s="89"/>
      <c r="W11293" s="89"/>
      <c r="X11293" s="89"/>
    </row>
    <row r="11294">
      <c r="S11294" s="91"/>
      <c r="T11294" s="91"/>
      <c r="U11294" s="89"/>
      <c r="V11294" s="89"/>
      <c r="W11294" s="89"/>
      <c r="X11294" s="89"/>
    </row>
    <row r="11295">
      <c r="S11295" s="91"/>
      <c r="T11295" s="91"/>
      <c r="U11295" s="89"/>
      <c r="V11295" s="89"/>
      <c r="W11295" s="89"/>
      <c r="X11295" s="89"/>
    </row>
    <row r="11296">
      <c r="S11296" s="91"/>
      <c r="T11296" s="91"/>
      <c r="U11296" s="89"/>
      <c r="V11296" s="89"/>
      <c r="W11296" s="89"/>
      <c r="X11296" s="89"/>
    </row>
    <row r="11297">
      <c r="S11297" s="88"/>
      <c r="T11297" s="91"/>
      <c r="U11297" s="89"/>
      <c r="V11297" s="89"/>
      <c r="W11297" s="89"/>
      <c r="X11297" s="89"/>
    </row>
    <row r="11298">
      <c r="S11298" s="91"/>
      <c r="T11298" s="91"/>
      <c r="U11298" s="89"/>
      <c r="V11298" s="89"/>
      <c r="W11298" s="89"/>
      <c r="X11298" s="89"/>
    </row>
    <row r="11299">
      <c r="S11299" s="91"/>
      <c r="T11299" s="91"/>
      <c r="U11299" s="89"/>
      <c r="V11299" s="89"/>
      <c r="W11299" s="89"/>
      <c r="X11299" s="89"/>
    </row>
    <row r="11300">
      <c r="S11300" s="91"/>
      <c r="T11300" s="91"/>
      <c r="U11300" s="89"/>
      <c r="V11300" s="89"/>
      <c r="W11300" s="89"/>
      <c r="X11300" s="89"/>
    </row>
    <row r="11301">
      <c r="S11301" s="91"/>
      <c r="T11301" s="91"/>
      <c r="U11301" s="89"/>
      <c r="V11301" s="89"/>
      <c r="W11301" s="89"/>
      <c r="X11301" s="89"/>
    </row>
    <row r="11302">
      <c r="S11302" s="91"/>
      <c r="T11302" s="91"/>
      <c r="U11302" s="89"/>
      <c r="V11302" s="89"/>
      <c r="W11302" s="89"/>
      <c r="X11302" s="89"/>
    </row>
    <row r="11303">
      <c r="S11303" s="91"/>
      <c r="T11303" s="91"/>
      <c r="U11303" s="89"/>
      <c r="V11303" s="89"/>
      <c r="W11303" s="89"/>
      <c r="X11303" s="89"/>
    </row>
    <row r="11304">
      <c r="S11304" s="91"/>
      <c r="T11304" s="91"/>
      <c r="U11304" s="89"/>
      <c r="V11304" s="89"/>
      <c r="W11304" s="89"/>
      <c r="X11304" s="89"/>
    </row>
    <row r="11305">
      <c r="S11305" s="91"/>
      <c r="T11305" s="91"/>
      <c r="U11305" s="89"/>
      <c r="V11305" s="89"/>
      <c r="W11305" s="89"/>
      <c r="X11305" s="89"/>
    </row>
    <row r="11306">
      <c r="S11306" s="91"/>
      <c r="T11306" s="91"/>
      <c r="U11306" s="89"/>
      <c r="V11306" s="89"/>
      <c r="W11306" s="89"/>
      <c r="X11306" s="89"/>
    </row>
    <row r="11307">
      <c r="S11307" s="91"/>
      <c r="T11307" s="91"/>
      <c r="U11307" s="89"/>
      <c r="V11307" s="89"/>
      <c r="W11307" s="89"/>
      <c r="X11307" s="89"/>
    </row>
    <row r="11308">
      <c r="S11308" s="91"/>
      <c r="T11308" s="91"/>
      <c r="U11308" s="89"/>
      <c r="V11308" s="89"/>
      <c r="W11308" s="89"/>
      <c r="X11308" s="89"/>
    </row>
    <row r="11309">
      <c r="S11309" s="91"/>
      <c r="T11309" s="91"/>
      <c r="U11309" s="89"/>
      <c r="V11309" s="89"/>
      <c r="W11309" s="89"/>
      <c r="X11309" s="89"/>
    </row>
    <row r="11310">
      <c r="S11310" s="91"/>
      <c r="T11310" s="91"/>
      <c r="U11310" s="89"/>
      <c r="V11310" s="89"/>
      <c r="W11310" s="89"/>
      <c r="X11310" s="89"/>
    </row>
    <row r="11311">
      <c r="S11311" s="91"/>
      <c r="T11311" s="91"/>
      <c r="U11311" s="89"/>
      <c r="V11311" s="89"/>
      <c r="W11311" s="89"/>
      <c r="X11311" s="89"/>
    </row>
    <row r="11312">
      <c r="S11312" s="91"/>
      <c r="T11312" s="91"/>
      <c r="U11312" s="89"/>
      <c r="V11312" s="89"/>
      <c r="W11312" s="89"/>
      <c r="X11312" s="89"/>
    </row>
    <row r="11313">
      <c r="S11313" s="91"/>
      <c r="T11313" s="91"/>
      <c r="U11313" s="89"/>
      <c r="V11313" s="89"/>
      <c r="W11313" s="89"/>
      <c r="X11313" s="90"/>
    </row>
    <row r="11314">
      <c r="S11314" s="91"/>
      <c r="T11314" s="91"/>
      <c r="U11314" s="89"/>
      <c r="V11314" s="89"/>
      <c r="W11314" s="89"/>
      <c r="X11314" s="90"/>
    </row>
    <row r="11315">
      <c r="S11315" s="91"/>
      <c r="T11315" s="91"/>
      <c r="U11315" s="89"/>
      <c r="V11315" s="89"/>
      <c r="W11315" s="89"/>
      <c r="X11315" s="89"/>
    </row>
    <row r="11316">
      <c r="S11316" s="91"/>
      <c r="T11316" s="91"/>
      <c r="U11316" s="89"/>
      <c r="V11316" s="89"/>
      <c r="W11316" s="89"/>
      <c r="X11316" s="89"/>
    </row>
    <row r="11317">
      <c r="S11317" s="91"/>
      <c r="T11317" s="91"/>
      <c r="U11317" s="89"/>
      <c r="V11317" s="89"/>
      <c r="W11317" s="89"/>
      <c r="X11317" s="89"/>
    </row>
    <row r="11318">
      <c r="S11318" s="91"/>
      <c r="T11318" s="91"/>
      <c r="U11318" s="89"/>
      <c r="V11318" s="89"/>
      <c r="W11318" s="89"/>
      <c r="X11318" s="89"/>
    </row>
    <row r="11319">
      <c r="S11319" s="91"/>
      <c r="T11319" s="91"/>
      <c r="U11319" s="89"/>
      <c r="V11319" s="89"/>
      <c r="W11319" s="89"/>
      <c r="X11319" s="89"/>
    </row>
    <row r="11320">
      <c r="S11320" s="91"/>
      <c r="T11320" s="91"/>
      <c r="U11320" s="89"/>
      <c r="V11320" s="89"/>
      <c r="W11320" s="89"/>
      <c r="X11320" s="89"/>
    </row>
    <row r="11321">
      <c r="S11321" s="91"/>
      <c r="T11321" s="91"/>
      <c r="U11321" s="89"/>
      <c r="V11321" s="89"/>
      <c r="W11321" s="89"/>
      <c r="X11321" s="89"/>
    </row>
    <row r="11322">
      <c r="S11322" s="91"/>
      <c r="T11322" s="91"/>
      <c r="U11322" s="89"/>
      <c r="V11322" s="89"/>
      <c r="W11322" s="89"/>
      <c r="X11322" s="89"/>
    </row>
    <row r="11323">
      <c r="S11323" s="91"/>
      <c r="T11323" s="91"/>
      <c r="U11323" s="89"/>
      <c r="V11323" s="89"/>
      <c r="W11323" s="89"/>
      <c r="X11323" s="89"/>
    </row>
    <row r="11324">
      <c r="S11324" s="91"/>
      <c r="T11324" s="91"/>
      <c r="U11324" s="89"/>
      <c r="V11324" s="89"/>
      <c r="W11324" s="89"/>
      <c r="X11324" s="89"/>
    </row>
    <row r="11325">
      <c r="S11325" s="91"/>
      <c r="T11325" s="91"/>
      <c r="U11325" s="89"/>
      <c r="V11325" s="89"/>
      <c r="W11325" s="89"/>
      <c r="X11325" s="89"/>
    </row>
    <row r="11326">
      <c r="S11326" s="91"/>
      <c r="T11326" s="91"/>
      <c r="U11326" s="89"/>
      <c r="V11326" s="89"/>
      <c r="W11326" s="89"/>
      <c r="X11326" s="89"/>
    </row>
    <row r="11327">
      <c r="S11327" s="91"/>
      <c r="T11327" s="91"/>
      <c r="U11327" s="89"/>
      <c r="V11327" s="89"/>
      <c r="W11327" s="89"/>
      <c r="X11327" s="89"/>
    </row>
    <row r="11328">
      <c r="S11328" s="91"/>
      <c r="T11328" s="91"/>
      <c r="U11328" s="89"/>
      <c r="V11328" s="89"/>
      <c r="W11328" s="89"/>
      <c r="X11328" s="89"/>
    </row>
    <row r="11329">
      <c r="S11329" s="91"/>
      <c r="T11329" s="91"/>
      <c r="U11329" s="89"/>
      <c r="V11329" s="89"/>
      <c r="W11329" s="89"/>
      <c r="X11329" s="89"/>
    </row>
    <row r="11330">
      <c r="S11330" s="91"/>
      <c r="T11330" s="91"/>
      <c r="U11330" s="89"/>
      <c r="V11330" s="89"/>
      <c r="W11330" s="89"/>
      <c r="X11330" s="89"/>
    </row>
    <row r="11331">
      <c r="S11331" s="91"/>
      <c r="T11331" s="91"/>
      <c r="U11331" s="89"/>
      <c r="V11331" s="89"/>
      <c r="W11331" s="89"/>
      <c r="X11331" s="89"/>
    </row>
    <row r="11332">
      <c r="S11332" s="91"/>
      <c r="T11332" s="91"/>
      <c r="U11332" s="89"/>
      <c r="V11332" s="89"/>
      <c r="W11332" s="89"/>
      <c r="X11332" s="89"/>
    </row>
    <row r="11333">
      <c r="S11333" s="91"/>
      <c r="T11333" s="91"/>
      <c r="U11333" s="89"/>
      <c r="V11333" s="89"/>
      <c r="W11333" s="89"/>
      <c r="X11333" s="89"/>
    </row>
    <row r="11334">
      <c r="S11334" s="91"/>
      <c r="T11334" s="91"/>
      <c r="U11334" s="89"/>
      <c r="V11334" s="89"/>
      <c r="W11334" s="89"/>
      <c r="X11334" s="89"/>
    </row>
    <row r="11335">
      <c r="S11335" s="91"/>
      <c r="T11335" s="91"/>
      <c r="U11335" s="89"/>
      <c r="V11335" s="89"/>
      <c r="W11335" s="89"/>
      <c r="X11335" s="89"/>
    </row>
    <row r="11336">
      <c r="S11336" s="91"/>
      <c r="T11336" s="91"/>
      <c r="U11336" s="89"/>
      <c r="V11336" s="89"/>
      <c r="W11336" s="89"/>
      <c r="X11336" s="89"/>
    </row>
    <row r="11337">
      <c r="S11337" s="91"/>
      <c r="T11337" s="91"/>
      <c r="U11337" s="89"/>
      <c r="V11337" s="89"/>
      <c r="W11337" s="89"/>
      <c r="X11337" s="89"/>
    </row>
    <row r="11338">
      <c r="S11338" s="91"/>
      <c r="T11338" s="91"/>
      <c r="U11338" s="89"/>
      <c r="V11338" s="89"/>
      <c r="W11338" s="89"/>
      <c r="X11338" s="89"/>
    </row>
    <row r="11339">
      <c r="S11339" s="91"/>
      <c r="T11339" s="91"/>
      <c r="U11339" s="89"/>
      <c r="V11339" s="89"/>
      <c r="W11339" s="89"/>
      <c r="X11339" s="90"/>
    </row>
    <row r="11340">
      <c r="S11340" s="91"/>
      <c r="T11340" s="91"/>
      <c r="U11340" s="89"/>
      <c r="V11340" s="89"/>
      <c r="W11340" s="89"/>
      <c r="X11340" s="89"/>
    </row>
    <row r="11341">
      <c r="S11341" s="91"/>
      <c r="T11341" s="91"/>
      <c r="U11341" s="89"/>
      <c r="V11341" s="89"/>
      <c r="W11341" s="89"/>
      <c r="X11341" s="89"/>
    </row>
    <row r="11342">
      <c r="S11342" s="91"/>
      <c r="T11342" s="91"/>
      <c r="U11342" s="89"/>
      <c r="V11342" s="89"/>
      <c r="W11342" s="89"/>
      <c r="X11342" s="89"/>
    </row>
    <row r="11343">
      <c r="S11343" s="91"/>
      <c r="T11343" s="91"/>
      <c r="U11343" s="89"/>
      <c r="V11343" s="89"/>
      <c r="W11343" s="89"/>
      <c r="X11343" s="89"/>
    </row>
    <row r="11344">
      <c r="S11344" s="91"/>
      <c r="T11344" s="91"/>
      <c r="U11344" s="89"/>
      <c r="V11344" s="89"/>
      <c r="W11344" s="89"/>
      <c r="X11344" s="89"/>
    </row>
    <row r="11345">
      <c r="S11345" s="91"/>
      <c r="T11345" s="91"/>
      <c r="U11345" s="89"/>
      <c r="V11345" s="89"/>
      <c r="W11345" s="89"/>
      <c r="X11345" s="89"/>
    </row>
    <row r="11346">
      <c r="S11346" s="91"/>
      <c r="T11346" s="91"/>
      <c r="U11346" s="89"/>
      <c r="V11346" s="89"/>
      <c r="W11346" s="89"/>
      <c r="X11346" s="89"/>
    </row>
    <row r="11347">
      <c r="S11347" s="91"/>
      <c r="T11347" s="91"/>
      <c r="U11347" s="89"/>
      <c r="V11347" s="89"/>
      <c r="W11347" s="89"/>
      <c r="X11347" s="89"/>
    </row>
    <row r="11348">
      <c r="S11348" s="91"/>
      <c r="T11348" s="91"/>
      <c r="U11348" s="89"/>
      <c r="V11348" s="89"/>
      <c r="W11348" s="89"/>
      <c r="X11348" s="89"/>
    </row>
    <row r="11349">
      <c r="S11349" s="91"/>
      <c r="T11349" s="91"/>
      <c r="U11349" s="89"/>
      <c r="V11349" s="89"/>
      <c r="W11349" s="89"/>
      <c r="X11349" s="89"/>
    </row>
    <row r="11350">
      <c r="S11350" s="91"/>
      <c r="T11350" s="91"/>
      <c r="U11350" s="89"/>
      <c r="V11350" s="89"/>
      <c r="W11350" s="89"/>
      <c r="X11350" s="89"/>
    </row>
    <row r="11351">
      <c r="S11351" s="91"/>
      <c r="T11351" s="91"/>
      <c r="U11351" s="89"/>
      <c r="V11351" s="89"/>
      <c r="W11351" s="89"/>
      <c r="X11351" s="89"/>
    </row>
    <row r="11352">
      <c r="S11352" s="91"/>
      <c r="T11352" s="91"/>
      <c r="U11352" s="89"/>
      <c r="V11352" s="89"/>
      <c r="W11352" s="89"/>
      <c r="X11352" s="89"/>
    </row>
    <row r="11353">
      <c r="S11353" s="91"/>
      <c r="T11353" s="91"/>
      <c r="U11353" s="89"/>
      <c r="V11353" s="89"/>
      <c r="W11353" s="89"/>
      <c r="X11353" s="89"/>
    </row>
    <row r="11354">
      <c r="S11354" s="91"/>
      <c r="T11354" s="91"/>
      <c r="U11354" s="89"/>
      <c r="V11354" s="89"/>
      <c r="W11354" s="89"/>
      <c r="X11354" s="89"/>
    </row>
    <row r="11355">
      <c r="S11355" s="91"/>
      <c r="T11355" s="91"/>
      <c r="U11355" s="89"/>
      <c r="V11355" s="89"/>
      <c r="W11355" s="89"/>
      <c r="X11355" s="89"/>
    </row>
    <row r="11356">
      <c r="S11356" s="91"/>
      <c r="T11356" s="91"/>
      <c r="U11356" s="89"/>
      <c r="V11356" s="89"/>
      <c r="W11356" s="89"/>
      <c r="X11356" s="89"/>
    </row>
    <row r="11357">
      <c r="S11357" s="91"/>
      <c r="T11357" s="91"/>
      <c r="U11357" s="89"/>
      <c r="V11357" s="89"/>
      <c r="W11357" s="89"/>
      <c r="X11357" s="89"/>
    </row>
    <row r="11358">
      <c r="S11358" s="91"/>
      <c r="T11358" s="91"/>
      <c r="U11358" s="89"/>
      <c r="V11358" s="89"/>
      <c r="W11358" s="89"/>
      <c r="X11358" s="89"/>
    </row>
    <row r="11359">
      <c r="S11359" s="91"/>
      <c r="T11359" s="91"/>
      <c r="U11359" s="89"/>
      <c r="V11359" s="89"/>
      <c r="W11359" s="89"/>
      <c r="X11359" s="89"/>
    </row>
    <row r="11360">
      <c r="S11360" s="91"/>
      <c r="T11360" s="91"/>
      <c r="U11360" s="89"/>
      <c r="V11360" s="89"/>
      <c r="W11360" s="89"/>
      <c r="X11360" s="89"/>
    </row>
    <row r="11361">
      <c r="S11361" s="91"/>
      <c r="T11361" s="91"/>
      <c r="U11361" s="89"/>
      <c r="V11361" s="89"/>
      <c r="W11361" s="89"/>
      <c r="X11361" s="89"/>
    </row>
    <row r="11362">
      <c r="S11362" s="91"/>
      <c r="T11362" s="91"/>
      <c r="U11362" s="89"/>
      <c r="V11362" s="89"/>
      <c r="W11362" s="89"/>
      <c r="X11362" s="89"/>
    </row>
    <row r="11363">
      <c r="S11363" s="91"/>
      <c r="T11363" s="91"/>
      <c r="U11363" s="89"/>
      <c r="V11363" s="89"/>
      <c r="W11363" s="89"/>
      <c r="X11363" s="89"/>
    </row>
    <row r="11364">
      <c r="S11364" s="91"/>
      <c r="T11364" s="91"/>
      <c r="U11364" s="89"/>
      <c r="V11364" s="89"/>
      <c r="W11364" s="89"/>
      <c r="X11364" s="89"/>
    </row>
    <row r="11365">
      <c r="S11365" s="91"/>
      <c r="T11365" s="91"/>
      <c r="U11365" s="89"/>
      <c r="V11365" s="89"/>
      <c r="W11365" s="89"/>
      <c r="X11365" s="89"/>
    </row>
    <row r="11366">
      <c r="S11366" s="91"/>
      <c r="T11366" s="91"/>
      <c r="U11366" s="89"/>
      <c r="V11366" s="89"/>
      <c r="W11366" s="89"/>
      <c r="X11366" s="89"/>
    </row>
    <row r="11367">
      <c r="S11367" s="91"/>
      <c r="T11367" s="91"/>
      <c r="U11367" s="89"/>
      <c r="V11367" s="89"/>
      <c r="W11367" s="89"/>
      <c r="X11367" s="89"/>
    </row>
    <row r="11368">
      <c r="S11368" s="91"/>
      <c r="T11368" s="91"/>
      <c r="U11368" s="89"/>
      <c r="V11368" s="89"/>
      <c r="W11368" s="89"/>
      <c r="X11368" s="89"/>
    </row>
    <row r="11369">
      <c r="S11369" s="91"/>
      <c r="T11369" s="91"/>
      <c r="U11369" s="89"/>
      <c r="V11369" s="89"/>
      <c r="W11369" s="89"/>
      <c r="X11369" s="89"/>
    </row>
    <row r="11370">
      <c r="S11370" s="91"/>
      <c r="T11370" s="91"/>
      <c r="U11370" s="89"/>
      <c r="V11370" s="89"/>
      <c r="W11370" s="89"/>
      <c r="X11370" s="89"/>
    </row>
    <row r="11371">
      <c r="S11371" s="91"/>
      <c r="T11371" s="91"/>
      <c r="U11371" s="89"/>
      <c r="V11371" s="89"/>
      <c r="W11371" s="89"/>
      <c r="X11371" s="89"/>
    </row>
    <row r="11372">
      <c r="S11372" s="91"/>
      <c r="T11372" s="91"/>
      <c r="U11372" s="89"/>
      <c r="V11372" s="89"/>
      <c r="W11372" s="89"/>
      <c r="X11372" s="89"/>
    </row>
    <row r="11373">
      <c r="S11373" s="91"/>
      <c r="T11373" s="91"/>
      <c r="U11373" s="89"/>
      <c r="V11373" s="89"/>
      <c r="W11373" s="89"/>
      <c r="X11373" s="89"/>
    </row>
    <row r="11374">
      <c r="S11374" s="91"/>
      <c r="T11374" s="91"/>
      <c r="U11374" s="89"/>
      <c r="V11374" s="89"/>
      <c r="W11374" s="89"/>
      <c r="X11374" s="89"/>
    </row>
    <row r="11375">
      <c r="S11375" s="91"/>
      <c r="T11375" s="91"/>
      <c r="U11375" s="89"/>
      <c r="V11375" s="89"/>
      <c r="W11375" s="89"/>
      <c r="X11375" s="89"/>
    </row>
    <row r="11376">
      <c r="S11376" s="91"/>
      <c r="T11376" s="91"/>
      <c r="U11376" s="89"/>
      <c r="V11376" s="89"/>
      <c r="W11376" s="89"/>
      <c r="X11376" s="89"/>
    </row>
    <row r="11377">
      <c r="S11377" s="91"/>
      <c r="T11377" s="91"/>
      <c r="U11377" s="89"/>
      <c r="V11377" s="89"/>
      <c r="W11377" s="89"/>
      <c r="X11377" s="89"/>
    </row>
    <row r="11378">
      <c r="S11378" s="91"/>
      <c r="T11378" s="91"/>
      <c r="U11378" s="89"/>
      <c r="V11378" s="89"/>
      <c r="W11378" s="89"/>
      <c r="X11378" s="89"/>
    </row>
    <row r="11379">
      <c r="S11379" s="91"/>
      <c r="T11379" s="91"/>
      <c r="U11379" s="89"/>
      <c r="V11379" s="89"/>
      <c r="W11379" s="89"/>
      <c r="X11379" s="89"/>
    </row>
    <row r="11380">
      <c r="S11380" s="91"/>
      <c r="T11380" s="91"/>
      <c r="U11380" s="89"/>
      <c r="V11380" s="89"/>
      <c r="W11380" s="89"/>
      <c r="X11380" s="89"/>
    </row>
    <row r="11381">
      <c r="S11381" s="91"/>
      <c r="T11381" s="91"/>
      <c r="U11381" s="89"/>
      <c r="V11381" s="89"/>
      <c r="W11381" s="89"/>
      <c r="X11381" s="89"/>
    </row>
    <row r="11382">
      <c r="S11382" s="91"/>
      <c r="T11382" s="91"/>
      <c r="U11382" s="89"/>
      <c r="V11382" s="89"/>
      <c r="W11382" s="89"/>
      <c r="X11382" s="89"/>
    </row>
    <row r="11383">
      <c r="S11383" s="91"/>
      <c r="T11383" s="91"/>
      <c r="U11383" s="89"/>
      <c r="V11383" s="89"/>
      <c r="W11383" s="89"/>
      <c r="X11383" s="89"/>
    </row>
    <row r="11384">
      <c r="S11384" s="91"/>
      <c r="T11384" s="91"/>
      <c r="U11384" s="89"/>
      <c r="V11384" s="89"/>
      <c r="W11384" s="89"/>
      <c r="X11384" s="89"/>
    </row>
    <row r="11385">
      <c r="S11385" s="88"/>
      <c r="T11385" s="91"/>
      <c r="U11385" s="89"/>
      <c r="V11385" s="89"/>
      <c r="W11385" s="89"/>
      <c r="X11385" s="89"/>
    </row>
    <row r="11386">
      <c r="S11386" s="91"/>
      <c r="T11386" s="91"/>
      <c r="U11386" s="89"/>
      <c r="V11386" s="89"/>
      <c r="W11386" s="89"/>
      <c r="X11386" s="89"/>
    </row>
    <row r="11387">
      <c r="S11387" s="91"/>
      <c r="T11387" s="91"/>
      <c r="U11387" s="89"/>
      <c r="V11387" s="89"/>
      <c r="W11387" s="89"/>
      <c r="X11387" s="89"/>
    </row>
    <row r="11388">
      <c r="S11388" s="91"/>
      <c r="T11388" s="91"/>
      <c r="U11388" s="89"/>
      <c r="V11388" s="89"/>
      <c r="W11388" s="89"/>
      <c r="X11388" s="89"/>
    </row>
    <row r="11389">
      <c r="S11389" s="91"/>
      <c r="T11389" s="91"/>
      <c r="U11389" s="89"/>
      <c r="V11389" s="89"/>
      <c r="W11389" s="89"/>
      <c r="X11389" s="89"/>
    </row>
    <row r="11390">
      <c r="S11390" s="91"/>
      <c r="T11390" s="91"/>
      <c r="U11390" s="89"/>
      <c r="V11390" s="89"/>
      <c r="W11390" s="89"/>
      <c r="X11390" s="89"/>
    </row>
    <row r="11391">
      <c r="S11391" s="91"/>
      <c r="T11391" s="91"/>
      <c r="U11391" s="89"/>
      <c r="V11391" s="89"/>
      <c r="W11391" s="89"/>
      <c r="X11391" s="89"/>
    </row>
    <row r="11392">
      <c r="S11392" s="91"/>
      <c r="T11392" s="91"/>
      <c r="U11392" s="89"/>
      <c r="V11392" s="89"/>
      <c r="W11392" s="89"/>
      <c r="X11392" s="89"/>
    </row>
    <row r="11393">
      <c r="S11393" s="91"/>
      <c r="T11393" s="91"/>
      <c r="U11393" s="89"/>
      <c r="V11393" s="89"/>
      <c r="W11393" s="89"/>
      <c r="X11393" s="89"/>
    </row>
    <row r="11394">
      <c r="S11394" s="91"/>
      <c r="T11394" s="91"/>
      <c r="U11394" s="89"/>
      <c r="V11394" s="89"/>
      <c r="W11394" s="89"/>
      <c r="X11394" s="89"/>
    </row>
    <row r="11395">
      <c r="S11395" s="91"/>
      <c r="T11395" s="91"/>
      <c r="U11395" s="89"/>
      <c r="V11395" s="89"/>
      <c r="W11395" s="89"/>
      <c r="X11395" s="89"/>
    </row>
    <row r="11396">
      <c r="S11396" s="91"/>
      <c r="T11396" s="91"/>
      <c r="U11396" s="89"/>
      <c r="V11396" s="89"/>
      <c r="W11396" s="89"/>
      <c r="X11396" s="89"/>
    </row>
    <row r="11397">
      <c r="S11397" s="91"/>
      <c r="T11397" s="91"/>
      <c r="U11397" s="89"/>
      <c r="V11397" s="89"/>
      <c r="W11397" s="89"/>
      <c r="X11397" s="89"/>
    </row>
    <row r="11398">
      <c r="S11398" s="91"/>
      <c r="T11398" s="91"/>
      <c r="U11398" s="89"/>
      <c r="V11398" s="89"/>
      <c r="W11398" s="89"/>
      <c r="X11398" s="89"/>
    </row>
    <row r="11399">
      <c r="S11399" s="91"/>
      <c r="T11399" s="91"/>
      <c r="U11399" s="89"/>
      <c r="V11399" s="89"/>
      <c r="W11399" s="89"/>
      <c r="X11399" s="89"/>
    </row>
    <row r="11400">
      <c r="S11400" s="91"/>
      <c r="T11400" s="91"/>
      <c r="U11400" s="89"/>
      <c r="V11400" s="89"/>
      <c r="W11400" s="89"/>
      <c r="X11400" s="89"/>
    </row>
    <row r="11401">
      <c r="S11401" s="91"/>
      <c r="T11401" s="91"/>
      <c r="U11401" s="89"/>
      <c r="V11401" s="89"/>
      <c r="W11401" s="89"/>
      <c r="X11401" s="89"/>
    </row>
    <row r="11402">
      <c r="S11402" s="91"/>
      <c r="T11402" s="91"/>
      <c r="U11402" s="89"/>
      <c r="V11402" s="89"/>
      <c r="W11402" s="89"/>
      <c r="X11402" s="89"/>
    </row>
    <row r="11403">
      <c r="S11403" s="91"/>
      <c r="T11403" s="91"/>
      <c r="U11403" s="89"/>
      <c r="V11403" s="89"/>
      <c r="W11403" s="89"/>
      <c r="X11403" s="89"/>
    </row>
    <row r="11404">
      <c r="S11404" s="91"/>
      <c r="T11404" s="91"/>
      <c r="U11404" s="89"/>
      <c r="V11404" s="89"/>
      <c r="W11404" s="89"/>
      <c r="X11404" s="89"/>
    </row>
    <row r="11405">
      <c r="S11405" s="91"/>
      <c r="T11405" s="91"/>
      <c r="U11405" s="89"/>
      <c r="V11405" s="89"/>
      <c r="W11405" s="89"/>
      <c r="X11405" s="89"/>
    </row>
    <row r="11406">
      <c r="S11406" s="91"/>
      <c r="T11406" s="91"/>
      <c r="U11406" s="89"/>
      <c r="V11406" s="89"/>
      <c r="W11406" s="89"/>
      <c r="X11406" s="89"/>
    </row>
    <row r="11407">
      <c r="S11407" s="91"/>
      <c r="T11407" s="91"/>
      <c r="U11407" s="89"/>
      <c r="V11407" s="89"/>
      <c r="W11407" s="89"/>
      <c r="X11407" s="89"/>
    </row>
    <row r="11408">
      <c r="S11408" s="91"/>
      <c r="T11408" s="91"/>
      <c r="U11408" s="89"/>
      <c r="V11408" s="89"/>
      <c r="W11408" s="89"/>
      <c r="X11408" s="89"/>
    </row>
    <row r="11409">
      <c r="S11409" s="91"/>
      <c r="T11409" s="91"/>
      <c r="U11409" s="89"/>
      <c r="V11409" s="89"/>
      <c r="W11409" s="89"/>
      <c r="X11409" s="89"/>
    </row>
    <row r="11410">
      <c r="S11410" s="91"/>
      <c r="T11410" s="91"/>
      <c r="U11410" s="89"/>
      <c r="V11410" s="89"/>
      <c r="W11410" s="89"/>
      <c r="X11410" s="89"/>
    </row>
    <row r="11411">
      <c r="S11411" s="91"/>
      <c r="T11411" s="91"/>
      <c r="U11411" s="89"/>
      <c r="V11411" s="89"/>
      <c r="W11411" s="89"/>
      <c r="X11411" s="89"/>
    </row>
    <row r="11412">
      <c r="S11412" s="91"/>
      <c r="T11412" s="91"/>
      <c r="U11412" s="89"/>
      <c r="V11412" s="89"/>
      <c r="W11412" s="89"/>
      <c r="X11412" s="89"/>
    </row>
    <row r="11413">
      <c r="S11413" s="91"/>
      <c r="T11413" s="91"/>
      <c r="U11413" s="89"/>
      <c r="V11413" s="89"/>
      <c r="W11413" s="89"/>
      <c r="X11413" s="89"/>
    </row>
    <row r="11414">
      <c r="S11414" s="91"/>
      <c r="T11414" s="91"/>
      <c r="U11414" s="89"/>
      <c r="V11414" s="89"/>
      <c r="W11414" s="89"/>
      <c r="X11414" s="89"/>
    </row>
    <row r="11415">
      <c r="S11415" s="91"/>
      <c r="T11415" s="91"/>
      <c r="U11415" s="89"/>
      <c r="V11415" s="89"/>
      <c r="W11415" s="89"/>
      <c r="X11415" s="89"/>
    </row>
    <row r="11416">
      <c r="S11416" s="91"/>
      <c r="T11416" s="91"/>
      <c r="U11416" s="89"/>
      <c r="V11416" s="89"/>
      <c r="W11416" s="89"/>
      <c r="X11416" s="89"/>
    </row>
    <row r="11417">
      <c r="S11417" s="91"/>
      <c r="T11417" s="91"/>
      <c r="U11417" s="89"/>
      <c r="V11417" s="89"/>
      <c r="W11417" s="89"/>
      <c r="X11417" s="89"/>
    </row>
    <row r="11418">
      <c r="S11418" s="91"/>
      <c r="T11418" s="91"/>
      <c r="U11418" s="89"/>
      <c r="V11418" s="89"/>
      <c r="W11418" s="89"/>
      <c r="X11418" s="89"/>
    </row>
    <row r="11419">
      <c r="S11419" s="91"/>
      <c r="T11419" s="91"/>
      <c r="U11419" s="89"/>
      <c r="V11419" s="89"/>
      <c r="W11419" s="89"/>
      <c r="X11419" s="89"/>
    </row>
    <row r="11420">
      <c r="S11420" s="91"/>
      <c r="T11420" s="91"/>
      <c r="U11420" s="89"/>
      <c r="V11420" s="89"/>
      <c r="W11420" s="89"/>
      <c r="X11420" s="89"/>
    </row>
    <row r="11421">
      <c r="S11421" s="91"/>
      <c r="T11421" s="91"/>
      <c r="U11421" s="89"/>
      <c r="V11421" s="89"/>
      <c r="W11421" s="89"/>
      <c r="X11421" s="89"/>
    </row>
    <row r="11422">
      <c r="S11422" s="91"/>
      <c r="T11422" s="91"/>
      <c r="U11422" s="89"/>
      <c r="V11422" s="89"/>
      <c r="W11422" s="89"/>
      <c r="X11422" s="89"/>
    </row>
    <row r="11423">
      <c r="S11423" s="91"/>
      <c r="T11423" s="91"/>
      <c r="U11423" s="89"/>
      <c r="V11423" s="89"/>
      <c r="W11423" s="89"/>
      <c r="X11423" s="89"/>
    </row>
    <row r="11424">
      <c r="S11424" s="91"/>
      <c r="T11424" s="91"/>
      <c r="U11424" s="89"/>
      <c r="V11424" s="89"/>
      <c r="W11424" s="89"/>
      <c r="X11424" s="89"/>
    </row>
    <row r="11425">
      <c r="S11425" s="91"/>
      <c r="T11425" s="91"/>
      <c r="U11425" s="89"/>
      <c r="V11425" s="89"/>
      <c r="W11425" s="89"/>
      <c r="X11425" s="89"/>
    </row>
    <row r="11426">
      <c r="S11426" s="91"/>
      <c r="T11426" s="91"/>
      <c r="U11426" s="89"/>
      <c r="V11426" s="89"/>
      <c r="W11426" s="89"/>
      <c r="X11426" s="89"/>
    </row>
    <row r="11427">
      <c r="S11427" s="91"/>
      <c r="T11427" s="91"/>
      <c r="U11427" s="89"/>
      <c r="V11427" s="89"/>
      <c r="W11427" s="89"/>
      <c r="X11427" s="89"/>
    </row>
    <row r="11428">
      <c r="S11428" s="91"/>
      <c r="T11428" s="91"/>
      <c r="U11428" s="89"/>
      <c r="V11428" s="89"/>
      <c r="W11428" s="89"/>
      <c r="X11428" s="89"/>
    </row>
    <row r="11429">
      <c r="S11429" s="91"/>
      <c r="T11429" s="91"/>
      <c r="U11429" s="89"/>
      <c r="V11429" s="89"/>
      <c r="W11429" s="89"/>
      <c r="X11429" s="89"/>
    </row>
    <row r="11430">
      <c r="S11430" s="91"/>
      <c r="T11430" s="91"/>
      <c r="U11430" s="89"/>
      <c r="V11430" s="89"/>
      <c r="W11430" s="89"/>
      <c r="X11430" s="89"/>
    </row>
    <row r="11431">
      <c r="S11431" s="91"/>
      <c r="T11431" s="91"/>
      <c r="U11431" s="89"/>
      <c r="V11431" s="89"/>
      <c r="W11431" s="89"/>
      <c r="X11431" s="89"/>
    </row>
    <row r="11432">
      <c r="S11432" s="91"/>
      <c r="T11432" s="91"/>
      <c r="U11432" s="89"/>
      <c r="V11432" s="89"/>
      <c r="W11432" s="89"/>
      <c r="X11432" s="89"/>
    </row>
    <row r="11433">
      <c r="S11433" s="91"/>
      <c r="T11433" s="91"/>
      <c r="U11433" s="89"/>
      <c r="V11433" s="89"/>
      <c r="W11433" s="89"/>
      <c r="X11433" s="89"/>
    </row>
    <row r="11434">
      <c r="S11434" s="91"/>
      <c r="T11434" s="91"/>
      <c r="U11434" s="89"/>
      <c r="V11434" s="89"/>
      <c r="W11434" s="89"/>
      <c r="X11434" s="89"/>
    </row>
    <row r="11435">
      <c r="S11435" s="91"/>
      <c r="T11435" s="91"/>
      <c r="U11435" s="89"/>
      <c r="V11435" s="89"/>
      <c r="W11435" s="89"/>
      <c r="X11435" s="89"/>
    </row>
    <row r="11436">
      <c r="S11436" s="91"/>
      <c r="T11436" s="91"/>
      <c r="U11436" s="89"/>
      <c r="V11436" s="89"/>
      <c r="W11436" s="89"/>
      <c r="X11436" s="89"/>
    </row>
    <row r="11437">
      <c r="S11437" s="91"/>
      <c r="T11437" s="91"/>
      <c r="U11437" s="89"/>
      <c r="V11437" s="89"/>
      <c r="W11437" s="89"/>
      <c r="X11437" s="89"/>
    </row>
    <row r="11438">
      <c r="S11438" s="91"/>
      <c r="T11438" s="91"/>
      <c r="U11438" s="89"/>
      <c r="V11438" s="89"/>
      <c r="W11438" s="89"/>
      <c r="X11438" s="89"/>
    </row>
    <row r="11439">
      <c r="S11439" s="91"/>
      <c r="T11439" s="91"/>
      <c r="U11439" s="89"/>
      <c r="V11439" s="89"/>
      <c r="W11439" s="89"/>
      <c r="X11439" s="90"/>
    </row>
    <row r="11440">
      <c r="S11440" s="91"/>
      <c r="T11440" s="91"/>
      <c r="U11440" s="89"/>
      <c r="V11440" s="89"/>
      <c r="W11440" s="89"/>
      <c r="X11440" s="90"/>
    </row>
    <row r="11441">
      <c r="S11441" s="91"/>
      <c r="T11441" s="91"/>
      <c r="U11441" s="89"/>
      <c r="V11441" s="89"/>
      <c r="W11441" s="89"/>
      <c r="X11441" s="89"/>
    </row>
    <row r="11442">
      <c r="S11442" s="91"/>
      <c r="T11442" s="91"/>
      <c r="U11442" s="89"/>
      <c r="V11442" s="89"/>
      <c r="W11442" s="89"/>
      <c r="X11442" s="89"/>
    </row>
    <row r="11443">
      <c r="S11443" s="91"/>
      <c r="T11443" s="91"/>
      <c r="U11443" s="89"/>
      <c r="V11443" s="89"/>
      <c r="W11443" s="89"/>
      <c r="X11443" s="89"/>
    </row>
    <row r="11444">
      <c r="S11444" s="91"/>
      <c r="T11444" s="91"/>
      <c r="U11444" s="89"/>
      <c r="V11444" s="89"/>
      <c r="W11444" s="89"/>
      <c r="X11444" s="89"/>
    </row>
    <row r="11445">
      <c r="S11445" s="91"/>
      <c r="T11445" s="91"/>
      <c r="U11445" s="89"/>
      <c r="V11445" s="89"/>
      <c r="W11445" s="89"/>
      <c r="X11445" s="89"/>
    </row>
    <row r="11446">
      <c r="S11446" s="91"/>
      <c r="T11446" s="91"/>
      <c r="U11446" s="89"/>
      <c r="V11446" s="89"/>
      <c r="W11446" s="89"/>
      <c r="X11446" s="89"/>
    </row>
    <row r="11447">
      <c r="S11447" s="91"/>
      <c r="T11447" s="91"/>
      <c r="U11447" s="89"/>
      <c r="V11447" s="89"/>
      <c r="W11447" s="89"/>
      <c r="X11447" s="89"/>
    </row>
    <row r="11448">
      <c r="S11448" s="91"/>
      <c r="T11448" s="91"/>
      <c r="U11448" s="89"/>
      <c r="V11448" s="89"/>
      <c r="W11448" s="89"/>
      <c r="X11448" s="89"/>
    </row>
    <row r="11449">
      <c r="S11449" s="91"/>
      <c r="T11449" s="91"/>
      <c r="U11449" s="89"/>
      <c r="V11449" s="89"/>
      <c r="W11449" s="89"/>
      <c r="X11449" s="89"/>
    </row>
    <row r="11450">
      <c r="S11450" s="91"/>
      <c r="T11450" s="91"/>
      <c r="U11450" s="89"/>
      <c r="V11450" s="89"/>
      <c r="W11450" s="89"/>
      <c r="X11450" s="89"/>
    </row>
    <row r="11451">
      <c r="S11451" s="91"/>
      <c r="T11451" s="91"/>
      <c r="U11451" s="89"/>
      <c r="V11451" s="89"/>
      <c r="W11451" s="89"/>
      <c r="X11451" s="89"/>
    </row>
    <row r="11452">
      <c r="S11452" s="91"/>
      <c r="T11452" s="91"/>
      <c r="U11452" s="89"/>
      <c r="V11452" s="89"/>
      <c r="W11452" s="89"/>
      <c r="X11452" s="89"/>
    </row>
    <row r="11453">
      <c r="S11453" s="91"/>
      <c r="T11453" s="91"/>
      <c r="U11453" s="89"/>
      <c r="V11453" s="89"/>
      <c r="W11453" s="89"/>
      <c r="X11453" s="89"/>
    </row>
    <row r="11454">
      <c r="S11454" s="91"/>
      <c r="T11454" s="91"/>
      <c r="U11454" s="89"/>
      <c r="V11454" s="89"/>
      <c r="W11454" s="89"/>
      <c r="X11454" s="89"/>
    </row>
    <row r="11455">
      <c r="S11455" s="91"/>
      <c r="T11455" s="91"/>
      <c r="U11455" s="89"/>
      <c r="V11455" s="89"/>
      <c r="W11455" s="89"/>
      <c r="X11455" s="89"/>
    </row>
    <row r="11456">
      <c r="S11456" s="91"/>
      <c r="T11456" s="91"/>
      <c r="U11456" s="89"/>
      <c r="V11456" s="89"/>
      <c r="W11456" s="89"/>
      <c r="X11456" s="89"/>
    </row>
    <row r="11457">
      <c r="S11457" s="91"/>
      <c r="T11457" s="91"/>
      <c r="U11457" s="89"/>
      <c r="V11457" s="89"/>
      <c r="W11457" s="89"/>
      <c r="X11457" s="89"/>
    </row>
    <row r="11458">
      <c r="S11458" s="91"/>
      <c r="T11458" s="91"/>
      <c r="U11458" s="89"/>
      <c r="V11458" s="89"/>
      <c r="W11458" s="89"/>
      <c r="X11458" s="89"/>
    </row>
    <row r="11459">
      <c r="S11459" s="91"/>
      <c r="T11459" s="91"/>
      <c r="U11459" s="89"/>
      <c r="V11459" s="89"/>
      <c r="W11459" s="89"/>
      <c r="X11459" s="89"/>
    </row>
    <row r="11460">
      <c r="S11460" s="91"/>
      <c r="T11460" s="91"/>
      <c r="U11460" s="89"/>
      <c r="V11460" s="89"/>
      <c r="W11460" s="89"/>
      <c r="X11460" s="89"/>
    </row>
    <row r="11461">
      <c r="S11461" s="91"/>
      <c r="T11461" s="91"/>
      <c r="U11461" s="89"/>
      <c r="V11461" s="89"/>
      <c r="W11461" s="89"/>
      <c r="X11461" s="89"/>
    </row>
    <row r="11462">
      <c r="S11462" s="91"/>
      <c r="T11462" s="91"/>
      <c r="U11462" s="89"/>
      <c r="V11462" s="89"/>
      <c r="W11462" s="89"/>
      <c r="X11462" s="89"/>
    </row>
    <row r="11463">
      <c r="S11463" s="91"/>
      <c r="T11463" s="91"/>
      <c r="U11463" s="89"/>
      <c r="V11463" s="89"/>
      <c r="W11463" s="89"/>
      <c r="X11463" s="89"/>
    </row>
    <row r="11464">
      <c r="S11464" s="91"/>
      <c r="T11464" s="91"/>
      <c r="U11464" s="89"/>
      <c r="V11464" s="89"/>
      <c r="W11464" s="89"/>
      <c r="X11464" s="89"/>
    </row>
    <row r="11465">
      <c r="S11465" s="91"/>
      <c r="T11465" s="91"/>
      <c r="U11465" s="89"/>
      <c r="V11465" s="89"/>
      <c r="W11465" s="89"/>
      <c r="X11465" s="89"/>
    </row>
    <row r="11466">
      <c r="S11466" s="91"/>
      <c r="T11466" s="91"/>
      <c r="U11466" s="89"/>
      <c r="V11466" s="89"/>
      <c r="W11466" s="89"/>
      <c r="X11466" s="89"/>
    </row>
    <row r="11467">
      <c r="S11467" s="91"/>
      <c r="T11467" s="91"/>
      <c r="U11467" s="89"/>
      <c r="V11467" s="89"/>
      <c r="W11467" s="89"/>
      <c r="X11467" s="89"/>
    </row>
    <row r="11468">
      <c r="S11468" s="91"/>
      <c r="T11468" s="91"/>
      <c r="U11468" s="89"/>
      <c r="V11468" s="89"/>
      <c r="W11468" s="89"/>
      <c r="X11468" s="90"/>
    </row>
    <row r="11469">
      <c r="S11469" s="91"/>
      <c r="T11469" s="91"/>
      <c r="U11469" s="89"/>
      <c r="V11469" s="89"/>
      <c r="W11469" s="89"/>
      <c r="X11469" s="89"/>
    </row>
    <row r="11470">
      <c r="S11470" s="91"/>
      <c r="T11470" s="91"/>
      <c r="U11470" s="89"/>
      <c r="V11470" s="89"/>
      <c r="W11470" s="89"/>
      <c r="X11470" s="89"/>
    </row>
    <row r="11471">
      <c r="S11471" s="91"/>
      <c r="T11471" s="91"/>
      <c r="U11471" s="89"/>
      <c r="V11471" s="89"/>
      <c r="W11471" s="89"/>
      <c r="X11471" s="89"/>
    </row>
    <row r="11472">
      <c r="S11472" s="91"/>
      <c r="T11472" s="91"/>
      <c r="U11472" s="89"/>
      <c r="V11472" s="89"/>
      <c r="W11472" s="89"/>
      <c r="X11472" s="89"/>
    </row>
    <row r="11473">
      <c r="S11473" s="91"/>
      <c r="T11473" s="91"/>
      <c r="U11473" s="89"/>
      <c r="V11473" s="89"/>
      <c r="W11473" s="89"/>
      <c r="X11473" s="89"/>
    </row>
    <row r="11474">
      <c r="S11474" s="91"/>
      <c r="T11474" s="91"/>
      <c r="U11474" s="89"/>
      <c r="V11474" s="89"/>
      <c r="W11474" s="89"/>
      <c r="X11474" s="89"/>
    </row>
    <row r="11475">
      <c r="S11475" s="91"/>
      <c r="T11475" s="91"/>
      <c r="U11475" s="89"/>
      <c r="V11475" s="89"/>
      <c r="W11475" s="89"/>
      <c r="X11475" s="89"/>
    </row>
    <row r="11476">
      <c r="S11476" s="91"/>
      <c r="T11476" s="91"/>
      <c r="U11476" s="89"/>
      <c r="V11476" s="89"/>
      <c r="W11476" s="89"/>
      <c r="X11476" s="90"/>
    </row>
    <row r="11477">
      <c r="S11477" s="91"/>
      <c r="T11477" s="91"/>
      <c r="U11477" s="89"/>
      <c r="V11477" s="89"/>
      <c r="W11477" s="89"/>
      <c r="X11477" s="89"/>
    </row>
    <row r="11478">
      <c r="S11478" s="91"/>
      <c r="T11478" s="91"/>
      <c r="U11478" s="89"/>
      <c r="V11478" s="89"/>
      <c r="W11478" s="89"/>
      <c r="X11478" s="89"/>
    </row>
    <row r="11479">
      <c r="S11479" s="91"/>
      <c r="T11479" s="91"/>
      <c r="U11479" s="89"/>
      <c r="V11479" s="89"/>
      <c r="W11479" s="89"/>
      <c r="X11479" s="89"/>
    </row>
    <row r="11480">
      <c r="S11480" s="91"/>
      <c r="T11480" s="91"/>
      <c r="U11480" s="89"/>
      <c r="V11480" s="89"/>
      <c r="W11480" s="89"/>
      <c r="X11480" s="89"/>
    </row>
    <row r="11481">
      <c r="S11481" s="91"/>
      <c r="T11481" s="91"/>
      <c r="U11481" s="89"/>
      <c r="V11481" s="89"/>
      <c r="W11481" s="89"/>
      <c r="X11481" s="89"/>
    </row>
    <row r="11482">
      <c r="S11482" s="91"/>
      <c r="T11482" s="91"/>
      <c r="U11482" s="89"/>
      <c r="V11482" s="89"/>
      <c r="W11482" s="89"/>
      <c r="X11482" s="89"/>
    </row>
    <row r="11483">
      <c r="S11483" s="91"/>
      <c r="T11483" s="91"/>
      <c r="U11483" s="89"/>
      <c r="V11483" s="89"/>
      <c r="W11483" s="89"/>
      <c r="X11483" s="90"/>
    </row>
    <row r="11484">
      <c r="S11484" s="91"/>
      <c r="T11484" s="91"/>
      <c r="U11484" s="89"/>
      <c r="V11484" s="89"/>
      <c r="W11484" s="89"/>
      <c r="X11484" s="89"/>
    </row>
    <row r="11485">
      <c r="S11485" s="91"/>
      <c r="T11485" s="91"/>
      <c r="U11485" s="89"/>
      <c r="V11485" s="89"/>
      <c r="W11485" s="89"/>
      <c r="X11485" s="89"/>
    </row>
    <row r="11486">
      <c r="S11486" s="91"/>
      <c r="T11486" s="91"/>
      <c r="U11486" s="89"/>
      <c r="V11486" s="89"/>
      <c r="W11486" s="89"/>
      <c r="X11486" s="89"/>
    </row>
    <row r="11487">
      <c r="S11487" s="91"/>
      <c r="T11487" s="91"/>
      <c r="U11487" s="89"/>
      <c r="V11487" s="89"/>
      <c r="W11487" s="89"/>
      <c r="X11487" s="89"/>
    </row>
    <row r="11488">
      <c r="S11488" s="91"/>
      <c r="T11488" s="91"/>
      <c r="U11488" s="89"/>
      <c r="V11488" s="89"/>
      <c r="W11488" s="89"/>
      <c r="X11488" s="89"/>
    </row>
    <row r="11489">
      <c r="S11489" s="91"/>
      <c r="T11489" s="91"/>
      <c r="U11489" s="89"/>
      <c r="V11489" s="89"/>
      <c r="W11489" s="89"/>
      <c r="X11489" s="89"/>
    </row>
    <row r="11490">
      <c r="S11490" s="91"/>
      <c r="T11490" s="91"/>
      <c r="U11490" s="89"/>
      <c r="V11490" s="89"/>
      <c r="W11490" s="89"/>
      <c r="X11490" s="89"/>
    </row>
    <row r="11491">
      <c r="S11491" s="91"/>
      <c r="T11491" s="91"/>
      <c r="U11491" s="89"/>
      <c r="V11491" s="89"/>
      <c r="W11491" s="89"/>
      <c r="X11491" s="89"/>
    </row>
    <row r="11492">
      <c r="S11492" s="91"/>
      <c r="T11492" s="91"/>
      <c r="U11492" s="89"/>
      <c r="V11492" s="89"/>
      <c r="W11492" s="89"/>
      <c r="X11492" s="89"/>
    </row>
    <row r="11493">
      <c r="S11493" s="91"/>
      <c r="T11493" s="91"/>
      <c r="U11493" s="89"/>
      <c r="V11493" s="89"/>
      <c r="W11493" s="89"/>
      <c r="X11493" s="89"/>
    </row>
    <row r="11494">
      <c r="S11494" s="91"/>
      <c r="T11494" s="91"/>
      <c r="U11494" s="89"/>
      <c r="V11494" s="89"/>
      <c r="W11494" s="89"/>
      <c r="X11494" s="89"/>
    </row>
    <row r="11495">
      <c r="S11495" s="91"/>
      <c r="T11495" s="91"/>
      <c r="U11495" s="89"/>
      <c r="V11495" s="89"/>
      <c r="W11495" s="89"/>
      <c r="X11495" s="90"/>
    </row>
    <row r="11496">
      <c r="S11496" s="91"/>
      <c r="T11496" s="91"/>
      <c r="U11496" s="89"/>
      <c r="V11496" s="89"/>
      <c r="W11496" s="89"/>
      <c r="X11496" s="89"/>
    </row>
    <row r="11497">
      <c r="S11497" s="91"/>
      <c r="T11497" s="91"/>
      <c r="U11497" s="89"/>
      <c r="V11497" s="89"/>
      <c r="W11497" s="89"/>
      <c r="X11497" s="90"/>
    </row>
    <row r="11498">
      <c r="S11498" s="91"/>
      <c r="T11498" s="91"/>
      <c r="U11498" s="89"/>
      <c r="V11498" s="89"/>
      <c r="W11498" s="89"/>
      <c r="X11498" s="90"/>
    </row>
    <row r="11499">
      <c r="S11499" s="91"/>
      <c r="T11499" s="91"/>
      <c r="U11499" s="89"/>
      <c r="V11499" s="89"/>
      <c r="W11499" s="89"/>
      <c r="X11499" s="89"/>
    </row>
    <row r="11500">
      <c r="S11500" s="91"/>
      <c r="T11500" s="91"/>
      <c r="U11500" s="89"/>
      <c r="V11500" s="89"/>
      <c r="W11500" s="89"/>
      <c r="X11500" s="89"/>
    </row>
    <row r="11501">
      <c r="S11501" s="91"/>
      <c r="T11501" s="91"/>
      <c r="U11501" s="89"/>
      <c r="V11501" s="89"/>
      <c r="W11501" s="89"/>
      <c r="X11501" s="89"/>
    </row>
    <row r="11502">
      <c r="S11502" s="91"/>
      <c r="T11502" s="91"/>
      <c r="U11502" s="89"/>
      <c r="V11502" s="89"/>
      <c r="W11502" s="89"/>
      <c r="X11502" s="89"/>
    </row>
    <row r="11503">
      <c r="S11503" s="91"/>
      <c r="T11503" s="91"/>
      <c r="U11503" s="89"/>
      <c r="V11503" s="89"/>
      <c r="W11503" s="89"/>
      <c r="X11503" s="89"/>
    </row>
    <row r="11504">
      <c r="S11504" s="91"/>
      <c r="T11504" s="91"/>
      <c r="U11504" s="89"/>
      <c r="V11504" s="89"/>
      <c r="W11504" s="89"/>
      <c r="X11504" s="89"/>
    </row>
    <row r="11505">
      <c r="S11505" s="91"/>
      <c r="T11505" s="91"/>
      <c r="U11505" s="89"/>
      <c r="V11505" s="89"/>
      <c r="W11505" s="89"/>
      <c r="X11505" s="89"/>
    </row>
    <row r="11506">
      <c r="S11506" s="91"/>
      <c r="T11506" s="91"/>
      <c r="U11506" s="89"/>
      <c r="V11506" s="89"/>
      <c r="W11506" s="89"/>
      <c r="X11506" s="89"/>
    </row>
    <row r="11507">
      <c r="S11507" s="91"/>
      <c r="T11507" s="91"/>
      <c r="U11507" s="89"/>
      <c r="V11507" s="89"/>
      <c r="W11507" s="89"/>
      <c r="X11507" s="89"/>
    </row>
    <row r="11508">
      <c r="S11508" s="91"/>
      <c r="T11508" s="91"/>
      <c r="U11508" s="89"/>
      <c r="V11508" s="89"/>
      <c r="W11508" s="89"/>
      <c r="X11508" s="89"/>
    </row>
    <row r="11509">
      <c r="S11509" s="91"/>
      <c r="T11509" s="91"/>
      <c r="U11509" s="89"/>
      <c r="V11509" s="89"/>
      <c r="W11509" s="89"/>
      <c r="X11509" s="89"/>
    </row>
    <row r="11510">
      <c r="S11510" s="91"/>
      <c r="T11510" s="91"/>
      <c r="U11510" s="89"/>
      <c r="V11510" s="89"/>
      <c r="W11510" s="89"/>
      <c r="X11510" s="89"/>
    </row>
    <row r="11511">
      <c r="S11511" s="91"/>
      <c r="T11511" s="91"/>
      <c r="U11511" s="89"/>
      <c r="V11511" s="89"/>
      <c r="W11511" s="89"/>
      <c r="X11511" s="89"/>
    </row>
    <row r="11512">
      <c r="S11512" s="91"/>
      <c r="T11512" s="91"/>
      <c r="U11512" s="89"/>
      <c r="V11512" s="89"/>
      <c r="W11512" s="89"/>
      <c r="X11512" s="89"/>
    </row>
    <row r="11513">
      <c r="S11513" s="91"/>
      <c r="T11513" s="91"/>
      <c r="U11513" s="89"/>
      <c r="V11513" s="89"/>
      <c r="W11513" s="89"/>
      <c r="X11513" s="89"/>
    </row>
    <row r="11514">
      <c r="S11514" s="91"/>
      <c r="T11514" s="91"/>
      <c r="U11514" s="89"/>
      <c r="V11514" s="89"/>
      <c r="W11514" s="89"/>
      <c r="X11514" s="89"/>
    </row>
    <row r="11515">
      <c r="S11515" s="91"/>
      <c r="T11515" s="91"/>
      <c r="U11515" s="89"/>
      <c r="V11515" s="89"/>
      <c r="W11515" s="89"/>
      <c r="X11515" s="89"/>
    </row>
    <row r="11516">
      <c r="S11516" s="91"/>
      <c r="T11516" s="91"/>
      <c r="U11516" s="89"/>
      <c r="V11516" s="89"/>
      <c r="W11516" s="89"/>
      <c r="X11516" s="89"/>
    </row>
    <row r="11517">
      <c r="S11517" s="91"/>
      <c r="T11517" s="91"/>
      <c r="U11517" s="89"/>
      <c r="V11517" s="89"/>
      <c r="W11517" s="89"/>
      <c r="X11517" s="89"/>
    </row>
    <row r="11518">
      <c r="S11518" s="91"/>
      <c r="T11518" s="91"/>
      <c r="U11518" s="89"/>
      <c r="V11518" s="89"/>
      <c r="W11518" s="89"/>
      <c r="X11518" s="89"/>
    </row>
    <row r="11519">
      <c r="S11519" s="91"/>
      <c r="T11519" s="91"/>
      <c r="U11519" s="89"/>
      <c r="V11519" s="89"/>
      <c r="W11519" s="89"/>
      <c r="X11519" s="89"/>
    </row>
    <row r="11520">
      <c r="S11520" s="91"/>
      <c r="T11520" s="91"/>
      <c r="U11520" s="89"/>
      <c r="V11520" s="89"/>
      <c r="W11520" s="89"/>
      <c r="X11520" s="89"/>
    </row>
    <row r="11521">
      <c r="S11521" s="91"/>
      <c r="T11521" s="91"/>
      <c r="U11521" s="89"/>
      <c r="V11521" s="89"/>
      <c r="W11521" s="89"/>
      <c r="X11521" s="90"/>
    </row>
    <row r="11522">
      <c r="S11522" s="91"/>
      <c r="T11522" s="91"/>
      <c r="U11522" s="89"/>
      <c r="V11522" s="89"/>
      <c r="W11522" s="89"/>
      <c r="X11522" s="89"/>
    </row>
    <row r="11523">
      <c r="S11523" s="91"/>
      <c r="T11523" s="91"/>
      <c r="U11523" s="89"/>
      <c r="V11523" s="89"/>
      <c r="W11523" s="89"/>
      <c r="X11523" s="89"/>
    </row>
    <row r="11524">
      <c r="S11524" s="91"/>
      <c r="T11524" s="91"/>
      <c r="U11524" s="89"/>
      <c r="V11524" s="89"/>
      <c r="W11524" s="89"/>
      <c r="X11524" s="90"/>
    </row>
    <row r="11525">
      <c r="S11525" s="91"/>
      <c r="T11525" s="91"/>
      <c r="U11525" s="89"/>
      <c r="V11525" s="89"/>
      <c r="W11525" s="89"/>
      <c r="X11525" s="90"/>
    </row>
    <row r="11526">
      <c r="S11526" s="88"/>
      <c r="T11526" s="91"/>
      <c r="U11526" s="89"/>
      <c r="V11526" s="89"/>
      <c r="W11526" s="89"/>
      <c r="X11526" s="90"/>
    </row>
    <row r="11527">
      <c r="S11527" s="91"/>
      <c r="T11527" s="91"/>
      <c r="U11527" s="89"/>
      <c r="V11527" s="89"/>
      <c r="W11527" s="89"/>
      <c r="X11527" s="89"/>
    </row>
    <row r="11528">
      <c r="S11528" s="91"/>
      <c r="T11528" s="91"/>
      <c r="U11528" s="89"/>
      <c r="V11528" s="89"/>
      <c r="W11528" s="89"/>
      <c r="X11528" s="89"/>
    </row>
    <row r="11529">
      <c r="S11529" s="91"/>
      <c r="T11529" s="91"/>
      <c r="U11529" s="89"/>
      <c r="V11529" s="89"/>
      <c r="W11529" s="89"/>
      <c r="X11529" s="89"/>
    </row>
    <row r="11530">
      <c r="S11530" s="91"/>
      <c r="T11530" s="91"/>
      <c r="U11530" s="89"/>
      <c r="V11530" s="89"/>
      <c r="W11530" s="89"/>
      <c r="X11530" s="89"/>
    </row>
    <row r="11531">
      <c r="S11531" s="91"/>
      <c r="T11531" s="91"/>
      <c r="U11531" s="89"/>
      <c r="V11531" s="89"/>
      <c r="W11531" s="89"/>
      <c r="X11531" s="89"/>
    </row>
    <row r="11532">
      <c r="S11532" s="91"/>
      <c r="T11532" s="91"/>
      <c r="U11532" s="89"/>
      <c r="V11532" s="89"/>
      <c r="W11532" s="89"/>
      <c r="X11532" s="90"/>
    </row>
    <row r="11533">
      <c r="S11533" s="91"/>
      <c r="T11533" s="91"/>
      <c r="U11533" s="89"/>
      <c r="V11533" s="89"/>
      <c r="W11533" s="89"/>
      <c r="X11533" s="89"/>
    </row>
    <row r="11534">
      <c r="S11534" s="91"/>
      <c r="T11534" s="91"/>
      <c r="U11534" s="89"/>
      <c r="V11534" s="89"/>
      <c r="W11534" s="89"/>
      <c r="X11534" s="89"/>
    </row>
    <row r="11535">
      <c r="S11535" s="91"/>
      <c r="T11535" s="91"/>
      <c r="U11535" s="89"/>
      <c r="V11535" s="89"/>
      <c r="W11535" s="89"/>
      <c r="X11535" s="89"/>
    </row>
    <row r="11536">
      <c r="S11536" s="91"/>
      <c r="T11536" s="91"/>
      <c r="U11536" s="89"/>
      <c r="V11536" s="89"/>
      <c r="W11536" s="89"/>
      <c r="X11536" s="89"/>
    </row>
    <row r="11537">
      <c r="S11537" s="91"/>
      <c r="T11537" s="91"/>
      <c r="U11537" s="89"/>
      <c r="V11537" s="89"/>
      <c r="W11537" s="89"/>
      <c r="X11537" s="89"/>
    </row>
    <row r="11538">
      <c r="S11538" s="91"/>
      <c r="T11538" s="91"/>
      <c r="U11538" s="89"/>
      <c r="V11538" s="89"/>
      <c r="W11538" s="89"/>
      <c r="X11538" s="89"/>
    </row>
    <row r="11539">
      <c r="S11539" s="91"/>
      <c r="T11539" s="91"/>
      <c r="U11539" s="89"/>
      <c r="V11539" s="89"/>
      <c r="W11539" s="89"/>
      <c r="X11539" s="89"/>
    </row>
    <row r="11540">
      <c r="S11540" s="91"/>
      <c r="T11540" s="91"/>
      <c r="U11540" s="89"/>
      <c r="V11540" s="89"/>
      <c r="W11540" s="89"/>
      <c r="X11540" s="89"/>
    </row>
    <row r="11541">
      <c r="S11541" s="91"/>
      <c r="T11541" s="91"/>
      <c r="U11541" s="89"/>
      <c r="V11541" s="89"/>
      <c r="W11541" s="89"/>
      <c r="X11541" s="89"/>
    </row>
    <row r="11542">
      <c r="S11542" s="91"/>
      <c r="T11542" s="91"/>
      <c r="U11542" s="89"/>
      <c r="V11542" s="89"/>
      <c r="W11542" s="89"/>
      <c r="X11542" s="90"/>
    </row>
    <row r="11543">
      <c r="S11543" s="91"/>
      <c r="T11543" s="91"/>
      <c r="U11543" s="89"/>
      <c r="V11543" s="89"/>
      <c r="W11543" s="89"/>
      <c r="X11543" s="90"/>
    </row>
    <row r="11544">
      <c r="S11544" s="91"/>
      <c r="T11544" s="91"/>
      <c r="U11544" s="89"/>
      <c r="V11544" s="89"/>
      <c r="W11544" s="89"/>
      <c r="X11544" s="90"/>
    </row>
    <row r="11545">
      <c r="S11545" s="91"/>
      <c r="T11545" s="91"/>
      <c r="U11545" s="89"/>
      <c r="V11545" s="89"/>
      <c r="W11545" s="89"/>
      <c r="X11545" s="90"/>
    </row>
    <row r="11546">
      <c r="S11546" s="91"/>
      <c r="T11546" s="91"/>
      <c r="U11546" s="89"/>
      <c r="V11546" s="89"/>
      <c r="W11546" s="89"/>
      <c r="X11546" s="90"/>
    </row>
    <row r="11547">
      <c r="S11547" s="91"/>
      <c r="T11547" s="91"/>
      <c r="U11547" s="89"/>
      <c r="V11547" s="89"/>
      <c r="W11547" s="89"/>
      <c r="X11547" s="90"/>
    </row>
    <row r="11548">
      <c r="S11548" s="91"/>
      <c r="T11548" s="91"/>
      <c r="U11548" s="89"/>
      <c r="V11548" s="89"/>
      <c r="W11548" s="89"/>
      <c r="X11548" s="90"/>
    </row>
    <row r="11549">
      <c r="S11549" s="91"/>
      <c r="T11549" s="91"/>
      <c r="U11549" s="89"/>
      <c r="V11549" s="89"/>
      <c r="W11549" s="89"/>
      <c r="X11549" s="90"/>
    </row>
    <row r="11550">
      <c r="S11550" s="91"/>
      <c r="T11550" s="91"/>
      <c r="U11550" s="89"/>
      <c r="V11550" s="89"/>
      <c r="W11550" s="89"/>
      <c r="X11550" s="90"/>
    </row>
    <row r="11551">
      <c r="S11551" s="91"/>
      <c r="T11551" s="91"/>
      <c r="U11551" s="89"/>
      <c r="V11551" s="89"/>
      <c r="W11551" s="89"/>
      <c r="X11551" s="90"/>
    </row>
    <row r="11552">
      <c r="S11552" s="91"/>
      <c r="T11552" s="91"/>
      <c r="U11552" s="89"/>
      <c r="V11552" s="89"/>
      <c r="W11552" s="89"/>
      <c r="X11552" s="90"/>
    </row>
    <row r="11553">
      <c r="S11553" s="91"/>
      <c r="T11553" s="91"/>
      <c r="U11553" s="89"/>
      <c r="V11553" s="89"/>
      <c r="W11553" s="89"/>
      <c r="X11553" s="90"/>
    </row>
    <row r="11554">
      <c r="S11554" s="88"/>
      <c r="T11554" s="91"/>
      <c r="U11554" s="89"/>
      <c r="V11554" s="89"/>
      <c r="W11554" s="89"/>
      <c r="X11554" s="90"/>
    </row>
    <row r="11555">
      <c r="S11555" s="91"/>
      <c r="T11555" s="91"/>
      <c r="U11555" s="89"/>
      <c r="V11555" s="89"/>
      <c r="W11555" s="89"/>
      <c r="X11555" s="90"/>
    </row>
    <row r="11556">
      <c r="S11556" s="91"/>
      <c r="T11556" s="91"/>
      <c r="U11556" s="89"/>
      <c r="V11556" s="89"/>
      <c r="W11556" s="89"/>
      <c r="X11556" s="90"/>
    </row>
    <row r="11557">
      <c r="S11557" s="91"/>
      <c r="T11557" s="91"/>
      <c r="U11557" s="89"/>
      <c r="V11557" s="89"/>
      <c r="W11557" s="89"/>
      <c r="X11557" s="90"/>
    </row>
    <row r="11558">
      <c r="S11558" s="91"/>
      <c r="T11558" s="91"/>
      <c r="U11558" s="89"/>
      <c r="V11558" s="89"/>
      <c r="W11558" s="89"/>
      <c r="X11558" s="90"/>
    </row>
    <row r="11559">
      <c r="S11559" s="91"/>
      <c r="T11559" s="91"/>
      <c r="U11559" s="89"/>
      <c r="V11559" s="89"/>
      <c r="W11559" s="89"/>
      <c r="X11559" s="90"/>
    </row>
    <row r="11560">
      <c r="S11560" s="91"/>
      <c r="T11560" s="91"/>
      <c r="U11560" s="89"/>
      <c r="V11560" s="89"/>
      <c r="W11560" s="89"/>
      <c r="X11560" s="90"/>
    </row>
    <row r="11561">
      <c r="S11561" s="91"/>
      <c r="T11561" s="91"/>
      <c r="U11561" s="89"/>
      <c r="V11561" s="89"/>
      <c r="W11561" s="89"/>
      <c r="X11561" s="90"/>
    </row>
    <row r="11562">
      <c r="S11562" s="91"/>
      <c r="T11562" s="91"/>
      <c r="U11562" s="89"/>
      <c r="V11562" s="89"/>
      <c r="W11562" s="89"/>
      <c r="X11562" s="90"/>
    </row>
    <row r="11563">
      <c r="S11563" s="91"/>
      <c r="T11563" s="91"/>
      <c r="U11563" s="89"/>
      <c r="V11563" s="89"/>
      <c r="W11563" s="89"/>
      <c r="X11563" s="90"/>
    </row>
    <row r="11564">
      <c r="S11564" s="91"/>
      <c r="T11564" s="91"/>
      <c r="U11564" s="89"/>
      <c r="V11564" s="89"/>
      <c r="W11564" s="89"/>
      <c r="X11564" s="90"/>
    </row>
    <row r="11565">
      <c r="S11565" s="91"/>
      <c r="T11565" s="91"/>
      <c r="U11565" s="89"/>
      <c r="V11565" s="89"/>
      <c r="W11565" s="89"/>
      <c r="X11565" s="90"/>
    </row>
    <row r="11566">
      <c r="S11566" s="91"/>
      <c r="T11566" s="91"/>
      <c r="U11566" s="89"/>
      <c r="V11566" s="89"/>
      <c r="W11566" s="89"/>
      <c r="X11566" s="90"/>
    </row>
    <row r="11567">
      <c r="S11567" s="91"/>
      <c r="T11567" s="91"/>
      <c r="U11567" s="89"/>
      <c r="V11567" s="89"/>
      <c r="W11567" s="89"/>
      <c r="X11567" s="90"/>
    </row>
    <row r="11568">
      <c r="S11568" s="91"/>
      <c r="T11568" s="91"/>
      <c r="U11568" s="89"/>
      <c r="V11568" s="89"/>
      <c r="W11568" s="89"/>
      <c r="X11568" s="90"/>
    </row>
    <row r="11569">
      <c r="S11569" s="91"/>
      <c r="T11569" s="91"/>
      <c r="U11569" s="89"/>
      <c r="V11569" s="89"/>
      <c r="W11569" s="89"/>
      <c r="X11569" s="90"/>
    </row>
    <row r="11570">
      <c r="S11570" s="91"/>
      <c r="T11570" s="91"/>
      <c r="U11570" s="89"/>
      <c r="V11570" s="89"/>
      <c r="W11570" s="89"/>
      <c r="X11570" s="90"/>
    </row>
    <row r="11571">
      <c r="S11571" s="91"/>
      <c r="T11571" s="91"/>
      <c r="U11571" s="89"/>
      <c r="V11571" s="89"/>
      <c r="W11571" s="89"/>
      <c r="X11571" s="90"/>
    </row>
    <row r="11572">
      <c r="S11572" s="91"/>
      <c r="T11572" s="91"/>
      <c r="U11572" s="89"/>
      <c r="V11572" s="89"/>
      <c r="W11572" s="89"/>
      <c r="X11572" s="90"/>
    </row>
    <row r="11573">
      <c r="S11573" s="91"/>
      <c r="T11573" s="91"/>
      <c r="U11573" s="89"/>
      <c r="V11573" s="89"/>
      <c r="W11573" s="89"/>
      <c r="X11573" s="90"/>
    </row>
    <row r="11574">
      <c r="S11574" s="91"/>
      <c r="T11574" s="91"/>
      <c r="U11574" s="89"/>
      <c r="V11574" s="89"/>
      <c r="W11574" s="89"/>
      <c r="X11574" s="90"/>
    </row>
    <row r="11575">
      <c r="S11575" s="91"/>
      <c r="T11575" s="91"/>
      <c r="U11575" s="89"/>
      <c r="V11575" s="89"/>
      <c r="W11575" s="89"/>
      <c r="X11575" s="90"/>
    </row>
    <row r="11576">
      <c r="S11576" s="91"/>
      <c r="T11576" s="91"/>
      <c r="U11576" s="89"/>
      <c r="V11576" s="89"/>
      <c r="W11576" s="89"/>
      <c r="X11576" s="90"/>
    </row>
    <row r="11577">
      <c r="S11577" s="91"/>
      <c r="T11577" s="91"/>
      <c r="U11577" s="89"/>
      <c r="V11577" s="89"/>
      <c r="W11577" s="89"/>
      <c r="X11577" s="90"/>
    </row>
    <row r="11578">
      <c r="S11578" s="91"/>
      <c r="T11578" s="91"/>
      <c r="U11578" s="89"/>
      <c r="V11578" s="89"/>
      <c r="W11578" s="89"/>
      <c r="X11578" s="90"/>
    </row>
    <row r="11579">
      <c r="S11579" s="91"/>
      <c r="T11579" s="91"/>
      <c r="U11579" s="89"/>
      <c r="V11579" s="89"/>
      <c r="W11579" s="89"/>
      <c r="X11579" s="90"/>
    </row>
    <row r="11580">
      <c r="S11580" s="91"/>
      <c r="T11580" s="91"/>
      <c r="U11580" s="89"/>
      <c r="V11580" s="89"/>
      <c r="W11580" s="89"/>
      <c r="X11580" s="90"/>
    </row>
    <row r="11581">
      <c r="S11581" s="91"/>
      <c r="T11581" s="91"/>
      <c r="U11581" s="89"/>
      <c r="V11581" s="89"/>
      <c r="W11581" s="89"/>
      <c r="X11581" s="90"/>
    </row>
    <row r="11582">
      <c r="S11582" s="91"/>
      <c r="T11582" s="91"/>
      <c r="U11582" s="89"/>
      <c r="V11582" s="89"/>
      <c r="W11582" s="89"/>
      <c r="X11582" s="90"/>
    </row>
    <row r="11583">
      <c r="S11583" s="91"/>
      <c r="T11583" s="91"/>
      <c r="U11583" s="89"/>
      <c r="V11583" s="89"/>
      <c r="W11583" s="89"/>
      <c r="X11583" s="90"/>
    </row>
    <row r="11584">
      <c r="S11584" s="91"/>
      <c r="T11584" s="91"/>
      <c r="U11584" s="89"/>
      <c r="V11584" s="89"/>
      <c r="W11584" s="89"/>
      <c r="X11584" s="90"/>
    </row>
    <row r="11585">
      <c r="S11585" s="91"/>
      <c r="T11585" s="91"/>
      <c r="U11585" s="89"/>
      <c r="V11585" s="89"/>
      <c r="W11585" s="89"/>
      <c r="X11585" s="90"/>
    </row>
    <row r="11586">
      <c r="S11586" s="91"/>
      <c r="T11586" s="91"/>
      <c r="U11586" s="89"/>
      <c r="V11586" s="89"/>
      <c r="W11586" s="89"/>
      <c r="X11586" s="90"/>
    </row>
    <row r="11587">
      <c r="S11587" s="91"/>
      <c r="T11587" s="91"/>
      <c r="U11587" s="89"/>
      <c r="V11587" s="89"/>
      <c r="W11587" s="89"/>
      <c r="X11587" s="90"/>
    </row>
    <row r="11588">
      <c r="S11588" s="91"/>
      <c r="T11588" s="91"/>
      <c r="U11588" s="89"/>
      <c r="V11588" s="89"/>
      <c r="W11588" s="89"/>
      <c r="X11588" s="90"/>
    </row>
    <row r="11589">
      <c r="S11589" s="91"/>
      <c r="T11589" s="91"/>
      <c r="U11589" s="89"/>
      <c r="V11589" s="89"/>
      <c r="W11589" s="89"/>
      <c r="X11589" s="90"/>
    </row>
    <row r="11590">
      <c r="S11590" s="91"/>
      <c r="T11590" s="91"/>
      <c r="U11590" s="89"/>
      <c r="V11590" s="89"/>
      <c r="W11590" s="89"/>
      <c r="X11590" s="90"/>
    </row>
    <row r="11591">
      <c r="S11591" s="91"/>
      <c r="T11591" s="91"/>
      <c r="U11591" s="89"/>
      <c r="V11591" s="89"/>
      <c r="W11591" s="89"/>
      <c r="X11591" s="90"/>
    </row>
    <row r="11592">
      <c r="S11592" s="91"/>
      <c r="T11592" s="91"/>
      <c r="U11592" s="89"/>
      <c r="V11592" s="89"/>
      <c r="W11592" s="89"/>
      <c r="X11592" s="90"/>
    </row>
    <row r="11593">
      <c r="S11593" s="91"/>
      <c r="T11593" s="91"/>
      <c r="U11593" s="89"/>
      <c r="V11593" s="89"/>
      <c r="W11593" s="89"/>
      <c r="X11593" s="90"/>
    </row>
    <row r="11594">
      <c r="S11594" s="91"/>
      <c r="T11594" s="91"/>
      <c r="U11594" s="89"/>
      <c r="V11594" s="89"/>
      <c r="W11594" s="89"/>
      <c r="X11594" s="90"/>
    </row>
    <row r="11595">
      <c r="S11595" s="91"/>
      <c r="T11595" s="91"/>
      <c r="U11595" s="89"/>
      <c r="V11595" s="89"/>
      <c r="W11595" s="89"/>
      <c r="X11595" s="90"/>
    </row>
    <row r="11596">
      <c r="S11596" s="91"/>
      <c r="T11596" s="91"/>
      <c r="U11596" s="89"/>
      <c r="V11596" s="89"/>
      <c r="W11596" s="89"/>
      <c r="X11596" s="90"/>
    </row>
    <row r="11597">
      <c r="S11597" s="91"/>
      <c r="T11597" s="91"/>
      <c r="U11597" s="89"/>
      <c r="V11597" s="89"/>
      <c r="W11597" s="89"/>
      <c r="X11597" s="90"/>
    </row>
    <row r="11598">
      <c r="S11598" s="91"/>
      <c r="T11598" s="91"/>
      <c r="U11598" s="89"/>
      <c r="V11598" s="89"/>
      <c r="W11598" s="89"/>
      <c r="X11598" s="90"/>
    </row>
    <row r="11599">
      <c r="S11599" s="91"/>
      <c r="T11599" s="91"/>
      <c r="U11599" s="89"/>
      <c r="V11599" s="89"/>
      <c r="W11599" s="89"/>
      <c r="X11599" s="90"/>
    </row>
    <row r="11600">
      <c r="S11600" s="91"/>
      <c r="T11600" s="91"/>
      <c r="U11600" s="89"/>
      <c r="V11600" s="89"/>
      <c r="W11600" s="89"/>
      <c r="X11600" s="90"/>
    </row>
    <row r="11601">
      <c r="S11601" s="91"/>
      <c r="T11601" s="91"/>
      <c r="U11601" s="89"/>
      <c r="V11601" s="89"/>
      <c r="W11601" s="89"/>
      <c r="X11601" s="90"/>
    </row>
    <row r="11602">
      <c r="S11602" s="91"/>
      <c r="T11602" s="91"/>
      <c r="U11602" s="89"/>
      <c r="V11602" s="89"/>
      <c r="W11602" s="89"/>
      <c r="X11602" s="90"/>
    </row>
    <row r="11603">
      <c r="S11603" s="91"/>
      <c r="T11603" s="91"/>
      <c r="U11603" s="89"/>
      <c r="V11603" s="89"/>
      <c r="W11603" s="89"/>
      <c r="X11603" s="90"/>
    </row>
    <row r="11604">
      <c r="S11604" s="91"/>
      <c r="T11604" s="91"/>
      <c r="U11604" s="89"/>
      <c r="V11604" s="89"/>
      <c r="W11604" s="89"/>
      <c r="X11604" s="90"/>
    </row>
    <row r="11605">
      <c r="S11605" s="91"/>
      <c r="T11605" s="91"/>
      <c r="U11605" s="89"/>
      <c r="V11605" s="89"/>
      <c r="W11605" s="89"/>
      <c r="X11605" s="90"/>
    </row>
    <row r="11606">
      <c r="S11606" s="91"/>
      <c r="T11606" s="91"/>
      <c r="U11606" s="89"/>
      <c r="V11606" s="89"/>
      <c r="W11606" s="89"/>
      <c r="X11606" s="90"/>
    </row>
    <row r="11607">
      <c r="S11607" s="91"/>
      <c r="T11607" s="91"/>
      <c r="U11607" s="89"/>
      <c r="V11607" s="89"/>
      <c r="W11607" s="89"/>
      <c r="X11607" s="90"/>
    </row>
    <row r="11608">
      <c r="S11608" s="91"/>
      <c r="T11608" s="91"/>
      <c r="U11608" s="89"/>
      <c r="V11608" s="89"/>
      <c r="W11608" s="89"/>
      <c r="X11608" s="90"/>
    </row>
    <row r="11609">
      <c r="S11609" s="91"/>
      <c r="T11609" s="91"/>
      <c r="U11609" s="89"/>
      <c r="V11609" s="89"/>
      <c r="W11609" s="89"/>
      <c r="X11609" s="90"/>
    </row>
    <row r="11610">
      <c r="S11610" s="91"/>
      <c r="T11610" s="91"/>
      <c r="U11610" s="89"/>
      <c r="V11610" s="89"/>
      <c r="W11610" s="89"/>
      <c r="X11610" s="89"/>
    </row>
    <row r="11611">
      <c r="S11611" s="91"/>
      <c r="T11611" s="91"/>
      <c r="U11611" s="89"/>
      <c r="V11611" s="89"/>
      <c r="W11611" s="89"/>
      <c r="X11611" s="89"/>
    </row>
    <row r="11612">
      <c r="S11612" s="91"/>
      <c r="T11612" s="91"/>
      <c r="U11612" s="89"/>
      <c r="V11612" s="89"/>
      <c r="W11612" s="89"/>
      <c r="X11612" s="89"/>
    </row>
    <row r="11613">
      <c r="S11613" s="91"/>
      <c r="T11613" s="91"/>
      <c r="U11613" s="89"/>
      <c r="V11613" s="89"/>
      <c r="W11613" s="89"/>
      <c r="X11613" s="89"/>
    </row>
    <row r="11614">
      <c r="S11614" s="91"/>
      <c r="T11614" s="91"/>
      <c r="U11614" s="89"/>
      <c r="V11614" s="89"/>
      <c r="W11614" s="89"/>
      <c r="X11614" s="89"/>
    </row>
    <row r="11615">
      <c r="S11615" s="91"/>
      <c r="T11615" s="91"/>
      <c r="U11615" s="89"/>
      <c r="V11615" s="89"/>
      <c r="W11615" s="89"/>
      <c r="X11615" s="89"/>
    </row>
    <row r="11616">
      <c r="S11616" s="91"/>
      <c r="T11616" s="91"/>
      <c r="U11616" s="89"/>
      <c r="V11616" s="89"/>
      <c r="W11616" s="89"/>
      <c r="X11616" s="89"/>
    </row>
    <row r="11617">
      <c r="S11617" s="91"/>
      <c r="T11617" s="91"/>
      <c r="U11617" s="89"/>
      <c r="V11617" s="89"/>
      <c r="W11617" s="89"/>
      <c r="X11617" s="89"/>
    </row>
    <row r="11618">
      <c r="S11618" s="91"/>
      <c r="T11618" s="91"/>
      <c r="U11618" s="89"/>
      <c r="V11618" s="89"/>
      <c r="W11618" s="89"/>
      <c r="X11618" s="89"/>
    </row>
    <row r="11619">
      <c r="S11619" s="91"/>
      <c r="T11619" s="91"/>
      <c r="U11619" s="89"/>
      <c r="V11619" s="89"/>
      <c r="W11619" s="89"/>
      <c r="X11619" s="89"/>
    </row>
    <row r="11620">
      <c r="S11620" s="91"/>
      <c r="T11620" s="91"/>
      <c r="U11620" s="89"/>
      <c r="V11620" s="89"/>
      <c r="W11620" s="89"/>
      <c r="X11620" s="89"/>
    </row>
    <row r="11621">
      <c r="S11621" s="91"/>
      <c r="T11621" s="91"/>
      <c r="U11621" s="89"/>
      <c r="V11621" s="89"/>
      <c r="W11621" s="89"/>
      <c r="X11621" s="89"/>
    </row>
    <row r="11622">
      <c r="S11622" s="91"/>
      <c r="T11622" s="91"/>
      <c r="U11622" s="89"/>
      <c r="V11622" s="89"/>
      <c r="W11622" s="89"/>
      <c r="X11622" s="89"/>
    </row>
    <row r="11623">
      <c r="S11623" s="91"/>
      <c r="T11623" s="91"/>
      <c r="U11623" s="89"/>
      <c r="V11623" s="89"/>
      <c r="W11623" s="89"/>
      <c r="X11623" s="89"/>
    </row>
    <row r="11624">
      <c r="S11624" s="91"/>
      <c r="T11624" s="91"/>
      <c r="U11624" s="89"/>
      <c r="V11624" s="89"/>
      <c r="W11624" s="89"/>
      <c r="X11624" s="89"/>
    </row>
    <row r="11625">
      <c r="S11625" s="91"/>
      <c r="T11625" s="91"/>
      <c r="U11625" s="89"/>
      <c r="V11625" s="89"/>
      <c r="W11625" s="89"/>
      <c r="X11625" s="89"/>
    </row>
    <row r="11626">
      <c r="S11626" s="91"/>
      <c r="T11626" s="91"/>
      <c r="U11626" s="89"/>
      <c r="V11626" s="89"/>
      <c r="W11626" s="89"/>
      <c r="X11626" s="89"/>
    </row>
    <row r="11627">
      <c r="S11627" s="91"/>
      <c r="T11627" s="91"/>
      <c r="U11627" s="89"/>
      <c r="V11627" s="89"/>
      <c r="W11627" s="89"/>
      <c r="X11627" s="89"/>
    </row>
    <row r="11628">
      <c r="S11628" s="91"/>
      <c r="T11628" s="91"/>
      <c r="U11628" s="89"/>
      <c r="V11628" s="89"/>
      <c r="W11628" s="89"/>
      <c r="X11628" s="89"/>
    </row>
    <row r="11629">
      <c r="S11629" s="91"/>
      <c r="T11629" s="91"/>
      <c r="U11629" s="89"/>
      <c r="V11629" s="89"/>
      <c r="W11629" s="89"/>
      <c r="X11629" s="89"/>
    </row>
    <row r="11630">
      <c r="S11630" s="91"/>
      <c r="T11630" s="91"/>
      <c r="U11630" s="89"/>
      <c r="V11630" s="89"/>
      <c r="W11630" s="89"/>
      <c r="X11630" s="89"/>
    </row>
    <row r="11631">
      <c r="S11631" s="91"/>
      <c r="T11631" s="91"/>
      <c r="U11631" s="89"/>
      <c r="V11631" s="89"/>
      <c r="W11631" s="89"/>
      <c r="X11631" s="89"/>
    </row>
    <row r="11632">
      <c r="S11632" s="91"/>
      <c r="T11632" s="91"/>
      <c r="U11632" s="89"/>
      <c r="V11632" s="89"/>
      <c r="W11632" s="89"/>
      <c r="X11632" s="89"/>
    </row>
    <row r="11633">
      <c r="S11633" s="91"/>
      <c r="T11633" s="91"/>
      <c r="U11633" s="89"/>
      <c r="V11633" s="89"/>
      <c r="W11633" s="89"/>
      <c r="X11633" s="89"/>
    </row>
    <row r="11634">
      <c r="S11634" s="91"/>
      <c r="T11634" s="91"/>
      <c r="U11634" s="89"/>
      <c r="V11634" s="89"/>
      <c r="W11634" s="89"/>
      <c r="X11634" s="89"/>
    </row>
    <row r="11635">
      <c r="S11635" s="91"/>
      <c r="T11635" s="91"/>
      <c r="U11635" s="89"/>
      <c r="V11635" s="89"/>
      <c r="W11635" s="89"/>
      <c r="X11635" s="89"/>
    </row>
    <row r="11636">
      <c r="S11636" s="91"/>
      <c r="T11636" s="91"/>
      <c r="U11636" s="89"/>
      <c r="V11636" s="89"/>
      <c r="W11636" s="89"/>
      <c r="X11636" s="89"/>
    </row>
    <row r="11637">
      <c r="S11637" s="91"/>
      <c r="T11637" s="91"/>
      <c r="U11637" s="89"/>
      <c r="V11637" s="89"/>
      <c r="W11637" s="89"/>
      <c r="X11637" s="89"/>
    </row>
    <row r="11638">
      <c r="S11638" s="91"/>
      <c r="T11638" s="91"/>
      <c r="U11638" s="89"/>
      <c r="V11638" s="89"/>
      <c r="W11638" s="89"/>
      <c r="X11638" s="89"/>
    </row>
    <row r="11639">
      <c r="S11639" s="91"/>
      <c r="T11639" s="91"/>
      <c r="U11639" s="89"/>
      <c r="V11639" s="89"/>
      <c r="W11639" s="89"/>
      <c r="X11639" s="89"/>
    </row>
    <row r="11640">
      <c r="S11640" s="91"/>
      <c r="T11640" s="91"/>
      <c r="U11640" s="89"/>
      <c r="V11640" s="89"/>
      <c r="W11640" s="89"/>
      <c r="X11640" s="89"/>
    </row>
    <row r="11641">
      <c r="S11641" s="91"/>
      <c r="T11641" s="91"/>
      <c r="U11641" s="89"/>
      <c r="V11641" s="89"/>
      <c r="W11641" s="89"/>
      <c r="X11641" s="89"/>
    </row>
    <row r="11642">
      <c r="S11642" s="91"/>
      <c r="T11642" s="91"/>
      <c r="U11642" s="89"/>
      <c r="V11642" s="89"/>
      <c r="W11642" s="89"/>
      <c r="X11642" s="89"/>
    </row>
    <row r="11643">
      <c r="S11643" s="91"/>
      <c r="T11643" s="91"/>
      <c r="U11643" s="89"/>
      <c r="V11643" s="89"/>
      <c r="W11643" s="89"/>
      <c r="X11643" s="89"/>
    </row>
    <row r="11644">
      <c r="S11644" s="91"/>
      <c r="T11644" s="91"/>
      <c r="U11644" s="89"/>
      <c r="V11644" s="89"/>
      <c r="W11644" s="89"/>
      <c r="X11644" s="89"/>
    </row>
    <row r="11645">
      <c r="S11645" s="91"/>
      <c r="T11645" s="91"/>
      <c r="U11645" s="89"/>
      <c r="V11645" s="89"/>
      <c r="W11645" s="89"/>
      <c r="X11645" s="89"/>
    </row>
    <row r="11646">
      <c r="S11646" s="91"/>
      <c r="T11646" s="91"/>
      <c r="U11646" s="89"/>
      <c r="V11646" s="89"/>
      <c r="W11646" s="89"/>
      <c r="X11646" s="89"/>
    </row>
    <row r="11647">
      <c r="S11647" s="91"/>
      <c r="T11647" s="91"/>
      <c r="U11647" s="89"/>
      <c r="V11647" s="89"/>
      <c r="W11647" s="89"/>
      <c r="X11647" s="89"/>
    </row>
    <row r="11648">
      <c r="S11648" s="91"/>
      <c r="T11648" s="91"/>
      <c r="U11648" s="89"/>
      <c r="V11648" s="89"/>
      <c r="W11648" s="89"/>
      <c r="X11648" s="89"/>
    </row>
    <row r="11649">
      <c r="S11649" s="91"/>
      <c r="T11649" s="91"/>
      <c r="U11649" s="89"/>
      <c r="V11649" s="89"/>
      <c r="W11649" s="89"/>
      <c r="X11649" s="89"/>
    </row>
    <row r="11650">
      <c r="S11650" s="91"/>
      <c r="T11650" s="91"/>
      <c r="U11650" s="89"/>
      <c r="V11650" s="89"/>
      <c r="W11650" s="89"/>
      <c r="X11650" s="89"/>
    </row>
    <row r="11651">
      <c r="S11651" s="91"/>
      <c r="T11651" s="91"/>
      <c r="U11651" s="89"/>
      <c r="V11651" s="89"/>
      <c r="W11651" s="89"/>
      <c r="X11651" s="89"/>
    </row>
    <row r="11652">
      <c r="S11652" s="91"/>
      <c r="T11652" s="91"/>
      <c r="U11652" s="89"/>
      <c r="V11652" s="89"/>
      <c r="W11652" s="89"/>
      <c r="X11652" s="89"/>
    </row>
    <row r="11653">
      <c r="S11653" s="91"/>
      <c r="T11653" s="91"/>
      <c r="U11653" s="89"/>
      <c r="V11653" s="89"/>
      <c r="W11653" s="89"/>
      <c r="X11653" s="89"/>
    </row>
    <row r="11654">
      <c r="S11654" s="91"/>
      <c r="T11654" s="91"/>
      <c r="U11654" s="89"/>
      <c r="V11654" s="89"/>
      <c r="W11654" s="89"/>
      <c r="X11654" s="89"/>
    </row>
    <row r="11655">
      <c r="S11655" s="91"/>
      <c r="T11655" s="91"/>
      <c r="U11655" s="89"/>
      <c r="V11655" s="89"/>
      <c r="W11655" s="89"/>
      <c r="X11655" s="89"/>
    </row>
    <row r="11656">
      <c r="S11656" s="91"/>
      <c r="T11656" s="91"/>
      <c r="U11656" s="89"/>
      <c r="V11656" s="89"/>
      <c r="W11656" s="89"/>
      <c r="X11656" s="89"/>
    </row>
    <row r="11657">
      <c r="S11657" s="91"/>
      <c r="T11657" s="91"/>
      <c r="U11657" s="89"/>
      <c r="V11657" s="89"/>
      <c r="W11657" s="89"/>
      <c r="X11657" s="89"/>
    </row>
    <row r="11658">
      <c r="S11658" s="91"/>
      <c r="T11658" s="91"/>
      <c r="U11658" s="89"/>
      <c r="V11658" s="89"/>
      <c r="W11658" s="89"/>
      <c r="X11658" s="89"/>
    </row>
    <row r="11659">
      <c r="S11659" s="91"/>
      <c r="T11659" s="91"/>
      <c r="U11659" s="89"/>
      <c r="V11659" s="89"/>
      <c r="W11659" s="89"/>
      <c r="X11659" s="89"/>
    </row>
    <row r="11660">
      <c r="S11660" s="91"/>
      <c r="T11660" s="91"/>
      <c r="U11660" s="89"/>
      <c r="V11660" s="89"/>
      <c r="W11660" s="89"/>
      <c r="X11660" s="89"/>
    </row>
    <row r="11661">
      <c r="S11661" s="91"/>
      <c r="T11661" s="91"/>
      <c r="U11661" s="89"/>
      <c r="V11661" s="89"/>
      <c r="W11661" s="89"/>
      <c r="X11661" s="89"/>
    </row>
    <row r="11662">
      <c r="S11662" s="91"/>
      <c r="T11662" s="91"/>
      <c r="U11662" s="89"/>
      <c r="V11662" s="89"/>
      <c r="W11662" s="89"/>
      <c r="X11662" s="89"/>
    </row>
    <row r="11663">
      <c r="S11663" s="91"/>
      <c r="T11663" s="91"/>
      <c r="U11663" s="89"/>
      <c r="V11663" s="89"/>
      <c r="W11663" s="89"/>
      <c r="X11663" s="89"/>
    </row>
    <row r="11664">
      <c r="S11664" s="91"/>
      <c r="T11664" s="91"/>
      <c r="U11664" s="89"/>
      <c r="V11664" s="89"/>
      <c r="W11664" s="89"/>
      <c r="X11664" s="89"/>
    </row>
    <row r="11665">
      <c r="S11665" s="91"/>
      <c r="T11665" s="91"/>
      <c r="U11665" s="89"/>
      <c r="V11665" s="89"/>
      <c r="W11665" s="89"/>
      <c r="X11665" s="89"/>
    </row>
    <row r="11666">
      <c r="S11666" s="91"/>
      <c r="T11666" s="91"/>
      <c r="U11666" s="89"/>
      <c r="V11666" s="89"/>
      <c r="W11666" s="89"/>
      <c r="X11666" s="89"/>
    </row>
    <row r="11667">
      <c r="S11667" s="91"/>
      <c r="T11667" s="91"/>
      <c r="U11667" s="89"/>
      <c r="V11667" s="89"/>
      <c r="W11667" s="89"/>
      <c r="X11667" s="89"/>
    </row>
    <row r="11668">
      <c r="S11668" s="91"/>
      <c r="T11668" s="91"/>
      <c r="U11668" s="89"/>
      <c r="V11668" s="89"/>
      <c r="W11668" s="89"/>
      <c r="X11668" s="89"/>
    </row>
    <row r="11669">
      <c r="S11669" s="91"/>
      <c r="T11669" s="91"/>
      <c r="U11669" s="89"/>
      <c r="V11669" s="89"/>
      <c r="W11669" s="89"/>
      <c r="X11669" s="89"/>
    </row>
    <row r="11670">
      <c r="S11670" s="91"/>
      <c r="T11670" s="91"/>
      <c r="U11670" s="89"/>
      <c r="V11670" s="89"/>
      <c r="W11670" s="89"/>
      <c r="X11670" s="89"/>
    </row>
    <row r="11671">
      <c r="S11671" s="91"/>
      <c r="T11671" s="91"/>
      <c r="U11671" s="89"/>
      <c r="V11671" s="89"/>
      <c r="W11671" s="89"/>
      <c r="X11671" s="89"/>
    </row>
    <row r="11672">
      <c r="S11672" s="91"/>
      <c r="T11672" s="91"/>
      <c r="U11672" s="89"/>
      <c r="V11672" s="89"/>
      <c r="W11672" s="89"/>
      <c r="X11672" s="89"/>
    </row>
    <row r="11673">
      <c r="S11673" s="91"/>
      <c r="T11673" s="91"/>
      <c r="U11673" s="89"/>
      <c r="V11673" s="89"/>
      <c r="W11673" s="89"/>
      <c r="X11673" s="89"/>
    </row>
    <row r="11674">
      <c r="S11674" s="91"/>
      <c r="T11674" s="91"/>
      <c r="U11674" s="89"/>
      <c r="V11674" s="89"/>
      <c r="W11674" s="89"/>
      <c r="X11674" s="89"/>
    </row>
    <row r="11675">
      <c r="S11675" s="91"/>
      <c r="T11675" s="91"/>
      <c r="U11675" s="89"/>
      <c r="V11675" s="89"/>
      <c r="W11675" s="89"/>
      <c r="X11675" s="89"/>
    </row>
    <row r="11676">
      <c r="S11676" s="91"/>
      <c r="T11676" s="91"/>
      <c r="U11676" s="89"/>
      <c r="V11676" s="89"/>
      <c r="W11676" s="89"/>
      <c r="X11676" s="89"/>
    </row>
    <row r="11677">
      <c r="S11677" s="91"/>
      <c r="T11677" s="91"/>
      <c r="U11677" s="89"/>
      <c r="V11677" s="89"/>
      <c r="W11677" s="89"/>
      <c r="X11677" s="89"/>
    </row>
    <row r="11678">
      <c r="S11678" s="91"/>
      <c r="T11678" s="91"/>
      <c r="U11678" s="89"/>
      <c r="V11678" s="89"/>
      <c r="W11678" s="89"/>
      <c r="X11678" s="89"/>
    </row>
    <row r="11679">
      <c r="S11679" s="91"/>
      <c r="T11679" s="91"/>
      <c r="U11679" s="89"/>
      <c r="V11679" s="89"/>
      <c r="W11679" s="89"/>
      <c r="X11679" s="89"/>
    </row>
    <row r="11680">
      <c r="S11680" s="91"/>
      <c r="T11680" s="91"/>
      <c r="U11680" s="89"/>
      <c r="V11680" s="89"/>
      <c r="W11680" s="89"/>
      <c r="X11680" s="89"/>
    </row>
    <row r="11681">
      <c r="S11681" s="91"/>
      <c r="T11681" s="91"/>
      <c r="U11681" s="89"/>
      <c r="V11681" s="89"/>
      <c r="W11681" s="89"/>
      <c r="X11681" s="89"/>
    </row>
    <row r="11682">
      <c r="S11682" s="91"/>
      <c r="T11682" s="91"/>
      <c r="U11682" s="89"/>
      <c r="V11682" s="89"/>
      <c r="W11682" s="89"/>
      <c r="X11682" s="89"/>
    </row>
    <row r="11683">
      <c r="S11683" s="91"/>
      <c r="T11683" s="91"/>
      <c r="U11683" s="89"/>
      <c r="V11683" s="89"/>
      <c r="W11683" s="89"/>
      <c r="X11683" s="89"/>
    </row>
    <row r="11684">
      <c r="S11684" s="91"/>
      <c r="T11684" s="91"/>
      <c r="U11684" s="89"/>
      <c r="V11684" s="89"/>
      <c r="W11684" s="89"/>
      <c r="X11684" s="89"/>
    </row>
    <row r="11685">
      <c r="S11685" s="91"/>
      <c r="T11685" s="91"/>
      <c r="U11685" s="89"/>
      <c r="V11685" s="89"/>
      <c r="W11685" s="89"/>
      <c r="X11685" s="89"/>
    </row>
    <row r="11686">
      <c r="S11686" s="91"/>
      <c r="T11686" s="91"/>
      <c r="U11686" s="89"/>
      <c r="V11686" s="89"/>
      <c r="W11686" s="89"/>
      <c r="X11686" s="89"/>
    </row>
    <row r="11687">
      <c r="S11687" s="91"/>
      <c r="T11687" s="91"/>
      <c r="U11687" s="89"/>
      <c r="V11687" s="89"/>
      <c r="W11687" s="89"/>
      <c r="X11687" s="89"/>
    </row>
    <row r="11688">
      <c r="S11688" s="91"/>
      <c r="T11688" s="91"/>
      <c r="U11688" s="89"/>
      <c r="V11688" s="89"/>
      <c r="W11688" s="89"/>
      <c r="X11688" s="89"/>
    </row>
    <row r="11689">
      <c r="S11689" s="91"/>
      <c r="T11689" s="91"/>
      <c r="U11689" s="89"/>
      <c r="V11689" s="89"/>
      <c r="W11689" s="89"/>
      <c r="X11689" s="89"/>
    </row>
    <row r="11690">
      <c r="S11690" s="91"/>
      <c r="T11690" s="91"/>
      <c r="U11690" s="89"/>
      <c r="V11690" s="89"/>
      <c r="W11690" s="89"/>
      <c r="X11690" s="89"/>
    </row>
    <row r="11691">
      <c r="S11691" s="91"/>
      <c r="T11691" s="91"/>
      <c r="U11691" s="89"/>
      <c r="V11691" s="89"/>
      <c r="W11691" s="89"/>
      <c r="X11691" s="89"/>
    </row>
    <row r="11692">
      <c r="S11692" s="91"/>
      <c r="T11692" s="91"/>
      <c r="U11692" s="89"/>
      <c r="V11692" s="89"/>
      <c r="W11692" s="89"/>
      <c r="X11692" s="89"/>
    </row>
    <row r="11693">
      <c r="S11693" s="91"/>
      <c r="T11693" s="91"/>
      <c r="U11693" s="89"/>
      <c r="V11693" s="89"/>
      <c r="W11693" s="89"/>
      <c r="X11693" s="89"/>
    </row>
    <row r="11694">
      <c r="S11694" s="91"/>
      <c r="T11694" s="91"/>
      <c r="U11694" s="89"/>
      <c r="V11694" s="89"/>
      <c r="W11694" s="89"/>
      <c r="X11694" s="89"/>
    </row>
    <row r="11695">
      <c r="S11695" s="91"/>
      <c r="T11695" s="91"/>
      <c r="U11695" s="89"/>
      <c r="V11695" s="89"/>
      <c r="W11695" s="89"/>
      <c r="X11695" s="89"/>
    </row>
    <row r="11696">
      <c r="S11696" s="91"/>
      <c r="T11696" s="91"/>
      <c r="U11696" s="89"/>
      <c r="V11696" s="89"/>
      <c r="W11696" s="89"/>
      <c r="X11696" s="89"/>
    </row>
    <row r="11697">
      <c r="S11697" s="91"/>
      <c r="T11697" s="91"/>
      <c r="U11697" s="89"/>
      <c r="V11697" s="89"/>
      <c r="W11697" s="89"/>
      <c r="X11697" s="89"/>
    </row>
    <row r="11698">
      <c r="S11698" s="91"/>
      <c r="T11698" s="91"/>
      <c r="U11698" s="89"/>
      <c r="V11698" s="89"/>
      <c r="W11698" s="89"/>
      <c r="X11698" s="89"/>
    </row>
    <row r="11699">
      <c r="S11699" s="91"/>
      <c r="T11699" s="91"/>
      <c r="U11699" s="89"/>
      <c r="V11699" s="89"/>
      <c r="W11699" s="89"/>
      <c r="X11699" s="89"/>
    </row>
    <row r="11700">
      <c r="S11700" s="91"/>
      <c r="T11700" s="91"/>
      <c r="U11700" s="89"/>
      <c r="V11700" s="89"/>
      <c r="W11700" s="89"/>
      <c r="X11700" s="89"/>
    </row>
    <row r="11701">
      <c r="S11701" s="91"/>
      <c r="T11701" s="91"/>
      <c r="U11701" s="89"/>
      <c r="V11701" s="89"/>
      <c r="W11701" s="89"/>
      <c r="X11701" s="89"/>
    </row>
    <row r="11702">
      <c r="S11702" s="91"/>
      <c r="T11702" s="91"/>
      <c r="U11702" s="89"/>
      <c r="V11702" s="89"/>
      <c r="W11702" s="89"/>
      <c r="X11702" s="89"/>
    </row>
    <row r="11703">
      <c r="S11703" s="91"/>
      <c r="T11703" s="91"/>
      <c r="U11703" s="89"/>
      <c r="V11703" s="89"/>
      <c r="W11703" s="89"/>
      <c r="X11703" s="89"/>
    </row>
    <row r="11704">
      <c r="S11704" s="91"/>
      <c r="T11704" s="91"/>
      <c r="U11704" s="89"/>
      <c r="V11704" s="89"/>
      <c r="W11704" s="89"/>
      <c r="X11704" s="89"/>
    </row>
    <row r="11705">
      <c r="S11705" s="91"/>
      <c r="T11705" s="91"/>
      <c r="U11705" s="89"/>
      <c r="V11705" s="89"/>
      <c r="W11705" s="89"/>
      <c r="X11705" s="89"/>
    </row>
    <row r="11706">
      <c r="S11706" s="91"/>
      <c r="T11706" s="91"/>
      <c r="U11706" s="89"/>
      <c r="V11706" s="89"/>
      <c r="W11706" s="89"/>
      <c r="X11706" s="89"/>
    </row>
    <row r="11707">
      <c r="S11707" s="91"/>
      <c r="T11707" s="91"/>
      <c r="U11707" s="89"/>
      <c r="V11707" s="89"/>
      <c r="W11707" s="89"/>
      <c r="X11707" s="89"/>
    </row>
    <row r="11708">
      <c r="S11708" s="91"/>
      <c r="T11708" s="91"/>
      <c r="U11708" s="89"/>
      <c r="V11708" s="89"/>
      <c r="W11708" s="89"/>
      <c r="X11708" s="89"/>
    </row>
    <row r="11709">
      <c r="S11709" s="91"/>
      <c r="T11709" s="91"/>
      <c r="U11709" s="89"/>
      <c r="V11709" s="89"/>
      <c r="W11709" s="89"/>
      <c r="X11709" s="89"/>
    </row>
    <row r="11710">
      <c r="S11710" s="91"/>
      <c r="T11710" s="91"/>
      <c r="U11710" s="89"/>
      <c r="V11710" s="89"/>
      <c r="W11710" s="89"/>
      <c r="X11710" s="89"/>
    </row>
    <row r="11711">
      <c r="S11711" s="91"/>
      <c r="T11711" s="91"/>
      <c r="U11711" s="89"/>
      <c r="V11711" s="89"/>
      <c r="W11711" s="89"/>
      <c r="X11711" s="89"/>
    </row>
    <row r="11712">
      <c r="S11712" s="91"/>
      <c r="T11712" s="91"/>
      <c r="U11712" s="89"/>
      <c r="V11712" s="89"/>
      <c r="W11712" s="89"/>
      <c r="X11712" s="89"/>
    </row>
    <row r="11713">
      <c r="S11713" s="91"/>
      <c r="T11713" s="91"/>
      <c r="U11713" s="89"/>
      <c r="V11713" s="89"/>
      <c r="W11713" s="89"/>
      <c r="X11713" s="89"/>
    </row>
    <row r="11714">
      <c r="S11714" s="91"/>
      <c r="T11714" s="91"/>
      <c r="U11714" s="89"/>
      <c r="V11714" s="89"/>
      <c r="W11714" s="89"/>
      <c r="X11714" s="89"/>
    </row>
    <row r="11715">
      <c r="S11715" s="91"/>
      <c r="T11715" s="91"/>
      <c r="U11715" s="89"/>
      <c r="V11715" s="89"/>
      <c r="W11715" s="89"/>
      <c r="X11715" s="89"/>
    </row>
    <row r="11716">
      <c r="S11716" s="91"/>
      <c r="T11716" s="91"/>
      <c r="U11716" s="89"/>
      <c r="V11716" s="89"/>
      <c r="W11716" s="89"/>
      <c r="X11716" s="89"/>
    </row>
    <row r="11717">
      <c r="S11717" s="91"/>
      <c r="T11717" s="91"/>
      <c r="U11717" s="89"/>
      <c r="V11717" s="89"/>
      <c r="W11717" s="89"/>
      <c r="X11717" s="89"/>
    </row>
    <row r="11718">
      <c r="S11718" s="91"/>
      <c r="T11718" s="91"/>
      <c r="U11718" s="89"/>
      <c r="V11718" s="89"/>
      <c r="W11718" s="89"/>
      <c r="X11718" s="89"/>
    </row>
    <row r="11719">
      <c r="S11719" s="91"/>
      <c r="T11719" s="91"/>
      <c r="U11719" s="89"/>
      <c r="V11719" s="89"/>
      <c r="W11719" s="89"/>
      <c r="X11719" s="89"/>
    </row>
    <row r="11720">
      <c r="S11720" s="91"/>
      <c r="T11720" s="91"/>
      <c r="U11720" s="89"/>
      <c r="V11720" s="89"/>
      <c r="W11720" s="89"/>
      <c r="X11720" s="89"/>
    </row>
    <row r="11721">
      <c r="S11721" s="91"/>
      <c r="T11721" s="91"/>
      <c r="U11721" s="89"/>
      <c r="V11721" s="89"/>
      <c r="W11721" s="89"/>
      <c r="X11721" s="89"/>
    </row>
    <row r="11722">
      <c r="S11722" s="91"/>
      <c r="T11722" s="91"/>
      <c r="U11722" s="89"/>
      <c r="V11722" s="89"/>
      <c r="W11722" s="89"/>
      <c r="X11722" s="89"/>
    </row>
    <row r="11723">
      <c r="S11723" s="91"/>
      <c r="T11723" s="91"/>
      <c r="U11723" s="89"/>
      <c r="V11723" s="89"/>
      <c r="W11723" s="89"/>
      <c r="X11723" s="89"/>
    </row>
    <row r="11724">
      <c r="S11724" s="91"/>
      <c r="T11724" s="91"/>
      <c r="U11724" s="89"/>
      <c r="V11724" s="89"/>
      <c r="W11724" s="89"/>
      <c r="X11724" s="89"/>
    </row>
    <row r="11725">
      <c r="S11725" s="91"/>
      <c r="T11725" s="91"/>
      <c r="U11725" s="89"/>
      <c r="V11725" s="89"/>
      <c r="W11725" s="89"/>
      <c r="X11725" s="89"/>
    </row>
    <row r="11726">
      <c r="S11726" s="91"/>
      <c r="T11726" s="91"/>
      <c r="U11726" s="89"/>
      <c r="V11726" s="89"/>
      <c r="W11726" s="89"/>
      <c r="X11726" s="89"/>
    </row>
    <row r="11727">
      <c r="S11727" s="91"/>
      <c r="T11727" s="91"/>
      <c r="U11727" s="89"/>
      <c r="V11727" s="89"/>
      <c r="W11727" s="89"/>
      <c r="X11727" s="89"/>
    </row>
    <row r="11728">
      <c r="S11728" s="91"/>
      <c r="T11728" s="91"/>
      <c r="U11728" s="89"/>
      <c r="V11728" s="89"/>
      <c r="W11728" s="89"/>
      <c r="X11728" s="89"/>
    </row>
    <row r="11729">
      <c r="S11729" s="91"/>
      <c r="T11729" s="91"/>
      <c r="U11729" s="89"/>
      <c r="V11729" s="89"/>
      <c r="W11729" s="89"/>
      <c r="X11729" s="89"/>
    </row>
    <row r="11730">
      <c r="S11730" s="91"/>
      <c r="T11730" s="91"/>
      <c r="U11730" s="89"/>
      <c r="V11730" s="89"/>
      <c r="W11730" s="89"/>
      <c r="X11730" s="89"/>
    </row>
    <row r="11731">
      <c r="S11731" s="91"/>
      <c r="T11731" s="91"/>
      <c r="U11731" s="89"/>
      <c r="V11731" s="89"/>
      <c r="W11731" s="89"/>
      <c r="X11731" s="89"/>
    </row>
    <row r="11732">
      <c r="S11732" s="91"/>
      <c r="T11732" s="91"/>
      <c r="U11732" s="89"/>
      <c r="V11732" s="89"/>
      <c r="W11732" s="89"/>
      <c r="X11732" s="89"/>
    </row>
    <row r="11733">
      <c r="S11733" s="91"/>
      <c r="T11733" s="91"/>
      <c r="U11733" s="89"/>
      <c r="V11733" s="89"/>
      <c r="W11733" s="89"/>
      <c r="X11733" s="89"/>
    </row>
    <row r="11734">
      <c r="S11734" s="91"/>
      <c r="T11734" s="91"/>
      <c r="U11734" s="89"/>
      <c r="V11734" s="89"/>
      <c r="W11734" s="89"/>
      <c r="X11734" s="89"/>
    </row>
    <row r="11735">
      <c r="S11735" s="91"/>
      <c r="T11735" s="91"/>
      <c r="U11735" s="89"/>
      <c r="V11735" s="89"/>
      <c r="W11735" s="89"/>
      <c r="X11735" s="89"/>
    </row>
    <row r="11736">
      <c r="S11736" s="91"/>
      <c r="T11736" s="91"/>
      <c r="U11736" s="89"/>
      <c r="V11736" s="89"/>
      <c r="W11736" s="89"/>
      <c r="X11736" s="89"/>
    </row>
    <row r="11737">
      <c r="S11737" s="91"/>
      <c r="T11737" s="91"/>
      <c r="U11737" s="89"/>
      <c r="V11737" s="89"/>
      <c r="W11737" s="89"/>
      <c r="X11737" s="89"/>
    </row>
    <row r="11738">
      <c r="S11738" s="91"/>
      <c r="T11738" s="91"/>
      <c r="U11738" s="89"/>
      <c r="V11738" s="89"/>
      <c r="W11738" s="89"/>
      <c r="X11738" s="89"/>
    </row>
    <row r="11739">
      <c r="S11739" s="91"/>
      <c r="T11739" s="91"/>
      <c r="U11739" s="89"/>
      <c r="V11739" s="89"/>
      <c r="W11739" s="89"/>
      <c r="X11739" s="89"/>
    </row>
    <row r="11740">
      <c r="S11740" s="91"/>
      <c r="T11740" s="91"/>
      <c r="U11740" s="89"/>
      <c r="V11740" s="89"/>
      <c r="W11740" s="89"/>
      <c r="X11740" s="89"/>
    </row>
    <row r="11741">
      <c r="S11741" s="91"/>
      <c r="T11741" s="91"/>
      <c r="U11741" s="89"/>
      <c r="V11741" s="89"/>
      <c r="W11741" s="89"/>
      <c r="X11741" s="89"/>
    </row>
    <row r="11742">
      <c r="S11742" s="91"/>
      <c r="T11742" s="91"/>
      <c r="U11742" s="89"/>
      <c r="V11742" s="89"/>
      <c r="W11742" s="89"/>
      <c r="X11742" s="89"/>
    </row>
    <row r="11743">
      <c r="S11743" s="91"/>
      <c r="T11743" s="91"/>
      <c r="U11743" s="89"/>
      <c r="V11743" s="89"/>
      <c r="W11743" s="89"/>
      <c r="X11743" s="89"/>
    </row>
    <row r="11744">
      <c r="S11744" s="91"/>
      <c r="T11744" s="91"/>
      <c r="U11744" s="89"/>
      <c r="V11744" s="89"/>
      <c r="W11744" s="89"/>
      <c r="X11744" s="89"/>
    </row>
    <row r="11745">
      <c r="S11745" s="91"/>
      <c r="T11745" s="91"/>
      <c r="U11745" s="89"/>
      <c r="V11745" s="89"/>
      <c r="W11745" s="89"/>
      <c r="X11745" s="89"/>
    </row>
    <row r="11746">
      <c r="S11746" s="91"/>
      <c r="T11746" s="91"/>
      <c r="U11746" s="89"/>
      <c r="V11746" s="89"/>
      <c r="W11746" s="89"/>
      <c r="X11746" s="89"/>
    </row>
    <row r="11747">
      <c r="S11747" s="91"/>
      <c r="T11747" s="91"/>
      <c r="U11747" s="89"/>
      <c r="V11747" s="89"/>
      <c r="W11747" s="89"/>
      <c r="X11747" s="89"/>
    </row>
    <row r="11748">
      <c r="S11748" s="91"/>
      <c r="T11748" s="91"/>
      <c r="U11748" s="89"/>
      <c r="V11748" s="89"/>
      <c r="W11748" s="89"/>
      <c r="X11748" s="89"/>
    </row>
    <row r="11749">
      <c r="S11749" s="91"/>
      <c r="T11749" s="91"/>
      <c r="U11749" s="89"/>
      <c r="V11749" s="89"/>
      <c r="W11749" s="89"/>
      <c r="X11749" s="89"/>
    </row>
    <row r="11750">
      <c r="S11750" s="91"/>
      <c r="T11750" s="91"/>
      <c r="U11750" s="89"/>
      <c r="V11750" s="89"/>
      <c r="W11750" s="89"/>
      <c r="X11750" s="89"/>
    </row>
    <row r="11751">
      <c r="S11751" s="91"/>
      <c r="T11751" s="91"/>
      <c r="U11751" s="89"/>
      <c r="V11751" s="89"/>
      <c r="W11751" s="89"/>
      <c r="X11751" s="89"/>
    </row>
    <row r="11752">
      <c r="S11752" s="91"/>
      <c r="T11752" s="91"/>
      <c r="U11752" s="89"/>
      <c r="V11752" s="89"/>
      <c r="W11752" s="89"/>
      <c r="X11752" s="89"/>
    </row>
    <row r="11753">
      <c r="S11753" s="91"/>
      <c r="T11753" s="91"/>
      <c r="U11753" s="89"/>
      <c r="V11753" s="89"/>
      <c r="W11753" s="89"/>
      <c r="X11753" s="89"/>
    </row>
    <row r="11754">
      <c r="S11754" s="91"/>
      <c r="T11754" s="91"/>
      <c r="U11754" s="89"/>
      <c r="V11754" s="89"/>
      <c r="W11754" s="89"/>
      <c r="X11754" s="89"/>
    </row>
    <row r="11755">
      <c r="S11755" s="91"/>
      <c r="T11755" s="91"/>
      <c r="U11755" s="89"/>
      <c r="V11755" s="89"/>
      <c r="W11755" s="89"/>
      <c r="X11755" s="89"/>
    </row>
    <row r="11756">
      <c r="S11756" s="91"/>
      <c r="T11756" s="91"/>
      <c r="U11756" s="89"/>
      <c r="V11756" s="89"/>
      <c r="W11756" s="89"/>
      <c r="X11756" s="89"/>
    </row>
    <row r="11757">
      <c r="S11757" s="91"/>
      <c r="T11757" s="91"/>
      <c r="U11757" s="89"/>
      <c r="V11757" s="89"/>
      <c r="W11757" s="89"/>
      <c r="X11757" s="89"/>
    </row>
    <row r="11758">
      <c r="S11758" s="91"/>
      <c r="T11758" s="91"/>
      <c r="U11758" s="89"/>
      <c r="V11758" s="89"/>
      <c r="W11758" s="89"/>
      <c r="X11758" s="89"/>
    </row>
    <row r="11759">
      <c r="S11759" s="91"/>
      <c r="T11759" s="91"/>
      <c r="U11759" s="89"/>
      <c r="V11759" s="89"/>
      <c r="W11759" s="89"/>
      <c r="X11759" s="89"/>
    </row>
    <row r="11760">
      <c r="S11760" s="91"/>
      <c r="T11760" s="91"/>
      <c r="U11760" s="89"/>
      <c r="V11760" s="89"/>
      <c r="W11760" s="89"/>
      <c r="X11760" s="89"/>
    </row>
    <row r="11761">
      <c r="S11761" s="91"/>
      <c r="T11761" s="91"/>
      <c r="U11761" s="89"/>
      <c r="V11761" s="89"/>
      <c r="W11761" s="89"/>
      <c r="X11761" s="89"/>
    </row>
    <row r="11762">
      <c r="S11762" s="91"/>
      <c r="T11762" s="91"/>
      <c r="U11762" s="89"/>
      <c r="V11762" s="89"/>
      <c r="W11762" s="89"/>
      <c r="X11762" s="89"/>
    </row>
    <row r="11763">
      <c r="S11763" s="91"/>
      <c r="T11763" s="91"/>
      <c r="U11763" s="89"/>
      <c r="V11763" s="89"/>
      <c r="W11763" s="89"/>
      <c r="X11763" s="89"/>
    </row>
    <row r="11764">
      <c r="S11764" s="91"/>
      <c r="T11764" s="91"/>
      <c r="U11764" s="89"/>
      <c r="V11764" s="89"/>
      <c r="W11764" s="89"/>
      <c r="X11764" s="89"/>
    </row>
    <row r="11765">
      <c r="S11765" s="91"/>
      <c r="T11765" s="91"/>
      <c r="U11765" s="89"/>
      <c r="V11765" s="89"/>
      <c r="W11765" s="89"/>
      <c r="X11765" s="89"/>
    </row>
    <row r="11766">
      <c r="S11766" s="91"/>
      <c r="T11766" s="91"/>
      <c r="U11766" s="89"/>
      <c r="V11766" s="89"/>
      <c r="W11766" s="89"/>
      <c r="X11766" s="89"/>
    </row>
    <row r="11767">
      <c r="S11767" s="91"/>
      <c r="T11767" s="91"/>
      <c r="U11767" s="89"/>
      <c r="V11767" s="89"/>
      <c r="W11767" s="89"/>
      <c r="X11767" s="89"/>
    </row>
    <row r="11768">
      <c r="S11768" s="91"/>
      <c r="T11768" s="91"/>
      <c r="U11768" s="89"/>
      <c r="V11768" s="89"/>
      <c r="W11768" s="89"/>
      <c r="X11768" s="89"/>
    </row>
    <row r="11769">
      <c r="S11769" s="91"/>
      <c r="T11769" s="91"/>
      <c r="U11769" s="89"/>
      <c r="V11769" s="89"/>
      <c r="W11769" s="89"/>
      <c r="X11769" s="89"/>
    </row>
    <row r="11770">
      <c r="S11770" s="91"/>
      <c r="T11770" s="91"/>
      <c r="U11770" s="89"/>
      <c r="V11770" s="89"/>
      <c r="W11770" s="89"/>
      <c r="X11770" s="89"/>
    </row>
    <row r="11771">
      <c r="S11771" s="91"/>
      <c r="T11771" s="91"/>
      <c r="U11771" s="89"/>
      <c r="V11771" s="89"/>
      <c r="W11771" s="89"/>
      <c r="X11771" s="89"/>
    </row>
    <row r="11772">
      <c r="S11772" s="91"/>
      <c r="T11772" s="91"/>
      <c r="U11772" s="89"/>
      <c r="V11772" s="89"/>
      <c r="W11772" s="89"/>
      <c r="X11772" s="89"/>
    </row>
    <row r="11773">
      <c r="S11773" s="91"/>
      <c r="T11773" s="91"/>
      <c r="U11773" s="89"/>
      <c r="V11773" s="89"/>
      <c r="W11773" s="89"/>
      <c r="X11773" s="89"/>
    </row>
    <row r="11774">
      <c r="S11774" s="91"/>
      <c r="T11774" s="91"/>
      <c r="U11774" s="89"/>
      <c r="V11774" s="89"/>
      <c r="W11774" s="89"/>
      <c r="X11774" s="89"/>
    </row>
    <row r="11775">
      <c r="S11775" s="91"/>
      <c r="T11775" s="91"/>
      <c r="U11775" s="89"/>
      <c r="V11775" s="89"/>
      <c r="W11775" s="89"/>
      <c r="X11775" s="89"/>
    </row>
    <row r="11776">
      <c r="S11776" s="91"/>
      <c r="T11776" s="91"/>
      <c r="U11776" s="89"/>
      <c r="V11776" s="89"/>
      <c r="W11776" s="89"/>
      <c r="X11776" s="89"/>
    </row>
    <row r="11777">
      <c r="S11777" s="91"/>
      <c r="T11777" s="91"/>
      <c r="U11777" s="89"/>
      <c r="V11777" s="89"/>
      <c r="W11777" s="89"/>
      <c r="X11777" s="89"/>
    </row>
    <row r="11778">
      <c r="S11778" s="91"/>
      <c r="T11778" s="91"/>
      <c r="U11778" s="89"/>
      <c r="V11778" s="89"/>
      <c r="W11778" s="89"/>
      <c r="X11778" s="89"/>
    </row>
    <row r="11779">
      <c r="S11779" s="91"/>
      <c r="T11779" s="91"/>
      <c r="U11779" s="89"/>
      <c r="V11779" s="89"/>
      <c r="W11779" s="89"/>
      <c r="X11779" s="89"/>
    </row>
    <row r="11780">
      <c r="S11780" s="91"/>
      <c r="T11780" s="91"/>
      <c r="U11780" s="89"/>
      <c r="V11780" s="89"/>
      <c r="W11780" s="89"/>
      <c r="X11780" s="89"/>
    </row>
    <row r="11781">
      <c r="S11781" s="91"/>
      <c r="T11781" s="91"/>
      <c r="U11781" s="89"/>
      <c r="V11781" s="89"/>
      <c r="W11781" s="89"/>
      <c r="X11781" s="89"/>
    </row>
    <row r="11782">
      <c r="S11782" s="91"/>
      <c r="T11782" s="91"/>
      <c r="U11782" s="89"/>
      <c r="V11782" s="89"/>
      <c r="W11782" s="89"/>
      <c r="X11782" s="89"/>
    </row>
    <row r="11783">
      <c r="S11783" s="91"/>
      <c r="T11783" s="91"/>
      <c r="U11783" s="89"/>
      <c r="V11783" s="89"/>
      <c r="W11783" s="89"/>
      <c r="X11783" s="89"/>
    </row>
    <row r="11784">
      <c r="S11784" s="91"/>
      <c r="T11784" s="91"/>
      <c r="U11784" s="89"/>
      <c r="V11784" s="89"/>
      <c r="W11784" s="89"/>
      <c r="X11784" s="89"/>
    </row>
    <row r="11785">
      <c r="S11785" s="91"/>
      <c r="T11785" s="91"/>
      <c r="U11785" s="89"/>
      <c r="V11785" s="89"/>
      <c r="W11785" s="89"/>
      <c r="X11785" s="89"/>
    </row>
    <row r="11786">
      <c r="S11786" s="91"/>
      <c r="T11786" s="91"/>
      <c r="U11786" s="89"/>
      <c r="V11786" s="89"/>
      <c r="W11786" s="89"/>
      <c r="X11786" s="89"/>
    </row>
    <row r="11787">
      <c r="S11787" s="91"/>
      <c r="T11787" s="91"/>
      <c r="U11787" s="89"/>
      <c r="V11787" s="89"/>
      <c r="W11787" s="89"/>
      <c r="X11787" s="89"/>
    </row>
    <row r="11788">
      <c r="S11788" s="91"/>
      <c r="T11788" s="91"/>
      <c r="U11788" s="89"/>
      <c r="V11788" s="89"/>
      <c r="W11788" s="89"/>
      <c r="X11788" s="89"/>
    </row>
    <row r="11789">
      <c r="S11789" s="91"/>
      <c r="T11789" s="91"/>
      <c r="U11789" s="89"/>
      <c r="V11789" s="89"/>
      <c r="W11789" s="89"/>
      <c r="X11789" s="89"/>
    </row>
    <row r="11790">
      <c r="S11790" s="91"/>
      <c r="T11790" s="91"/>
      <c r="U11790" s="89"/>
      <c r="V11790" s="89"/>
      <c r="W11790" s="89"/>
      <c r="X11790" s="89"/>
    </row>
    <row r="11791">
      <c r="S11791" s="91"/>
      <c r="T11791" s="91"/>
      <c r="U11791" s="89"/>
      <c r="V11791" s="89"/>
      <c r="W11791" s="89"/>
      <c r="X11791" s="89"/>
    </row>
    <row r="11792">
      <c r="S11792" s="91"/>
      <c r="T11792" s="91"/>
      <c r="U11792" s="89"/>
      <c r="V11792" s="89"/>
      <c r="W11792" s="89"/>
      <c r="X11792" s="89"/>
    </row>
    <row r="11793">
      <c r="S11793" s="91"/>
      <c r="T11793" s="91"/>
      <c r="U11793" s="89"/>
      <c r="V11793" s="89"/>
      <c r="W11793" s="89"/>
      <c r="X11793" s="89"/>
    </row>
    <row r="11794">
      <c r="S11794" s="91"/>
      <c r="T11794" s="91"/>
      <c r="U11794" s="89"/>
      <c r="V11794" s="89"/>
      <c r="W11794" s="89"/>
      <c r="X11794" s="89"/>
    </row>
    <row r="11795">
      <c r="S11795" s="91"/>
      <c r="T11795" s="91"/>
      <c r="U11795" s="89"/>
      <c r="V11795" s="89"/>
      <c r="W11795" s="89"/>
      <c r="X11795" s="89"/>
    </row>
    <row r="11796">
      <c r="S11796" s="91"/>
      <c r="T11796" s="91"/>
      <c r="U11796" s="89"/>
      <c r="V11796" s="89"/>
      <c r="W11796" s="89"/>
      <c r="X11796" s="89"/>
    </row>
    <row r="11797">
      <c r="S11797" s="91"/>
      <c r="T11797" s="91"/>
      <c r="U11797" s="89"/>
      <c r="V11797" s="89"/>
      <c r="W11797" s="89"/>
      <c r="X11797" s="89"/>
    </row>
    <row r="11798">
      <c r="S11798" s="91"/>
      <c r="T11798" s="91"/>
      <c r="U11798" s="89"/>
      <c r="V11798" s="89"/>
      <c r="W11798" s="89"/>
      <c r="X11798" s="89"/>
    </row>
    <row r="11799">
      <c r="S11799" s="91"/>
      <c r="T11799" s="91"/>
      <c r="U11799" s="89"/>
      <c r="V11799" s="89"/>
      <c r="W11799" s="89"/>
      <c r="X11799" s="89"/>
    </row>
    <row r="11800">
      <c r="S11800" s="91"/>
      <c r="T11800" s="91"/>
      <c r="U11800" s="89"/>
      <c r="V11800" s="89"/>
      <c r="W11800" s="89"/>
      <c r="X11800" s="89"/>
    </row>
    <row r="11801">
      <c r="S11801" s="91"/>
      <c r="T11801" s="91"/>
      <c r="U11801" s="89"/>
      <c r="V11801" s="89"/>
      <c r="W11801" s="89"/>
      <c r="X11801" s="89"/>
    </row>
    <row r="11802">
      <c r="S11802" s="91"/>
      <c r="T11802" s="91"/>
      <c r="U11802" s="89"/>
      <c r="V11802" s="89"/>
      <c r="W11802" s="89"/>
      <c r="X11802" s="89"/>
    </row>
    <row r="11803">
      <c r="S11803" s="91"/>
      <c r="T11803" s="91"/>
      <c r="U11803" s="89"/>
      <c r="V11803" s="89"/>
      <c r="W11803" s="89"/>
      <c r="X11803" s="89"/>
    </row>
    <row r="11804">
      <c r="S11804" s="91"/>
      <c r="T11804" s="91"/>
      <c r="U11804" s="89"/>
      <c r="V11804" s="89"/>
      <c r="W11804" s="89"/>
      <c r="X11804" s="89"/>
    </row>
    <row r="11805">
      <c r="S11805" s="91"/>
      <c r="T11805" s="91"/>
      <c r="U11805" s="89"/>
      <c r="V11805" s="89"/>
      <c r="W11805" s="89"/>
      <c r="X11805" s="89"/>
    </row>
    <row r="11806">
      <c r="S11806" s="91"/>
      <c r="T11806" s="91"/>
      <c r="U11806" s="89"/>
      <c r="V11806" s="89"/>
      <c r="W11806" s="89"/>
      <c r="X11806" s="89"/>
    </row>
    <row r="11807">
      <c r="S11807" s="91"/>
      <c r="T11807" s="91"/>
      <c r="U11807" s="89"/>
      <c r="V11807" s="89"/>
      <c r="W11807" s="89"/>
      <c r="X11807" s="89"/>
    </row>
    <row r="11808">
      <c r="S11808" s="91"/>
      <c r="T11808" s="91"/>
      <c r="U11808" s="89"/>
      <c r="V11808" s="89"/>
      <c r="W11808" s="89"/>
      <c r="X11808" s="89"/>
    </row>
    <row r="11809">
      <c r="S11809" s="91"/>
      <c r="T11809" s="91"/>
      <c r="U11809" s="89"/>
      <c r="V11809" s="89"/>
      <c r="W11809" s="89"/>
      <c r="X11809" s="89"/>
    </row>
    <row r="11810">
      <c r="S11810" s="91"/>
      <c r="T11810" s="91"/>
      <c r="U11810" s="89"/>
      <c r="V11810" s="89"/>
      <c r="W11810" s="89"/>
      <c r="X11810" s="89"/>
    </row>
    <row r="11811">
      <c r="S11811" s="91"/>
      <c r="T11811" s="91"/>
      <c r="U11811" s="89"/>
      <c r="V11811" s="89"/>
      <c r="W11811" s="89"/>
      <c r="X11811" s="89"/>
    </row>
    <row r="11812">
      <c r="S11812" s="91"/>
      <c r="T11812" s="91"/>
      <c r="U11812" s="89"/>
      <c r="V11812" s="89"/>
      <c r="W11812" s="89"/>
      <c r="X11812" s="89"/>
    </row>
    <row r="11813">
      <c r="S11813" s="91"/>
      <c r="T11813" s="91"/>
      <c r="U11813" s="89"/>
      <c r="V11813" s="89"/>
      <c r="W11813" s="89"/>
      <c r="X11813" s="89"/>
    </row>
    <row r="11814">
      <c r="S11814" s="91"/>
      <c r="T11814" s="91"/>
      <c r="U11814" s="89"/>
      <c r="V11814" s="89"/>
      <c r="W11814" s="89"/>
      <c r="X11814" s="89"/>
    </row>
    <row r="11815">
      <c r="S11815" s="91"/>
      <c r="T11815" s="91"/>
      <c r="U11815" s="89"/>
      <c r="V11815" s="89"/>
      <c r="W11815" s="89"/>
      <c r="X11815" s="89"/>
    </row>
    <row r="11816">
      <c r="S11816" s="91"/>
      <c r="T11816" s="91"/>
      <c r="U11816" s="89"/>
      <c r="V11816" s="89"/>
      <c r="W11816" s="89"/>
      <c r="X11816" s="89"/>
    </row>
    <row r="11817">
      <c r="S11817" s="91"/>
      <c r="T11817" s="91"/>
      <c r="U11817" s="89"/>
      <c r="V11817" s="89"/>
      <c r="W11817" s="89"/>
      <c r="X11817" s="89"/>
    </row>
    <row r="11818">
      <c r="S11818" s="91"/>
      <c r="T11818" s="91"/>
      <c r="U11818" s="89"/>
      <c r="V11818" s="89"/>
      <c r="W11818" s="89"/>
      <c r="X11818" s="89"/>
    </row>
    <row r="11819">
      <c r="S11819" s="91"/>
      <c r="T11819" s="91"/>
      <c r="U11819" s="89"/>
      <c r="V11819" s="89"/>
      <c r="W11819" s="89"/>
      <c r="X11819" s="89"/>
    </row>
    <row r="11820">
      <c r="S11820" s="91"/>
      <c r="T11820" s="91"/>
      <c r="U11820" s="89"/>
      <c r="V11820" s="89"/>
      <c r="W11820" s="89"/>
      <c r="X11820" s="89"/>
    </row>
    <row r="11821">
      <c r="S11821" s="91"/>
      <c r="T11821" s="91"/>
      <c r="U11821" s="89"/>
      <c r="V11821" s="89"/>
      <c r="W11821" s="89"/>
      <c r="X11821" s="89"/>
    </row>
    <row r="11822">
      <c r="S11822" s="91"/>
      <c r="T11822" s="91"/>
      <c r="U11822" s="89"/>
      <c r="V11822" s="89"/>
      <c r="W11822" s="89"/>
      <c r="X11822" s="89"/>
    </row>
    <row r="11823">
      <c r="S11823" s="91"/>
      <c r="T11823" s="91"/>
      <c r="U11823" s="89"/>
      <c r="V11823" s="89"/>
      <c r="W11823" s="89"/>
      <c r="X11823" s="89"/>
    </row>
    <row r="11824">
      <c r="S11824" s="91"/>
      <c r="T11824" s="91"/>
      <c r="U11824" s="89"/>
      <c r="V11824" s="89"/>
      <c r="W11824" s="89"/>
      <c r="X11824" s="89"/>
    </row>
    <row r="11825">
      <c r="S11825" s="91"/>
      <c r="T11825" s="91"/>
      <c r="U11825" s="89"/>
      <c r="V11825" s="89"/>
      <c r="W11825" s="89"/>
      <c r="X11825" s="89"/>
    </row>
    <row r="11826">
      <c r="S11826" s="91"/>
      <c r="T11826" s="91"/>
      <c r="U11826" s="89"/>
      <c r="V11826" s="89"/>
      <c r="W11826" s="89"/>
      <c r="X11826" s="89"/>
    </row>
    <row r="11827">
      <c r="S11827" s="91"/>
      <c r="T11827" s="91"/>
      <c r="U11827" s="89"/>
      <c r="V11827" s="89"/>
      <c r="W11827" s="89"/>
      <c r="X11827" s="89"/>
    </row>
    <row r="11828">
      <c r="S11828" s="91"/>
      <c r="T11828" s="91"/>
      <c r="U11828" s="89"/>
      <c r="V11828" s="89"/>
      <c r="W11828" s="89"/>
      <c r="X11828" s="89"/>
    </row>
    <row r="11829">
      <c r="S11829" s="91"/>
      <c r="T11829" s="91"/>
      <c r="U11829" s="89"/>
      <c r="V11829" s="89"/>
      <c r="W11829" s="89"/>
      <c r="X11829" s="89"/>
    </row>
    <row r="11830">
      <c r="S11830" s="91"/>
      <c r="T11830" s="91"/>
      <c r="U11830" s="89"/>
      <c r="V11830" s="89"/>
      <c r="W11830" s="89"/>
      <c r="X11830" s="89"/>
    </row>
    <row r="11831">
      <c r="S11831" s="91"/>
      <c r="T11831" s="91"/>
      <c r="U11831" s="89"/>
      <c r="V11831" s="89"/>
      <c r="W11831" s="89"/>
      <c r="X11831" s="89"/>
    </row>
    <row r="11832">
      <c r="S11832" s="91"/>
      <c r="T11832" s="91"/>
      <c r="U11832" s="89"/>
      <c r="V11832" s="89"/>
      <c r="W11832" s="89"/>
      <c r="X11832" s="89"/>
    </row>
    <row r="11833">
      <c r="S11833" s="91"/>
      <c r="T11833" s="91"/>
      <c r="U11833" s="89"/>
      <c r="V11833" s="89"/>
      <c r="W11833" s="89"/>
      <c r="X11833" s="89"/>
    </row>
    <row r="11834">
      <c r="S11834" s="91"/>
      <c r="T11834" s="91"/>
      <c r="U11834" s="89"/>
      <c r="V11834" s="89"/>
      <c r="W11834" s="89"/>
      <c r="X11834" s="89"/>
    </row>
    <row r="11835">
      <c r="S11835" s="91"/>
      <c r="T11835" s="91"/>
      <c r="U11835" s="89"/>
      <c r="V11835" s="89"/>
      <c r="W11835" s="89"/>
      <c r="X11835" s="89"/>
    </row>
    <row r="11836">
      <c r="S11836" s="91"/>
      <c r="T11836" s="91"/>
      <c r="U11836" s="89"/>
      <c r="V11836" s="89"/>
      <c r="W11836" s="89"/>
      <c r="X11836" s="89"/>
    </row>
    <row r="11837">
      <c r="S11837" s="91"/>
      <c r="T11837" s="91"/>
      <c r="U11837" s="89"/>
      <c r="V11837" s="89"/>
      <c r="W11837" s="89"/>
      <c r="X11837" s="89"/>
    </row>
    <row r="11838">
      <c r="S11838" s="91"/>
      <c r="T11838" s="91"/>
      <c r="U11838" s="89"/>
      <c r="V11838" s="89"/>
      <c r="W11838" s="89"/>
      <c r="X11838" s="89"/>
    </row>
    <row r="11839">
      <c r="S11839" s="91"/>
      <c r="T11839" s="91"/>
      <c r="U11839" s="89"/>
      <c r="V11839" s="89"/>
      <c r="W11839" s="89"/>
      <c r="X11839" s="89"/>
    </row>
    <row r="11840">
      <c r="S11840" s="88"/>
      <c r="T11840" s="91"/>
      <c r="U11840" s="89"/>
      <c r="V11840" s="89"/>
      <c r="W11840" s="89"/>
      <c r="X11840" s="89"/>
    </row>
    <row r="11841">
      <c r="S11841" s="88"/>
      <c r="T11841" s="91"/>
      <c r="U11841" s="89"/>
      <c r="V11841" s="89"/>
      <c r="W11841" s="89"/>
      <c r="X11841" s="89"/>
    </row>
    <row r="11842">
      <c r="S11842" s="91"/>
      <c r="T11842" s="91"/>
      <c r="U11842" s="89"/>
      <c r="V11842" s="89"/>
      <c r="W11842" s="89"/>
      <c r="X11842" s="89"/>
    </row>
    <row r="11843">
      <c r="S11843" s="91"/>
      <c r="T11843" s="91"/>
      <c r="U11843" s="89"/>
      <c r="V11843" s="89"/>
      <c r="W11843" s="89"/>
      <c r="X11843" s="89"/>
    </row>
    <row r="11844">
      <c r="S11844" s="91"/>
      <c r="T11844" s="91"/>
      <c r="U11844" s="89"/>
      <c r="V11844" s="89"/>
      <c r="W11844" s="89"/>
      <c r="X11844" s="89"/>
    </row>
    <row r="11845">
      <c r="S11845" s="91"/>
      <c r="T11845" s="91"/>
      <c r="U11845" s="89"/>
      <c r="V11845" s="89"/>
      <c r="W11845" s="89"/>
      <c r="X11845" s="89"/>
    </row>
    <row r="11846">
      <c r="S11846" s="91"/>
      <c r="T11846" s="91"/>
      <c r="U11846" s="89"/>
      <c r="V11846" s="89"/>
      <c r="W11846" s="89"/>
      <c r="X11846" s="89"/>
    </row>
    <row r="11847">
      <c r="S11847" s="91"/>
      <c r="T11847" s="91"/>
      <c r="U11847" s="89"/>
      <c r="V11847" s="89"/>
      <c r="W11847" s="89"/>
      <c r="X11847" s="89"/>
    </row>
    <row r="11848">
      <c r="S11848" s="91"/>
      <c r="T11848" s="91"/>
      <c r="U11848" s="89"/>
      <c r="V11848" s="89"/>
      <c r="W11848" s="89"/>
      <c r="X11848" s="89"/>
    </row>
    <row r="11849">
      <c r="S11849" s="91"/>
      <c r="T11849" s="91"/>
      <c r="U11849" s="89"/>
      <c r="V11849" s="89"/>
      <c r="W11849" s="89"/>
      <c r="X11849" s="89"/>
    </row>
    <row r="11850">
      <c r="S11850" s="91"/>
      <c r="T11850" s="91"/>
      <c r="U11850" s="89"/>
      <c r="V11850" s="89"/>
      <c r="W11850" s="89"/>
      <c r="X11850" s="89"/>
    </row>
    <row r="11851">
      <c r="S11851" s="91"/>
      <c r="T11851" s="91"/>
      <c r="U11851" s="89"/>
      <c r="V11851" s="89"/>
      <c r="W11851" s="89"/>
      <c r="X11851" s="89"/>
    </row>
    <row r="11852">
      <c r="S11852" s="91"/>
      <c r="T11852" s="91"/>
      <c r="U11852" s="89"/>
      <c r="V11852" s="89"/>
      <c r="W11852" s="89"/>
      <c r="X11852" s="89"/>
    </row>
    <row r="11853">
      <c r="S11853" s="91"/>
      <c r="T11853" s="91"/>
      <c r="U11853" s="89"/>
      <c r="V11853" s="89"/>
      <c r="W11853" s="89"/>
      <c r="X11853" s="89"/>
    </row>
    <row r="11854">
      <c r="S11854" s="91"/>
      <c r="T11854" s="91"/>
      <c r="U11854" s="89"/>
      <c r="V11854" s="89"/>
      <c r="W11854" s="89"/>
      <c r="X11854" s="89"/>
    </row>
    <row r="11855">
      <c r="S11855" s="91"/>
      <c r="T11855" s="91"/>
      <c r="U11855" s="89"/>
      <c r="V11855" s="89"/>
      <c r="W11855" s="89"/>
      <c r="X11855" s="89"/>
    </row>
    <row r="11856">
      <c r="S11856" s="91"/>
      <c r="T11856" s="91"/>
      <c r="U11856" s="89"/>
      <c r="V11856" s="89"/>
      <c r="W11856" s="89"/>
      <c r="X11856" s="89"/>
    </row>
    <row r="11857">
      <c r="S11857" s="91"/>
      <c r="T11857" s="91"/>
      <c r="U11857" s="89"/>
      <c r="V11857" s="89"/>
      <c r="W11857" s="89"/>
      <c r="X11857" s="89"/>
    </row>
    <row r="11858">
      <c r="S11858" s="91"/>
      <c r="T11858" s="91"/>
      <c r="U11858" s="89"/>
      <c r="V11858" s="89"/>
      <c r="W11858" s="89"/>
      <c r="X11858" s="89"/>
    </row>
    <row r="11859">
      <c r="S11859" s="91"/>
      <c r="T11859" s="91"/>
      <c r="U11859" s="89"/>
      <c r="V11859" s="89"/>
      <c r="W11859" s="89"/>
      <c r="X11859" s="89"/>
    </row>
    <row r="11860">
      <c r="S11860" s="91"/>
      <c r="T11860" s="91"/>
      <c r="U11860" s="89"/>
      <c r="V11860" s="89"/>
      <c r="W11860" s="89"/>
      <c r="X11860" s="89"/>
    </row>
    <row r="11861">
      <c r="S11861" s="91"/>
      <c r="T11861" s="91"/>
      <c r="U11861" s="89"/>
      <c r="V11861" s="89"/>
      <c r="W11861" s="89"/>
      <c r="X11861" s="89"/>
    </row>
    <row r="11862">
      <c r="S11862" s="91"/>
      <c r="T11862" s="91"/>
      <c r="U11862" s="89"/>
      <c r="V11862" s="89"/>
      <c r="W11862" s="89"/>
      <c r="X11862" s="89"/>
    </row>
    <row r="11863">
      <c r="S11863" s="91"/>
      <c r="T11863" s="91"/>
      <c r="U11863" s="89"/>
      <c r="V11863" s="89"/>
      <c r="W11863" s="89"/>
      <c r="X11863" s="89"/>
    </row>
    <row r="11864">
      <c r="S11864" s="91"/>
      <c r="T11864" s="91"/>
      <c r="U11864" s="89"/>
      <c r="V11864" s="89"/>
      <c r="W11864" s="89"/>
      <c r="X11864" s="89"/>
    </row>
    <row r="11865">
      <c r="S11865" s="91"/>
      <c r="T11865" s="91"/>
      <c r="U11865" s="89"/>
      <c r="V11865" s="89"/>
      <c r="W11865" s="89"/>
      <c r="X11865" s="89"/>
    </row>
    <row r="11866">
      <c r="S11866" s="91"/>
      <c r="T11866" s="91"/>
      <c r="U11866" s="89"/>
      <c r="V11866" s="89"/>
      <c r="W11866" s="89"/>
      <c r="X11866" s="89"/>
    </row>
    <row r="11867">
      <c r="S11867" s="91"/>
      <c r="T11867" s="91"/>
      <c r="U11867" s="89"/>
      <c r="V11867" s="89"/>
      <c r="W11867" s="89"/>
      <c r="X11867" s="89"/>
    </row>
    <row r="11868">
      <c r="S11868" s="91"/>
      <c r="T11868" s="91"/>
      <c r="U11868" s="89"/>
      <c r="V11868" s="89"/>
      <c r="W11868" s="89"/>
      <c r="X11868" s="89"/>
    </row>
    <row r="11869">
      <c r="S11869" s="91"/>
      <c r="T11869" s="91"/>
      <c r="U11869" s="89"/>
      <c r="V11869" s="89"/>
      <c r="W11869" s="89"/>
      <c r="X11869" s="89"/>
    </row>
    <row r="11870">
      <c r="S11870" s="91"/>
      <c r="T11870" s="91"/>
      <c r="U11870" s="89"/>
      <c r="V11870" s="89"/>
      <c r="W11870" s="89"/>
      <c r="X11870" s="89"/>
    </row>
    <row r="11871">
      <c r="S11871" s="91"/>
      <c r="T11871" s="91"/>
      <c r="U11871" s="89"/>
      <c r="V11871" s="89"/>
      <c r="W11871" s="89"/>
      <c r="X11871" s="89"/>
    </row>
    <row r="11872">
      <c r="S11872" s="91"/>
      <c r="T11872" s="91"/>
      <c r="U11872" s="89"/>
      <c r="V11872" s="89"/>
      <c r="W11872" s="89"/>
      <c r="X11872" s="89"/>
    </row>
    <row r="11873">
      <c r="S11873" s="91"/>
      <c r="T11873" s="91"/>
      <c r="U11873" s="89"/>
      <c r="V11873" s="89"/>
      <c r="W11873" s="89"/>
      <c r="X11873" s="89"/>
    </row>
    <row r="11874">
      <c r="S11874" s="91"/>
      <c r="T11874" s="91"/>
      <c r="U11874" s="89"/>
      <c r="V11874" s="89"/>
      <c r="W11874" s="89"/>
      <c r="X11874" s="89"/>
    </row>
    <row r="11875">
      <c r="S11875" s="91"/>
      <c r="T11875" s="91"/>
      <c r="U11875" s="89"/>
      <c r="V11875" s="89"/>
      <c r="W11875" s="89"/>
      <c r="X11875" s="89"/>
    </row>
    <row r="11876">
      <c r="S11876" s="91"/>
      <c r="T11876" s="91"/>
      <c r="U11876" s="89"/>
      <c r="V11876" s="89"/>
      <c r="W11876" s="89"/>
      <c r="X11876" s="89"/>
    </row>
    <row r="11877">
      <c r="S11877" s="91"/>
      <c r="T11877" s="91"/>
      <c r="U11877" s="89"/>
      <c r="V11877" s="89"/>
      <c r="W11877" s="89"/>
      <c r="X11877" s="89"/>
    </row>
    <row r="11878">
      <c r="S11878" s="91"/>
      <c r="T11878" s="91"/>
      <c r="U11878" s="89"/>
      <c r="V11878" s="89"/>
      <c r="W11878" s="89"/>
      <c r="X11878" s="89"/>
    </row>
    <row r="11879">
      <c r="S11879" s="91"/>
      <c r="T11879" s="91"/>
      <c r="U11879" s="89"/>
      <c r="V11879" s="89"/>
      <c r="W11879" s="89"/>
      <c r="X11879" s="89"/>
    </row>
    <row r="11880">
      <c r="S11880" s="91"/>
      <c r="T11880" s="91"/>
      <c r="U11880" s="89"/>
      <c r="V11880" s="89"/>
      <c r="W11880" s="89"/>
      <c r="X11880" s="89"/>
    </row>
    <row r="11881">
      <c r="S11881" s="91"/>
      <c r="T11881" s="91"/>
      <c r="U11881" s="89"/>
      <c r="V11881" s="89"/>
      <c r="W11881" s="89"/>
      <c r="X11881" s="89"/>
    </row>
    <row r="11882">
      <c r="S11882" s="91"/>
      <c r="T11882" s="91"/>
      <c r="U11882" s="89"/>
      <c r="V11882" s="89"/>
      <c r="W11882" s="89"/>
      <c r="X11882" s="89"/>
    </row>
    <row r="11883">
      <c r="S11883" s="91"/>
      <c r="T11883" s="91"/>
      <c r="U11883" s="89"/>
      <c r="V11883" s="89"/>
      <c r="W11883" s="89"/>
      <c r="X11883" s="89"/>
    </row>
    <row r="11884">
      <c r="S11884" s="91"/>
      <c r="T11884" s="91"/>
      <c r="U11884" s="89"/>
      <c r="V11884" s="89"/>
      <c r="W11884" s="89"/>
      <c r="X11884" s="89"/>
    </row>
    <row r="11885">
      <c r="S11885" s="91"/>
      <c r="T11885" s="91"/>
      <c r="U11885" s="89"/>
      <c r="V11885" s="89"/>
      <c r="W11885" s="89"/>
      <c r="X11885" s="89"/>
    </row>
    <row r="11886">
      <c r="S11886" s="91"/>
      <c r="T11886" s="91"/>
      <c r="U11886" s="89"/>
      <c r="V11886" s="89"/>
      <c r="W11886" s="89"/>
      <c r="X11886" s="89"/>
    </row>
    <row r="11887">
      <c r="S11887" s="91"/>
      <c r="T11887" s="91"/>
      <c r="U11887" s="89"/>
      <c r="V11887" s="89"/>
      <c r="W11887" s="89"/>
      <c r="X11887" s="89"/>
    </row>
    <row r="11888">
      <c r="S11888" s="91"/>
      <c r="T11888" s="91"/>
      <c r="U11888" s="89"/>
      <c r="V11888" s="89"/>
      <c r="W11888" s="89"/>
      <c r="X11888" s="89"/>
    </row>
    <row r="11889">
      <c r="S11889" s="91"/>
      <c r="T11889" s="91"/>
      <c r="U11889" s="89"/>
      <c r="V11889" s="89"/>
      <c r="W11889" s="89"/>
      <c r="X11889" s="89"/>
    </row>
    <row r="11890">
      <c r="S11890" s="91"/>
      <c r="T11890" s="91"/>
      <c r="U11890" s="89"/>
      <c r="V11890" s="89"/>
      <c r="W11890" s="89"/>
      <c r="X11890" s="89"/>
    </row>
    <row r="11891">
      <c r="S11891" s="91"/>
      <c r="T11891" s="91"/>
      <c r="U11891" s="89"/>
      <c r="V11891" s="89"/>
      <c r="W11891" s="89"/>
      <c r="X11891" s="89"/>
    </row>
    <row r="11892">
      <c r="S11892" s="91"/>
      <c r="T11892" s="91"/>
      <c r="U11892" s="89"/>
      <c r="V11892" s="89"/>
      <c r="W11892" s="89"/>
      <c r="X11892" s="89"/>
    </row>
    <row r="11893">
      <c r="S11893" s="91"/>
      <c r="T11893" s="91"/>
      <c r="U11893" s="89"/>
      <c r="V11893" s="89"/>
      <c r="W11893" s="89"/>
      <c r="X11893" s="89"/>
    </row>
    <row r="11894">
      <c r="S11894" s="91"/>
      <c r="T11894" s="91"/>
      <c r="U11894" s="89"/>
      <c r="V11894" s="89"/>
      <c r="W11894" s="89"/>
      <c r="X11894" s="89"/>
    </row>
    <row r="11895">
      <c r="S11895" s="91"/>
      <c r="T11895" s="91"/>
      <c r="U11895" s="89"/>
      <c r="V11895" s="89"/>
      <c r="W11895" s="89"/>
      <c r="X11895" s="89"/>
    </row>
    <row r="11896">
      <c r="S11896" s="91"/>
      <c r="T11896" s="91"/>
      <c r="U11896" s="89"/>
      <c r="V11896" s="89"/>
      <c r="W11896" s="89"/>
      <c r="X11896" s="89"/>
    </row>
    <row r="11897">
      <c r="S11897" s="91"/>
      <c r="T11897" s="91"/>
      <c r="U11897" s="89"/>
      <c r="V11897" s="89"/>
      <c r="W11897" s="89"/>
      <c r="X11897" s="89"/>
    </row>
    <row r="11898">
      <c r="S11898" s="91"/>
      <c r="T11898" s="91"/>
      <c r="U11898" s="89"/>
      <c r="V11898" s="89"/>
      <c r="W11898" s="89"/>
      <c r="X11898" s="89"/>
    </row>
    <row r="11899">
      <c r="S11899" s="91"/>
      <c r="T11899" s="91"/>
      <c r="U11899" s="89"/>
      <c r="V11899" s="89"/>
      <c r="W11899" s="89"/>
      <c r="X11899" s="89"/>
    </row>
    <row r="11900">
      <c r="S11900" s="91"/>
      <c r="T11900" s="91"/>
      <c r="U11900" s="89"/>
      <c r="V11900" s="89"/>
      <c r="W11900" s="89"/>
      <c r="X11900" s="89"/>
    </row>
    <row r="11901">
      <c r="S11901" s="91"/>
      <c r="T11901" s="91"/>
      <c r="U11901" s="89"/>
      <c r="V11901" s="89"/>
      <c r="W11901" s="89"/>
      <c r="X11901" s="89"/>
    </row>
    <row r="11902">
      <c r="S11902" s="91"/>
      <c r="T11902" s="91"/>
      <c r="U11902" s="89"/>
      <c r="V11902" s="89"/>
      <c r="W11902" s="89"/>
      <c r="X11902" s="89"/>
    </row>
    <row r="11903">
      <c r="S11903" s="91"/>
      <c r="T11903" s="91"/>
      <c r="U11903" s="89"/>
      <c r="V11903" s="89"/>
      <c r="W11903" s="89"/>
      <c r="X11903" s="89"/>
    </row>
    <row r="11904">
      <c r="S11904" s="91"/>
      <c r="T11904" s="91"/>
      <c r="U11904" s="89"/>
      <c r="V11904" s="89"/>
      <c r="W11904" s="89"/>
      <c r="X11904" s="89"/>
    </row>
    <row r="11905">
      <c r="S11905" s="91"/>
      <c r="T11905" s="91"/>
      <c r="U11905" s="89"/>
      <c r="V11905" s="89"/>
      <c r="W11905" s="89"/>
      <c r="X11905" s="89"/>
    </row>
    <row r="11906">
      <c r="S11906" s="91"/>
      <c r="T11906" s="91"/>
      <c r="U11906" s="89"/>
      <c r="V11906" s="89"/>
      <c r="W11906" s="89"/>
      <c r="X11906" s="89"/>
    </row>
    <row r="11907">
      <c r="S11907" s="88"/>
      <c r="T11907" s="91"/>
      <c r="U11907" s="89"/>
      <c r="V11907" s="89"/>
      <c r="W11907" s="89"/>
      <c r="X11907" s="89"/>
    </row>
    <row r="11908">
      <c r="S11908" s="91"/>
      <c r="T11908" s="91"/>
      <c r="U11908" s="89"/>
      <c r="V11908" s="89"/>
      <c r="W11908" s="89"/>
      <c r="X11908" s="89"/>
    </row>
    <row r="11909">
      <c r="S11909" s="91"/>
      <c r="T11909" s="91"/>
      <c r="U11909" s="89"/>
      <c r="V11909" s="89"/>
      <c r="W11909" s="89"/>
      <c r="X11909" s="89"/>
    </row>
    <row r="11910">
      <c r="S11910" s="91"/>
      <c r="T11910" s="91"/>
      <c r="U11910" s="89"/>
      <c r="V11910" s="89"/>
      <c r="W11910" s="89"/>
      <c r="X11910" s="89"/>
    </row>
    <row r="11911">
      <c r="S11911" s="91"/>
      <c r="T11911" s="91"/>
      <c r="U11911" s="89"/>
      <c r="V11911" s="89"/>
      <c r="W11911" s="89"/>
      <c r="X11911" s="89"/>
    </row>
    <row r="11912">
      <c r="S11912" s="91"/>
      <c r="T11912" s="91"/>
      <c r="U11912" s="89"/>
      <c r="V11912" s="89"/>
      <c r="W11912" s="89"/>
      <c r="X11912" s="89"/>
    </row>
    <row r="11913">
      <c r="S11913" s="91"/>
      <c r="T11913" s="91"/>
      <c r="U11913" s="89"/>
      <c r="V11913" s="89"/>
      <c r="W11913" s="89"/>
      <c r="X11913" s="89"/>
    </row>
    <row r="11914">
      <c r="S11914" s="91"/>
      <c r="T11914" s="91"/>
      <c r="U11914" s="89"/>
      <c r="V11914" s="89"/>
      <c r="W11914" s="89"/>
      <c r="X11914" s="89"/>
    </row>
    <row r="11915">
      <c r="S11915" s="91"/>
      <c r="T11915" s="91"/>
      <c r="U11915" s="89"/>
      <c r="V11915" s="89"/>
      <c r="W11915" s="89"/>
      <c r="X11915" s="89"/>
    </row>
    <row r="11916">
      <c r="S11916" s="91"/>
      <c r="T11916" s="91"/>
      <c r="U11916" s="89"/>
      <c r="V11916" s="89"/>
      <c r="W11916" s="89"/>
      <c r="X11916" s="89"/>
    </row>
    <row r="11917">
      <c r="S11917" s="91"/>
      <c r="T11917" s="91"/>
      <c r="U11917" s="89"/>
      <c r="V11917" s="89"/>
      <c r="W11917" s="89"/>
      <c r="X11917" s="89"/>
    </row>
    <row r="11918">
      <c r="S11918" s="91"/>
      <c r="T11918" s="91"/>
      <c r="U11918" s="89"/>
      <c r="V11918" s="89"/>
      <c r="W11918" s="89"/>
      <c r="X11918" s="89"/>
    </row>
    <row r="11919">
      <c r="S11919" s="91"/>
      <c r="T11919" s="91"/>
      <c r="U11919" s="89"/>
      <c r="V11919" s="89"/>
      <c r="W11919" s="89"/>
      <c r="X11919" s="89"/>
    </row>
    <row r="11920">
      <c r="S11920" s="91"/>
      <c r="T11920" s="91"/>
      <c r="U11920" s="89"/>
      <c r="V11920" s="89"/>
      <c r="W11920" s="89"/>
      <c r="X11920" s="89"/>
    </row>
    <row r="11921">
      <c r="S11921" s="91"/>
      <c r="T11921" s="91"/>
      <c r="U11921" s="89"/>
      <c r="V11921" s="89"/>
      <c r="W11921" s="89"/>
      <c r="X11921" s="89"/>
    </row>
    <row r="11922">
      <c r="S11922" s="91"/>
      <c r="T11922" s="91"/>
      <c r="U11922" s="89"/>
      <c r="V11922" s="89"/>
      <c r="W11922" s="89"/>
      <c r="X11922" s="89"/>
    </row>
    <row r="11923">
      <c r="S11923" s="91"/>
      <c r="T11923" s="91"/>
      <c r="U11923" s="89"/>
      <c r="V11923" s="89"/>
      <c r="W11923" s="89"/>
      <c r="X11923" s="89"/>
    </row>
    <row r="11924">
      <c r="S11924" s="91"/>
      <c r="T11924" s="91"/>
      <c r="U11924" s="89"/>
      <c r="V11924" s="89"/>
      <c r="W11924" s="89"/>
      <c r="X11924" s="89"/>
    </row>
    <row r="11925">
      <c r="S11925" s="91"/>
      <c r="T11925" s="91"/>
      <c r="U11925" s="89"/>
      <c r="V11925" s="89"/>
      <c r="W11925" s="89"/>
      <c r="X11925" s="89"/>
    </row>
    <row r="11926">
      <c r="S11926" s="91"/>
      <c r="T11926" s="91"/>
      <c r="U11926" s="89"/>
      <c r="V11926" s="89"/>
      <c r="W11926" s="89"/>
      <c r="X11926" s="89"/>
    </row>
    <row r="11927">
      <c r="S11927" s="91"/>
      <c r="T11927" s="91"/>
      <c r="U11927" s="89"/>
      <c r="V11927" s="89"/>
      <c r="W11927" s="89"/>
      <c r="X11927" s="89"/>
    </row>
    <row r="11928">
      <c r="S11928" s="91"/>
      <c r="T11928" s="91"/>
      <c r="U11928" s="89"/>
      <c r="V11928" s="89"/>
      <c r="W11928" s="89"/>
      <c r="X11928" s="89"/>
    </row>
    <row r="11929">
      <c r="S11929" s="91"/>
      <c r="T11929" s="91"/>
      <c r="U11929" s="89"/>
      <c r="V11929" s="89"/>
      <c r="W11929" s="89"/>
      <c r="X11929" s="89"/>
    </row>
    <row r="11930">
      <c r="S11930" s="91"/>
      <c r="T11930" s="91"/>
      <c r="U11930" s="89"/>
      <c r="V11930" s="89"/>
      <c r="W11930" s="89"/>
      <c r="X11930" s="89"/>
    </row>
    <row r="11931">
      <c r="S11931" s="91"/>
      <c r="T11931" s="91"/>
      <c r="U11931" s="89"/>
      <c r="V11931" s="89"/>
      <c r="W11931" s="89"/>
      <c r="X11931" s="89"/>
    </row>
    <row r="11932">
      <c r="S11932" s="91"/>
      <c r="T11932" s="91"/>
      <c r="U11932" s="89"/>
      <c r="V11932" s="89"/>
      <c r="W11932" s="89"/>
      <c r="X11932" s="89"/>
    </row>
    <row r="11933">
      <c r="S11933" s="91"/>
      <c r="T11933" s="91"/>
      <c r="U11933" s="89"/>
      <c r="V11933" s="89"/>
      <c r="W11933" s="89"/>
      <c r="X11933" s="89"/>
    </row>
    <row r="11934">
      <c r="S11934" s="91"/>
      <c r="T11934" s="91"/>
      <c r="U11934" s="89"/>
      <c r="V11934" s="89"/>
      <c r="W11934" s="89"/>
      <c r="X11934" s="89"/>
    </row>
    <row r="11935">
      <c r="S11935" s="91"/>
      <c r="T11935" s="91"/>
      <c r="U11935" s="89"/>
      <c r="V11935" s="89"/>
      <c r="W11935" s="89"/>
      <c r="X11935" s="89"/>
    </row>
    <row r="11936">
      <c r="S11936" s="91"/>
      <c r="T11936" s="91"/>
      <c r="U11936" s="89"/>
      <c r="V11936" s="89"/>
      <c r="W11936" s="89"/>
      <c r="X11936" s="89"/>
    </row>
    <row r="11937">
      <c r="S11937" s="91"/>
      <c r="T11937" s="91"/>
      <c r="U11937" s="89"/>
      <c r="V11937" s="89"/>
      <c r="W11937" s="89"/>
      <c r="X11937" s="89"/>
    </row>
    <row r="11938">
      <c r="S11938" s="91"/>
      <c r="T11938" s="91"/>
      <c r="U11938" s="89"/>
      <c r="V11938" s="89"/>
      <c r="W11938" s="89"/>
      <c r="X11938" s="89"/>
    </row>
    <row r="11939">
      <c r="S11939" s="91"/>
      <c r="T11939" s="91"/>
      <c r="U11939" s="89"/>
      <c r="V11939" s="89"/>
      <c r="W11939" s="89"/>
      <c r="X11939" s="89"/>
    </row>
    <row r="11940">
      <c r="S11940" s="91"/>
      <c r="T11940" s="91"/>
      <c r="U11940" s="89"/>
      <c r="V11940" s="89"/>
      <c r="W11940" s="89"/>
      <c r="X11940" s="89"/>
    </row>
    <row r="11941">
      <c r="S11941" s="91"/>
      <c r="T11941" s="91"/>
      <c r="U11941" s="89"/>
      <c r="V11941" s="89"/>
      <c r="W11941" s="89"/>
      <c r="X11941" s="89"/>
    </row>
    <row r="11942">
      <c r="S11942" s="91"/>
      <c r="T11942" s="91"/>
      <c r="U11942" s="89"/>
      <c r="V11942" s="89"/>
      <c r="W11942" s="89"/>
      <c r="X11942" s="89"/>
    </row>
    <row r="11943">
      <c r="S11943" s="91"/>
      <c r="T11943" s="91"/>
      <c r="U11943" s="89"/>
      <c r="V11943" s="89"/>
      <c r="W11943" s="89"/>
      <c r="X11943" s="89"/>
    </row>
    <row r="11944">
      <c r="S11944" s="91"/>
      <c r="T11944" s="91"/>
      <c r="U11944" s="89"/>
      <c r="V11944" s="89"/>
      <c r="W11944" s="89"/>
      <c r="X11944" s="89"/>
    </row>
    <row r="11945">
      <c r="S11945" s="91"/>
      <c r="T11945" s="91"/>
      <c r="U11945" s="89"/>
      <c r="V11945" s="89"/>
      <c r="W11945" s="89"/>
      <c r="X11945" s="89"/>
    </row>
    <row r="11946">
      <c r="S11946" s="91"/>
      <c r="T11946" s="91"/>
      <c r="U11946" s="89"/>
      <c r="V11946" s="89"/>
      <c r="W11946" s="89"/>
      <c r="X11946" s="89"/>
    </row>
    <row r="11947">
      <c r="S11947" s="91"/>
      <c r="T11947" s="91"/>
      <c r="U11947" s="89"/>
      <c r="V11947" s="89"/>
      <c r="W11947" s="89"/>
      <c r="X11947" s="89"/>
    </row>
    <row r="11948">
      <c r="S11948" s="91"/>
      <c r="T11948" s="91"/>
      <c r="U11948" s="89"/>
      <c r="V11948" s="89"/>
      <c r="W11948" s="89"/>
      <c r="X11948" s="89"/>
    </row>
    <row r="11949">
      <c r="S11949" s="91"/>
      <c r="T11949" s="91"/>
      <c r="U11949" s="89"/>
      <c r="V11949" s="89"/>
      <c r="W11949" s="89"/>
      <c r="X11949" s="89"/>
    </row>
    <row r="11950">
      <c r="S11950" s="91"/>
      <c r="T11950" s="91"/>
      <c r="U11950" s="89"/>
      <c r="V11950" s="89"/>
      <c r="W11950" s="89"/>
      <c r="X11950" s="89"/>
    </row>
    <row r="11951">
      <c r="S11951" s="91"/>
      <c r="T11951" s="91"/>
      <c r="U11951" s="89"/>
      <c r="V11951" s="89"/>
      <c r="W11951" s="89"/>
      <c r="X11951" s="89"/>
    </row>
    <row r="11952">
      <c r="S11952" s="91"/>
      <c r="T11952" s="91"/>
      <c r="U11952" s="89"/>
      <c r="V11952" s="89"/>
      <c r="W11952" s="89"/>
      <c r="X11952" s="89"/>
    </row>
    <row r="11953">
      <c r="S11953" s="91"/>
      <c r="T11953" s="91"/>
      <c r="U11953" s="89"/>
      <c r="V11953" s="89"/>
      <c r="W11953" s="89"/>
      <c r="X11953" s="89"/>
    </row>
    <row r="11954">
      <c r="S11954" s="91"/>
      <c r="T11954" s="91"/>
      <c r="U11954" s="89"/>
      <c r="V11954" s="89"/>
      <c r="W11954" s="89"/>
      <c r="X11954" s="89"/>
    </row>
    <row r="11955">
      <c r="S11955" s="91"/>
      <c r="T11955" s="91"/>
      <c r="U11955" s="89"/>
      <c r="V11955" s="89"/>
      <c r="W11955" s="89"/>
      <c r="X11955" s="89"/>
    </row>
    <row r="11956">
      <c r="S11956" s="91"/>
      <c r="T11956" s="91"/>
      <c r="U11956" s="89"/>
      <c r="V11956" s="89"/>
      <c r="W11956" s="89"/>
      <c r="X11956" s="89"/>
    </row>
    <row r="11957">
      <c r="S11957" s="91"/>
      <c r="T11957" s="91"/>
      <c r="U11957" s="89"/>
      <c r="V11957" s="89"/>
      <c r="W11957" s="89"/>
      <c r="X11957" s="89"/>
    </row>
    <row r="11958">
      <c r="S11958" s="88"/>
      <c r="T11958" s="91"/>
      <c r="U11958" s="89"/>
      <c r="V11958" s="89"/>
      <c r="W11958" s="89"/>
      <c r="X11958" s="89"/>
    </row>
    <row r="11959">
      <c r="S11959" s="91"/>
      <c r="T11959" s="91"/>
      <c r="U11959" s="89"/>
      <c r="V11959" s="89"/>
      <c r="W11959" s="89"/>
      <c r="X11959" s="89"/>
    </row>
    <row r="11960">
      <c r="S11960" s="91"/>
      <c r="T11960" s="91"/>
      <c r="U11960" s="89"/>
      <c r="V11960" s="89"/>
      <c r="W11960" s="89"/>
      <c r="X11960" s="89"/>
    </row>
    <row r="11961">
      <c r="S11961" s="91"/>
      <c r="T11961" s="91"/>
      <c r="U11961" s="89"/>
      <c r="V11961" s="89"/>
      <c r="W11961" s="89"/>
      <c r="X11961" s="89"/>
    </row>
    <row r="11962">
      <c r="S11962" s="91"/>
      <c r="T11962" s="91"/>
      <c r="U11962" s="89"/>
      <c r="V11962" s="89"/>
      <c r="W11962" s="89"/>
      <c r="X11962" s="89"/>
    </row>
    <row r="11963">
      <c r="S11963" s="91"/>
      <c r="T11963" s="91"/>
      <c r="U11963" s="89"/>
      <c r="V11963" s="89"/>
      <c r="W11963" s="89"/>
      <c r="X11963" s="89"/>
    </row>
    <row r="11964">
      <c r="S11964" s="88"/>
      <c r="T11964" s="91"/>
      <c r="U11964" s="89"/>
      <c r="V11964" s="89"/>
      <c r="W11964" s="89"/>
      <c r="X11964" s="89"/>
    </row>
    <row r="11965">
      <c r="S11965" s="88"/>
      <c r="T11965" s="91"/>
      <c r="U11965" s="89"/>
      <c r="V11965" s="89"/>
      <c r="W11965" s="89"/>
      <c r="X11965" s="89"/>
    </row>
    <row r="11966">
      <c r="S11966" s="88"/>
      <c r="T11966" s="91"/>
      <c r="U11966" s="89"/>
      <c r="V11966" s="89"/>
      <c r="W11966" s="89"/>
      <c r="X11966" s="89"/>
    </row>
    <row r="11967">
      <c r="S11967" s="88"/>
      <c r="T11967" s="91"/>
      <c r="U11967" s="89"/>
      <c r="V11967" s="89"/>
      <c r="W11967" s="89"/>
      <c r="X11967" s="89"/>
    </row>
    <row r="11968">
      <c r="S11968" s="88"/>
      <c r="T11968" s="91"/>
      <c r="U11968" s="89"/>
      <c r="V11968" s="89"/>
      <c r="W11968" s="89"/>
      <c r="X11968" s="89"/>
    </row>
    <row r="11969">
      <c r="S11969" s="88"/>
      <c r="T11969" s="91"/>
      <c r="U11969" s="89"/>
      <c r="V11969" s="89"/>
      <c r="W11969" s="89"/>
      <c r="X11969" s="89"/>
    </row>
    <row r="11970">
      <c r="S11970" s="88"/>
      <c r="T11970" s="91"/>
      <c r="U11970" s="89"/>
      <c r="V11970" s="89"/>
      <c r="W11970" s="89"/>
      <c r="X11970" s="89"/>
    </row>
    <row r="11971">
      <c r="S11971" s="88"/>
      <c r="T11971" s="91"/>
      <c r="U11971" s="89"/>
      <c r="V11971" s="89"/>
      <c r="W11971" s="89"/>
      <c r="X11971" s="89"/>
    </row>
    <row r="11972">
      <c r="S11972" s="88"/>
      <c r="T11972" s="91"/>
      <c r="U11972" s="89"/>
      <c r="V11972" s="89"/>
      <c r="W11972" s="89"/>
      <c r="X11972" s="89"/>
    </row>
    <row r="11973">
      <c r="S11973" s="88"/>
      <c r="T11973" s="91"/>
      <c r="U11973" s="89"/>
      <c r="V11973" s="89"/>
      <c r="W11973" s="89"/>
      <c r="X11973" s="89"/>
    </row>
    <row r="11974">
      <c r="S11974" s="88"/>
      <c r="T11974" s="91"/>
      <c r="U11974" s="89"/>
      <c r="V11974" s="89"/>
      <c r="W11974" s="89"/>
      <c r="X11974" s="89"/>
    </row>
    <row r="11975">
      <c r="S11975" s="88"/>
      <c r="T11975" s="91"/>
      <c r="U11975" s="89"/>
      <c r="V11975" s="89"/>
      <c r="W11975" s="89"/>
      <c r="X11975" s="89"/>
    </row>
    <row r="11976">
      <c r="S11976" s="88"/>
      <c r="T11976" s="91"/>
      <c r="U11976" s="89"/>
      <c r="V11976" s="89"/>
      <c r="W11976" s="89"/>
      <c r="X11976" s="89"/>
    </row>
    <row r="11977">
      <c r="S11977" s="88"/>
      <c r="T11977" s="91"/>
      <c r="U11977" s="89"/>
      <c r="V11977" s="89"/>
      <c r="W11977" s="89"/>
      <c r="X11977" s="89"/>
    </row>
    <row r="11978">
      <c r="S11978" s="88"/>
      <c r="T11978" s="91"/>
      <c r="U11978" s="89"/>
      <c r="V11978" s="89"/>
      <c r="W11978" s="89"/>
      <c r="X11978" s="89"/>
    </row>
    <row r="11979">
      <c r="S11979" s="88"/>
      <c r="T11979" s="91"/>
      <c r="U11979" s="89"/>
      <c r="V11979" s="89"/>
      <c r="W11979" s="89"/>
      <c r="X11979" s="89"/>
    </row>
    <row r="11980">
      <c r="S11980" s="88"/>
      <c r="T11980" s="91"/>
      <c r="U11980" s="89"/>
      <c r="V11980" s="89"/>
      <c r="W11980" s="89"/>
      <c r="X11980" s="89"/>
    </row>
    <row r="11981">
      <c r="S11981" s="88"/>
      <c r="T11981" s="91"/>
      <c r="U11981" s="89"/>
      <c r="V11981" s="89"/>
      <c r="W11981" s="89"/>
      <c r="X11981" s="89"/>
    </row>
    <row r="11982">
      <c r="S11982" s="88"/>
      <c r="T11982" s="91"/>
      <c r="U11982" s="89"/>
      <c r="V11982" s="89"/>
      <c r="W11982" s="89"/>
      <c r="X11982" s="89"/>
    </row>
    <row r="11983">
      <c r="S11983" s="88"/>
      <c r="T11983" s="91"/>
      <c r="U11983" s="89"/>
      <c r="V11983" s="89"/>
      <c r="W11983" s="89"/>
      <c r="X11983" s="89"/>
    </row>
    <row r="11984">
      <c r="S11984" s="88"/>
      <c r="T11984" s="91"/>
      <c r="U11984" s="89"/>
      <c r="V11984" s="89"/>
      <c r="W11984" s="89"/>
      <c r="X11984" s="89"/>
    </row>
    <row r="11985">
      <c r="S11985" s="88"/>
      <c r="T11985" s="91"/>
      <c r="U11985" s="89"/>
      <c r="V11985" s="89"/>
      <c r="W11985" s="89"/>
      <c r="X11985" s="89"/>
    </row>
    <row r="11986">
      <c r="S11986" s="88"/>
      <c r="T11986" s="91"/>
      <c r="U11986" s="89"/>
      <c r="V11986" s="89"/>
      <c r="W11986" s="89"/>
      <c r="X11986" s="89"/>
    </row>
    <row r="11987">
      <c r="S11987" s="88"/>
      <c r="T11987" s="91"/>
      <c r="U11987" s="89"/>
      <c r="V11987" s="89"/>
      <c r="W11987" s="89"/>
      <c r="X11987" s="89"/>
    </row>
    <row r="11988">
      <c r="S11988" s="88"/>
      <c r="T11988" s="91"/>
      <c r="U11988" s="89"/>
      <c r="V11988" s="89"/>
      <c r="W11988" s="89"/>
      <c r="X11988" s="89"/>
    </row>
    <row r="11989">
      <c r="S11989" s="88"/>
      <c r="T11989" s="91"/>
      <c r="U11989" s="89"/>
      <c r="V11989" s="89"/>
      <c r="W11989" s="89"/>
      <c r="X11989" s="89"/>
    </row>
    <row r="11990">
      <c r="S11990" s="88"/>
      <c r="T11990" s="91"/>
      <c r="U11990" s="89"/>
      <c r="V11990" s="89"/>
      <c r="W11990" s="89"/>
      <c r="X11990" s="89"/>
    </row>
    <row r="11991">
      <c r="S11991" s="88"/>
      <c r="T11991" s="91"/>
      <c r="U11991" s="89"/>
      <c r="V11991" s="89"/>
      <c r="W11991" s="89"/>
      <c r="X11991" s="89"/>
    </row>
    <row r="11992">
      <c r="S11992" s="88"/>
      <c r="T11992" s="91"/>
      <c r="U11992" s="89"/>
      <c r="V11992" s="89"/>
      <c r="W11992" s="89"/>
      <c r="X11992" s="89"/>
    </row>
    <row r="11993">
      <c r="S11993" s="88"/>
      <c r="T11993" s="91"/>
      <c r="U11993" s="89"/>
      <c r="V11993" s="89"/>
      <c r="W11993" s="89"/>
      <c r="X11993" s="89"/>
    </row>
    <row r="11994">
      <c r="S11994" s="88"/>
      <c r="T11994" s="91"/>
      <c r="U11994" s="89"/>
      <c r="V11994" s="89"/>
      <c r="W11994" s="89"/>
      <c r="X11994" s="89"/>
    </row>
    <row r="11995">
      <c r="S11995" s="88"/>
      <c r="T11995" s="91"/>
      <c r="U11995" s="89"/>
      <c r="V11995" s="89"/>
      <c r="W11995" s="89"/>
      <c r="X11995" s="89"/>
    </row>
    <row r="11996">
      <c r="S11996" s="88"/>
      <c r="T11996" s="91"/>
      <c r="U11996" s="89"/>
      <c r="V11996" s="89"/>
      <c r="W11996" s="89"/>
      <c r="X11996" s="89"/>
    </row>
    <row r="11997">
      <c r="S11997" s="88"/>
      <c r="T11997" s="91"/>
      <c r="U11997" s="89"/>
      <c r="V11997" s="89"/>
      <c r="W11997" s="89"/>
      <c r="X11997" s="89"/>
    </row>
    <row r="11998">
      <c r="S11998" s="88"/>
      <c r="T11998" s="91"/>
      <c r="U11998" s="89"/>
      <c r="V11998" s="89"/>
      <c r="W11998" s="89"/>
      <c r="X11998" s="89"/>
    </row>
    <row r="11999">
      <c r="S11999" s="88"/>
      <c r="T11999" s="91"/>
      <c r="U11999" s="89"/>
      <c r="V11999" s="89"/>
      <c r="W11999" s="89"/>
      <c r="X11999" s="89"/>
    </row>
    <row r="12000">
      <c r="S12000" s="88"/>
      <c r="T12000" s="91"/>
      <c r="U12000" s="89"/>
      <c r="V12000" s="89"/>
      <c r="W12000" s="89"/>
      <c r="X12000" s="89"/>
    </row>
    <row r="12001">
      <c r="S12001" s="88"/>
      <c r="T12001" s="91"/>
      <c r="U12001" s="89"/>
      <c r="V12001" s="89"/>
      <c r="W12001" s="89"/>
      <c r="X12001" s="89"/>
    </row>
    <row r="12002">
      <c r="S12002" s="88"/>
      <c r="T12002" s="91"/>
      <c r="U12002" s="89"/>
      <c r="V12002" s="89"/>
      <c r="W12002" s="89"/>
      <c r="X12002" s="89"/>
    </row>
    <row r="12003">
      <c r="S12003" s="88"/>
      <c r="T12003" s="91"/>
      <c r="U12003" s="89"/>
      <c r="V12003" s="89"/>
      <c r="W12003" s="89"/>
      <c r="X12003" s="89"/>
    </row>
    <row r="12004">
      <c r="S12004" s="88"/>
      <c r="T12004" s="91"/>
      <c r="U12004" s="89"/>
      <c r="V12004" s="89"/>
      <c r="W12004" s="89"/>
      <c r="X12004" s="89"/>
    </row>
    <row r="12005">
      <c r="S12005" s="88"/>
      <c r="T12005" s="91"/>
      <c r="U12005" s="89"/>
      <c r="V12005" s="89"/>
      <c r="W12005" s="89"/>
      <c r="X12005" s="89"/>
    </row>
    <row r="12006">
      <c r="S12006" s="88"/>
      <c r="T12006" s="91"/>
      <c r="U12006" s="89"/>
      <c r="V12006" s="89"/>
      <c r="W12006" s="89"/>
      <c r="X12006" s="89"/>
    </row>
    <row r="12007">
      <c r="S12007" s="88"/>
      <c r="T12007" s="91"/>
      <c r="U12007" s="89"/>
      <c r="V12007" s="89"/>
      <c r="W12007" s="89"/>
      <c r="X12007" s="89"/>
    </row>
    <row r="12008">
      <c r="S12008" s="88"/>
      <c r="T12008" s="91"/>
      <c r="U12008" s="89"/>
      <c r="V12008" s="89"/>
      <c r="W12008" s="89"/>
      <c r="X12008" s="89"/>
    </row>
    <row r="12009">
      <c r="S12009" s="88"/>
      <c r="T12009" s="91"/>
      <c r="U12009" s="89"/>
      <c r="V12009" s="89"/>
      <c r="W12009" s="89"/>
      <c r="X12009" s="89"/>
    </row>
    <row r="12010">
      <c r="S12010" s="88"/>
      <c r="T12010" s="91"/>
      <c r="U12010" s="89"/>
      <c r="V12010" s="89"/>
      <c r="W12010" s="89"/>
      <c r="X12010" s="89"/>
    </row>
    <row r="12011">
      <c r="S12011" s="88"/>
      <c r="T12011" s="91"/>
      <c r="U12011" s="89"/>
      <c r="V12011" s="89"/>
      <c r="W12011" s="89"/>
      <c r="X12011" s="89"/>
    </row>
    <row r="12012">
      <c r="S12012" s="88"/>
      <c r="T12012" s="91"/>
      <c r="U12012" s="89"/>
      <c r="V12012" s="89"/>
      <c r="W12012" s="89"/>
      <c r="X12012" s="89"/>
    </row>
    <row r="12013">
      <c r="S12013" s="88"/>
      <c r="T12013" s="91"/>
      <c r="U12013" s="89"/>
      <c r="V12013" s="89"/>
      <c r="W12013" s="89"/>
      <c r="X12013" s="89"/>
    </row>
    <row r="12014">
      <c r="S12014" s="88"/>
      <c r="T12014" s="91"/>
      <c r="U12014" s="89"/>
      <c r="V12014" s="89"/>
      <c r="W12014" s="89"/>
      <c r="X12014" s="89"/>
    </row>
    <row r="12015">
      <c r="S12015" s="88"/>
      <c r="T12015" s="91"/>
      <c r="U12015" s="89"/>
      <c r="V12015" s="89"/>
      <c r="W12015" s="89"/>
      <c r="X12015" s="89"/>
    </row>
    <row r="12016">
      <c r="S12016" s="88"/>
      <c r="T12016" s="91"/>
      <c r="U12016" s="89"/>
      <c r="V12016" s="89"/>
      <c r="W12016" s="89"/>
      <c r="X12016" s="89"/>
    </row>
    <row r="12017">
      <c r="S12017" s="88"/>
      <c r="T12017" s="91"/>
      <c r="U12017" s="89"/>
      <c r="V12017" s="89"/>
      <c r="W12017" s="89"/>
      <c r="X12017" s="89"/>
    </row>
    <row r="12018">
      <c r="S12018" s="88"/>
      <c r="T12018" s="91"/>
      <c r="U12018" s="89"/>
      <c r="V12018" s="89"/>
      <c r="W12018" s="89"/>
      <c r="X12018" s="89"/>
    </row>
    <row r="12019">
      <c r="S12019" s="88"/>
      <c r="T12019" s="91"/>
      <c r="U12019" s="89"/>
      <c r="V12019" s="89"/>
      <c r="W12019" s="89"/>
      <c r="X12019" s="89"/>
    </row>
    <row r="12020">
      <c r="S12020" s="88"/>
      <c r="T12020" s="91"/>
      <c r="U12020" s="89"/>
      <c r="V12020" s="89"/>
      <c r="W12020" s="89"/>
      <c r="X12020" s="89"/>
    </row>
    <row r="12021">
      <c r="S12021" s="88"/>
      <c r="T12021" s="91"/>
      <c r="U12021" s="89"/>
      <c r="V12021" s="89"/>
      <c r="W12021" s="89"/>
      <c r="X12021" s="89"/>
    </row>
    <row r="12022">
      <c r="S12022" s="88"/>
      <c r="T12022" s="91"/>
      <c r="U12022" s="89"/>
      <c r="V12022" s="89"/>
      <c r="W12022" s="89"/>
      <c r="X12022" s="89"/>
    </row>
    <row r="12023">
      <c r="S12023" s="88"/>
      <c r="T12023" s="91"/>
      <c r="U12023" s="89"/>
      <c r="V12023" s="89"/>
      <c r="W12023" s="89"/>
      <c r="X12023" s="89"/>
    </row>
    <row r="12024">
      <c r="S12024" s="88"/>
      <c r="T12024" s="91"/>
      <c r="U12024" s="89"/>
      <c r="V12024" s="89"/>
      <c r="W12024" s="89"/>
      <c r="X12024" s="89"/>
    </row>
    <row r="12025">
      <c r="S12025" s="88"/>
      <c r="T12025" s="91"/>
      <c r="U12025" s="89"/>
      <c r="V12025" s="89"/>
      <c r="W12025" s="89"/>
      <c r="X12025" s="89"/>
    </row>
    <row r="12026">
      <c r="S12026" s="88"/>
      <c r="T12026" s="91"/>
      <c r="U12026" s="89"/>
      <c r="V12026" s="89"/>
      <c r="W12026" s="89"/>
      <c r="X12026" s="89"/>
    </row>
    <row r="12027">
      <c r="S12027" s="88"/>
      <c r="T12027" s="91"/>
      <c r="U12027" s="89"/>
      <c r="V12027" s="89"/>
      <c r="W12027" s="89"/>
      <c r="X12027" s="89"/>
    </row>
    <row r="12028">
      <c r="S12028" s="88"/>
      <c r="T12028" s="91"/>
      <c r="U12028" s="89"/>
      <c r="V12028" s="89"/>
      <c r="W12028" s="89"/>
      <c r="X12028" s="89"/>
    </row>
    <row r="12029">
      <c r="S12029" s="88"/>
      <c r="T12029" s="91"/>
      <c r="U12029" s="89"/>
      <c r="V12029" s="89"/>
      <c r="W12029" s="89"/>
      <c r="X12029" s="89"/>
    </row>
    <row r="12030">
      <c r="S12030" s="88"/>
      <c r="T12030" s="91"/>
      <c r="U12030" s="89"/>
      <c r="V12030" s="89"/>
      <c r="W12030" s="89"/>
      <c r="X12030" s="89"/>
    </row>
    <row r="12031">
      <c r="S12031" s="88"/>
      <c r="T12031" s="91"/>
      <c r="U12031" s="89"/>
      <c r="V12031" s="89"/>
      <c r="W12031" s="89"/>
      <c r="X12031" s="89"/>
    </row>
    <row r="12032">
      <c r="S12032" s="88"/>
      <c r="T12032" s="91"/>
      <c r="U12032" s="89"/>
      <c r="V12032" s="89"/>
      <c r="W12032" s="89"/>
      <c r="X12032" s="89"/>
    </row>
    <row r="12033">
      <c r="S12033" s="88"/>
      <c r="T12033" s="91"/>
      <c r="U12033" s="89"/>
      <c r="V12033" s="89"/>
      <c r="W12033" s="89"/>
      <c r="X12033" s="89"/>
    </row>
    <row r="12034">
      <c r="S12034" s="88"/>
      <c r="T12034" s="91"/>
      <c r="U12034" s="89"/>
      <c r="V12034" s="89"/>
      <c r="W12034" s="89"/>
      <c r="X12034" s="89"/>
    </row>
    <row r="12035">
      <c r="S12035" s="88"/>
      <c r="T12035" s="91"/>
      <c r="U12035" s="89"/>
      <c r="V12035" s="89"/>
      <c r="W12035" s="89"/>
      <c r="X12035" s="89"/>
    </row>
    <row r="12036">
      <c r="S12036" s="88"/>
      <c r="T12036" s="91"/>
      <c r="U12036" s="89"/>
      <c r="V12036" s="89"/>
      <c r="W12036" s="89"/>
      <c r="X12036" s="89"/>
    </row>
    <row r="12037">
      <c r="S12037" s="88"/>
      <c r="T12037" s="91"/>
      <c r="U12037" s="89"/>
      <c r="V12037" s="89"/>
      <c r="W12037" s="89"/>
      <c r="X12037" s="89"/>
    </row>
    <row r="12038">
      <c r="S12038" s="88"/>
      <c r="T12038" s="91"/>
      <c r="U12038" s="89"/>
      <c r="V12038" s="89"/>
      <c r="W12038" s="89"/>
      <c r="X12038" s="89"/>
    </row>
    <row r="12039">
      <c r="S12039" s="88"/>
      <c r="T12039" s="91"/>
      <c r="U12039" s="89"/>
      <c r="V12039" s="89"/>
      <c r="W12039" s="89"/>
      <c r="X12039" s="89"/>
    </row>
    <row r="12040">
      <c r="S12040" s="88"/>
      <c r="T12040" s="91"/>
      <c r="U12040" s="89"/>
      <c r="V12040" s="89"/>
      <c r="W12040" s="89"/>
      <c r="X12040" s="89"/>
    </row>
    <row r="12041">
      <c r="S12041" s="88"/>
      <c r="T12041" s="91"/>
      <c r="U12041" s="89"/>
      <c r="V12041" s="89"/>
      <c r="W12041" s="89"/>
      <c r="X12041" s="89"/>
    </row>
    <row r="12042">
      <c r="S12042" s="88"/>
      <c r="T12042" s="91"/>
      <c r="U12042" s="89"/>
      <c r="V12042" s="89"/>
      <c r="W12042" s="89"/>
      <c r="X12042" s="89"/>
    </row>
    <row r="12043">
      <c r="S12043" s="88"/>
      <c r="T12043" s="91"/>
      <c r="U12043" s="89"/>
      <c r="V12043" s="89"/>
      <c r="W12043" s="89"/>
      <c r="X12043" s="89"/>
    </row>
    <row r="12044">
      <c r="S12044" s="88"/>
      <c r="T12044" s="91"/>
      <c r="U12044" s="89"/>
      <c r="V12044" s="89"/>
      <c r="W12044" s="89"/>
      <c r="X12044" s="89"/>
    </row>
    <row r="12045">
      <c r="S12045" s="88"/>
      <c r="T12045" s="91"/>
      <c r="U12045" s="89"/>
      <c r="V12045" s="89"/>
      <c r="W12045" s="89"/>
      <c r="X12045" s="89"/>
    </row>
    <row r="12046">
      <c r="S12046" s="88"/>
      <c r="T12046" s="91"/>
      <c r="U12046" s="89"/>
      <c r="V12046" s="89"/>
      <c r="W12046" s="89"/>
      <c r="X12046" s="89"/>
    </row>
    <row r="12047">
      <c r="S12047" s="88"/>
      <c r="T12047" s="91"/>
      <c r="U12047" s="89"/>
      <c r="V12047" s="89"/>
      <c r="W12047" s="89"/>
      <c r="X12047" s="89"/>
    </row>
    <row r="12048">
      <c r="S12048" s="88"/>
      <c r="T12048" s="91"/>
      <c r="U12048" s="89"/>
      <c r="V12048" s="89"/>
      <c r="W12048" s="89"/>
      <c r="X12048" s="89"/>
    </row>
    <row r="12049">
      <c r="S12049" s="88"/>
      <c r="T12049" s="91"/>
      <c r="U12049" s="89"/>
      <c r="V12049" s="89"/>
      <c r="W12049" s="89"/>
      <c r="X12049" s="89"/>
    </row>
    <row r="12050">
      <c r="S12050" s="88"/>
      <c r="T12050" s="91"/>
      <c r="U12050" s="89"/>
      <c r="V12050" s="89"/>
      <c r="W12050" s="89"/>
      <c r="X12050" s="89"/>
    </row>
    <row r="12051">
      <c r="S12051" s="88"/>
      <c r="T12051" s="91"/>
      <c r="U12051" s="89"/>
      <c r="V12051" s="89"/>
      <c r="W12051" s="89"/>
      <c r="X12051" s="89"/>
    </row>
    <row r="12052">
      <c r="S12052" s="88"/>
      <c r="T12052" s="91"/>
      <c r="U12052" s="89"/>
      <c r="V12052" s="89"/>
      <c r="W12052" s="89"/>
      <c r="X12052" s="89"/>
    </row>
    <row r="12053">
      <c r="S12053" s="88"/>
      <c r="T12053" s="91"/>
      <c r="U12053" s="89"/>
      <c r="V12053" s="89"/>
      <c r="W12053" s="89"/>
      <c r="X12053" s="89"/>
    </row>
    <row r="12054">
      <c r="S12054" s="88"/>
      <c r="T12054" s="91"/>
      <c r="U12054" s="89"/>
      <c r="V12054" s="89"/>
      <c r="W12054" s="89"/>
      <c r="X12054" s="89"/>
    </row>
    <row r="12055">
      <c r="S12055" s="88"/>
      <c r="T12055" s="91"/>
      <c r="U12055" s="89"/>
      <c r="V12055" s="89"/>
      <c r="W12055" s="89"/>
      <c r="X12055" s="89"/>
    </row>
    <row r="12056">
      <c r="S12056" s="88"/>
      <c r="T12056" s="91"/>
      <c r="U12056" s="89"/>
      <c r="V12056" s="89"/>
      <c r="W12056" s="89"/>
      <c r="X12056" s="89"/>
    </row>
    <row r="12057">
      <c r="S12057" s="88"/>
      <c r="T12057" s="91"/>
      <c r="U12057" s="89"/>
      <c r="V12057" s="89"/>
      <c r="W12057" s="89"/>
      <c r="X12057" s="89"/>
    </row>
    <row r="12058">
      <c r="S12058" s="88"/>
      <c r="T12058" s="91"/>
      <c r="U12058" s="89"/>
      <c r="V12058" s="89"/>
      <c r="W12058" s="89"/>
      <c r="X12058" s="89"/>
    </row>
    <row r="12059">
      <c r="S12059" s="88"/>
      <c r="T12059" s="91"/>
      <c r="U12059" s="89"/>
      <c r="V12059" s="89"/>
      <c r="W12059" s="89"/>
      <c r="X12059" s="89"/>
    </row>
    <row r="12060">
      <c r="S12060" s="88"/>
      <c r="T12060" s="91"/>
      <c r="U12060" s="89"/>
      <c r="V12060" s="89"/>
      <c r="W12060" s="89"/>
      <c r="X12060" s="89"/>
    </row>
    <row r="12061">
      <c r="S12061" s="88"/>
      <c r="T12061" s="91"/>
      <c r="U12061" s="89"/>
      <c r="V12061" s="89"/>
      <c r="W12061" s="89"/>
      <c r="X12061" s="89"/>
    </row>
    <row r="12062">
      <c r="S12062" s="88"/>
      <c r="T12062" s="91"/>
      <c r="U12062" s="89"/>
      <c r="V12062" s="89"/>
      <c r="W12062" s="89"/>
      <c r="X12062" s="89"/>
    </row>
    <row r="12063">
      <c r="S12063" s="88"/>
      <c r="T12063" s="91"/>
      <c r="U12063" s="89"/>
      <c r="V12063" s="89"/>
      <c r="W12063" s="89"/>
      <c r="X12063" s="89"/>
    </row>
    <row r="12064">
      <c r="S12064" s="88"/>
      <c r="T12064" s="91"/>
      <c r="U12064" s="89"/>
      <c r="V12064" s="89"/>
      <c r="W12064" s="89"/>
      <c r="X12064" s="89"/>
    </row>
    <row r="12065">
      <c r="S12065" s="88"/>
      <c r="T12065" s="91"/>
      <c r="U12065" s="89"/>
      <c r="V12065" s="89"/>
      <c r="W12065" s="89"/>
      <c r="X12065" s="89"/>
    </row>
    <row r="12066">
      <c r="S12066" s="88"/>
      <c r="T12066" s="91"/>
      <c r="U12066" s="89"/>
      <c r="V12066" s="89"/>
      <c r="W12066" s="89"/>
      <c r="X12066" s="89"/>
    </row>
    <row r="12067">
      <c r="S12067" s="88"/>
      <c r="T12067" s="91"/>
      <c r="U12067" s="89"/>
      <c r="V12067" s="89"/>
      <c r="W12067" s="89"/>
      <c r="X12067" s="89"/>
    </row>
    <row r="12068">
      <c r="S12068" s="88"/>
      <c r="T12068" s="91"/>
      <c r="U12068" s="89"/>
      <c r="V12068" s="89"/>
      <c r="W12068" s="89"/>
      <c r="X12068" s="89"/>
    </row>
    <row r="12069">
      <c r="S12069" s="88"/>
      <c r="T12069" s="91"/>
      <c r="U12069" s="89"/>
      <c r="V12069" s="89"/>
      <c r="W12069" s="89"/>
      <c r="X12069" s="89"/>
    </row>
    <row r="12070">
      <c r="S12070" s="88"/>
      <c r="T12070" s="91"/>
      <c r="U12070" s="89"/>
      <c r="V12070" s="89"/>
      <c r="W12070" s="89"/>
      <c r="X12070" s="89"/>
    </row>
    <row r="12071">
      <c r="S12071" s="88"/>
      <c r="T12071" s="91"/>
      <c r="U12071" s="89"/>
      <c r="V12071" s="89"/>
      <c r="W12071" s="89"/>
      <c r="X12071" s="89"/>
    </row>
    <row r="12072">
      <c r="S12072" s="88"/>
      <c r="T12072" s="91"/>
      <c r="U12072" s="89"/>
      <c r="V12072" s="89"/>
      <c r="W12072" s="89"/>
      <c r="X12072" s="89"/>
    </row>
    <row r="12073">
      <c r="S12073" s="88"/>
      <c r="T12073" s="91"/>
      <c r="U12073" s="89"/>
      <c r="V12073" s="89"/>
      <c r="W12073" s="89"/>
      <c r="X12073" s="89"/>
    </row>
    <row r="12074">
      <c r="S12074" s="88"/>
      <c r="T12074" s="91"/>
      <c r="U12074" s="89"/>
      <c r="V12074" s="89"/>
      <c r="W12074" s="89"/>
      <c r="X12074" s="89"/>
    </row>
    <row r="12075">
      <c r="S12075" s="88"/>
      <c r="T12075" s="91"/>
      <c r="U12075" s="89"/>
      <c r="V12075" s="89"/>
      <c r="W12075" s="89"/>
      <c r="X12075" s="89"/>
    </row>
    <row r="12076">
      <c r="S12076" s="88"/>
      <c r="T12076" s="91"/>
      <c r="U12076" s="89"/>
      <c r="V12076" s="89"/>
      <c r="W12076" s="89"/>
      <c r="X12076" s="89"/>
    </row>
    <row r="12077">
      <c r="S12077" s="88"/>
      <c r="T12077" s="91"/>
      <c r="U12077" s="89"/>
      <c r="V12077" s="89"/>
      <c r="W12077" s="89"/>
      <c r="X12077" s="89"/>
    </row>
    <row r="12078">
      <c r="S12078" s="88"/>
      <c r="T12078" s="91"/>
      <c r="U12078" s="89"/>
      <c r="V12078" s="89"/>
      <c r="W12078" s="89"/>
      <c r="X12078" s="89"/>
    </row>
    <row r="12079">
      <c r="S12079" s="88"/>
      <c r="T12079" s="91"/>
      <c r="U12079" s="89"/>
      <c r="V12079" s="89"/>
      <c r="W12079" s="89"/>
      <c r="X12079" s="89"/>
    </row>
    <row r="12080">
      <c r="S12080" s="88"/>
      <c r="T12080" s="91"/>
      <c r="U12080" s="89"/>
      <c r="V12080" s="89"/>
      <c r="W12080" s="89"/>
      <c r="X12080" s="89"/>
    </row>
    <row r="12081">
      <c r="S12081" s="88"/>
      <c r="T12081" s="91"/>
      <c r="U12081" s="89"/>
      <c r="V12081" s="89"/>
      <c r="W12081" s="89"/>
      <c r="X12081" s="89"/>
    </row>
    <row r="12082">
      <c r="S12082" s="88"/>
      <c r="T12082" s="91"/>
      <c r="U12082" s="89"/>
      <c r="V12082" s="89"/>
      <c r="W12082" s="89"/>
      <c r="X12082" s="89"/>
    </row>
    <row r="12083">
      <c r="S12083" s="88"/>
      <c r="T12083" s="91"/>
      <c r="U12083" s="89"/>
      <c r="V12083" s="89"/>
      <c r="W12083" s="89"/>
      <c r="X12083" s="89"/>
    </row>
    <row r="12084">
      <c r="S12084" s="88"/>
      <c r="T12084" s="91"/>
      <c r="U12084" s="89"/>
      <c r="V12084" s="89"/>
      <c r="W12084" s="89"/>
      <c r="X12084" s="89"/>
    </row>
    <row r="12085">
      <c r="S12085" s="88"/>
      <c r="T12085" s="91"/>
      <c r="U12085" s="89"/>
      <c r="V12085" s="89"/>
      <c r="W12085" s="89"/>
      <c r="X12085" s="89"/>
    </row>
    <row r="12086">
      <c r="S12086" s="88"/>
      <c r="T12086" s="91"/>
      <c r="U12086" s="89"/>
      <c r="V12086" s="89"/>
      <c r="W12086" s="89"/>
      <c r="X12086" s="89"/>
    </row>
    <row r="12087">
      <c r="S12087" s="88"/>
      <c r="T12087" s="91"/>
      <c r="U12087" s="89"/>
      <c r="V12087" s="89"/>
      <c r="W12087" s="89"/>
      <c r="X12087" s="89"/>
    </row>
    <row r="12088">
      <c r="S12088" s="88"/>
      <c r="T12088" s="91"/>
      <c r="U12088" s="89"/>
      <c r="V12088" s="89"/>
      <c r="W12088" s="89"/>
      <c r="X12088" s="89"/>
    </row>
    <row r="12089">
      <c r="S12089" s="88"/>
      <c r="T12089" s="91"/>
      <c r="U12089" s="89"/>
      <c r="V12089" s="89"/>
      <c r="W12089" s="89"/>
      <c r="X12089" s="89"/>
    </row>
    <row r="12090">
      <c r="S12090" s="88"/>
      <c r="T12090" s="91"/>
      <c r="U12090" s="89"/>
      <c r="V12090" s="89"/>
      <c r="W12090" s="89"/>
      <c r="X12090" s="89"/>
    </row>
    <row r="12091">
      <c r="S12091" s="88"/>
      <c r="T12091" s="91"/>
      <c r="U12091" s="89"/>
      <c r="V12091" s="89"/>
      <c r="W12091" s="89"/>
      <c r="X12091" s="89"/>
    </row>
    <row r="12092">
      <c r="S12092" s="88"/>
      <c r="T12092" s="91"/>
      <c r="U12092" s="89"/>
      <c r="V12092" s="89"/>
      <c r="W12092" s="89"/>
      <c r="X12092" s="89"/>
    </row>
    <row r="12093">
      <c r="S12093" s="88"/>
      <c r="T12093" s="91"/>
      <c r="U12093" s="89"/>
      <c r="V12093" s="89"/>
      <c r="W12093" s="89"/>
      <c r="X12093" s="89"/>
    </row>
    <row r="12094">
      <c r="S12094" s="88"/>
      <c r="T12094" s="91"/>
      <c r="U12094" s="89"/>
      <c r="V12094" s="89"/>
      <c r="W12094" s="89"/>
      <c r="X12094" s="89"/>
    </row>
    <row r="12095">
      <c r="S12095" s="88"/>
      <c r="T12095" s="91"/>
      <c r="U12095" s="89"/>
      <c r="V12095" s="89"/>
      <c r="W12095" s="89"/>
      <c r="X12095" s="89"/>
    </row>
    <row r="12096">
      <c r="S12096" s="88"/>
      <c r="T12096" s="91"/>
      <c r="U12096" s="89"/>
      <c r="V12096" s="89"/>
      <c r="W12096" s="89"/>
      <c r="X12096" s="89"/>
    </row>
    <row r="12097">
      <c r="S12097" s="88"/>
      <c r="T12097" s="91"/>
      <c r="U12097" s="89"/>
      <c r="V12097" s="89"/>
      <c r="W12097" s="89"/>
      <c r="X12097" s="89"/>
    </row>
    <row r="12098">
      <c r="S12098" s="88"/>
      <c r="T12098" s="91"/>
      <c r="U12098" s="89"/>
      <c r="V12098" s="89"/>
      <c r="W12098" s="89"/>
      <c r="X12098" s="89"/>
    </row>
    <row r="12099">
      <c r="S12099" s="88"/>
      <c r="T12099" s="91"/>
      <c r="U12099" s="89"/>
      <c r="V12099" s="89"/>
      <c r="W12099" s="89"/>
      <c r="X12099" s="89"/>
    </row>
    <row r="12100">
      <c r="S12100" s="88"/>
      <c r="T12100" s="91"/>
      <c r="U12100" s="89"/>
      <c r="V12100" s="89"/>
      <c r="W12100" s="89"/>
      <c r="X12100" s="89"/>
    </row>
    <row r="12101">
      <c r="S12101" s="88"/>
      <c r="T12101" s="91"/>
      <c r="U12101" s="89"/>
      <c r="V12101" s="89"/>
      <c r="W12101" s="89"/>
      <c r="X12101" s="89"/>
    </row>
    <row r="12102">
      <c r="S12102" s="88"/>
      <c r="T12102" s="91"/>
      <c r="U12102" s="89"/>
      <c r="V12102" s="89"/>
      <c r="W12102" s="89"/>
      <c r="X12102" s="89"/>
    </row>
    <row r="12103">
      <c r="S12103" s="88"/>
      <c r="T12103" s="91"/>
      <c r="U12103" s="89"/>
      <c r="V12103" s="89"/>
      <c r="W12103" s="89"/>
      <c r="X12103" s="89"/>
    </row>
    <row r="12104">
      <c r="S12104" s="88"/>
      <c r="T12104" s="91"/>
      <c r="U12104" s="89"/>
      <c r="V12104" s="89"/>
      <c r="W12104" s="89"/>
      <c r="X12104" s="89"/>
    </row>
    <row r="12105">
      <c r="S12105" s="88"/>
      <c r="T12105" s="91"/>
      <c r="U12105" s="89"/>
      <c r="V12105" s="89"/>
      <c r="W12105" s="89"/>
      <c r="X12105" s="89"/>
    </row>
    <row r="12106">
      <c r="S12106" s="88"/>
      <c r="T12106" s="91"/>
      <c r="U12106" s="89"/>
      <c r="V12106" s="89"/>
      <c r="W12106" s="89"/>
      <c r="X12106" s="89"/>
    </row>
    <row r="12107">
      <c r="S12107" s="88"/>
      <c r="T12107" s="91"/>
      <c r="U12107" s="89"/>
      <c r="V12107" s="89"/>
      <c r="W12107" s="89"/>
      <c r="X12107" s="89"/>
    </row>
    <row r="12108">
      <c r="S12108" s="88"/>
      <c r="T12108" s="91"/>
      <c r="U12108" s="89"/>
      <c r="V12108" s="89"/>
      <c r="W12108" s="89"/>
      <c r="X12108" s="89"/>
    </row>
    <row r="12109">
      <c r="S12109" s="88"/>
      <c r="T12109" s="91"/>
      <c r="U12109" s="89"/>
      <c r="V12109" s="89"/>
      <c r="W12109" s="89"/>
      <c r="X12109" s="89"/>
    </row>
    <row r="12110">
      <c r="S12110" s="88"/>
      <c r="T12110" s="91"/>
      <c r="U12110" s="89"/>
      <c r="V12110" s="89"/>
      <c r="W12110" s="89"/>
      <c r="X12110" s="89"/>
    </row>
    <row r="12111">
      <c r="S12111" s="88"/>
      <c r="T12111" s="91"/>
      <c r="U12111" s="89"/>
      <c r="V12111" s="89"/>
      <c r="W12111" s="89"/>
      <c r="X12111" s="89"/>
    </row>
    <row r="12112">
      <c r="S12112" s="88"/>
      <c r="T12112" s="91"/>
      <c r="U12112" s="89"/>
      <c r="V12112" s="89"/>
      <c r="W12112" s="89"/>
      <c r="X12112" s="89"/>
    </row>
    <row r="12113">
      <c r="S12113" s="88"/>
      <c r="T12113" s="91"/>
      <c r="U12113" s="89"/>
      <c r="V12113" s="89"/>
      <c r="W12113" s="89"/>
      <c r="X12113" s="89"/>
    </row>
    <row r="12114">
      <c r="S12114" s="88"/>
      <c r="T12114" s="91"/>
      <c r="U12114" s="89"/>
      <c r="V12114" s="89"/>
      <c r="W12114" s="89"/>
      <c r="X12114" s="89"/>
    </row>
    <row r="12115">
      <c r="S12115" s="88"/>
      <c r="T12115" s="91"/>
      <c r="U12115" s="89"/>
      <c r="V12115" s="89"/>
      <c r="W12115" s="89"/>
      <c r="X12115" s="89"/>
    </row>
    <row r="12116">
      <c r="S12116" s="88"/>
      <c r="T12116" s="91"/>
      <c r="U12116" s="89"/>
      <c r="V12116" s="89"/>
      <c r="W12116" s="89"/>
      <c r="X12116" s="89"/>
    </row>
    <row r="12117">
      <c r="S12117" s="88"/>
      <c r="T12117" s="91"/>
      <c r="U12117" s="89"/>
      <c r="V12117" s="89"/>
      <c r="W12117" s="89"/>
      <c r="X12117" s="89"/>
    </row>
    <row r="12118">
      <c r="S12118" s="88"/>
      <c r="T12118" s="91"/>
      <c r="U12118" s="89"/>
      <c r="V12118" s="89"/>
      <c r="W12118" s="89"/>
      <c r="X12118" s="89"/>
    </row>
    <row r="12119">
      <c r="S12119" s="88"/>
      <c r="T12119" s="91"/>
      <c r="U12119" s="89"/>
      <c r="V12119" s="89"/>
      <c r="W12119" s="89"/>
      <c r="X12119" s="89"/>
    </row>
    <row r="12120">
      <c r="S12120" s="88"/>
      <c r="T12120" s="91"/>
      <c r="U12120" s="89"/>
      <c r="V12120" s="89"/>
      <c r="W12120" s="89"/>
      <c r="X12120" s="89"/>
    </row>
    <row r="12121">
      <c r="S12121" s="88"/>
      <c r="T12121" s="91"/>
      <c r="U12121" s="89"/>
      <c r="V12121" s="89"/>
      <c r="W12121" s="89"/>
      <c r="X12121" s="89"/>
    </row>
    <row r="12122">
      <c r="S12122" s="88"/>
      <c r="T12122" s="91"/>
      <c r="U12122" s="89"/>
      <c r="V12122" s="89"/>
      <c r="W12122" s="89"/>
      <c r="X12122" s="89"/>
    </row>
    <row r="12123">
      <c r="S12123" s="88"/>
      <c r="T12123" s="91"/>
      <c r="U12123" s="89"/>
      <c r="V12123" s="89"/>
      <c r="W12123" s="89"/>
      <c r="X12123" s="89"/>
    </row>
    <row r="12124">
      <c r="S12124" s="88"/>
      <c r="T12124" s="91"/>
      <c r="U12124" s="89"/>
      <c r="V12124" s="89"/>
      <c r="W12124" s="89"/>
      <c r="X12124" s="89"/>
    </row>
    <row r="12125">
      <c r="S12125" s="88"/>
      <c r="T12125" s="91"/>
      <c r="U12125" s="89"/>
      <c r="V12125" s="89"/>
      <c r="W12125" s="89"/>
      <c r="X12125" s="89"/>
    </row>
    <row r="12126">
      <c r="S12126" s="88"/>
      <c r="T12126" s="91"/>
      <c r="U12126" s="89"/>
      <c r="V12126" s="89"/>
      <c r="W12126" s="89"/>
      <c r="X12126" s="89"/>
    </row>
    <row r="12127">
      <c r="S12127" s="88"/>
      <c r="T12127" s="91"/>
      <c r="U12127" s="89"/>
      <c r="V12127" s="89"/>
      <c r="W12127" s="89"/>
      <c r="X12127" s="89"/>
    </row>
    <row r="12128">
      <c r="S12128" s="88"/>
      <c r="T12128" s="91"/>
      <c r="U12128" s="89"/>
      <c r="V12128" s="89"/>
      <c r="W12128" s="89"/>
      <c r="X12128" s="89"/>
    </row>
    <row r="12129">
      <c r="S12129" s="88"/>
      <c r="T12129" s="91"/>
      <c r="U12129" s="89"/>
      <c r="V12129" s="89"/>
      <c r="W12129" s="89"/>
      <c r="X12129" s="89"/>
    </row>
    <row r="12130">
      <c r="S12130" s="88"/>
      <c r="T12130" s="91"/>
      <c r="U12130" s="89"/>
      <c r="V12130" s="89"/>
      <c r="W12130" s="89"/>
      <c r="X12130" s="89"/>
    </row>
    <row r="12131">
      <c r="S12131" s="88"/>
      <c r="T12131" s="91"/>
      <c r="U12131" s="89"/>
      <c r="V12131" s="89"/>
      <c r="W12131" s="89"/>
      <c r="X12131" s="89"/>
    </row>
    <row r="12132">
      <c r="S12132" s="88"/>
      <c r="T12132" s="91"/>
      <c r="U12132" s="89"/>
      <c r="V12132" s="89"/>
      <c r="W12132" s="89"/>
      <c r="X12132" s="89"/>
    </row>
    <row r="12133">
      <c r="S12133" s="88"/>
      <c r="T12133" s="91"/>
      <c r="U12133" s="89"/>
      <c r="V12133" s="89"/>
      <c r="W12133" s="89"/>
      <c r="X12133" s="89"/>
    </row>
    <row r="12134">
      <c r="S12134" s="88"/>
      <c r="T12134" s="91"/>
      <c r="U12134" s="89"/>
      <c r="V12134" s="89"/>
      <c r="W12134" s="89"/>
      <c r="X12134" s="89"/>
    </row>
    <row r="12135">
      <c r="S12135" s="88"/>
      <c r="T12135" s="91"/>
      <c r="U12135" s="89"/>
      <c r="V12135" s="89"/>
      <c r="W12135" s="89"/>
      <c r="X12135" s="89"/>
    </row>
    <row r="12136">
      <c r="S12136" s="88"/>
      <c r="T12136" s="91"/>
      <c r="U12136" s="89"/>
      <c r="V12136" s="89"/>
      <c r="W12136" s="89"/>
      <c r="X12136" s="89"/>
    </row>
    <row r="12137">
      <c r="S12137" s="88"/>
      <c r="T12137" s="91"/>
      <c r="U12137" s="89"/>
      <c r="V12137" s="89"/>
      <c r="W12137" s="89"/>
      <c r="X12137" s="89"/>
    </row>
    <row r="12138">
      <c r="S12138" s="88"/>
      <c r="T12138" s="91"/>
      <c r="U12138" s="89"/>
      <c r="V12138" s="89"/>
      <c r="W12138" s="89"/>
      <c r="X12138" s="89"/>
    </row>
    <row r="12139">
      <c r="S12139" s="88"/>
      <c r="T12139" s="91"/>
      <c r="U12139" s="89"/>
      <c r="V12139" s="89"/>
      <c r="W12139" s="89"/>
      <c r="X12139" s="89"/>
    </row>
    <row r="12140">
      <c r="S12140" s="88"/>
      <c r="T12140" s="91"/>
      <c r="U12140" s="89"/>
      <c r="V12140" s="89"/>
      <c r="W12140" s="89"/>
      <c r="X12140" s="89"/>
    </row>
    <row r="12141">
      <c r="S12141" s="88"/>
      <c r="T12141" s="91"/>
      <c r="U12141" s="89"/>
      <c r="V12141" s="89"/>
      <c r="W12141" s="89"/>
      <c r="X12141" s="89"/>
    </row>
    <row r="12142">
      <c r="S12142" s="88"/>
      <c r="T12142" s="91"/>
      <c r="U12142" s="89"/>
      <c r="V12142" s="89"/>
      <c r="W12142" s="89"/>
      <c r="X12142" s="89"/>
    </row>
    <row r="12143">
      <c r="S12143" s="88"/>
      <c r="T12143" s="91"/>
      <c r="U12143" s="89"/>
      <c r="V12143" s="89"/>
      <c r="W12143" s="89"/>
      <c r="X12143" s="89"/>
    </row>
    <row r="12144">
      <c r="S12144" s="88"/>
      <c r="T12144" s="91"/>
      <c r="U12144" s="89"/>
      <c r="V12144" s="89"/>
      <c r="W12144" s="89"/>
      <c r="X12144" s="89"/>
    </row>
    <row r="12145">
      <c r="S12145" s="88"/>
      <c r="T12145" s="91"/>
      <c r="U12145" s="89"/>
      <c r="V12145" s="89"/>
      <c r="W12145" s="89"/>
      <c r="X12145" s="89"/>
    </row>
    <row r="12146">
      <c r="S12146" s="88"/>
      <c r="T12146" s="91"/>
      <c r="U12146" s="89"/>
      <c r="V12146" s="89"/>
      <c r="W12146" s="89"/>
      <c r="X12146" s="89"/>
    </row>
    <row r="12147">
      <c r="S12147" s="88"/>
      <c r="T12147" s="91"/>
      <c r="U12147" s="89"/>
      <c r="V12147" s="89"/>
      <c r="W12147" s="89"/>
      <c r="X12147" s="89"/>
    </row>
    <row r="12148">
      <c r="S12148" s="88"/>
      <c r="T12148" s="91"/>
      <c r="U12148" s="89"/>
      <c r="V12148" s="89"/>
      <c r="W12148" s="89"/>
      <c r="X12148" s="89"/>
    </row>
    <row r="12149">
      <c r="S12149" s="88"/>
      <c r="T12149" s="91"/>
      <c r="U12149" s="89"/>
      <c r="V12149" s="89"/>
      <c r="W12149" s="89"/>
      <c r="X12149" s="89"/>
    </row>
    <row r="12150">
      <c r="S12150" s="88"/>
      <c r="T12150" s="91"/>
      <c r="U12150" s="89"/>
      <c r="V12150" s="89"/>
      <c r="W12150" s="89"/>
      <c r="X12150" s="89"/>
    </row>
    <row r="12151">
      <c r="S12151" s="88"/>
      <c r="T12151" s="91"/>
      <c r="U12151" s="89"/>
      <c r="V12151" s="89"/>
      <c r="W12151" s="89"/>
      <c r="X12151" s="89"/>
    </row>
    <row r="12152">
      <c r="S12152" s="88"/>
      <c r="T12152" s="91"/>
      <c r="U12152" s="89"/>
      <c r="V12152" s="89"/>
      <c r="W12152" s="89"/>
      <c r="X12152" s="89"/>
    </row>
    <row r="12153">
      <c r="S12153" s="88"/>
      <c r="T12153" s="91"/>
      <c r="U12153" s="89"/>
      <c r="V12153" s="89"/>
      <c r="W12153" s="89"/>
      <c r="X12153" s="89"/>
    </row>
    <row r="12154">
      <c r="S12154" s="88"/>
      <c r="T12154" s="91"/>
      <c r="U12154" s="89"/>
      <c r="V12154" s="89"/>
      <c r="W12154" s="89"/>
      <c r="X12154" s="89"/>
    </row>
    <row r="12155">
      <c r="S12155" s="88"/>
      <c r="T12155" s="91"/>
      <c r="U12155" s="89"/>
      <c r="V12155" s="89"/>
      <c r="W12155" s="89"/>
      <c r="X12155" s="89"/>
    </row>
    <row r="12156">
      <c r="S12156" s="88"/>
      <c r="T12156" s="91"/>
      <c r="U12156" s="89"/>
      <c r="V12156" s="89"/>
      <c r="W12156" s="89"/>
      <c r="X12156" s="89"/>
    </row>
    <row r="12157">
      <c r="S12157" s="88"/>
      <c r="T12157" s="91"/>
      <c r="U12157" s="89"/>
      <c r="V12157" s="89"/>
      <c r="W12157" s="89"/>
      <c r="X12157" s="89"/>
    </row>
    <row r="12158">
      <c r="S12158" s="88"/>
      <c r="T12158" s="91"/>
      <c r="U12158" s="89"/>
      <c r="V12158" s="89"/>
      <c r="W12158" s="89"/>
      <c r="X12158" s="89"/>
    </row>
    <row r="12159">
      <c r="S12159" s="88"/>
      <c r="T12159" s="91"/>
      <c r="U12159" s="89"/>
      <c r="V12159" s="89"/>
      <c r="W12159" s="89"/>
      <c r="X12159" s="89"/>
    </row>
    <row r="12160">
      <c r="S12160" s="88"/>
      <c r="T12160" s="91"/>
      <c r="U12160" s="89"/>
      <c r="V12160" s="89"/>
      <c r="W12160" s="89"/>
      <c r="X12160" s="89"/>
    </row>
    <row r="12161">
      <c r="S12161" s="88"/>
      <c r="T12161" s="91"/>
      <c r="U12161" s="89"/>
      <c r="V12161" s="89"/>
      <c r="W12161" s="89"/>
      <c r="X12161" s="89"/>
    </row>
    <row r="12162">
      <c r="S12162" s="88"/>
      <c r="T12162" s="91"/>
      <c r="U12162" s="89"/>
      <c r="V12162" s="89"/>
      <c r="W12162" s="89"/>
      <c r="X12162" s="89"/>
    </row>
    <row r="12163">
      <c r="S12163" s="88"/>
      <c r="T12163" s="91"/>
      <c r="U12163" s="89"/>
      <c r="V12163" s="89"/>
      <c r="W12163" s="89"/>
      <c r="X12163" s="89"/>
    </row>
    <row r="12164">
      <c r="S12164" s="88"/>
      <c r="T12164" s="91"/>
      <c r="U12164" s="89"/>
      <c r="V12164" s="89"/>
      <c r="W12164" s="89"/>
      <c r="X12164" s="89"/>
    </row>
    <row r="12165">
      <c r="S12165" s="88"/>
      <c r="T12165" s="91"/>
      <c r="U12165" s="89"/>
      <c r="V12165" s="89"/>
      <c r="W12165" s="89"/>
      <c r="X12165" s="89"/>
    </row>
    <row r="12166">
      <c r="S12166" s="88"/>
      <c r="T12166" s="91"/>
      <c r="U12166" s="89"/>
      <c r="V12166" s="89"/>
      <c r="W12166" s="89"/>
      <c r="X12166" s="89"/>
    </row>
    <row r="12167">
      <c r="S12167" s="88"/>
      <c r="T12167" s="91"/>
      <c r="U12167" s="89"/>
      <c r="V12167" s="89"/>
      <c r="W12167" s="89"/>
      <c r="X12167" s="89"/>
    </row>
    <row r="12168">
      <c r="S12168" s="88"/>
      <c r="T12168" s="91"/>
      <c r="U12168" s="89"/>
      <c r="V12168" s="89"/>
      <c r="W12168" s="89"/>
      <c r="X12168" s="89"/>
    </row>
    <row r="12169">
      <c r="S12169" s="88"/>
      <c r="T12169" s="91"/>
      <c r="U12169" s="89"/>
      <c r="V12169" s="89"/>
      <c r="W12169" s="89"/>
      <c r="X12169" s="89"/>
    </row>
    <row r="12170">
      <c r="S12170" s="88"/>
      <c r="T12170" s="91"/>
      <c r="U12170" s="89"/>
      <c r="V12170" s="89"/>
      <c r="W12170" s="89"/>
      <c r="X12170" s="89"/>
    </row>
    <row r="12171">
      <c r="S12171" s="88"/>
      <c r="T12171" s="91"/>
      <c r="U12171" s="89"/>
      <c r="V12171" s="89"/>
      <c r="W12171" s="89"/>
      <c r="X12171" s="89"/>
    </row>
    <row r="12172">
      <c r="S12172" s="88"/>
      <c r="T12172" s="91"/>
      <c r="U12172" s="89"/>
      <c r="V12172" s="89"/>
      <c r="W12172" s="89"/>
      <c r="X12172" s="89"/>
    </row>
    <row r="12173">
      <c r="S12173" s="88"/>
      <c r="T12173" s="91"/>
      <c r="U12173" s="89"/>
      <c r="V12173" s="89"/>
      <c r="W12173" s="89"/>
      <c r="X12173" s="89"/>
    </row>
    <row r="12174">
      <c r="S12174" s="88"/>
      <c r="T12174" s="91"/>
      <c r="U12174" s="89"/>
      <c r="V12174" s="89"/>
      <c r="W12174" s="89"/>
      <c r="X12174" s="89"/>
    </row>
    <row r="12175">
      <c r="S12175" s="88"/>
      <c r="T12175" s="91"/>
      <c r="U12175" s="89"/>
      <c r="V12175" s="89"/>
      <c r="W12175" s="89"/>
      <c r="X12175" s="89"/>
    </row>
    <row r="12176">
      <c r="S12176" s="88"/>
      <c r="T12176" s="91"/>
      <c r="U12176" s="89"/>
      <c r="V12176" s="89"/>
      <c r="W12176" s="89"/>
      <c r="X12176" s="89"/>
    </row>
    <row r="12177">
      <c r="S12177" s="88"/>
      <c r="T12177" s="91"/>
      <c r="U12177" s="89"/>
      <c r="V12177" s="89"/>
      <c r="W12177" s="89"/>
      <c r="X12177" s="89"/>
    </row>
    <row r="12178">
      <c r="S12178" s="88"/>
      <c r="T12178" s="91"/>
      <c r="U12178" s="89"/>
      <c r="V12178" s="89"/>
      <c r="W12178" s="89"/>
      <c r="X12178" s="89"/>
    </row>
    <row r="12179">
      <c r="S12179" s="88"/>
      <c r="T12179" s="91"/>
      <c r="U12179" s="89"/>
      <c r="V12179" s="89"/>
      <c r="W12179" s="89"/>
      <c r="X12179" s="89"/>
    </row>
    <row r="12180">
      <c r="S12180" s="88"/>
      <c r="T12180" s="91"/>
      <c r="U12180" s="89"/>
      <c r="V12180" s="89"/>
      <c r="W12180" s="89"/>
      <c r="X12180" s="89"/>
    </row>
    <row r="12181">
      <c r="S12181" s="88"/>
      <c r="T12181" s="91"/>
      <c r="U12181" s="89"/>
      <c r="V12181" s="89"/>
      <c r="W12181" s="89"/>
      <c r="X12181" s="89"/>
    </row>
    <row r="12182">
      <c r="S12182" s="88"/>
      <c r="T12182" s="91"/>
      <c r="U12182" s="89"/>
      <c r="V12182" s="89"/>
      <c r="W12182" s="89"/>
      <c r="X12182" s="89"/>
    </row>
    <row r="12183">
      <c r="S12183" s="88"/>
      <c r="T12183" s="91"/>
      <c r="U12183" s="89"/>
      <c r="V12183" s="89"/>
      <c r="W12183" s="89"/>
      <c r="X12183" s="89"/>
    </row>
    <row r="12184">
      <c r="S12184" s="88"/>
      <c r="T12184" s="91"/>
      <c r="U12184" s="89"/>
      <c r="V12184" s="89"/>
      <c r="W12184" s="89"/>
      <c r="X12184" s="89"/>
    </row>
    <row r="12185">
      <c r="S12185" s="88"/>
      <c r="T12185" s="91"/>
      <c r="U12185" s="89"/>
      <c r="V12185" s="89"/>
      <c r="W12185" s="89"/>
      <c r="X12185" s="89"/>
    </row>
    <row r="12186">
      <c r="S12186" s="88"/>
      <c r="T12186" s="91"/>
      <c r="U12186" s="89"/>
      <c r="V12186" s="89"/>
      <c r="W12186" s="89"/>
      <c r="X12186" s="89"/>
    </row>
    <row r="12187">
      <c r="S12187" s="88"/>
      <c r="T12187" s="91"/>
      <c r="U12187" s="89"/>
      <c r="V12187" s="89"/>
      <c r="W12187" s="89"/>
      <c r="X12187" s="89"/>
    </row>
    <row r="12188">
      <c r="S12188" s="88"/>
      <c r="T12188" s="91"/>
      <c r="U12188" s="89"/>
      <c r="V12188" s="89"/>
      <c r="W12188" s="89"/>
      <c r="X12188" s="89"/>
    </row>
    <row r="12189">
      <c r="S12189" s="88"/>
      <c r="T12189" s="91"/>
      <c r="U12189" s="89"/>
      <c r="V12189" s="89"/>
      <c r="W12189" s="89"/>
      <c r="X12189" s="89"/>
    </row>
    <row r="12190">
      <c r="S12190" s="88"/>
      <c r="T12190" s="91"/>
      <c r="U12190" s="89"/>
      <c r="V12190" s="89"/>
      <c r="W12190" s="89"/>
      <c r="X12190" s="89"/>
    </row>
    <row r="12191">
      <c r="S12191" s="88"/>
      <c r="T12191" s="91"/>
      <c r="U12191" s="89"/>
      <c r="V12191" s="89"/>
      <c r="W12191" s="89"/>
      <c r="X12191" s="89"/>
    </row>
    <row r="12192">
      <c r="S12192" s="88"/>
      <c r="T12192" s="91"/>
      <c r="U12192" s="89"/>
      <c r="V12192" s="89"/>
      <c r="W12192" s="89"/>
      <c r="X12192" s="89"/>
    </row>
    <row r="12193">
      <c r="S12193" s="88"/>
      <c r="T12193" s="91"/>
      <c r="U12193" s="89"/>
      <c r="V12193" s="89"/>
      <c r="W12193" s="89"/>
      <c r="X12193" s="89"/>
    </row>
    <row r="12194">
      <c r="S12194" s="88"/>
      <c r="T12194" s="91"/>
      <c r="U12194" s="89"/>
      <c r="V12194" s="89"/>
      <c r="W12194" s="89"/>
      <c r="X12194" s="89"/>
    </row>
    <row r="12195">
      <c r="S12195" s="88"/>
      <c r="T12195" s="91"/>
      <c r="U12195" s="89"/>
      <c r="V12195" s="89"/>
      <c r="W12195" s="89"/>
      <c r="X12195" s="89"/>
    </row>
    <row r="12196">
      <c r="S12196" s="88"/>
      <c r="T12196" s="91"/>
      <c r="U12196" s="89"/>
      <c r="V12196" s="89"/>
      <c r="W12196" s="89"/>
      <c r="X12196" s="89"/>
    </row>
    <row r="12197">
      <c r="S12197" s="88"/>
      <c r="T12197" s="91"/>
      <c r="U12197" s="89"/>
      <c r="V12197" s="89"/>
      <c r="W12197" s="89"/>
      <c r="X12197" s="89"/>
    </row>
    <row r="12198">
      <c r="S12198" s="88"/>
      <c r="T12198" s="91"/>
      <c r="U12198" s="89"/>
      <c r="V12198" s="89"/>
      <c r="W12198" s="89"/>
      <c r="X12198" s="89"/>
    </row>
    <row r="12199">
      <c r="S12199" s="88"/>
      <c r="T12199" s="91"/>
      <c r="U12199" s="89"/>
      <c r="V12199" s="89"/>
      <c r="W12199" s="89"/>
      <c r="X12199" s="89"/>
    </row>
    <row r="12200">
      <c r="S12200" s="88"/>
      <c r="T12200" s="91"/>
      <c r="U12200" s="89"/>
      <c r="V12200" s="89"/>
      <c r="W12200" s="89"/>
      <c r="X12200" s="89"/>
    </row>
    <row r="12201">
      <c r="S12201" s="88"/>
      <c r="T12201" s="91"/>
      <c r="U12201" s="89"/>
      <c r="V12201" s="89"/>
      <c r="W12201" s="89"/>
      <c r="X12201" s="89"/>
    </row>
    <row r="12202">
      <c r="S12202" s="88"/>
      <c r="T12202" s="91"/>
      <c r="U12202" s="89"/>
      <c r="V12202" s="89"/>
      <c r="W12202" s="89"/>
      <c r="X12202" s="89"/>
    </row>
    <row r="12203">
      <c r="S12203" s="88"/>
      <c r="T12203" s="91"/>
      <c r="U12203" s="89"/>
      <c r="V12203" s="89"/>
      <c r="W12203" s="89"/>
      <c r="X12203" s="89"/>
    </row>
    <row r="12204">
      <c r="S12204" s="88"/>
      <c r="T12204" s="91"/>
      <c r="U12204" s="89"/>
      <c r="V12204" s="89"/>
      <c r="W12204" s="89"/>
      <c r="X12204" s="89"/>
    </row>
    <row r="12205">
      <c r="S12205" s="88"/>
      <c r="T12205" s="91"/>
      <c r="U12205" s="89"/>
      <c r="V12205" s="89"/>
      <c r="W12205" s="89"/>
      <c r="X12205" s="89"/>
    </row>
    <row r="12206">
      <c r="S12206" s="88"/>
      <c r="T12206" s="91"/>
      <c r="U12206" s="89"/>
      <c r="V12206" s="89"/>
      <c r="W12206" s="89"/>
      <c r="X12206" s="89"/>
    </row>
    <row r="12207">
      <c r="S12207" s="88"/>
      <c r="T12207" s="91"/>
      <c r="U12207" s="89"/>
      <c r="V12207" s="89"/>
      <c r="W12207" s="89"/>
      <c r="X12207" s="89"/>
    </row>
    <row r="12208">
      <c r="S12208" s="88"/>
      <c r="T12208" s="91"/>
      <c r="U12208" s="89"/>
      <c r="V12208" s="89"/>
      <c r="W12208" s="89"/>
      <c r="X12208" s="89"/>
    </row>
    <row r="12209">
      <c r="S12209" s="88"/>
      <c r="T12209" s="91"/>
      <c r="U12209" s="89"/>
      <c r="V12209" s="89"/>
      <c r="W12209" s="89"/>
      <c r="X12209" s="89"/>
    </row>
    <row r="12210">
      <c r="S12210" s="88"/>
      <c r="T12210" s="91"/>
      <c r="U12210" s="89"/>
      <c r="V12210" s="89"/>
      <c r="W12210" s="89"/>
      <c r="X12210" s="89"/>
    </row>
    <row r="12211">
      <c r="S12211" s="88"/>
      <c r="T12211" s="91"/>
      <c r="U12211" s="89"/>
      <c r="V12211" s="89"/>
      <c r="W12211" s="89"/>
      <c r="X12211" s="89"/>
    </row>
    <row r="12212">
      <c r="S12212" s="88"/>
      <c r="T12212" s="91"/>
      <c r="U12212" s="89"/>
      <c r="V12212" s="89"/>
      <c r="W12212" s="89"/>
      <c r="X12212" s="89"/>
    </row>
    <row r="12213">
      <c r="S12213" s="88"/>
      <c r="T12213" s="91"/>
      <c r="U12213" s="89"/>
      <c r="V12213" s="89"/>
      <c r="W12213" s="89"/>
      <c r="X12213" s="89"/>
    </row>
    <row r="12214">
      <c r="S12214" s="88"/>
      <c r="T12214" s="91"/>
      <c r="U12214" s="89"/>
      <c r="V12214" s="89"/>
      <c r="W12214" s="89"/>
      <c r="X12214" s="89"/>
    </row>
    <row r="12215">
      <c r="S12215" s="88"/>
      <c r="T12215" s="91"/>
      <c r="U12215" s="89"/>
      <c r="V12215" s="89"/>
      <c r="W12215" s="89"/>
      <c r="X12215" s="89"/>
    </row>
    <row r="12216">
      <c r="S12216" s="88"/>
      <c r="T12216" s="91"/>
      <c r="U12216" s="89"/>
      <c r="V12216" s="89"/>
      <c r="W12216" s="89"/>
      <c r="X12216" s="89"/>
    </row>
    <row r="12217">
      <c r="S12217" s="88"/>
      <c r="T12217" s="91"/>
      <c r="U12217" s="89"/>
      <c r="V12217" s="89"/>
      <c r="W12217" s="89"/>
      <c r="X12217" s="89"/>
    </row>
    <row r="12218">
      <c r="S12218" s="88"/>
      <c r="T12218" s="91"/>
      <c r="U12218" s="89"/>
      <c r="V12218" s="89"/>
      <c r="W12218" s="89"/>
      <c r="X12218" s="89"/>
    </row>
    <row r="12219">
      <c r="S12219" s="88"/>
      <c r="T12219" s="91"/>
      <c r="U12219" s="89"/>
      <c r="V12219" s="89"/>
      <c r="W12219" s="89"/>
      <c r="X12219" s="89"/>
    </row>
    <row r="12220">
      <c r="S12220" s="88"/>
      <c r="T12220" s="91"/>
      <c r="U12220" s="89"/>
      <c r="V12220" s="89"/>
      <c r="W12220" s="89"/>
      <c r="X12220" s="89"/>
    </row>
    <row r="12221">
      <c r="S12221" s="88"/>
      <c r="T12221" s="91"/>
      <c r="U12221" s="89"/>
      <c r="V12221" s="89"/>
      <c r="W12221" s="89"/>
      <c r="X12221" s="89"/>
    </row>
    <row r="12222">
      <c r="S12222" s="88"/>
      <c r="T12222" s="91"/>
      <c r="U12222" s="89"/>
      <c r="V12222" s="89"/>
      <c r="W12222" s="89"/>
      <c r="X12222" s="89"/>
    </row>
    <row r="12223">
      <c r="S12223" s="88"/>
      <c r="T12223" s="91"/>
      <c r="U12223" s="89"/>
      <c r="V12223" s="89"/>
      <c r="W12223" s="89"/>
      <c r="X12223" s="89"/>
    </row>
    <row r="12224">
      <c r="S12224" s="88"/>
      <c r="T12224" s="91"/>
      <c r="U12224" s="89"/>
      <c r="V12224" s="89"/>
      <c r="W12224" s="89"/>
      <c r="X12224" s="89"/>
    </row>
    <row r="12225">
      <c r="S12225" s="88"/>
      <c r="T12225" s="91"/>
      <c r="U12225" s="89"/>
      <c r="V12225" s="89"/>
      <c r="W12225" s="89"/>
      <c r="X12225" s="89"/>
    </row>
    <row r="12226">
      <c r="S12226" s="88"/>
      <c r="T12226" s="91"/>
      <c r="U12226" s="89"/>
      <c r="V12226" s="89"/>
      <c r="W12226" s="89"/>
      <c r="X12226" s="89"/>
    </row>
    <row r="12227">
      <c r="S12227" s="88"/>
      <c r="T12227" s="91"/>
      <c r="U12227" s="89"/>
      <c r="V12227" s="89"/>
      <c r="W12227" s="89"/>
      <c r="X12227" s="89"/>
    </row>
    <row r="12228">
      <c r="S12228" s="88"/>
      <c r="T12228" s="91"/>
      <c r="U12228" s="89"/>
      <c r="V12228" s="89"/>
      <c r="W12228" s="89"/>
      <c r="X12228" s="89"/>
    </row>
    <row r="12229">
      <c r="S12229" s="88"/>
      <c r="T12229" s="91"/>
      <c r="U12229" s="89"/>
      <c r="V12229" s="89"/>
      <c r="W12229" s="89"/>
      <c r="X12229" s="89"/>
    </row>
    <row r="12230">
      <c r="S12230" s="88"/>
      <c r="T12230" s="91"/>
      <c r="U12230" s="89"/>
      <c r="V12230" s="89"/>
      <c r="W12230" s="89"/>
      <c r="X12230" s="89"/>
    </row>
    <row r="12231">
      <c r="S12231" s="88"/>
      <c r="T12231" s="91"/>
      <c r="U12231" s="89"/>
      <c r="V12231" s="89"/>
      <c r="W12231" s="89"/>
      <c r="X12231" s="89"/>
    </row>
    <row r="12232">
      <c r="S12232" s="88"/>
      <c r="T12232" s="91"/>
      <c r="U12232" s="89"/>
      <c r="V12232" s="89"/>
      <c r="W12232" s="89"/>
      <c r="X12232" s="89"/>
    </row>
    <row r="12233">
      <c r="S12233" s="88"/>
      <c r="T12233" s="91"/>
      <c r="U12233" s="89"/>
      <c r="V12233" s="89"/>
      <c r="W12233" s="89"/>
      <c r="X12233" s="89"/>
    </row>
    <row r="12234">
      <c r="S12234" s="88"/>
      <c r="T12234" s="91"/>
      <c r="U12234" s="89"/>
      <c r="V12234" s="89"/>
      <c r="W12234" s="89"/>
      <c r="X12234" s="89"/>
    </row>
    <row r="12235">
      <c r="S12235" s="88"/>
      <c r="T12235" s="91"/>
      <c r="U12235" s="89"/>
      <c r="V12235" s="89"/>
      <c r="W12235" s="89"/>
      <c r="X12235" s="89"/>
    </row>
    <row r="12236">
      <c r="S12236" s="88"/>
      <c r="T12236" s="91"/>
      <c r="U12236" s="89"/>
      <c r="V12236" s="89"/>
      <c r="W12236" s="89"/>
      <c r="X12236" s="89"/>
    </row>
    <row r="12237">
      <c r="S12237" s="88"/>
      <c r="T12237" s="91"/>
      <c r="U12237" s="89"/>
      <c r="V12237" s="89"/>
      <c r="W12237" s="89"/>
      <c r="X12237" s="89"/>
    </row>
    <row r="12238">
      <c r="S12238" s="88"/>
      <c r="T12238" s="91"/>
      <c r="U12238" s="89"/>
      <c r="V12238" s="89"/>
      <c r="W12238" s="89"/>
      <c r="X12238" s="89"/>
    </row>
    <row r="12239">
      <c r="S12239" s="88"/>
      <c r="T12239" s="91"/>
      <c r="U12239" s="89"/>
      <c r="V12239" s="89"/>
      <c r="W12239" s="89"/>
      <c r="X12239" s="89"/>
    </row>
    <row r="12240">
      <c r="S12240" s="88"/>
      <c r="T12240" s="91"/>
      <c r="U12240" s="89"/>
      <c r="V12240" s="89"/>
      <c r="W12240" s="89"/>
      <c r="X12240" s="89"/>
    </row>
    <row r="12241">
      <c r="S12241" s="88"/>
      <c r="T12241" s="91"/>
      <c r="U12241" s="89"/>
      <c r="V12241" s="89"/>
      <c r="W12241" s="89"/>
      <c r="X12241" s="89"/>
    </row>
    <row r="12242">
      <c r="S12242" s="88"/>
      <c r="T12242" s="91"/>
      <c r="U12242" s="89"/>
      <c r="V12242" s="89"/>
      <c r="W12242" s="89"/>
      <c r="X12242" s="89"/>
    </row>
    <row r="12243">
      <c r="S12243" s="88"/>
      <c r="T12243" s="91"/>
      <c r="U12243" s="89"/>
      <c r="V12243" s="89"/>
      <c r="W12243" s="89"/>
      <c r="X12243" s="89"/>
    </row>
    <row r="12244">
      <c r="S12244" s="88"/>
      <c r="T12244" s="91"/>
      <c r="U12244" s="89"/>
      <c r="V12244" s="89"/>
      <c r="W12244" s="89"/>
      <c r="X12244" s="89"/>
    </row>
    <row r="12245">
      <c r="S12245" s="88"/>
      <c r="T12245" s="91"/>
      <c r="U12245" s="89"/>
      <c r="V12245" s="89"/>
      <c r="W12245" s="89"/>
      <c r="X12245" s="89"/>
    </row>
    <row r="12246">
      <c r="S12246" s="88"/>
      <c r="T12246" s="91"/>
      <c r="U12246" s="89"/>
      <c r="V12246" s="89"/>
      <c r="W12246" s="89"/>
      <c r="X12246" s="89"/>
    </row>
    <row r="12247">
      <c r="S12247" s="88"/>
      <c r="T12247" s="91"/>
      <c r="U12247" s="89"/>
      <c r="V12247" s="89"/>
      <c r="W12247" s="89"/>
      <c r="X12247" s="89"/>
    </row>
    <row r="12248">
      <c r="S12248" s="88"/>
      <c r="T12248" s="91"/>
      <c r="U12248" s="89"/>
      <c r="V12248" s="89"/>
      <c r="W12248" s="89"/>
      <c r="X12248" s="89"/>
    </row>
    <row r="12249">
      <c r="S12249" s="88"/>
      <c r="T12249" s="91"/>
      <c r="U12249" s="89"/>
      <c r="V12249" s="89"/>
      <c r="W12249" s="89"/>
      <c r="X12249" s="89"/>
    </row>
    <row r="12250">
      <c r="S12250" s="88"/>
      <c r="T12250" s="91"/>
      <c r="U12250" s="89"/>
      <c r="V12250" s="89"/>
      <c r="W12250" s="89"/>
      <c r="X12250" s="89"/>
    </row>
    <row r="12251">
      <c r="S12251" s="88"/>
      <c r="T12251" s="91"/>
      <c r="U12251" s="89"/>
      <c r="V12251" s="89"/>
      <c r="W12251" s="89"/>
      <c r="X12251" s="89"/>
    </row>
    <row r="12252">
      <c r="S12252" s="88"/>
      <c r="T12252" s="91"/>
      <c r="U12252" s="89"/>
      <c r="V12252" s="89"/>
      <c r="W12252" s="89"/>
      <c r="X12252" s="89"/>
    </row>
    <row r="12253">
      <c r="S12253" s="88"/>
      <c r="T12253" s="91"/>
      <c r="U12253" s="89"/>
      <c r="V12253" s="89"/>
      <c r="W12253" s="89"/>
      <c r="X12253" s="89"/>
    </row>
    <row r="12254">
      <c r="S12254" s="88"/>
      <c r="T12254" s="91"/>
      <c r="U12254" s="89"/>
      <c r="V12254" s="89"/>
      <c r="W12254" s="89"/>
      <c r="X12254" s="89"/>
    </row>
    <row r="12255">
      <c r="S12255" s="88"/>
      <c r="T12255" s="91"/>
      <c r="U12255" s="89"/>
      <c r="V12255" s="89"/>
      <c r="W12255" s="89"/>
      <c r="X12255" s="89"/>
    </row>
    <row r="12256">
      <c r="S12256" s="88"/>
      <c r="T12256" s="91"/>
      <c r="U12256" s="89"/>
      <c r="V12256" s="89"/>
      <c r="W12256" s="89"/>
      <c r="X12256" s="89"/>
    </row>
    <row r="12257">
      <c r="S12257" s="88"/>
      <c r="T12257" s="91"/>
      <c r="U12257" s="89"/>
      <c r="V12257" s="89"/>
      <c r="W12257" s="89"/>
      <c r="X12257" s="89"/>
    </row>
    <row r="12258">
      <c r="S12258" s="88"/>
      <c r="T12258" s="91"/>
      <c r="U12258" s="89"/>
      <c r="V12258" s="89"/>
      <c r="W12258" s="89"/>
      <c r="X12258" s="89"/>
    </row>
    <row r="12259">
      <c r="S12259" s="88"/>
      <c r="T12259" s="91"/>
      <c r="U12259" s="89"/>
      <c r="V12259" s="89"/>
      <c r="W12259" s="89"/>
      <c r="X12259" s="89"/>
    </row>
    <row r="12260">
      <c r="S12260" s="88"/>
      <c r="T12260" s="91"/>
      <c r="U12260" s="89"/>
      <c r="V12260" s="89"/>
      <c r="W12260" s="89"/>
      <c r="X12260" s="89"/>
    </row>
    <row r="12261">
      <c r="S12261" s="88"/>
      <c r="T12261" s="91"/>
      <c r="U12261" s="89"/>
      <c r="V12261" s="89"/>
      <c r="W12261" s="89"/>
      <c r="X12261" s="89"/>
    </row>
    <row r="12262">
      <c r="S12262" s="88"/>
      <c r="T12262" s="91"/>
      <c r="U12262" s="89"/>
      <c r="V12262" s="89"/>
      <c r="W12262" s="89"/>
      <c r="X12262" s="89"/>
    </row>
    <row r="12263">
      <c r="S12263" s="88"/>
      <c r="T12263" s="91"/>
      <c r="U12263" s="89"/>
      <c r="V12263" s="89"/>
      <c r="W12263" s="89"/>
      <c r="X12263" s="89"/>
    </row>
    <row r="12264">
      <c r="S12264" s="88"/>
      <c r="T12264" s="91"/>
      <c r="U12264" s="89"/>
      <c r="V12264" s="89"/>
      <c r="W12264" s="89"/>
      <c r="X12264" s="89"/>
    </row>
    <row r="12265">
      <c r="S12265" s="88"/>
      <c r="T12265" s="91"/>
      <c r="U12265" s="89"/>
      <c r="V12265" s="89"/>
      <c r="W12265" s="89"/>
      <c r="X12265" s="89"/>
    </row>
    <row r="12266">
      <c r="S12266" s="88"/>
      <c r="T12266" s="91"/>
      <c r="U12266" s="89"/>
      <c r="V12266" s="89"/>
      <c r="W12266" s="89"/>
      <c r="X12266" s="89"/>
    </row>
    <row r="12267">
      <c r="S12267" s="88"/>
      <c r="T12267" s="91"/>
      <c r="U12267" s="89"/>
      <c r="V12267" s="89"/>
      <c r="W12267" s="89"/>
      <c r="X12267" s="89"/>
    </row>
    <row r="12268">
      <c r="S12268" s="88"/>
      <c r="T12268" s="91"/>
      <c r="U12268" s="89"/>
      <c r="V12268" s="89"/>
      <c r="W12268" s="89"/>
      <c r="X12268" s="89"/>
    </row>
    <row r="12269">
      <c r="S12269" s="88"/>
      <c r="T12269" s="91"/>
      <c r="U12269" s="89"/>
      <c r="V12269" s="89"/>
      <c r="W12269" s="89"/>
      <c r="X12269" s="89"/>
    </row>
    <row r="12270">
      <c r="S12270" s="88"/>
      <c r="T12270" s="91"/>
      <c r="U12270" s="89"/>
      <c r="V12270" s="89"/>
      <c r="W12270" s="89"/>
      <c r="X12270" s="89"/>
    </row>
    <row r="12271">
      <c r="S12271" s="88"/>
      <c r="T12271" s="91"/>
      <c r="U12271" s="89"/>
      <c r="V12271" s="89"/>
      <c r="W12271" s="89"/>
      <c r="X12271" s="89"/>
    </row>
    <row r="12272">
      <c r="S12272" s="91"/>
      <c r="T12272" s="91"/>
      <c r="U12272" s="89"/>
      <c r="V12272" s="89"/>
      <c r="W12272" s="89"/>
      <c r="X12272" s="90"/>
    </row>
    <row r="12273">
      <c r="S12273" s="91"/>
      <c r="T12273" s="91"/>
      <c r="U12273" s="89"/>
      <c r="V12273" s="89"/>
      <c r="W12273" s="89"/>
      <c r="X12273" s="90"/>
    </row>
    <row r="12274">
      <c r="S12274" s="91"/>
      <c r="T12274" s="91"/>
      <c r="U12274" s="89"/>
      <c r="V12274" s="89"/>
      <c r="W12274" s="89"/>
      <c r="X12274" s="90"/>
    </row>
    <row r="12275">
      <c r="S12275" s="91"/>
      <c r="T12275" s="91"/>
      <c r="U12275" s="89"/>
      <c r="V12275" s="89"/>
      <c r="W12275" s="89"/>
      <c r="X12275" s="90"/>
    </row>
    <row r="12276">
      <c r="S12276" s="91"/>
      <c r="T12276" s="91"/>
      <c r="U12276" s="89"/>
      <c r="V12276" s="89"/>
      <c r="W12276" s="89"/>
      <c r="X12276" s="90"/>
    </row>
    <row r="12277">
      <c r="S12277" s="91"/>
      <c r="T12277" s="91"/>
      <c r="U12277" s="89"/>
      <c r="V12277" s="89"/>
      <c r="W12277" s="89"/>
      <c r="X12277" s="90"/>
    </row>
    <row r="12278">
      <c r="S12278" s="91"/>
      <c r="T12278" s="91"/>
      <c r="U12278" s="89"/>
      <c r="V12278" s="89"/>
      <c r="W12278" s="89"/>
      <c r="X12278" s="90"/>
    </row>
    <row r="12279">
      <c r="S12279" s="91"/>
      <c r="T12279" s="91"/>
      <c r="U12279" s="89"/>
      <c r="V12279" s="89"/>
      <c r="W12279" s="89"/>
      <c r="X12279" s="90"/>
    </row>
    <row r="12280">
      <c r="S12280" s="91"/>
      <c r="T12280" s="91"/>
      <c r="U12280" s="89"/>
      <c r="V12280" s="89"/>
      <c r="W12280" s="89"/>
      <c r="X12280" s="90"/>
    </row>
    <row r="12281">
      <c r="S12281" s="91"/>
      <c r="T12281" s="91"/>
      <c r="U12281" s="89"/>
      <c r="V12281" s="89"/>
      <c r="W12281" s="89"/>
      <c r="X12281" s="90"/>
    </row>
    <row r="12282">
      <c r="S12282" s="91"/>
      <c r="T12282" s="91"/>
      <c r="U12282" s="89"/>
      <c r="V12282" s="89"/>
      <c r="W12282" s="89"/>
      <c r="X12282" s="90"/>
    </row>
    <row r="12283">
      <c r="S12283" s="91"/>
      <c r="T12283" s="91"/>
      <c r="U12283" s="89"/>
      <c r="V12283" s="89"/>
      <c r="W12283" s="89"/>
      <c r="X12283" s="90"/>
    </row>
    <row r="12284">
      <c r="S12284" s="91"/>
      <c r="T12284" s="91"/>
      <c r="U12284" s="89"/>
      <c r="V12284" s="89"/>
      <c r="W12284" s="89"/>
      <c r="X12284" s="90"/>
    </row>
    <row r="12285">
      <c r="S12285" s="91"/>
      <c r="T12285" s="91"/>
      <c r="U12285" s="89"/>
      <c r="V12285" s="89"/>
      <c r="W12285" s="89"/>
      <c r="X12285" s="90"/>
    </row>
    <row r="12286">
      <c r="S12286" s="91"/>
      <c r="T12286" s="91"/>
      <c r="U12286" s="89"/>
      <c r="V12286" s="89"/>
      <c r="W12286" s="89"/>
      <c r="X12286" s="90"/>
    </row>
    <row r="12287">
      <c r="S12287" s="91"/>
      <c r="T12287" s="91"/>
      <c r="U12287" s="89"/>
      <c r="V12287" s="89"/>
      <c r="W12287" s="89"/>
      <c r="X12287" s="90"/>
    </row>
    <row r="12288">
      <c r="S12288" s="91"/>
      <c r="T12288" s="91"/>
      <c r="U12288" s="89"/>
      <c r="V12288" s="89"/>
      <c r="W12288" s="89"/>
      <c r="X12288" s="90"/>
    </row>
    <row r="12289">
      <c r="S12289" s="91"/>
      <c r="T12289" s="91"/>
      <c r="U12289" s="89"/>
      <c r="V12289" s="89"/>
      <c r="W12289" s="89"/>
      <c r="X12289" s="90"/>
    </row>
    <row r="12290">
      <c r="S12290" s="91"/>
      <c r="T12290" s="91"/>
      <c r="U12290" s="89"/>
      <c r="V12290" s="89"/>
      <c r="W12290" s="89"/>
      <c r="X12290" s="90"/>
    </row>
    <row r="12291">
      <c r="S12291" s="91"/>
      <c r="T12291" s="91"/>
      <c r="U12291" s="89"/>
      <c r="V12291" s="89"/>
      <c r="W12291" s="89"/>
      <c r="X12291" s="90"/>
    </row>
    <row r="12292">
      <c r="S12292" s="91"/>
      <c r="T12292" s="91"/>
      <c r="U12292" s="89"/>
      <c r="V12292" s="89"/>
      <c r="W12292" s="89"/>
      <c r="X12292" s="90"/>
    </row>
    <row r="12293">
      <c r="S12293" s="91"/>
      <c r="T12293" s="91"/>
      <c r="U12293" s="89"/>
      <c r="V12293" s="89"/>
      <c r="W12293" s="89"/>
      <c r="X12293" s="90"/>
    </row>
    <row r="12294">
      <c r="S12294" s="91"/>
      <c r="T12294" s="91"/>
      <c r="U12294" s="89"/>
      <c r="V12294" s="89"/>
      <c r="W12294" s="89"/>
      <c r="X12294" s="90"/>
    </row>
    <row r="12295">
      <c r="S12295" s="91"/>
      <c r="T12295" s="91"/>
      <c r="U12295" s="89"/>
      <c r="V12295" s="89"/>
      <c r="W12295" s="89"/>
      <c r="X12295" s="90"/>
    </row>
    <row r="12296">
      <c r="S12296" s="91"/>
      <c r="T12296" s="91"/>
      <c r="U12296" s="89"/>
      <c r="V12296" s="89"/>
      <c r="W12296" s="89"/>
      <c r="X12296" s="90"/>
    </row>
    <row r="12297">
      <c r="S12297" s="91"/>
      <c r="T12297" s="91"/>
      <c r="U12297" s="89"/>
      <c r="V12297" s="89"/>
      <c r="W12297" s="89"/>
      <c r="X12297" s="90"/>
    </row>
    <row r="12298">
      <c r="S12298" s="91"/>
      <c r="T12298" s="91"/>
      <c r="U12298" s="89"/>
      <c r="V12298" s="89"/>
      <c r="W12298" s="89"/>
      <c r="X12298" s="90"/>
    </row>
    <row r="12299">
      <c r="S12299" s="91"/>
      <c r="T12299" s="91"/>
      <c r="U12299" s="89"/>
      <c r="V12299" s="89"/>
      <c r="W12299" s="89"/>
      <c r="X12299" s="89"/>
    </row>
    <row r="12300">
      <c r="S12300" s="91"/>
      <c r="T12300" s="91"/>
      <c r="U12300" s="89"/>
      <c r="V12300" s="89"/>
      <c r="W12300" s="89"/>
      <c r="X12300" s="89"/>
    </row>
    <row r="12301">
      <c r="S12301" s="91"/>
      <c r="T12301" s="91"/>
      <c r="U12301" s="89"/>
      <c r="V12301" s="89"/>
      <c r="W12301" s="89"/>
      <c r="X12301" s="89"/>
    </row>
    <row r="12302">
      <c r="S12302" s="91"/>
      <c r="T12302" s="91"/>
      <c r="U12302" s="89"/>
      <c r="V12302" s="89"/>
      <c r="W12302" s="89"/>
      <c r="X12302" s="89"/>
    </row>
    <row r="12303">
      <c r="S12303" s="91"/>
      <c r="T12303" s="91"/>
      <c r="U12303" s="89"/>
      <c r="V12303" s="89"/>
      <c r="W12303" s="89"/>
      <c r="X12303" s="89"/>
    </row>
    <row r="12304">
      <c r="S12304" s="91"/>
      <c r="T12304" s="91"/>
      <c r="U12304" s="89"/>
      <c r="V12304" s="89"/>
      <c r="W12304" s="89"/>
      <c r="X12304" s="89"/>
    </row>
    <row r="12305">
      <c r="S12305" s="91"/>
      <c r="T12305" s="91"/>
      <c r="U12305" s="89"/>
      <c r="V12305" s="89"/>
      <c r="W12305" s="89"/>
      <c r="X12305" s="89"/>
    </row>
    <row r="12306">
      <c r="S12306" s="91"/>
      <c r="T12306" s="91"/>
      <c r="U12306" s="89"/>
      <c r="V12306" s="89"/>
      <c r="W12306" s="89"/>
      <c r="X12306" s="89"/>
    </row>
    <row r="12307">
      <c r="S12307" s="91"/>
      <c r="T12307" s="91"/>
      <c r="U12307" s="89"/>
      <c r="V12307" s="89"/>
      <c r="W12307" s="89"/>
      <c r="X12307" s="89"/>
    </row>
    <row r="12308">
      <c r="S12308" s="91"/>
      <c r="T12308" s="91"/>
      <c r="U12308" s="89"/>
      <c r="V12308" s="89"/>
      <c r="W12308" s="89"/>
      <c r="X12308" s="89"/>
    </row>
    <row r="12309">
      <c r="S12309" s="91"/>
      <c r="T12309" s="91"/>
      <c r="U12309" s="89"/>
      <c r="V12309" s="89"/>
      <c r="W12309" s="89"/>
      <c r="X12309" s="89"/>
    </row>
    <row r="12310">
      <c r="S12310" s="91"/>
      <c r="T12310" s="91"/>
      <c r="U12310" s="89"/>
      <c r="V12310" s="89"/>
      <c r="W12310" s="89"/>
      <c r="X12310" s="89"/>
    </row>
    <row r="12311">
      <c r="S12311" s="91"/>
      <c r="T12311" s="91"/>
      <c r="U12311" s="89"/>
      <c r="V12311" s="89"/>
      <c r="W12311" s="89"/>
      <c r="X12311" s="89"/>
    </row>
    <row r="12312">
      <c r="S12312" s="91"/>
      <c r="T12312" s="91"/>
      <c r="U12312" s="89"/>
      <c r="V12312" s="89"/>
      <c r="W12312" s="89"/>
      <c r="X12312" s="89"/>
    </row>
    <row r="12313">
      <c r="S12313" s="91"/>
      <c r="T12313" s="91"/>
      <c r="U12313" s="89"/>
      <c r="V12313" s="89"/>
      <c r="W12313" s="89"/>
      <c r="X12313" s="89"/>
    </row>
    <row r="12314">
      <c r="S12314" s="91"/>
      <c r="T12314" s="91"/>
      <c r="U12314" s="89"/>
      <c r="V12314" s="89"/>
      <c r="W12314" s="89"/>
      <c r="X12314" s="89"/>
    </row>
    <row r="12315">
      <c r="S12315" s="91"/>
      <c r="T12315" s="91"/>
      <c r="U12315" s="89"/>
      <c r="V12315" s="89"/>
      <c r="W12315" s="89"/>
      <c r="X12315" s="89"/>
    </row>
    <row r="12316">
      <c r="S12316" s="91"/>
      <c r="T12316" s="91"/>
      <c r="U12316" s="89"/>
      <c r="V12316" s="89"/>
      <c r="W12316" s="89"/>
      <c r="X12316" s="89"/>
    </row>
    <row r="12317">
      <c r="S12317" s="91"/>
      <c r="T12317" s="91"/>
      <c r="U12317" s="89"/>
      <c r="V12317" s="89"/>
      <c r="W12317" s="89"/>
      <c r="X12317" s="89"/>
    </row>
    <row r="12318">
      <c r="S12318" s="91"/>
      <c r="T12318" s="91"/>
      <c r="U12318" s="89"/>
      <c r="V12318" s="89"/>
      <c r="W12318" s="89"/>
      <c r="X12318" s="89"/>
    </row>
    <row r="12319">
      <c r="S12319" s="91"/>
      <c r="T12319" s="91"/>
      <c r="U12319" s="89"/>
      <c r="V12319" s="89"/>
      <c r="W12319" s="89"/>
      <c r="X12319" s="89"/>
    </row>
    <row r="12320">
      <c r="S12320" s="91"/>
      <c r="T12320" s="91"/>
      <c r="U12320" s="89"/>
      <c r="V12320" s="89"/>
      <c r="W12320" s="89"/>
      <c r="X12320" s="89"/>
    </row>
    <row r="12321">
      <c r="S12321" s="88"/>
      <c r="T12321" s="91"/>
      <c r="U12321" s="89"/>
      <c r="V12321" s="89"/>
      <c r="W12321" s="89"/>
      <c r="X12321" s="89"/>
    </row>
    <row r="12322">
      <c r="S12322" s="91"/>
      <c r="T12322" s="91"/>
      <c r="U12322" s="89"/>
      <c r="V12322" s="89"/>
      <c r="W12322" s="89"/>
      <c r="X12322" s="89"/>
    </row>
    <row r="12323">
      <c r="S12323" s="91"/>
      <c r="T12323" s="91"/>
      <c r="U12323" s="89"/>
      <c r="V12323" s="89"/>
      <c r="W12323" s="89"/>
      <c r="X12323" s="89"/>
    </row>
    <row r="12324">
      <c r="S12324" s="91"/>
      <c r="T12324" s="91"/>
      <c r="U12324" s="89"/>
      <c r="V12324" s="89"/>
      <c r="W12324" s="89"/>
      <c r="X12324" s="89"/>
    </row>
    <row r="12325">
      <c r="S12325" s="91"/>
      <c r="T12325" s="91"/>
      <c r="U12325" s="89"/>
      <c r="V12325" s="89"/>
      <c r="W12325" s="89"/>
      <c r="X12325" s="89"/>
    </row>
    <row r="12326">
      <c r="S12326" s="91"/>
      <c r="T12326" s="91"/>
      <c r="U12326" s="89"/>
      <c r="V12326" s="89"/>
      <c r="W12326" s="89"/>
      <c r="X12326" s="89"/>
    </row>
    <row r="12327">
      <c r="S12327" s="91"/>
      <c r="T12327" s="91"/>
      <c r="U12327" s="89"/>
      <c r="V12327" s="89"/>
      <c r="W12327" s="89"/>
      <c r="X12327" s="89"/>
    </row>
    <row r="12328">
      <c r="S12328" s="91"/>
      <c r="T12328" s="91"/>
      <c r="U12328" s="89"/>
      <c r="V12328" s="89"/>
      <c r="W12328" s="89"/>
      <c r="X12328" s="89"/>
    </row>
    <row r="12329">
      <c r="S12329" s="91"/>
      <c r="T12329" s="91"/>
      <c r="U12329" s="89"/>
      <c r="V12329" s="89"/>
      <c r="W12329" s="89"/>
      <c r="X12329" s="89"/>
    </row>
    <row r="12330">
      <c r="S12330" s="91"/>
      <c r="T12330" s="91"/>
      <c r="U12330" s="89"/>
      <c r="V12330" s="89"/>
      <c r="W12330" s="89"/>
      <c r="X12330" s="89"/>
    </row>
    <row r="12331">
      <c r="S12331" s="91"/>
      <c r="T12331" s="91"/>
      <c r="U12331" s="89"/>
      <c r="V12331" s="89"/>
      <c r="W12331" s="89"/>
      <c r="X12331" s="89"/>
    </row>
    <row r="12332">
      <c r="S12332" s="91"/>
      <c r="T12332" s="91"/>
      <c r="U12332" s="89"/>
      <c r="V12332" s="89"/>
      <c r="W12332" s="89"/>
      <c r="X12332" s="89"/>
    </row>
    <row r="12333">
      <c r="S12333" s="91"/>
      <c r="T12333" s="91"/>
      <c r="U12333" s="89"/>
      <c r="V12333" s="89"/>
      <c r="W12333" s="89"/>
      <c r="X12333" s="89"/>
    </row>
    <row r="12334">
      <c r="S12334" s="91"/>
      <c r="T12334" s="91"/>
      <c r="U12334" s="89"/>
      <c r="V12334" s="89"/>
      <c r="W12334" s="89"/>
      <c r="X12334" s="89"/>
    </row>
    <row r="12335">
      <c r="S12335" s="91"/>
      <c r="T12335" s="91"/>
      <c r="U12335" s="89"/>
      <c r="V12335" s="89"/>
      <c r="W12335" s="89"/>
      <c r="X12335" s="89"/>
    </row>
    <row r="12336">
      <c r="S12336" s="91"/>
      <c r="T12336" s="91"/>
      <c r="U12336" s="89"/>
      <c r="V12336" s="89"/>
      <c r="W12336" s="89"/>
      <c r="X12336" s="89"/>
    </row>
    <row r="12337">
      <c r="S12337" s="91"/>
      <c r="T12337" s="91"/>
      <c r="U12337" s="89"/>
      <c r="V12337" s="89"/>
      <c r="W12337" s="89"/>
      <c r="X12337" s="89"/>
    </row>
    <row r="12338">
      <c r="S12338" s="91"/>
      <c r="T12338" s="91"/>
      <c r="U12338" s="89"/>
      <c r="V12338" s="89"/>
      <c r="W12338" s="89"/>
      <c r="X12338" s="89"/>
    </row>
    <row r="12339">
      <c r="S12339" s="91"/>
      <c r="T12339" s="91"/>
      <c r="U12339" s="89"/>
      <c r="V12339" s="89"/>
      <c r="W12339" s="89"/>
      <c r="X12339" s="89"/>
    </row>
    <row r="12340">
      <c r="S12340" s="91"/>
      <c r="T12340" s="91"/>
      <c r="U12340" s="89"/>
      <c r="V12340" s="89"/>
      <c r="W12340" s="89"/>
      <c r="X12340" s="89"/>
    </row>
    <row r="12341">
      <c r="S12341" s="91"/>
      <c r="T12341" s="91"/>
      <c r="U12341" s="89"/>
      <c r="V12341" s="89"/>
      <c r="W12341" s="89"/>
      <c r="X12341" s="89"/>
    </row>
    <row r="12342">
      <c r="S12342" s="91"/>
      <c r="T12342" s="91"/>
      <c r="U12342" s="89"/>
      <c r="V12342" s="89"/>
      <c r="W12342" s="89"/>
      <c r="X12342" s="89"/>
    </row>
    <row r="12343">
      <c r="S12343" s="91"/>
      <c r="T12343" s="91"/>
      <c r="U12343" s="89"/>
      <c r="V12343" s="89"/>
      <c r="W12343" s="89"/>
      <c r="X12343" s="89"/>
    </row>
    <row r="12344">
      <c r="S12344" s="91"/>
      <c r="T12344" s="91"/>
      <c r="U12344" s="89"/>
      <c r="V12344" s="89"/>
      <c r="W12344" s="89"/>
      <c r="X12344" s="89"/>
    </row>
    <row r="12345">
      <c r="S12345" s="91"/>
      <c r="T12345" s="91"/>
      <c r="U12345" s="89"/>
      <c r="V12345" s="89"/>
      <c r="W12345" s="89"/>
      <c r="X12345" s="89"/>
    </row>
    <row r="12346">
      <c r="S12346" s="91"/>
      <c r="T12346" s="91"/>
      <c r="U12346" s="89"/>
      <c r="V12346" s="89"/>
      <c r="W12346" s="89"/>
      <c r="X12346" s="89"/>
    </row>
    <row r="12347">
      <c r="S12347" s="91"/>
      <c r="T12347" s="91"/>
      <c r="U12347" s="89"/>
      <c r="V12347" s="89"/>
      <c r="W12347" s="89"/>
      <c r="X12347" s="89"/>
    </row>
    <row r="12348">
      <c r="S12348" s="91"/>
      <c r="T12348" s="91"/>
      <c r="U12348" s="89"/>
      <c r="V12348" s="89"/>
      <c r="W12348" s="89"/>
      <c r="X12348" s="89"/>
    </row>
    <row r="12349">
      <c r="S12349" s="91"/>
      <c r="T12349" s="91"/>
      <c r="U12349" s="89"/>
      <c r="V12349" s="89"/>
      <c r="W12349" s="89"/>
      <c r="X12349" s="89"/>
    </row>
    <row r="12350">
      <c r="S12350" s="91"/>
      <c r="T12350" s="91"/>
      <c r="U12350" s="89"/>
      <c r="V12350" s="89"/>
      <c r="W12350" s="89"/>
      <c r="X12350" s="89"/>
    </row>
    <row r="12351">
      <c r="S12351" s="91"/>
      <c r="T12351" s="91"/>
      <c r="U12351" s="89"/>
      <c r="V12351" s="89"/>
      <c r="W12351" s="89"/>
      <c r="X12351" s="89"/>
    </row>
    <row r="12352">
      <c r="S12352" s="91"/>
      <c r="T12352" s="91"/>
      <c r="U12352" s="89"/>
      <c r="V12352" s="89"/>
      <c r="W12352" s="89"/>
      <c r="X12352" s="89"/>
    </row>
    <row r="12353">
      <c r="S12353" s="91"/>
      <c r="T12353" s="91"/>
      <c r="U12353" s="89"/>
      <c r="V12353" s="89"/>
      <c r="W12353" s="89"/>
      <c r="X12353" s="89"/>
    </row>
    <row r="12354">
      <c r="S12354" s="91"/>
      <c r="T12354" s="91"/>
      <c r="U12354" s="89"/>
      <c r="V12354" s="89"/>
      <c r="W12354" s="89"/>
      <c r="X12354" s="89"/>
    </row>
    <row r="12355">
      <c r="S12355" s="91"/>
      <c r="T12355" s="91"/>
      <c r="U12355" s="89"/>
      <c r="V12355" s="89"/>
      <c r="W12355" s="89"/>
      <c r="X12355" s="89"/>
    </row>
    <row r="12356">
      <c r="S12356" s="91"/>
      <c r="T12356" s="91"/>
      <c r="U12356" s="89"/>
      <c r="V12356" s="89"/>
      <c r="W12356" s="89"/>
      <c r="X12356" s="89"/>
    </row>
    <row r="12357">
      <c r="S12357" s="91"/>
      <c r="T12357" s="91"/>
      <c r="U12357" s="89"/>
      <c r="V12357" s="89"/>
      <c r="W12357" s="89"/>
      <c r="X12357" s="89"/>
    </row>
    <row r="12358">
      <c r="S12358" s="91"/>
      <c r="T12358" s="91"/>
      <c r="U12358" s="89"/>
      <c r="V12358" s="89"/>
      <c r="W12358" s="89"/>
      <c r="X12358" s="89"/>
    </row>
    <row r="12359">
      <c r="S12359" s="91"/>
      <c r="T12359" s="91"/>
      <c r="U12359" s="89"/>
      <c r="V12359" s="89"/>
      <c r="W12359" s="89"/>
      <c r="X12359" s="89"/>
    </row>
    <row r="12360">
      <c r="S12360" s="91"/>
      <c r="T12360" s="91"/>
      <c r="U12360" s="89"/>
      <c r="V12360" s="89"/>
      <c r="W12360" s="89"/>
      <c r="X12360" s="89"/>
    </row>
    <row r="12361">
      <c r="S12361" s="91"/>
      <c r="T12361" s="91"/>
      <c r="U12361" s="89"/>
      <c r="V12361" s="89"/>
      <c r="W12361" s="89"/>
      <c r="X12361" s="89"/>
    </row>
    <row r="12362">
      <c r="S12362" s="91"/>
      <c r="T12362" s="91"/>
      <c r="U12362" s="89"/>
      <c r="V12362" s="89"/>
      <c r="W12362" s="89"/>
      <c r="X12362" s="89"/>
    </row>
    <row r="12363">
      <c r="S12363" s="91"/>
      <c r="T12363" s="91"/>
      <c r="U12363" s="89"/>
      <c r="V12363" s="89"/>
      <c r="W12363" s="89"/>
      <c r="X12363" s="89"/>
    </row>
    <row r="12364">
      <c r="S12364" s="91"/>
      <c r="T12364" s="91"/>
      <c r="U12364" s="89"/>
      <c r="V12364" s="89"/>
      <c r="W12364" s="89"/>
      <c r="X12364" s="89"/>
    </row>
    <row r="12365">
      <c r="S12365" s="91"/>
      <c r="T12365" s="91"/>
      <c r="U12365" s="89"/>
      <c r="V12365" s="89"/>
      <c r="W12365" s="89"/>
      <c r="X12365" s="89"/>
    </row>
    <row r="12366">
      <c r="S12366" s="91"/>
      <c r="T12366" s="91"/>
      <c r="U12366" s="89"/>
      <c r="V12366" s="89"/>
      <c r="W12366" s="89"/>
      <c r="X12366" s="89"/>
    </row>
    <row r="12367">
      <c r="S12367" s="91"/>
      <c r="T12367" s="91"/>
      <c r="U12367" s="89"/>
      <c r="V12367" s="89"/>
      <c r="W12367" s="89"/>
      <c r="X12367" s="89"/>
    </row>
    <row r="12368">
      <c r="S12368" s="91"/>
      <c r="T12368" s="91"/>
      <c r="U12368" s="89"/>
      <c r="V12368" s="89"/>
      <c r="W12368" s="89"/>
      <c r="X12368" s="89"/>
    </row>
    <row r="12369">
      <c r="S12369" s="91"/>
      <c r="T12369" s="91"/>
      <c r="U12369" s="89"/>
      <c r="V12369" s="89"/>
      <c r="W12369" s="89"/>
      <c r="X12369" s="89"/>
    </row>
    <row r="12370">
      <c r="S12370" s="91"/>
      <c r="T12370" s="91"/>
      <c r="U12370" s="89"/>
      <c r="V12370" s="89"/>
      <c r="W12370" s="89"/>
      <c r="X12370" s="89"/>
    </row>
    <row r="12371">
      <c r="S12371" s="91"/>
      <c r="T12371" s="91"/>
      <c r="U12371" s="89"/>
      <c r="V12371" s="89"/>
      <c r="W12371" s="89"/>
      <c r="X12371" s="89"/>
    </row>
    <row r="12372">
      <c r="S12372" s="91"/>
      <c r="T12372" s="91"/>
      <c r="U12372" s="89"/>
      <c r="V12372" s="89"/>
      <c r="W12372" s="89"/>
      <c r="X12372" s="89"/>
    </row>
    <row r="12373">
      <c r="S12373" s="91"/>
      <c r="T12373" s="91"/>
      <c r="U12373" s="89"/>
      <c r="V12373" s="89"/>
      <c r="W12373" s="89"/>
      <c r="X12373" s="89"/>
    </row>
    <row r="12374">
      <c r="S12374" s="91"/>
      <c r="T12374" s="91"/>
      <c r="U12374" s="89"/>
      <c r="V12374" s="89"/>
      <c r="W12374" s="89"/>
      <c r="X12374" s="89"/>
    </row>
    <row r="12375">
      <c r="S12375" s="91"/>
      <c r="T12375" s="91"/>
      <c r="U12375" s="89"/>
      <c r="V12375" s="89"/>
      <c r="W12375" s="89"/>
      <c r="X12375" s="89"/>
    </row>
    <row r="12376">
      <c r="S12376" s="91"/>
      <c r="T12376" s="91"/>
      <c r="U12376" s="89"/>
      <c r="V12376" s="89"/>
      <c r="W12376" s="89"/>
      <c r="X12376" s="89"/>
    </row>
    <row r="12377">
      <c r="S12377" s="91"/>
      <c r="T12377" s="91"/>
      <c r="U12377" s="89"/>
      <c r="V12377" s="89"/>
      <c r="W12377" s="89"/>
      <c r="X12377" s="89"/>
    </row>
    <row r="12378">
      <c r="S12378" s="91"/>
      <c r="T12378" s="91"/>
      <c r="U12378" s="89"/>
      <c r="V12378" s="89"/>
      <c r="W12378" s="89"/>
      <c r="X12378" s="89"/>
    </row>
    <row r="12379">
      <c r="S12379" s="91"/>
      <c r="T12379" s="91"/>
      <c r="U12379" s="89"/>
      <c r="V12379" s="89"/>
      <c r="W12379" s="89"/>
      <c r="X12379" s="89"/>
    </row>
    <row r="12380">
      <c r="S12380" s="91"/>
      <c r="T12380" s="91"/>
      <c r="U12380" s="89"/>
      <c r="V12380" s="89"/>
      <c r="W12380" s="89"/>
      <c r="X12380" s="89"/>
    </row>
    <row r="12381">
      <c r="S12381" s="91"/>
      <c r="T12381" s="91"/>
      <c r="U12381" s="89"/>
      <c r="V12381" s="89"/>
      <c r="W12381" s="89"/>
      <c r="X12381" s="89"/>
    </row>
    <row r="12382">
      <c r="S12382" s="91"/>
      <c r="T12382" s="91"/>
      <c r="U12382" s="89"/>
      <c r="V12382" s="89"/>
      <c r="W12382" s="89"/>
      <c r="X12382" s="89"/>
    </row>
    <row r="12383">
      <c r="S12383" s="91"/>
      <c r="T12383" s="91"/>
      <c r="U12383" s="89"/>
      <c r="V12383" s="89"/>
      <c r="W12383" s="89"/>
      <c r="X12383" s="89"/>
    </row>
    <row r="12384">
      <c r="S12384" s="91"/>
      <c r="T12384" s="91"/>
      <c r="U12384" s="89"/>
      <c r="V12384" s="89"/>
      <c r="W12384" s="89"/>
      <c r="X12384" s="89"/>
    </row>
    <row r="12385">
      <c r="S12385" s="91"/>
      <c r="T12385" s="91"/>
      <c r="U12385" s="89"/>
      <c r="V12385" s="89"/>
      <c r="W12385" s="89"/>
      <c r="X12385" s="89"/>
    </row>
    <row r="12386">
      <c r="S12386" s="91"/>
      <c r="T12386" s="91"/>
      <c r="U12386" s="89"/>
      <c r="V12386" s="89"/>
      <c r="W12386" s="89"/>
      <c r="X12386" s="89"/>
    </row>
    <row r="12387">
      <c r="S12387" s="91"/>
      <c r="T12387" s="91"/>
      <c r="U12387" s="89"/>
      <c r="V12387" s="89"/>
      <c r="W12387" s="89"/>
      <c r="X12387" s="89"/>
    </row>
    <row r="12388">
      <c r="S12388" s="91"/>
      <c r="T12388" s="91"/>
      <c r="U12388" s="89"/>
      <c r="V12388" s="89"/>
      <c r="W12388" s="89"/>
      <c r="X12388" s="89"/>
    </row>
    <row r="12389">
      <c r="S12389" s="91"/>
      <c r="T12389" s="91"/>
      <c r="U12389" s="89"/>
      <c r="V12389" s="89"/>
      <c r="W12389" s="89"/>
      <c r="X12389" s="89"/>
    </row>
    <row r="12390">
      <c r="S12390" s="91"/>
      <c r="T12390" s="91"/>
      <c r="U12390" s="89"/>
      <c r="V12390" s="89"/>
      <c r="W12390" s="89"/>
      <c r="X12390" s="89"/>
    </row>
    <row r="12391">
      <c r="S12391" s="91"/>
      <c r="T12391" s="91"/>
      <c r="U12391" s="89"/>
      <c r="V12391" s="89"/>
      <c r="W12391" s="89"/>
      <c r="X12391" s="89"/>
    </row>
    <row r="12392">
      <c r="S12392" s="91"/>
      <c r="T12392" s="91"/>
      <c r="U12392" s="89"/>
      <c r="V12392" s="89"/>
      <c r="W12392" s="89"/>
      <c r="X12392" s="89"/>
    </row>
    <row r="12393">
      <c r="S12393" s="91"/>
      <c r="T12393" s="91"/>
      <c r="U12393" s="89"/>
      <c r="V12393" s="89"/>
      <c r="W12393" s="89"/>
      <c r="X12393" s="89"/>
    </row>
    <row r="12394">
      <c r="S12394" s="91"/>
      <c r="T12394" s="91"/>
      <c r="U12394" s="89"/>
      <c r="V12394" s="89"/>
      <c r="W12394" s="89"/>
      <c r="X12394" s="89"/>
    </row>
    <row r="12395">
      <c r="S12395" s="91"/>
      <c r="T12395" s="91"/>
      <c r="U12395" s="89"/>
      <c r="V12395" s="89"/>
      <c r="W12395" s="89"/>
      <c r="X12395" s="89"/>
    </row>
    <row r="12396">
      <c r="S12396" s="91"/>
      <c r="T12396" s="91"/>
      <c r="U12396" s="89"/>
      <c r="V12396" s="89"/>
      <c r="W12396" s="89"/>
      <c r="X12396" s="89"/>
    </row>
    <row r="12397">
      <c r="S12397" s="91"/>
      <c r="T12397" s="91"/>
      <c r="U12397" s="89"/>
      <c r="V12397" s="89"/>
      <c r="W12397" s="89"/>
      <c r="X12397" s="89"/>
    </row>
    <row r="12398">
      <c r="S12398" s="91"/>
      <c r="T12398" s="91"/>
      <c r="U12398" s="89"/>
      <c r="V12398" s="89"/>
      <c r="W12398" s="89"/>
      <c r="X12398" s="89"/>
    </row>
    <row r="12399">
      <c r="S12399" s="91"/>
      <c r="T12399" s="91"/>
      <c r="U12399" s="89"/>
      <c r="V12399" s="89"/>
      <c r="W12399" s="89"/>
      <c r="X12399" s="89"/>
    </row>
    <row r="12400">
      <c r="S12400" s="91"/>
      <c r="T12400" s="91"/>
      <c r="U12400" s="89"/>
      <c r="V12400" s="89"/>
      <c r="W12400" s="89"/>
      <c r="X12400" s="89"/>
    </row>
    <row r="12401">
      <c r="S12401" s="91"/>
      <c r="T12401" s="91"/>
      <c r="U12401" s="89"/>
      <c r="V12401" s="89"/>
      <c r="W12401" s="89"/>
      <c r="X12401" s="89"/>
    </row>
    <row r="12402">
      <c r="S12402" s="91"/>
      <c r="T12402" s="91"/>
      <c r="U12402" s="89"/>
      <c r="V12402" s="89"/>
      <c r="W12402" s="89"/>
      <c r="X12402" s="89"/>
    </row>
    <row r="12403">
      <c r="S12403" s="91"/>
      <c r="T12403" s="91"/>
      <c r="U12403" s="89"/>
      <c r="V12403" s="89"/>
      <c r="W12403" s="89"/>
      <c r="X12403" s="89"/>
    </row>
    <row r="12404">
      <c r="S12404" s="91"/>
      <c r="T12404" s="91"/>
      <c r="U12404" s="89"/>
      <c r="V12404" s="89"/>
      <c r="W12404" s="89"/>
      <c r="X12404" s="89"/>
    </row>
    <row r="12405">
      <c r="S12405" s="91"/>
      <c r="T12405" s="91"/>
      <c r="U12405" s="89"/>
      <c r="V12405" s="89"/>
      <c r="W12405" s="89"/>
      <c r="X12405" s="89"/>
    </row>
    <row r="12406">
      <c r="S12406" s="91"/>
      <c r="T12406" s="91"/>
      <c r="U12406" s="89"/>
      <c r="V12406" s="89"/>
      <c r="W12406" s="89"/>
      <c r="X12406" s="89"/>
    </row>
    <row r="12407">
      <c r="S12407" s="91"/>
      <c r="T12407" s="91"/>
      <c r="U12407" s="89"/>
      <c r="V12407" s="89"/>
      <c r="W12407" s="89"/>
      <c r="X12407" s="89"/>
    </row>
    <row r="12408">
      <c r="S12408" s="91"/>
      <c r="T12408" s="91"/>
      <c r="U12408" s="89"/>
      <c r="V12408" s="89"/>
      <c r="W12408" s="89"/>
      <c r="X12408" s="89"/>
    </row>
    <row r="12409">
      <c r="S12409" s="91"/>
      <c r="T12409" s="91"/>
      <c r="U12409" s="89"/>
      <c r="V12409" s="89"/>
      <c r="W12409" s="89"/>
      <c r="X12409" s="89"/>
    </row>
    <row r="12410">
      <c r="S12410" s="91"/>
      <c r="T12410" s="91"/>
      <c r="U12410" s="89"/>
      <c r="V12410" s="89"/>
      <c r="W12410" s="89"/>
      <c r="X12410" s="89"/>
    </row>
    <row r="12411">
      <c r="S12411" s="91"/>
      <c r="T12411" s="91"/>
      <c r="U12411" s="89"/>
      <c r="V12411" s="89"/>
      <c r="W12411" s="89"/>
      <c r="X12411" s="89"/>
    </row>
    <row r="12412">
      <c r="S12412" s="91"/>
      <c r="T12412" s="91"/>
      <c r="U12412" s="89"/>
      <c r="V12412" s="89"/>
      <c r="W12412" s="89"/>
      <c r="X12412" s="89"/>
    </row>
    <row r="12413">
      <c r="S12413" s="91"/>
      <c r="T12413" s="91"/>
      <c r="U12413" s="89"/>
      <c r="V12413" s="89"/>
      <c r="W12413" s="89"/>
      <c r="X12413" s="89"/>
    </row>
    <row r="12414">
      <c r="S12414" s="91"/>
      <c r="T12414" s="91"/>
      <c r="U12414" s="89"/>
      <c r="V12414" s="89"/>
      <c r="W12414" s="89"/>
      <c r="X12414" s="89"/>
    </row>
    <row r="12415">
      <c r="S12415" s="91"/>
      <c r="T12415" s="91"/>
      <c r="U12415" s="89"/>
      <c r="V12415" s="89"/>
      <c r="W12415" s="89"/>
      <c r="X12415" s="89"/>
    </row>
    <row r="12416">
      <c r="S12416" s="91"/>
      <c r="T12416" s="91"/>
      <c r="U12416" s="89"/>
      <c r="V12416" s="89"/>
      <c r="W12416" s="89"/>
      <c r="X12416" s="89"/>
    </row>
    <row r="12417">
      <c r="S12417" s="91"/>
      <c r="T12417" s="91"/>
      <c r="U12417" s="89"/>
      <c r="V12417" s="89"/>
      <c r="W12417" s="89"/>
      <c r="X12417" s="89"/>
    </row>
    <row r="12418">
      <c r="S12418" s="91"/>
      <c r="T12418" s="91"/>
      <c r="U12418" s="89"/>
      <c r="V12418" s="89"/>
      <c r="W12418" s="89"/>
      <c r="X12418" s="89"/>
    </row>
    <row r="12419">
      <c r="S12419" s="91"/>
      <c r="T12419" s="91"/>
      <c r="U12419" s="89"/>
      <c r="V12419" s="89"/>
      <c r="W12419" s="89"/>
      <c r="X12419" s="89"/>
    </row>
    <row r="12420">
      <c r="S12420" s="91"/>
      <c r="T12420" s="91"/>
      <c r="U12420" s="89"/>
      <c r="V12420" s="89"/>
      <c r="W12420" s="89"/>
      <c r="X12420" s="89"/>
    </row>
    <row r="12421">
      <c r="S12421" s="91"/>
      <c r="T12421" s="91"/>
      <c r="U12421" s="89"/>
      <c r="V12421" s="89"/>
      <c r="W12421" s="89"/>
      <c r="X12421" s="89"/>
    </row>
    <row r="12422">
      <c r="S12422" s="91"/>
      <c r="T12422" s="91"/>
      <c r="U12422" s="89"/>
      <c r="V12422" s="89"/>
      <c r="W12422" s="89"/>
      <c r="X12422" s="89"/>
    </row>
    <row r="12423">
      <c r="S12423" s="91"/>
      <c r="T12423" s="91"/>
      <c r="U12423" s="89"/>
      <c r="V12423" s="89"/>
      <c r="W12423" s="89"/>
      <c r="X12423" s="89"/>
    </row>
    <row r="12424">
      <c r="S12424" s="91"/>
      <c r="T12424" s="91"/>
      <c r="U12424" s="89"/>
      <c r="V12424" s="89"/>
      <c r="W12424" s="89"/>
      <c r="X12424" s="89"/>
    </row>
    <row r="12425">
      <c r="S12425" s="91"/>
      <c r="T12425" s="91"/>
      <c r="U12425" s="89"/>
      <c r="V12425" s="89"/>
      <c r="W12425" s="89"/>
      <c r="X12425" s="89"/>
    </row>
    <row r="12426">
      <c r="S12426" s="91"/>
      <c r="T12426" s="91"/>
      <c r="U12426" s="89"/>
      <c r="V12426" s="89"/>
      <c r="W12426" s="89"/>
      <c r="X12426" s="89"/>
    </row>
    <row r="12427">
      <c r="S12427" s="91"/>
      <c r="T12427" s="91"/>
      <c r="U12427" s="89"/>
      <c r="V12427" s="89"/>
      <c r="W12427" s="89"/>
      <c r="X12427" s="89"/>
    </row>
    <row r="12428">
      <c r="S12428" s="91"/>
      <c r="T12428" s="91"/>
      <c r="U12428" s="89"/>
      <c r="V12428" s="89"/>
      <c r="W12428" s="89"/>
      <c r="X12428" s="89"/>
    </row>
    <row r="12429">
      <c r="S12429" s="91"/>
      <c r="T12429" s="91"/>
      <c r="U12429" s="89"/>
      <c r="V12429" s="89"/>
      <c r="W12429" s="89"/>
      <c r="X12429" s="89"/>
    </row>
    <row r="12430">
      <c r="S12430" s="91"/>
      <c r="T12430" s="91"/>
      <c r="U12430" s="89"/>
      <c r="V12430" s="89"/>
      <c r="W12430" s="89"/>
      <c r="X12430" s="89"/>
    </row>
    <row r="12431">
      <c r="S12431" s="91"/>
      <c r="T12431" s="91"/>
      <c r="U12431" s="89"/>
      <c r="V12431" s="89"/>
      <c r="W12431" s="89"/>
      <c r="X12431" s="89"/>
    </row>
    <row r="12432">
      <c r="S12432" s="91"/>
      <c r="T12432" s="91"/>
      <c r="U12432" s="89"/>
      <c r="V12432" s="89"/>
      <c r="W12432" s="89"/>
      <c r="X12432" s="89"/>
    </row>
    <row r="12433">
      <c r="S12433" s="91"/>
      <c r="T12433" s="91"/>
      <c r="U12433" s="89"/>
      <c r="V12433" s="89"/>
      <c r="W12433" s="89"/>
      <c r="X12433" s="89"/>
    </row>
    <row r="12434">
      <c r="S12434" s="91"/>
      <c r="T12434" s="91"/>
      <c r="U12434" s="89"/>
      <c r="V12434" s="89"/>
      <c r="W12434" s="89"/>
      <c r="X12434" s="89"/>
    </row>
    <row r="12435">
      <c r="S12435" s="91"/>
      <c r="T12435" s="91"/>
      <c r="U12435" s="89"/>
      <c r="V12435" s="89"/>
      <c r="W12435" s="89"/>
      <c r="X12435" s="89"/>
    </row>
    <row r="12436">
      <c r="S12436" s="91"/>
      <c r="T12436" s="91"/>
      <c r="U12436" s="89"/>
      <c r="V12436" s="89"/>
      <c r="W12436" s="89"/>
      <c r="X12436" s="89"/>
    </row>
    <row r="12437">
      <c r="S12437" s="91"/>
      <c r="T12437" s="91"/>
      <c r="U12437" s="89"/>
      <c r="V12437" s="89"/>
      <c r="W12437" s="89"/>
      <c r="X12437" s="89"/>
    </row>
    <row r="12438">
      <c r="S12438" s="91"/>
      <c r="T12438" s="91"/>
      <c r="U12438" s="89"/>
      <c r="V12438" s="89"/>
      <c r="W12438" s="89"/>
      <c r="X12438" s="89"/>
    </row>
    <row r="12439">
      <c r="S12439" s="91"/>
      <c r="T12439" s="91"/>
      <c r="U12439" s="89"/>
      <c r="V12439" s="89"/>
      <c r="W12439" s="89"/>
      <c r="X12439" s="89"/>
    </row>
    <row r="12440">
      <c r="S12440" s="91"/>
      <c r="T12440" s="91"/>
      <c r="U12440" s="89"/>
      <c r="V12440" s="89"/>
      <c r="W12440" s="89"/>
      <c r="X12440" s="89"/>
    </row>
    <row r="12441">
      <c r="S12441" s="91"/>
      <c r="T12441" s="91"/>
      <c r="U12441" s="89"/>
      <c r="V12441" s="89"/>
      <c r="W12441" s="89"/>
      <c r="X12441" s="89"/>
    </row>
    <row r="12442">
      <c r="S12442" s="91"/>
      <c r="T12442" s="91"/>
      <c r="U12442" s="89"/>
      <c r="V12442" s="89"/>
      <c r="W12442" s="89"/>
      <c r="X12442" s="89"/>
    </row>
    <row r="12443">
      <c r="S12443" s="91"/>
      <c r="T12443" s="91"/>
      <c r="U12443" s="89"/>
      <c r="V12443" s="89"/>
      <c r="W12443" s="89"/>
      <c r="X12443" s="89"/>
    </row>
    <row r="12444">
      <c r="S12444" s="91"/>
      <c r="T12444" s="91"/>
      <c r="U12444" s="89"/>
      <c r="V12444" s="89"/>
      <c r="W12444" s="89"/>
      <c r="X12444" s="89"/>
    </row>
    <row r="12445">
      <c r="S12445" s="91"/>
      <c r="T12445" s="91"/>
      <c r="U12445" s="89"/>
      <c r="V12445" s="89"/>
      <c r="W12445" s="89"/>
      <c r="X12445" s="89"/>
    </row>
    <row r="12446">
      <c r="S12446" s="91"/>
      <c r="T12446" s="91"/>
      <c r="U12446" s="89"/>
      <c r="V12446" s="89"/>
      <c r="W12446" s="89"/>
      <c r="X12446" s="89"/>
    </row>
    <row r="12447">
      <c r="S12447" s="91"/>
      <c r="T12447" s="91"/>
      <c r="U12447" s="89"/>
      <c r="V12447" s="89"/>
      <c r="W12447" s="89"/>
      <c r="X12447" s="89"/>
    </row>
    <row r="12448">
      <c r="S12448" s="91"/>
      <c r="T12448" s="91"/>
      <c r="U12448" s="89"/>
      <c r="V12448" s="89"/>
      <c r="W12448" s="89"/>
      <c r="X12448" s="89"/>
    </row>
    <row r="12449">
      <c r="S12449" s="91"/>
      <c r="T12449" s="91"/>
      <c r="U12449" s="89"/>
      <c r="V12449" s="89"/>
      <c r="W12449" s="89"/>
      <c r="X12449" s="89"/>
    </row>
    <row r="12450">
      <c r="S12450" s="91"/>
      <c r="T12450" s="91"/>
      <c r="U12450" s="89"/>
      <c r="V12450" s="89"/>
      <c r="W12450" s="89"/>
      <c r="X12450" s="89"/>
    </row>
    <row r="12451">
      <c r="S12451" s="91"/>
      <c r="T12451" s="91"/>
      <c r="U12451" s="89"/>
      <c r="V12451" s="89"/>
      <c r="W12451" s="89"/>
      <c r="X12451" s="89"/>
    </row>
    <row r="12452">
      <c r="S12452" s="91"/>
      <c r="T12452" s="91"/>
      <c r="U12452" s="89"/>
      <c r="V12452" s="89"/>
      <c r="W12452" s="89"/>
      <c r="X12452" s="89"/>
    </row>
    <row r="12453">
      <c r="S12453" s="91"/>
      <c r="T12453" s="91"/>
      <c r="U12453" s="89"/>
      <c r="V12453" s="89"/>
      <c r="W12453" s="89"/>
      <c r="X12453" s="89"/>
    </row>
    <row r="12454">
      <c r="S12454" s="91"/>
      <c r="T12454" s="91"/>
      <c r="U12454" s="89"/>
      <c r="V12454" s="89"/>
      <c r="W12454" s="89"/>
      <c r="X12454" s="89"/>
    </row>
    <row r="12455">
      <c r="S12455" s="91"/>
      <c r="T12455" s="91"/>
      <c r="U12455" s="89"/>
      <c r="V12455" s="89"/>
      <c r="W12455" s="89"/>
      <c r="X12455" s="89"/>
    </row>
    <row r="12456">
      <c r="S12456" s="91"/>
      <c r="T12456" s="91"/>
      <c r="U12456" s="89"/>
      <c r="V12456" s="89"/>
      <c r="W12456" s="89"/>
      <c r="X12456" s="89"/>
    </row>
    <row r="12457">
      <c r="S12457" s="91"/>
      <c r="T12457" s="91"/>
      <c r="U12457" s="89"/>
      <c r="V12457" s="89"/>
      <c r="W12457" s="89"/>
      <c r="X12457" s="89"/>
    </row>
    <row r="12458">
      <c r="S12458" s="91"/>
      <c r="T12458" s="91"/>
      <c r="U12458" s="89"/>
      <c r="V12458" s="89"/>
      <c r="W12458" s="89"/>
      <c r="X12458" s="89"/>
    </row>
    <row r="12459">
      <c r="S12459" s="91"/>
      <c r="T12459" s="91"/>
      <c r="U12459" s="89"/>
      <c r="V12459" s="89"/>
      <c r="W12459" s="89"/>
      <c r="X12459" s="89"/>
    </row>
    <row r="12460">
      <c r="S12460" s="91"/>
      <c r="T12460" s="91"/>
      <c r="U12460" s="89"/>
      <c r="V12460" s="89"/>
      <c r="W12460" s="89"/>
      <c r="X12460" s="89"/>
    </row>
    <row r="12461">
      <c r="S12461" s="91"/>
      <c r="T12461" s="91"/>
      <c r="U12461" s="89"/>
      <c r="V12461" s="89"/>
      <c r="W12461" s="89"/>
      <c r="X12461" s="89"/>
    </row>
    <row r="12462">
      <c r="S12462" s="91"/>
      <c r="T12462" s="91"/>
      <c r="U12462" s="89"/>
      <c r="V12462" s="89"/>
      <c r="W12462" s="89"/>
      <c r="X12462" s="89"/>
    </row>
    <row r="12463">
      <c r="S12463" s="91"/>
      <c r="T12463" s="91"/>
      <c r="U12463" s="89"/>
      <c r="V12463" s="89"/>
      <c r="W12463" s="89"/>
      <c r="X12463" s="89"/>
    </row>
    <row r="12464">
      <c r="S12464" s="91"/>
      <c r="T12464" s="91"/>
      <c r="U12464" s="89"/>
      <c r="V12464" s="89"/>
      <c r="W12464" s="89"/>
      <c r="X12464" s="89"/>
    </row>
    <row r="12465">
      <c r="S12465" s="91"/>
      <c r="T12465" s="91"/>
      <c r="U12465" s="89"/>
      <c r="V12465" s="89"/>
      <c r="W12465" s="89"/>
      <c r="X12465" s="89"/>
    </row>
    <row r="12466">
      <c r="S12466" s="91"/>
      <c r="T12466" s="91"/>
      <c r="U12466" s="89"/>
      <c r="V12466" s="89"/>
      <c r="W12466" s="89"/>
      <c r="X12466" s="89"/>
    </row>
    <row r="12467">
      <c r="S12467" s="91"/>
      <c r="T12467" s="91"/>
      <c r="U12467" s="89"/>
      <c r="V12467" s="89"/>
      <c r="W12467" s="89"/>
      <c r="X12467" s="89"/>
    </row>
    <row r="12468">
      <c r="S12468" s="91"/>
      <c r="T12468" s="91"/>
      <c r="U12468" s="89"/>
      <c r="V12468" s="89"/>
      <c r="W12468" s="89"/>
      <c r="X12468" s="89"/>
    </row>
    <row r="12469">
      <c r="S12469" s="91"/>
      <c r="T12469" s="91"/>
      <c r="U12469" s="89"/>
      <c r="V12469" s="89"/>
      <c r="W12469" s="89"/>
      <c r="X12469" s="89"/>
    </row>
    <row r="12470">
      <c r="S12470" s="91"/>
      <c r="T12470" s="91"/>
      <c r="U12470" s="89"/>
      <c r="V12470" s="89"/>
      <c r="W12470" s="89"/>
      <c r="X12470" s="89"/>
    </row>
    <row r="12471">
      <c r="S12471" s="91"/>
      <c r="T12471" s="91"/>
      <c r="U12471" s="89"/>
      <c r="V12471" s="89"/>
      <c r="W12471" s="89"/>
      <c r="X12471" s="89"/>
    </row>
    <row r="12472">
      <c r="S12472" s="91"/>
      <c r="T12472" s="91"/>
      <c r="U12472" s="89"/>
      <c r="V12472" s="89"/>
      <c r="W12472" s="89"/>
      <c r="X12472" s="89"/>
    </row>
    <row r="12473">
      <c r="S12473" s="91"/>
      <c r="T12473" s="91"/>
      <c r="U12473" s="89"/>
      <c r="V12473" s="89"/>
      <c r="W12473" s="89"/>
      <c r="X12473" s="89"/>
    </row>
    <row r="12474">
      <c r="S12474" s="91"/>
      <c r="T12474" s="91"/>
      <c r="U12474" s="89"/>
      <c r="V12474" s="89"/>
      <c r="W12474" s="89"/>
      <c r="X12474" s="89"/>
    </row>
    <row r="12475">
      <c r="S12475" s="91"/>
      <c r="T12475" s="91"/>
      <c r="U12475" s="89"/>
      <c r="V12475" s="89"/>
      <c r="W12475" s="89"/>
      <c r="X12475" s="89"/>
    </row>
    <row r="12476">
      <c r="S12476" s="91"/>
      <c r="T12476" s="91"/>
      <c r="U12476" s="89"/>
      <c r="V12476" s="89"/>
      <c r="W12476" s="89"/>
      <c r="X12476" s="89"/>
    </row>
    <row r="12477">
      <c r="S12477" s="91"/>
      <c r="T12477" s="91"/>
      <c r="U12477" s="89"/>
      <c r="V12477" s="89"/>
      <c r="W12477" s="89"/>
      <c r="X12477" s="89"/>
    </row>
    <row r="12478">
      <c r="S12478" s="91"/>
      <c r="T12478" s="91"/>
      <c r="U12478" s="89"/>
      <c r="V12478" s="89"/>
      <c r="W12478" s="89"/>
      <c r="X12478" s="89"/>
    </row>
    <row r="12479">
      <c r="S12479" s="91"/>
      <c r="T12479" s="91"/>
      <c r="U12479" s="89"/>
      <c r="V12479" s="89"/>
      <c r="W12479" s="89"/>
      <c r="X12479" s="89"/>
    </row>
    <row r="12480">
      <c r="S12480" s="91"/>
      <c r="T12480" s="91"/>
      <c r="U12480" s="89"/>
      <c r="V12480" s="89"/>
      <c r="W12480" s="89"/>
      <c r="X12480" s="89"/>
    </row>
    <row r="12481">
      <c r="S12481" s="91"/>
      <c r="T12481" s="91"/>
      <c r="U12481" s="89"/>
      <c r="V12481" s="89"/>
      <c r="W12481" s="89"/>
      <c r="X12481" s="89"/>
    </row>
    <row r="12482">
      <c r="S12482" s="91"/>
      <c r="T12482" s="91"/>
      <c r="U12482" s="89"/>
      <c r="V12482" s="89"/>
      <c r="W12482" s="89"/>
      <c r="X12482" s="89"/>
    </row>
    <row r="12483">
      <c r="S12483" s="91"/>
      <c r="T12483" s="91"/>
      <c r="U12483" s="89"/>
      <c r="V12483" s="89"/>
      <c r="W12483" s="89"/>
      <c r="X12483" s="89"/>
    </row>
    <row r="12484">
      <c r="S12484" s="91"/>
      <c r="T12484" s="91"/>
      <c r="U12484" s="89"/>
      <c r="V12484" s="89"/>
      <c r="W12484" s="89"/>
      <c r="X12484" s="89"/>
    </row>
    <row r="12485">
      <c r="S12485" s="91"/>
      <c r="T12485" s="91"/>
      <c r="U12485" s="89"/>
      <c r="V12485" s="89"/>
      <c r="W12485" s="89"/>
      <c r="X12485" s="89"/>
    </row>
    <row r="12486">
      <c r="S12486" s="91"/>
      <c r="T12486" s="91"/>
      <c r="U12486" s="89"/>
      <c r="V12486" s="89"/>
      <c r="W12486" s="89"/>
      <c r="X12486" s="89"/>
    </row>
    <row r="12487">
      <c r="S12487" s="91"/>
      <c r="T12487" s="91"/>
      <c r="U12487" s="89"/>
      <c r="V12487" s="89"/>
      <c r="W12487" s="89"/>
      <c r="X12487" s="89"/>
    </row>
    <row r="12488">
      <c r="S12488" s="91"/>
      <c r="T12488" s="91"/>
      <c r="U12488" s="89"/>
      <c r="V12488" s="89"/>
      <c r="W12488" s="89"/>
      <c r="X12488" s="89"/>
    </row>
    <row r="12489">
      <c r="S12489" s="91"/>
      <c r="T12489" s="91"/>
      <c r="U12489" s="89"/>
      <c r="V12489" s="89"/>
      <c r="W12489" s="89"/>
      <c r="X12489" s="89"/>
    </row>
    <row r="12490">
      <c r="S12490" s="91"/>
      <c r="T12490" s="91"/>
      <c r="U12490" s="89"/>
      <c r="V12490" s="89"/>
      <c r="W12490" s="89"/>
      <c r="X12490" s="89"/>
    </row>
    <row r="12491">
      <c r="S12491" s="91"/>
      <c r="T12491" s="91"/>
      <c r="U12491" s="89"/>
      <c r="V12491" s="89"/>
      <c r="W12491" s="89"/>
      <c r="X12491" s="89"/>
    </row>
    <row r="12492">
      <c r="S12492" s="91"/>
      <c r="T12492" s="91"/>
      <c r="U12492" s="89"/>
      <c r="V12492" s="89"/>
      <c r="W12492" s="89"/>
      <c r="X12492" s="89"/>
    </row>
    <row r="12493">
      <c r="S12493" s="91"/>
      <c r="T12493" s="91"/>
      <c r="U12493" s="89"/>
      <c r="V12493" s="89"/>
      <c r="W12493" s="89"/>
      <c r="X12493" s="89"/>
    </row>
    <row r="12494">
      <c r="S12494" s="91"/>
      <c r="T12494" s="91"/>
      <c r="U12494" s="89"/>
      <c r="V12494" s="89"/>
      <c r="W12494" s="89"/>
      <c r="X12494" s="89"/>
    </row>
    <row r="12495">
      <c r="S12495" s="91"/>
      <c r="T12495" s="91"/>
      <c r="U12495" s="89"/>
      <c r="V12495" s="89"/>
      <c r="W12495" s="89"/>
      <c r="X12495" s="89"/>
    </row>
    <row r="12496">
      <c r="S12496" s="91"/>
      <c r="T12496" s="91"/>
      <c r="U12496" s="89"/>
      <c r="V12496" s="89"/>
      <c r="W12496" s="89"/>
      <c r="X12496" s="89"/>
    </row>
    <row r="12497">
      <c r="S12497" s="91"/>
      <c r="T12497" s="91"/>
      <c r="U12497" s="89"/>
      <c r="V12497" s="89"/>
      <c r="W12497" s="89"/>
      <c r="X12497" s="89"/>
    </row>
    <row r="12498">
      <c r="S12498" s="91"/>
      <c r="T12498" s="91"/>
      <c r="U12498" s="89"/>
      <c r="V12498" s="89"/>
      <c r="W12498" s="89"/>
      <c r="X12498" s="89"/>
    </row>
    <row r="12499">
      <c r="S12499" s="91"/>
      <c r="T12499" s="91"/>
      <c r="U12499" s="89"/>
      <c r="V12499" s="89"/>
      <c r="W12499" s="89"/>
      <c r="X12499" s="89"/>
    </row>
    <row r="12500">
      <c r="S12500" s="91"/>
      <c r="T12500" s="91"/>
      <c r="U12500" s="89"/>
      <c r="V12500" s="89"/>
      <c r="W12500" s="89"/>
      <c r="X12500" s="89"/>
    </row>
    <row r="12501">
      <c r="S12501" s="91"/>
      <c r="T12501" s="91"/>
      <c r="U12501" s="89"/>
      <c r="V12501" s="89"/>
      <c r="W12501" s="89"/>
      <c r="X12501" s="89"/>
    </row>
    <row r="12502">
      <c r="S12502" s="91"/>
      <c r="T12502" s="91"/>
      <c r="U12502" s="89"/>
      <c r="V12502" s="89"/>
      <c r="W12502" s="89"/>
      <c r="X12502" s="89"/>
    </row>
    <row r="12503">
      <c r="S12503" s="91"/>
      <c r="T12503" s="91"/>
      <c r="U12503" s="89"/>
      <c r="V12503" s="89"/>
      <c r="W12503" s="89"/>
      <c r="X12503" s="89"/>
    </row>
    <row r="12504">
      <c r="S12504" s="91"/>
      <c r="T12504" s="91"/>
      <c r="U12504" s="89"/>
      <c r="V12504" s="89"/>
      <c r="W12504" s="89"/>
      <c r="X12504" s="89"/>
    </row>
    <row r="12505">
      <c r="S12505" s="91"/>
      <c r="T12505" s="91"/>
      <c r="U12505" s="89"/>
      <c r="V12505" s="89"/>
      <c r="W12505" s="89"/>
      <c r="X12505" s="89"/>
    </row>
    <row r="12506">
      <c r="S12506" s="91"/>
      <c r="T12506" s="91"/>
      <c r="U12506" s="89"/>
      <c r="V12506" s="89"/>
      <c r="W12506" s="89"/>
      <c r="X12506" s="89"/>
    </row>
    <row r="12507">
      <c r="S12507" s="91"/>
      <c r="T12507" s="91"/>
      <c r="U12507" s="89"/>
      <c r="V12507" s="89"/>
      <c r="W12507" s="89"/>
      <c r="X12507" s="89"/>
    </row>
    <row r="12508">
      <c r="S12508" s="91"/>
      <c r="T12508" s="91"/>
      <c r="U12508" s="89"/>
      <c r="V12508" s="89"/>
      <c r="W12508" s="89"/>
      <c r="X12508" s="89"/>
    </row>
    <row r="12509">
      <c r="S12509" s="91"/>
      <c r="T12509" s="91"/>
      <c r="U12509" s="89"/>
      <c r="V12509" s="89"/>
      <c r="W12509" s="89"/>
      <c r="X12509" s="89"/>
    </row>
    <row r="12510">
      <c r="S12510" s="91"/>
      <c r="T12510" s="91"/>
      <c r="U12510" s="89"/>
      <c r="V12510" s="89"/>
      <c r="W12510" s="89"/>
      <c r="X12510" s="89"/>
    </row>
    <row r="12511">
      <c r="S12511" s="91"/>
      <c r="T12511" s="91"/>
      <c r="U12511" s="89"/>
      <c r="V12511" s="89"/>
      <c r="W12511" s="89"/>
      <c r="X12511" s="89"/>
    </row>
    <row r="12512">
      <c r="S12512" s="91"/>
      <c r="T12512" s="91"/>
      <c r="U12512" s="89"/>
      <c r="V12512" s="89"/>
      <c r="W12512" s="89"/>
      <c r="X12512" s="89"/>
    </row>
    <row r="12513">
      <c r="S12513" s="91"/>
      <c r="T12513" s="91"/>
      <c r="U12513" s="89"/>
      <c r="V12513" s="89"/>
      <c r="W12513" s="89"/>
      <c r="X12513" s="89"/>
    </row>
    <row r="12514">
      <c r="S12514" s="91"/>
      <c r="T12514" s="91"/>
      <c r="U12514" s="89"/>
      <c r="V12514" s="89"/>
      <c r="W12514" s="89"/>
      <c r="X12514" s="89"/>
    </row>
    <row r="12515">
      <c r="S12515" s="91"/>
      <c r="T12515" s="91"/>
      <c r="U12515" s="89"/>
      <c r="V12515" s="89"/>
      <c r="W12515" s="89"/>
      <c r="X12515" s="89"/>
    </row>
    <row r="12516">
      <c r="S12516" s="91"/>
      <c r="T12516" s="91"/>
      <c r="U12516" s="89"/>
      <c r="V12516" s="89"/>
      <c r="W12516" s="89"/>
      <c r="X12516" s="89"/>
    </row>
    <row r="12517">
      <c r="S12517" s="91"/>
      <c r="T12517" s="91"/>
      <c r="U12517" s="89"/>
      <c r="V12517" s="89"/>
      <c r="W12517" s="89"/>
      <c r="X12517" s="89"/>
    </row>
    <row r="12518">
      <c r="S12518" s="91"/>
      <c r="T12518" s="91"/>
      <c r="U12518" s="89"/>
      <c r="V12518" s="89"/>
      <c r="W12518" s="89"/>
      <c r="X12518" s="89"/>
    </row>
    <row r="12519">
      <c r="S12519" s="91"/>
      <c r="T12519" s="91"/>
      <c r="U12519" s="89"/>
      <c r="V12519" s="89"/>
      <c r="W12519" s="89"/>
      <c r="X12519" s="89"/>
    </row>
    <row r="12520">
      <c r="S12520" s="91"/>
      <c r="T12520" s="91"/>
      <c r="U12520" s="89"/>
      <c r="V12520" s="89"/>
      <c r="W12520" s="89"/>
      <c r="X12520" s="89"/>
    </row>
    <row r="12521">
      <c r="S12521" s="91"/>
      <c r="T12521" s="91"/>
      <c r="U12521" s="89"/>
      <c r="V12521" s="89"/>
      <c r="W12521" s="89"/>
      <c r="X12521" s="89"/>
    </row>
    <row r="12522">
      <c r="S12522" s="91"/>
      <c r="T12522" s="91"/>
      <c r="U12522" s="89"/>
      <c r="V12522" s="89"/>
      <c r="W12522" s="89"/>
      <c r="X12522" s="89"/>
    </row>
    <row r="12523">
      <c r="S12523" s="91"/>
      <c r="T12523" s="91"/>
      <c r="U12523" s="89"/>
      <c r="V12523" s="89"/>
      <c r="W12523" s="89"/>
      <c r="X12523" s="89"/>
    </row>
    <row r="12524">
      <c r="S12524" s="91"/>
      <c r="T12524" s="91"/>
      <c r="U12524" s="89"/>
      <c r="V12524" s="89"/>
      <c r="W12524" s="89"/>
      <c r="X12524" s="89"/>
    </row>
    <row r="12525">
      <c r="S12525" s="91"/>
      <c r="T12525" s="91"/>
      <c r="U12525" s="89"/>
      <c r="V12525" s="89"/>
      <c r="W12525" s="89"/>
      <c r="X12525" s="89"/>
    </row>
    <row r="12526">
      <c r="S12526" s="91"/>
      <c r="T12526" s="91"/>
      <c r="U12526" s="89"/>
      <c r="V12526" s="89"/>
      <c r="W12526" s="89"/>
      <c r="X12526" s="89"/>
    </row>
    <row r="12527">
      <c r="S12527" s="91"/>
      <c r="T12527" s="91"/>
      <c r="U12527" s="89"/>
      <c r="V12527" s="89"/>
      <c r="W12527" s="89"/>
      <c r="X12527" s="89"/>
    </row>
    <row r="12528">
      <c r="S12528" s="91"/>
      <c r="T12528" s="91"/>
      <c r="U12528" s="89"/>
      <c r="V12528" s="89"/>
      <c r="W12528" s="89"/>
      <c r="X12528" s="89"/>
    </row>
    <row r="12529">
      <c r="S12529" s="91"/>
      <c r="T12529" s="91"/>
      <c r="U12529" s="89"/>
      <c r="V12529" s="89"/>
      <c r="W12529" s="89"/>
      <c r="X12529" s="89"/>
    </row>
    <row r="12530">
      <c r="S12530" s="91"/>
      <c r="T12530" s="91"/>
      <c r="U12530" s="89"/>
      <c r="V12530" s="89"/>
      <c r="W12530" s="89"/>
      <c r="X12530" s="89"/>
    </row>
    <row r="12531">
      <c r="S12531" s="88"/>
      <c r="T12531" s="91"/>
      <c r="U12531" s="89"/>
      <c r="V12531" s="89"/>
      <c r="W12531" s="89"/>
      <c r="X12531" s="89"/>
    </row>
    <row r="12532">
      <c r="S12532" s="91"/>
      <c r="T12532" s="91"/>
      <c r="U12532" s="89"/>
      <c r="V12532" s="89"/>
      <c r="W12532" s="89"/>
      <c r="X12532" s="89"/>
    </row>
    <row r="12533">
      <c r="S12533" s="91"/>
      <c r="T12533" s="91"/>
      <c r="U12533" s="89"/>
      <c r="V12533" s="89"/>
      <c r="W12533" s="89"/>
      <c r="X12533" s="89"/>
    </row>
    <row r="12534">
      <c r="S12534" s="91"/>
      <c r="T12534" s="91"/>
      <c r="U12534" s="89"/>
      <c r="V12534" s="89"/>
      <c r="W12534" s="89"/>
      <c r="X12534" s="89"/>
    </row>
    <row r="12535">
      <c r="S12535" s="91"/>
      <c r="T12535" s="91"/>
      <c r="U12535" s="89"/>
      <c r="V12535" s="89"/>
      <c r="W12535" s="89"/>
      <c r="X12535" s="89"/>
    </row>
    <row r="12536">
      <c r="S12536" s="91"/>
      <c r="T12536" s="91"/>
      <c r="U12536" s="89"/>
      <c r="V12536" s="89"/>
      <c r="W12536" s="89"/>
      <c r="X12536" s="89"/>
    </row>
    <row r="12537">
      <c r="S12537" s="91"/>
      <c r="T12537" s="91"/>
      <c r="U12537" s="89"/>
      <c r="V12537" s="89"/>
      <c r="W12537" s="89"/>
      <c r="X12537" s="89"/>
    </row>
    <row r="12538">
      <c r="S12538" s="91"/>
      <c r="T12538" s="91"/>
      <c r="U12538" s="89"/>
      <c r="V12538" s="89"/>
      <c r="W12538" s="89"/>
      <c r="X12538" s="89"/>
    </row>
    <row r="12539">
      <c r="S12539" s="91"/>
      <c r="T12539" s="91"/>
      <c r="U12539" s="89"/>
      <c r="V12539" s="89"/>
      <c r="W12539" s="89"/>
      <c r="X12539" s="89"/>
    </row>
    <row r="12540">
      <c r="S12540" s="91"/>
      <c r="T12540" s="91"/>
      <c r="U12540" s="89"/>
      <c r="V12540" s="89"/>
      <c r="W12540" s="89"/>
      <c r="X12540" s="89"/>
    </row>
    <row r="12541">
      <c r="S12541" s="91"/>
      <c r="T12541" s="91"/>
      <c r="U12541" s="89"/>
      <c r="V12541" s="89"/>
      <c r="W12541" s="89"/>
      <c r="X12541" s="89"/>
    </row>
    <row r="12542">
      <c r="S12542" s="91"/>
      <c r="T12542" s="91"/>
      <c r="U12542" s="89"/>
      <c r="V12542" s="89"/>
      <c r="W12542" s="89"/>
      <c r="X12542" s="89"/>
    </row>
    <row r="12543">
      <c r="S12543" s="91"/>
      <c r="T12543" s="91"/>
      <c r="U12543" s="89"/>
      <c r="V12543" s="89"/>
      <c r="W12543" s="89"/>
      <c r="X12543" s="89"/>
    </row>
    <row r="12544">
      <c r="S12544" s="91"/>
      <c r="T12544" s="91"/>
      <c r="U12544" s="89"/>
      <c r="V12544" s="89"/>
      <c r="W12544" s="89"/>
      <c r="X12544" s="89"/>
    </row>
    <row r="12545">
      <c r="S12545" s="91"/>
      <c r="T12545" s="91"/>
      <c r="U12545" s="89"/>
      <c r="V12545" s="89"/>
      <c r="W12545" s="89"/>
      <c r="X12545" s="89"/>
    </row>
    <row r="12546">
      <c r="S12546" s="91"/>
      <c r="T12546" s="91"/>
      <c r="U12546" s="89"/>
      <c r="V12546" s="89"/>
      <c r="W12546" s="89"/>
      <c r="X12546" s="89"/>
    </row>
    <row r="12547">
      <c r="S12547" s="91"/>
      <c r="T12547" s="91"/>
      <c r="U12547" s="89"/>
      <c r="V12547" s="89"/>
      <c r="W12547" s="89"/>
      <c r="X12547" s="89"/>
    </row>
    <row r="12548">
      <c r="S12548" s="91"/>
      <c r="T12548" s="91"/>
      <c r="U12548" s="89"/>
      <c r="V12548" s="89"/>
      <c r="W12548" s="89"/>
      <c r="X12548" s="89"/>
    </row>
    <row r="12549">
      <c r="S12549" s="91"/>
      <c r="T12549" s="91"/>
      <c r="U12549" s="89"/>
      <c r="V12549" s="89"/>
      <c r="W12549" s="89"/>
      <c r="X12549" s="89"/>
    </row>
    <row r="12550">
      <c r="S12550" s="91"/>
      <c r="T12550" s="91"/>
      <c r="U12550" s="89"/>
      <c r="V12550" s="89"/>
      <c r="W12550" s="89"/>
      <c r="X12550" s="89"/>
    </row>
    <row r="12551">
      <c r="S12551" s="91"/>
      <c r="T12551" s="91"/>
      <c r="U12551" s="89"/>
      <c r="V12551" s="89"/>
      <c r="W12551" s="89"/>
      <c r="X12551" s="89"/>
    </row>
    <row r="12552">
      <c r="S12552" s="91"/>
      <c r="T12552" s="91"/>
      <c r="U12552" s="89"/>
      <c r="V12552" s="89"/>
      <c r="W12552" s="89"/>
      <c r="X12552" s="89"/>
    </row>
    <row r="12553">
      <c r="S12553" s="91"/>
      <c r="T12553" s="91"/>
      <c r="U12553" s="89"/>
      <c r="V12553" s="89"/>
      <c r="W12553" s="89"/>
      <c r="X12553" s="89"/>
    </row>
    <row r="12554">
      <c r="S12554" s="91"/>
      <c r="T12554" s="91"/>
      <c r="U12554" s="89"/>
      <c r="V12554" s="89"/>
      <c r="W12554" s="89"/>
      <c r="X12554" s="89"/>
    </row>
    <row r="12555">
      <c r="S12555" s="91"/>
      <c r="T12555" s="91"/>
      <c r="U12555" s="89"/>
      <c r="V12555" s="89"/>
      <c r="W12555" s="89"/>
      <c r="X12555" s="89"/>
    </row>
    <row r="12556">
      <c r="S12556" s="91"/>
      <c r="T12556" s="91"/>
      <c r="U12556" s="89"/>
      <c r="V12556" s="89"/>
      <c r="W12556" s="89"/>
      <c r="X12556" s="89"/>
    </row>
    <row r="12557">
      <c r="S12557" s="91"/>
      <c r="T12557" s="91"/>
      <c r="U12557" s="89"/>
      <c r="V12557" s="89"/>
      <c r="W12557" s="89"/>
      <c r="X12557" s="89"/>
    </row>
    <row r="12558">
      <c r="S12558" s="91"/>
      <c r="T12558" s="91"/>
      <c r="U12558" s="89"/>
      <c r="V12558" s="89"/>
      <c r="W12558" s="89"/>
      <c r="X12558" s="89"/>
    </row>
    <row r="12559">
      <c r="S12559" s="91"/>
      <c r="T12559" s="91"/>
      <c r="U12559" s="89"/>
      <c r="V12559" s="89"/>
      <c r="W12559" s="89"/>
      <c r="X12559" s="89"/>
    </row>
    <row r="12560">
      <c r="S12560" s="91"/>
      <c r="T12560" s="91"/>
      <c r="U12560" s="89"/>
      <c r="V12560" s="89"/>
      <c r="W12560" s="89"/>
      <c r="X12560" s="89"/>
    </row>
    <row r="12561">
      <c r="S12561" s="91"/>
      <c r="T12561" s="91"/>
      <c r="U12561" s="89"/>
      <c r="V12561" s="89"/>
      <c r="W12561" s="89"/>
      <c r="X12561" s="89"/>
    </row>
    <row r="12562">
      <c r="S12562" s="91"/>
      <c r="T12562" s="91"/>
      <c r="U12562" s="89"/>
      <c r="V12562" s="89"/>
      <c r="W12562" s="89"/>
      <c r="X12562" s="89"/>
    </row>
    <row r="12563">
      <c r="S12563" s="91"/>
      <c r="T12563" s="91"/>
      <c r="U12563" s="89"/>
      <c r="V12563" s="89"/>
      <c r="W12563" s="89"/>
      <c r="X12563" s="89"/>
    </row>
    <row r="12564">
      <c r="S12564" s="91"/>
      <c r="T12564" s="91"/>
      <c r="U12564" s="89"/>
      <c r="V12564" s="89"/>
      <c r="W12564" s="89"/>
      <c r="X12564" s="89"/>
    </row>
    <row r="12565">
      <c r="S12565" s="91"/>
      <c r="T12565" s="91"/>
      <c r="U12565" s="89"/>
      <c r="V12565" s="89"/>
      <c r="W12565" s="89"/>
      <c r="X12565" s="89"/>
    </row>
    <row r="12566">
      <c r="S12566" s="91"/>
      <c r="T12566" s="91"/>
      <c r="U12566" s="89"/>
      <c r="V12566" s="89"/>
      <c r="W12566" s="89"/>
      <c r="X12566" s="89"/>
    </row>
    <row r="12567">
      <c r="S12567" s="91"/>
      <c r="T12567" s="91"/>
      <c r="U12567" s="89"/>
      <c r="V12567" s="89"/>
      <c r="W12567" s="89"/>
      <c r="X12567" s="89"/>
    </row>
    <row r="12568">
      <c r="S12568" s="91"/>
      <c r="T12568" s="91"/>
      <c r="U12568" s="89"/>
      <c r="V12568" s="89"/>
      <c r="W12568" s="89"/>
      <c r="X12568" s="89"/>
    </row>
    <row r="12569">
      <c r="S12569" s="91"/>
      <c r="T12569" s="91"/>
      <c r="U12569" s="89"/>
      <c r="V12569" s="89"/>
      <c r="W12569" s="89"/>
      <c r="X12569" s="89"/>
    </row>
    <row r="12570">
      <c r="S12570" s="91"/>
      <c r="T12570" s="91"/>
      <c r="U12570" s="89"/>
      <c r="V12570" s="89"/>
      <c r="W12570" s="89"/>
      <c r="X12570" s="89"/>
    </row>
    <row r="12571">
      <c r="S12571" s="88"/>
      <c r="T12571" s="91"/>
      <c r="U12571" s="89"/>
      <c r="V12571" s="89"/>
      <c r="W12571" s="89"/>
      <c r="X12571" s="89"/>
    </row>
    <row r="12572">
      <c r="S12572" s="91"/>
      <c r="T12572" s="91"/>
      <c r="U12572" s="89"/>
      <c r="V12572" s="89"/>
      <c r="W12572" s="89"/>
      <c r="X12572" s="89"/>
    </row>
    <row r="12573">
      <c r="S12573" s="91"/>
      <c r="T12573" s="91"/>
      <c r="U12573" s="89"/>
      <c r="V12573" s="89"/>
      <c r="W12573" s="89"/>
      <c r="X12573" s="89"/>
    </row>
    <row r="12574">
      <c r="S12574" s="91"/>
      <c r="T12574" s="91"/>
      <c r="U12574" s="89"/>
      <c r="V12574" s="89"/>
      <c r="W12574" s="89"/>
      <c r="X12574" s="89"/>
    </row>
    <row r="12575">
      <c r="S12575" s="91"/>
      <c r="T12575" s="91"/>
      <c r="U12575" s="89"/>
      <c r="V12575" s="89"/>
      <c r="W12575" s="89"/>
      <c r="X12575" s="89"/>
    </row>
    <row r="12576">
      <c r="S12576" s="91"/>
      <c r="T12576" s="91"/>
      <c r="U12576" s="89"/>
      <c r="V12576" s="89"/>
      <c r="W12576" s="89"/>
      <c r="X12576" s="89"/>
    </row>
    <row r="12577">
      <c r="S12577" s="91"/>
      <c r="T12577" s="91"/>
      <c r="U12577" s="89"/>
      <c r="V12577" s="89"/>
      <c r="W12577" s="89"/>
      <c r="X12577" s="89"/>
    </row>
    <row r="12578">
      <c r="S12578" s="91"/>
      <c r="T12578" s="91"/>
      <c r="U12578" s="89"/>
      <c r="V12578" s="89"/>
      <c r="W12578" s="89"/>
      <c r="X12578" s="89"/>
    </row>
    <row r="12579">
      <c r="S12579" s="91"/>
      <c r="T12579" s="91"/>
      <c r="U12579" s="89"/>
      <c r="V12579" s="89"/>
      <c r="W12579" s="89"/>
      <c r="X12579" s="89"/>
    </row>
    <row r="12580">
      <c r="S12580" s="91"/>
      <c r="T12580" s="91"/>
      <c r="U12580" s="89"/>
      <c r="V12580" s="89"/>
      <c r="W12580" s="89"/>
      <c r="X12580" s="89"/>
    </row>
    <row r="12581">
      <c r="S12581" s="91"/>
      <c r="T12581" s="91"/>
      <c r="U12581" s="89"/>
      <c r="V12581" s="89"/>
      <c r="W12581" s="89"/>
      <c r="X12581" s="89"/>
    </row>
    <row r="12582">
      <c r="S12582" s="91"/>
      <c r="T12582" s="91"/>
      <c r="U12582" s="89"/>
      <c r="V12582" s="89"/>
      <c r="W12582" s="89"/>
      <c r="X12582" s="89"/>
    </row>
    <row r="12583">
      <c r="S12583" s="91"/>
      <c r="T12583" s="91"/>
      <c r="U12583" s="89"/>
      <c r="V12583" s="89"/>
      <c r="W12583" s="89"/>
      <c r="X12583" s="89"/>
    </row>
    <row r="12584">
      <c r="S12584" s="91"/>
      <c r="T12584" s="91"/>
      <c r="U12584" s="89"/>
      <c r="V12584" s="89"/>
      <c r="W12584" s="89"/>
      <c r="X12584" s="89"/>
    </row>
    <row r="12585">
      <c r="S12585" s="91"/>
      <c r="T12585" s="91"/>
      <c r="U12585" s="89"/>
      <c r="V12585" s="89"/>
      <c r="W12585" s="89"/>
      <c r="X12585" s="89"/>
    </row>
    <row r="12586">
      <c r="S12586" s="91"/>
      <c r="T12586" s="91"/>
      <c r="U12586" s="89"/>
      <c r="V12586" s="89"/>
      <c r="W12586" s="89"/>
      <c r="X12586" s="89"/>
    </row>
    <row r="12587">
      <c r="S12587" s="91"/>
      <c r="T12587" s="91"/>
      <c r="U12587" s="89"/>
      <c r="V12587" s="89"/>
      <c r="W12587" s="89"/>
      <c r="X12587" s="89"/>
    </row>
    <row r="12588">
      <c r="S12588" s="91"/>
      <c r="T12588" s="91"/>
      <c r="U12588" s="89"/>
      <c r="V12588" s="89"/>
      <c r="W12588" s="89"/>
      <c r="X12588" s="89"/>
    </row>
    <row r="12589">
      <c r="S12589" s="91"/>
      <c r="T12589" s="91"/>
      <c r="U12589" s="89"/>
      <c r="V12589" s="89"/>
      <c r="W12589" s="89"/>
      <c r="X12589" s="89"/>
    </row>
    <row r="12590">
      <c r="S12590" s="91"/>
      <c r="T12590" s="91"/>
      <c r="U12590" s="89"/>
      <c r="V12590" s="89"/>
      <c r="W12590" s="89"/>
      <c r="X12590" s="89"/>
    </row>
    <row r="12591">
      <c r="S12591" s="91"/>
      <c r="T12591" s="91"/>
      <c r="U12591" s="89"/>
      <c r="V12591" s="89"/>
      <c r="W12591" s="89"/>
      <c r="X12591" s="89"/>
    </row>
    <row r="12592">
      <c r="S12592" s="91"/>
      <c r="T12592" s="91"/>
      <c r="U12592" s="89"/>
      <c r="V12592" s="89"/>
      <c r="W12592" s="89"/>
      <c r="X12592" s="89"/>
    </row>
    <row r="12593">
      <c r="S12593" s="91"/>
      <c r="T12593" s="91"/>
      <c r="U12593" s="89"/>
      <c r="V12593" s="89"/>
      <c r="W12593" s="89"/>
      <c r="X12593" s="89"/>
    </row>
    <row r="12594">
      <c r="S12594" s="91"/>
      <c r="T12594" s="91"/>
      <c r="U12594" s="89"/>
      <c r="V12594" s="89"/>
      <c r="W12594" s="89"/>
      <c r="X12594" s="89"/>
    </row>
    <row r="12595">
      <c r="S12595" s="91"/>
      <c r="T12595" s="91"/>
      <c r="U12595" s="89"/>
      <c r="V12595" s="89"/>
      <c r="W12595" s="89"/>
      <c r="X12595" s="89"/>
    </row>
    <row r="12596">
      <c r="S12596" s="91"/>
      <c r="T12596" s="91"/>
      <c r="U12596" s="89"/>
      <c r="V12596" s="89"/>
      <c r="W12596" s="89"/>
      <c r="X12596" s="89"/>
    </row>
    <row r="12597">
      <c r="S12597" s="91"/>
      <c r="T12597" s="91"/>
      <c r="U12597" s="89"/>
      <c r="V12597" s="89"/>
      <c r="W12597" s="89"/>
      <c r="X12597" s="89"/>
    </row>
    <row r="12598">
      <c r="S12598" s="91"/>
      <c r="T12598" s="91"/>
      <c r="U12598" s="89"/>
      <c r="V12598" s="89"/>
      <c r="W12598" s="89"/>
      <c r="X12598" s="89"/>
    </row>
    <row r="12599">
      <c r="S12599" s="91"/>
      <c r="T12599" s="91"/>
      <c r="U12599" s="89"/>
      <c r="V12599" s="89"/>
      <c r="W12599" s="89"/>
      <c r="X12599" s="89"/>
    </row>
    <row r="12600">
      <c r="S12600" s="91"/>
      <c r="T12600" s="91"/>
      <c r="U12600" s="89"/>
      <c r="V12600" s="89"/>
      <c r="W12600" s="89"/>
      <c r="X12600" s="89"/>
    </row>
    <row r="12601">
      <c r="S12601" s="91"/>
      <c r="T12601" s="91"/>
      <c r="U12601" s="89"/>
      <c r="V12601" s="89"/>
      <c r="W12601" s="89"/>
      <c r="X12601" s="89"/>
    </row>
    <row r="12602">
      <c r="S12602" s="91"/>
      <c r="T12602" s="91"/>
      <c r="U12602" s="89"/>
      <c r="V12602" s="89"/>
      <c r="W12602" s="89"/>
      <c r="X12602" s="89"/>
    </row>
    <row r="12603">
      <c r="S12603" s="91"/>
      <c r="T12603" s="91"/>
      <c r="U12603" s="89"/>
      <c r="V12603" s="89"/>
      <c r="W12603" s="89"/>
      <c r="X12603" s="89"/>
    </row>
    <row r="12604">
      <c r="S12604" s="91"/>
      <c r="T12604" s="91"/>
      <c r="U12604" s="89"/>
      <c r="V12604" s="89"/>
      <c r="W12604" s="89"/>
      <c r="X12604" s="89"/>
    </row>
    <row r="12605">
      <c r="S12605" s="91"/>
      <c r="T12605" s="91"/>
      <c r="U12605" s="89"/>
      <c r="V12605" s="89"/>
      <c r="W12605" s="89"/>
      <c r="X12605" s="89"/>
    </row>
    <row r="12606">
      <c r="S12606" s="91"/>
      <c r="T12606" s="91"/>
      <c r="U12606" s="89"/>
      <c r="V12606" s="89"/>
      <c r="W12606" s="89"/>
      <c r="X12606" s="89"/>
    </row>
    <row r="12607">
      <c r="S12607" s="91"/>
      <c r="T12607" s="91"/>
      <c r="U12607" s="89"/>
      <c r="V12607" s="89"/>
      <c r="W12607" s="89"/>
      <c r="X12607" s="89"/>
    </row>
    <row r="12608">
      <c r="S12608" s="91"/>
      <c r="T12608" s="91"/>
      <c r="U12608" s="89"/>
      <c r="V12608" s="89"/>
      <c r="W12608" s="89"/>
      <c r="X12608" s="89"/>
    </row>
    <row r="12609">
      <c r="S12609" s="91"/>
      <c r="T12609" s="91"/>
      <c r="U12609" s="89"/>
      <c r="V12609" s="89"/>
      <c r="W12609" s="89"/>
      <c r="X12609" s="89"/>
    </row>
    <row r="12610">
      <c r="S12610" s="91"/>
      <c r="T12610" s="91"/>
      <c r="U12610" s="89"/>
      <c r="V12610" s="89"/>
      <c r="W12610" s="89"/>
      <c r="X12610" s="89"/>
    </row>
    <row r="12611">
      <c r="S12611" s="91"/>
      <c r="T12611" s="91"/>
      <c r="U12611" s="89"/>
      <c r="V12611" s="89"/>
      <c r="W12611" s="89"/>
      <c r="X12611" s="89"/>
    </row>
    <row r="12612">
      <c r="S12612" s="91"/>
      <c r="T12612" s="91"/>
      <c r="U12612" s="89"/>
      <c r="V12612" s="89"/>
      <c r="W12612" s="89"/>
      <c r="X12612" s="89"/>
    </row>
    <row r="12613">
      <c r="S12613" s="91"/>
      <c r="T12613" s="91"/>
      <c r="U12613" s="89"/>
      <c r="V12613" s="89"/>
      <c r="W12613" s="89"/>
      <c r="X12613" s="89"/>
    </row>
    <row r="12614">
      <c r="S12614" s="91"/>
      <c r="T12614" s="91"/>
      <c r="U12614" s="89"/>
      <c r="V12614" s="89"/>
      <c r="W12614" s="89"/>
      <c r="X12614" s="89"/>
    </row>
    <row r="12615">
      <c r="S12615" s="91"/>
      <c r="T12615" s="91"/>
      <c r="U12615" s="89"/>
      <c r="V12615" s="89"/>
      <c r="W12615" s="89"/>
      <c r="X12615" s="89"/>
    </row>
    <row r="12616">
      <c r="S12616" s="91"/>
      <c r="T12616" s="91"/>
      <c r="U12616" s="89"/>
      <c r="V12616" s="89"/>
      <c r="W12616" s="89"/>
      <c r="X12616" s="89"/>
    </row>
    <row r="12617">
      <c r="S12617" s="91"/>
      <c r="T12617" s="91"/>
      <c r="U12617" s="89"/>
      <c r="V12617" s="89"/>
      <c r="W12617" s="89"/>
      <c r="X12617" s="89"/>
    </row>
    <row r="12618">
      <c r="S12618" s="91"/>
      <c r="T12618" s="91"/>
      <c r="U12618" s="89"/>
      <c r="V12618" s="89"/>
      <c r="W12618" s="89"/>
      <c r="X12618" s="89"/>
    </row>
    <row r="12619">
      <c r="S12619" s="91"/>
      <c r="T12619" s="91"/>
      <c r="U12619" s="89"/>
      <c r="V12619" s="89"/>
      <c r="W12619" s="89"/>
      <c r="X12619" s="89"/>
    </row>
    <row r="12620">
      <c r="S12620" s="91"/>
      <c r="T12620" s="91"/>
      <c r="U12620" s="89"/>
      <c r="V12620" s="89"/>
      <c r="W12620" s="89"/>
      <c r="X12620" s="89"/>
    </row>
    <row r="12621">
      <c r="S12621" s="91"/>
      <c r="T12621" s="91"/>
      <c r="U12621" s="89"/>
      <c r="V12621" s="89"/>
      <c r="W12621" s="89"/>
      <c r="X12621" s="89"/>
    </row>
    <row r="12622">
      <c r="S12622" s="91"/>
      <c r="T12622" s="91"/>
      <c r="U12622" s="89"/>
      <c r="V12622" s="89"/>
      <c r="W12622" s="89"/>
      <c r="X12622" s="89"/>
    </row>
    <row r="12623">
      <c r="S12623" s="91"/>
      <c r="T12623" s="91"/>
      <c r="U12623" s="89"/>
      <c r="V12623" s="89"/>
      <c r="W12623" s="89"/>
      <c r="X12623" s="89"/>
    </row>
    <row r="12624">
      <c r="S12624" s="91"/>
      <c r="T12624" s="91"/>
      <c r="U12624" s="89"/>
      <c r="V12624" s="89"/>
      <c r="W12624" s="89"/>
      <c r="X12624" s="89"/>
    </row>
    <row r="12625">
      <c r="S12625" s="91"/>
      <c r="T12625" s="91"/>
      <c r="U12625" s="89"/>
      <c r="V12625" s="89"/>
      <c r="W12625" s="89"/>
      <c r="X12625" s="89"/>
    </row>
    <row r="12626">
      <c r="S12626" s="91"/>
      <c r="T12626" s="91"/>
      <c r="U12626" s="89"/>
      <c r="V12626" s="89"/>
      <c r="W12626" s="89"/>
      <c r="X12626" s="89"/>
    </row>
    <row r="12627">
      <c r="S12627" s="91"/>
      <c r="T12627" s="91"/>
      <c r="U12627" s="89"/>
      <c r="V12627" s="89"/>
      <c r="W12627" s="89"/>
      <c r="X12627" s="89"/>
    </row>
    <row r="12628">
      <c r="S12628" s="91"/>
      <c r="T12628" s="91"/>
      <c r="U12628" s="89"/>
      <c r="V12628" s="89"/>
      <c r="W12628" s="89"/>
      <c r="X12628" s="89"/>
    </row>
    <row r="12629">
      <c r="S12629" s="91"/>
      <c r="T12629" s="91"/>
      <c r="U12629" s="89"/>
      <c r="V12629" s="89"/>
      <c r="W12629" s="89"/>
      <c r="X12629" s="89"/>
    </row>
    <row r="12630">
      <c r="S12630" s="91"/>
      <c r="T12630" s="91"/>
      <c r="U12630" s="89"/>
      <c r="V12630" s="89"/>
      <c r="W12630" s="89"/>
      <c r="X12630" s="89"/>
    </row>
    <row r="12631">
      <c r="S12631" s="91"/>
      <c r="T12631" s="91"/>
      <c r="U12631" s="89"/>
      <c r="V12631" s="89"/>
      <c r="W12631" s="89"/>
      <c r="X12631" s="89"/>
    </row>
    <row r="12632">
      <c r="S12632" s="91"/>
      <c r="T12632" s="91"/>
      <c r="U12632" s="89"/>
      <c r="V12632" s="89"/>
      <c r="W12632" s="89"/>
      <c r="X12632" s="89"/>
    </row>
    <row r="12633">
      <c r="S12633" s="91"/>
      <c r="T12633" s="91"/>
      <c r="U12633" s="89"/>
      <c r="V12633" s="89"/>
      <c r="W12633" s="89"/>
      <c r="X12633" s="89"/>
    </row>
    <row r="12634">
      <c r="S12634" s="91"/>
      <c r="T12634" s="91"/>
      <c r="U12634" s="89"/>
      <c r="V12634" s="89"/>
      <c r="W12634" s="89"/>
      <c r="X12634" s="89"/>
    </row>
    <row r="12635">
      <c r="S12635" s="91"/>
      <c r="T12635" s="91"/>
      <c r="U12635" s="89"/>
      <c r="V12635" s="89"/>
      <c r="W12635" s="89"/>
      <c r="X12635" s="89"/>
    </row>
    <row r="12636">
      <c r="S12636" s="91"/>
      <c r="T12636" s="91"/>
      <c r="U12636" s="89"/>
      <c r="V12636" s="89"/>
      <c r="W12636" s="89"/>
      <c r="X12636" s="89"/>
    </row>
    <row r="12637">
      <c r="S12637" s="91"/>
      <c r="T12637" s="91"/>
      <c r="U12637" s="89"/>
      <c r="V12637" s="89"/>
      <c r="W12637" s="89"/>
      <c r="X12637" s="89"/>
    </row>
    <row r="12638">
      <c r="S12638" s="91"/>
      <c r="T12638" s="91"/>
      <c r="U12638" s="89"/>
      <c r="V12638" s="89"/>
      <c r="W12638" s="89"/>
      <c r="X12638" s="90"/>
    </row>
    <row r="12639">
      <c r="S12639" s="91"/>
      <c r="T12639" s="91"/>
      <c r="U12639" s="89"/>
      <c r="V12639" s="89"/>
      <c r="W12639" s="89"/>
      <c r="X12639" s="90"/>
    </row>
    <row r="12640">
      <c r="S12640" s="91"/>
      <c r="T12640" s="91"/>
      <c r="U12640" s="89"/>
      <c r="V12640" s="89"/>
      <c r="W12640" s="89"/>
      <c r="X12640" s="90"/>
    </row>
    <row r="12641">
      <c r="S12641" s="91"/>
      <c r="T12641" s="91"/>
      <c r="U12641" s="89"/>
      <c r="V12641" s="89"/>
      <c r="W12641" s="89"/>
      <c r="X12641" s="90"/>
    </row>
    <row r="12642">
      <c r="S12642" s="91"/>
      <c r="T12642" s="91"/>
      <c r="U12642" s="89"/>
      <c r="V12642" s="89"/>
      <c r="W12642" s="89"/>
      <c r="X12642" s="90"/>
    </row>
    <row r="12643">
      <c r="S12643" s="91"/>
      <c r="T12643" s="91"/>
      <c r="U12643" s="89"/>
      <c r="V12643" s="89"/>
      <c r="W12643" s="89"/>
      <c r="X12643" s="90"/>
    </row>
    <row r="12644">
      <c r="S12644" s="91"/>
      <c r="T12644" s="91"/>
      <c r="U12644" s="89"/>
      <c r="V12644" s="89"/>
      <c r="W12644" s="89"/>
      <c r="X12644" s="90"/>
    </row>
    <row r="12645">
      <c r="S12645" s="91"/>
      <c r="T12645" s="91"/>
      <c r="U12645" s="89"/>
      <c r="V12645" s="89"/>
      <c r="W12645" s="89"/>
      <c r="X12645" s="90"/>
    </row>
    <row r="12646">
      <c r="S12646" s="91"/>
      <c r="T12646" s="91"/>
      <c r="U12646" s="89"/>
      <c r="V12646" s="89"/>
      <c r="W12646" s="89"/>
      <c r="X12646" s="90"/>
    </row>
    <row r="12647">
      <c r="S12647" s="91"/>
      <c r="T12647" s="91"/>
      <c r="U12647" s="89"/>
      <c r="V12647" s="89"/>
      <c r="W12647" s="89"/>
      <c r="X12647" s="90"/>
    </row>
    <row r="12648">
      <c r="S12648" s="91"/>
      <c r="T12648" s="91"/>
      <c r="U12648" s="89"/>
      <c r="V12648" s="89"/>
      <c r="W12648" s="89"/>
      <c r="X12648" s="90"/>
    </row>
    <row r="12649">
      <c r="S12649" s="91"/>
      <c r="T12649" s="91"/>
      <c r="U12649" s="89"/>
      <c r="V12649" s="89"/>
      <c r="W12649" s="89"/>
      <c r="X12649" s="90"/>
    </row>
    <row r="12650">
      <c r="S12650" s="91"/>
      <c r="T12650" s="91"/>
      <c r="U12650" s="89"/>
      <c r="V12650" s="89"/>
      <c r="W12650" s="89"/>
      <c r="X12650" s="90"/>
    </row>
    <row r="12651">
      <c r="S12651" s="91"/>
      <c r="T12651" s="91"/>
      <c r="U12651" s="89"/>
      <c r="V12651" s="89"/>
      <c r="W12651" s="89"/>
      <c r="X12651" s="90"/>
    </row>
    <row r="12652">
      <c r="S12652" s="91"/>
      <c r="T12652" s="91"/>
      <c r="U12652" s="89"/>
      <c r="V12652" s="89"/>
      <c r="W12652" s="89"/>
      <c r="X12652" s="90"/>
    </row>
    <row r="12653">
      <c r="S12653" s="91"/>
      <c r="T12653" s="91"/>
      <c r="U12653" s="89"/>
      <c r="V12653" s="89"/>
      <c r="W12653" s="89"/>
      <c r="X12653" s="90"/>
    </row>
    <row r="12654">
      <c r="S12654" s="91"/>
      <c r="T12654" s="91"/>
      <c r="U12654" s="89"/>
      <c r="V12654" s="89"/>
      <c r="W12654" s="89"/>
      <c r="X12654" s="90"/>
    </row>
    <row r="12655">
      <c r="S12655" s="91"/>
      <c r="T12655" s="91"/>
      <c r="U12655" s="89"/>
      <c r="V12655" s="89"/>
      <c r="W12655" s="89"/>
      <c r="X12655" s="90"/>
    </row>
    <row r="12656">
      <c r="S12656" s="91"/>
      <c r="T12656" s="91"/>
      <c r="U12656" s="89"/>
      <c r="V12656" s="89"/>
      <c r="W12656" s="89"/>
      <c r="X12656" s="90"/>
    </row>
    <row r="12657">
      <c r="S12657" s="91"/>
      <c r="T12657" s="91"/>
      <c r="U12657" s="89"/>
      <c r="V12657" s="89"/>
      <c r="W12657" s="89"/>
      <c r="X12657" s="90"/>
    </row>
    <row r="12658">
      <c r="S12658" s="91"/>
      <c r="T12658" s="91"/>
      <c r="U12658" s="89"/>
      <c r="V12658" s="89"/>
      <c r="W12658" s="89"/>
      <c r="X12658" s="90"/>
    </row>
    <row r="12659">
      <c r="S12659" s="91"/>
      <c r="T12659" s="91"/>
      <c r="U12659" s="89"/>
      <c r="V12659" s="89"/>
      <c r="W12659" s="89"/>
      <c r="X12659" s="90"/>
    </row>
    <row r="12660">
      <c r="S12660" s="91"/>
      <c r="T12660" s="91"/>
      <c r="U12660" s="89"/>
      <c r="V12660" s="89"/>
      <c r="W12660" s="89"/>
      <c r="X12660" s="90"/>
    </row>
    <row r="12661">
      <c r="S12661" s="91"/>
      <c r="T12661" s="91"/>
      <c r="U12661" s="89"/>
      <c r="V12661" s="89"/>
      <c r="W12661" s="89"/>
      <c r="X12661" s="90"/>
    </row>
    <row r="12662">
      <c r="S12662" s="91"/>
      <c r="T12662" s="91"/>
      <c r="U12662" s="89"/>
      <c r="V12662" s="89"/>
      <c r="W12662" s="89"/>
      <c r="X12662" s="90"/>
    </row>
    <row r="12663">
      <c r="S12663" s="91"/>
      <c r="T12663" s="91"/>
      <c r="U12663" s="89"/>
      <c r="V12663" s="89"/>
      <c r="W12663" s="89"/>
      <c r="X12663" s="90"/>
    </row>
    <row r="12664">
      <c r="S12664" s="91"/>
      <c r="T12664" s="91"/>
      <c r="U12664" s="89"/>
      <c r="V12664" s="89"/>
      <c r="W12664" s="89"/>
      <c r="X12664" s="90"/>
    </row>
    <row r="12665">
      <c r="S12665" s="91"/>
      <c r="T12665" s="91"/>
      <c r="U12665" s="89"/>
      <c r="V12665" s="89"/>
      <c r="W12665" s="89"/>
      <c r="X12665" s="90"/>
    </row>
    <row r="12666">
      <c r="S12666" s="91"/>
      <c r="T12666" s="91"/>
      <c r="U12666" s="89"/>
      <c r="V12666" s="89"/>
      <c r="W12666" s="89"/>
      <c r="X12666" s="90"/>
    </row>
    <row r="12667">
      <c r="S12667" s="91"/>
      <c r="T12667" s="91"/>
      <c r="U12667" s="89"/>
      <c r="V12667" s="89"/>
      <c r="W12667" s="89"/>
      <c r="X12667" s="90"/>
    </row>
    <row r="12668">
      <c r="S12668" s="91"/>
      <c r="T12668" s="91"/>
      <c r="U12668" s="89"/>
      <c r="V12668" s="89"/>
      <c r="W12668" s="89"/>
      <c r="X12668" s="90"/>
    </row>
    <row r="12669">
      <c r="S12669" s="91"/>
      <c r="T12669" s="91"/>
      <c r="U12669" s="89"/>
      <c r="V12669" s="89"/>
      <c r="W12669" s="89"/>
      <c r="X12669" s="90"/>
    </row>
    <row r="12670">
      <c r="S12670" s="91"/>
      <c r="T12670" s="91"/>
      <c r="U12670" s="89"/>
      <c r="V12670" s="89"/>
      <c r="W12670" s="89"/>
      <c r="X12670" s="90"/>
    </row>
    <row r="12671">
      <c r="S12671" s="91"/>
      <c r="T12671" s="91"/>
      <c r="U12671" s="89"/>
      <c r="V12671" s="89"/>
      <c r="W12671" s="89"/>
      <c r="X12671" s="90"/>
    </row>
    <row r="12672">
      <c r="S12672" s="91"/>
      <c r="T12672" s="91"/>
      <c r="U12672" s="89"/>
      <c r="V12672" s="89"/>
      <c r="W12672" s="89"/>
      <c r="X12672" s="90"/>
    </row>
    <row r="12673">
      <c r="S12673" s="91"/>
      <c r="T12673" s="91"/>
      <c r="U12673" s="89"/>
      <c r="V12673" s="89"/>
      <c r="W12673" s="89"/>
      <c r="X12673" s="90"/>
    </row>
    <row r="12674">
      <c r="S12674" s="91"/>
      <c r="T12674" s="91"/>
      <c r="U12674" s="89"/>
      <c r="V12674" s="89"/>
      <c r="W12674" s="89"/>
      <c r="X12674" s="90"/>
    </row>
    <row r="12675">
      <c r="S12675" s="91"/>
      <c r="T12675" s="91"/>
      <c r="U12675" s="89"/>
      <c r="V12675" s="89"/>
      <c r="W12675" s="89"/>
      <c r="X12675" s="90"/>
    </row>
    <row r="12676">
      <c r="S12676" s="91"/>
      <c r="T12676" s="91"/>
      <c r="U12676" s="89"/>
      <c r="V12676" s="89"/>
      <c r="W12676" s="89"/>
      <c r="X12676" s="90"/>
    </row>
    <row r="12677">
      <c r="S12677" s="91"/>
      <c r="T12677" s="91"/>
      <c r="U12677" s="89"/>
      <c r="V12677" s="89"/>
      <c r="W12677" s="89"/>
      <c r="X12677" s="90"/>
    </row>
    <row r="12678">
      <c r="S12678" s="91"/>
      <c r="T12678" s="91"/>
      <c r="U12678" s="89"/>
      <c r="V12678" s="89"/>
      <c r="W12678" s="89"/>
      <c r="X12678" s="90"/>
    </row>
    <row r="12679">
      <c r="S12679" s="91"/>
      <c r="T12679" s="91"/>
      <c r="U12679" s="89"/>
      <c r="V12679" s="89"/>
      <c r="W12679" s="89"/>
      <c r="X12679" s="90"/>
    </row>
    <row r="12680">
      <c r="S12680" s="88"/>
      <c r="T12680" s="91"/>
      <c r="U12680" s="89"/>
      <c r="V12680" s="89"/>
      <c r="W12680" s="89"/>
      <c r="X12680" s="90"/>
    </row>
    <row r="12681">
      <c r="S12681" s="91"/>
      <c r="T12681" s="91"/>
      <c r="U12681" s="89"/>
      <c r="V12681" s="89"/>
      <c r="W12681" s="89"/>
      <c r="X12681" s="90"/>
    </row>
    <row r="12682">
      <c r="S12682" s="91"/>
      <c r="T12682" s="91"/>
      <c r="U12682" s="89"/>
      <c r="V12682" s="89"/>
      <c r="W12682" s="89"/>
      <c r="X12682" s="90"/>
    </row>
    <row r="12683">
      <c r="S12683" s="88"/>
      <c r="T12683" s="91"/>
      <c r="U12683" s="89"/>
      <c r="V12683" s="89"/>
      <c r="W12683" s="89"/>
      <c r="X12683" s="90"/>
    </row>
    <row r="12684">
      <c r="S12684" s="91"/>
      <c r="T12684" s="91"/>
      <c r="U12684" s="89"/>
      <c r="V12684" s="89"/>
      <c r="W12684" s="89"/>
      <c r="X12684" s="90"/>
    </row>
    <row r="12685">
      <c r="S12685" s="91"/>
      <c r="T12685" s="91"/>
      <c r="U12685" s="89"/>
      <c r="V12685" s="89"/>
      <c r="W12685" s="89"/>
      <c r="X12685" s="90"/>
    </row>
    <row r="12686">
      <c r="S12686" s="91"/>
      <c r="T12686" s="91"/>
      <c r="U12686" s="89"/>
      <c r="V12686" s="89"/>
      <c r="W12686" s="89"/>
      <c r="X12686" s="90"/>
    </row>
    <row r="12687">
      <c r="S12687" s="91"/>
      <c r="T12687" s="91"/>
      <c r="U12687" s="89"/>
      <c r="V12687" s="89"/>
      <c r="W12687" s="89"/>
      <c r="X12687" s="90"/>
    </row>
    <row r="12688">
      <c r="S12688" s="91"/>
      <c r="T12688" s="91"/>
      <c r="U12688" s="89"/>
      <c r="V12688" s="89"/>
      <c r="W12688" s="89"/>
      <c r="X12688" s="90"/>
    </row>
    <row r="12689">
      <c r="S12689" s="88"/>
      <c r="T12689" s="91"/>
      <c r="U12689" s="89"/>
      <c r="V12689" s="89"/>
      <c r="W12689" s="89"/>
      <c r="X12689" s="90"/>
    </row>
    <row r="12690">
      <c r="S12690" s="91"/>
      <c r="T12690" s="91"/>
      <c r="U12690" s="89"/>
      <c r="V12690" s="89"/>
      <c r="W12690" s="89"/>
      <c r="X12690" s="90"/>
    </row>
    <row r="12691">
      <c r="S12691" s="91"/>
      <c r="T12691" s="91"/>
      <c r="U12691" s="89"/>
      <c r="V12691" s="89"/>
      <c r="W12691" s="89"/>
      <c r="X12691" s="90"/>
    </row>
    <row r="12692">
      <c r="S12692" s="91"/>
      <c r="T12692" s="91"/>
      <c r="U12692" s="89"/>
      <c r="V12692" s="89"/>
      <c r="W12692" s="89"/>
      <c r="X12692" s="90"/>
    </row>
    <row r="12693">
      <c r="S12693" s="91"/>
      <c r="T12693" s="91"/>
      <c r="U12693" s="89"/>
      <c r="V12693" s="89"/>
      <c r="W12693" s="89"/>
      <c r="X12693" s="90"/>
    </row>
    <row r="12694">
      <c r="S12694" s="91"/>
      <c r="T12694" s="91"/>
      <c r="U12694" s="89"/>
      <c r="V12694" s="89"/>
      <c r="W12694" s="89"/>
      <c r="X12694" s="90"/>
    </row>
    <row r="12695">
      <c r="S12695" s="91"/>
      <c r="T12695" s="91"/>
      <c r="U12695" s="89"/>
      <c r="V12695" s="89"/>
      <c r="W12695" s="89"/>
      <c r="X12695" s="90"/>
    </row>
    <row r="12696">
      <c r="S12696" s="91"/>
      <c r="T12696" s="91"/>
      <c r="U12696" s="89"/>
      <c r="V12696" s="89"/>
      <c r="W12696" s="89"/>
      <c r="X12696" s="90"/>
    </row>
    <row r="12697">
      <c r="S12697" s="91"/>
      <c r="T12697" s="91"/>
      <c r="U12697" s="89"/>
      <c r="V12697" s="89"/>
      <c r="W12697" s="89"/>
      <c r="X12697" s="90"/>
    </row>
    <row r="12698">
      <c r="S12698" s="91"/>
      <c r="T12698" s="91"/>
      <c r="U12698" s="89"/>
      <c r="V12698" s="89"/>
      <c r="W12698" s="89"/>
      <c r="X12698" s="90"/>
    </row>
    <row r="12699">
      <c r="S12699" s="91"/>
      <c r="T12699" s="91"/>
      <c r="U12699" s="89"/>
      <c r="V12699" s="89"/>
      <c r="W12699" s="89"/>
      <c r="X12699" s="90"/>
    </row>
    <row r="12700">
      <c r="S12700" s="91"/>
      <c r="T12700" s="91"/>
      <c r="U12700" s="89"/>
      <c r="V12700" s="89"/>
      <c r="W12700" s="89"/>
      <c r="X12700" s="90"/>
    </row>
    <row r="12701">
      <c r="S12701" s="91"/>
      <c r="T12701" s="91"/>
      <c r="U12701" s="89"/>
      <c r="V12701" s="89"/>
      <c r="W12701" s="89"/>
      <c r="X12701" s="90"/>
    </row>
    <row r="12702">
      <c r="S12702" s="88"/>
      <c r="T12702" s="91"/>
      <c r="U12702" s="89"/>
      <c r="V12702" s="89"/>
      <c r="W12702" s="89"/>
      <c r="X12702" s="90"/>
    </row>
    <row r="12703">
      <c r="S12703" s="91"/>
      <c r="T12703" s="91"/>
      <c r="U12703" s="89"/>
      <c r="V12703" s="89"/>
      <c r="W12703" s="89"/>
      <c r="X12703" s="90"/>
    </row>
    <row r="12704">
      <c r="S12704" s="91"/>
      <c r="T12704" s="91"/>
      <c r="U12704" s="89"/>
      <c r="V12704" s="89"/>
      <c r="W12704" s="89"/>
      <c r="X12704" s="90"/>
    </row>
    <row r="12705">
      <c r="S12705" s="91"/>
      <c r="T12705" s="91"/>
      <c r="U12705" s="89"/>
      <c r="V12705" s="89"/>
      <c r="W12705" s="89"/>
      <c r="X12705" s="90"/>
    </row>
    <row r="12706">
      <c r="S12706" s="91"/>
      <c r="T12706" s="91"/>
      <c r="U12706" s="89"/>
      <c r="V12706" s="89"/>
      <c r="W12706" s="89"/>
      <c r="X12706" s="90"/>
    </row>
    <row r="12707">
      <c r="S12707" s="91"/>
      <c r="T12707" s="91"/>
      <c r="U12707" s="89"/>
      <c r="V12707" s="89"/>
      <c r="W12707" s="89"/>
      <c r="X12707" s="90"/>
    </row>
    <row r="12708">
      <c r="S12708" s="91"/>
      <c r="T12708" s="91"/>
      <c r="U12708" s="89"/>
      <c r="V12708" s="89"/>
      <c r="W12708" s="89"/>
      <c r="X12708" s="90"/>
    </row>
    <row r="12709">
      <c r="S12709" s="91"/>
      <c r="T12709" s="91"/>
      <c r="U12709" s="89"/>
      <c r="V12709" s="89"/>
      <c r="W12709" s="89"/>
      <c r="X12709" s="90"/>
    </row>
    <row r="12710">
      <c r="S12710" s="91"/>
      <c r="T12710" s="91"/>
      <c r="U12710" s="89"/>
      <c r="V12710" s="89"/>
      <c r="W12710" s="89"/>
      <c r="X12710" s="90"/>
    </row>
    <row r="12711">
      <c r="S12711" s="91"/>
      <c r="T12711" s="91"/>
      <c r="U12711" s="89"/>
      <c r="V12711" s="89"/>
      <c r="W12711" s="89"/>
      <c r="X12711" s="90"/>
    </row>
    <row r="12712">
      <c r="S12712" s="91"/>
      <c r="T12712" s="91"/>
      <c r="U12712" s="89"/>
      <c r="V12712" s="89"/>
      <c r="W12712" s="89"/>
      <c r="X12712" s="90"/>
    </row>
    <row r="12713">
      <c r="S12713" s="91"/>
      <c r="T12713" s="91"/>
      <c r="U12713" s="89"/>
      <c r="V12713" s="89"/>
      <c r="W12713" s="89"/>
      <c r="X12713" s="90"/>
    </row>
    <row r="12714">
      <c r="S12714" s="91"/>
      <c r="T12714" s="91"/>
      <c r="U12714" s="89"/>
      <c r="V12714" s="89"/>
      <c r="W12714" s="89"/>
      <c r="X12714" s="90"/>
    </row>
    <row r="12715">
      <c r="S12715" s="91"/>
      <c r="T12715" s="91"/>
      <c r="U12715" s="89"/>
      <c r="V12715" s="89"/>
      <c r="W12715" s="89"/>
      <c r="X12715" s="90"/>
    </row>
    <row r="12716">
      <c r="S12716" s="91"/>
      <c r="T12716" s="91"/>
      <c r="U12716" s="89"/>
      <c r="V12716" s="89"/>
      <c r="W12716" s="89"/>
      <c r="X12716" s="90"/>
    </row>
    <row r="12717">
      <c r="S12717" s="91"/>
      <c r="T12717" s="91"/>
      <c r="U12717" s="89"/>
      <c r="V12717" s="89"/>
      <c r="W12717" s="89"/>
      <c r="X12717" s="90"/>
    </row>
    <row r="12718">
      <c r="S12718" s="91"/>
      <c r="T12718" s="91"/>
      <c r="U12718" s="89"/>
      <c r="V12718" s="89"/>
      <c r="W12718" s="89"/>
      <c r="X12718" s="90"/>
    </row>
    <row r="12719">
      <c r="S12719" s="91"/>
      <c r="T12719" s="91"/>
      <c r="U12719" s="89"/>
      <c r="V12719" s="89"/>
      <c r="W12719" s="89"/>
      <c r="X12719" s="90"/>
    </row>
    <row r="12720">
      <c r="S12720" s="91"/>
      <c r="T12720" s="91"/>
      <c r="U12720" s="89"/>
      <c r="V12720" s="89"/>
      <c r="W12720" s="89"/>
      <c r="X12720" s="90"/>
    </row>
    <row r="12721">
      <c r="S12721" s="91"/>
      <c r="T12721" s="91"/>
      <c r="U12721" s="89"/>
      <c r="V12721" s="89"/>
      <c r="W12721" s="89"/>
      <c r="X12721" s="90"/>
    </row>
    <row r="12722">
      <c r="S12722" s="91"/>
      <c r="T12722" s="91"/>
      <c r="U12722" s="89"/>
      <c r="V12722" s="89"/>
      <c r="W12722" s="89"/>
      <c r="X12722" s="90"/>
    </row>
    <row r="12723">
      <c r="S12723" s="91"/>
      <c r="T12723" s="91"/>
      <c r="U12723" s="89"/>
      <c r="V12723" s="89"/>
      <c r="W12723" s="89"/>
      <c r="X12723" s="90"/>
    </row>
    <row r="12724">
      <c r="S12724" s="91"/>
      <c r="T12724" s="91"/>
      <c r="U12724" s="89"/>
      <c r="V12724" s="89"/>
      <c r="W12724" s="89"/>
      <c r="X12724" s="90"/>
    </row>
    <row r="12725">
      <c r="S12725" s="91"/>
      <c r="T12725" s="91"/>
      <c r="U12725" s="89"/>
      <c r="V12725" s="89"/>
      <c r="W12725" s="89"/>
      <c r="X12725" s="90"/>
    </row>
    <row r="12726">
      <c r="S12726" s="91"/>
      <c r="T12726" s="91"/>
      <c r="U12726" s="89"/>
      <c r="V12726" s="89"/>
      <c r="W12726" s="89"/>
      <c r="X12726" s="90"/>
    </row>
    <row r="12727">
      <c r="S12727" s="91"/>
      <c r="T12727" s="91"/>
      <c r="U12727" s="89"/>
      <c r="V12727" s="89"/>
      <c r="W12727" s="89"/>
      <c r="X12727" s="90"/>
    </row>
    <row r="12728">
      <c r="S12728" s="91"/>
      <c r="T12728" s="91"/>
      <c r="U12728" s="89"/>
      <c r="V12728" s="89"/>
      <c r="W12728" s="89"/>
      <c r="X12728" s="90"/>
    </row>
    <row r="12729">
      <c r="S12729" s="91"/>
      <c r="T12729" s="91"/>
      <c r="U12729" s="89"/>
      <c r="V12729" s="89"/>
      <c r="W12729" s="89"/>
      <c r="X12729" s="90"/>
    </row>
    <row r="12730">
      <c r="S12730" s="91"/>
      <c r="T12730" s="91"/>
      <c r="U12730" s="89"/>
      <c r="V12730" s="89"/>
      <c r="W12730" s="89"/>
      <c r="X12730" s="90"/>
    </row>
    <row r="12731">
      <c r="S12731" s="91"/>
      <c r="T12731" s="91"/>
      <c r="U12731" s="89"/>
      <c r="V12731" s="89"/>
      <c r="W12731" s="89"/>
      <c r="X12731" s="90"/>
    </row>
    <row r="12732">
      <c r="S12732" s="91"/>
      <c r="T12732" s="91"/>
      <c r="U12732" s="89"/>
      <c r="V12732" s="89"/>
      <c r="W12732" s="89"/>
      <c r="X12732" s="90"/>
    </row>
    <row r="12733">
      <c r="S12733" s="91"/>
      <c r="T12733" s="91"/>
      <c r="U12733" s="89"/>
      <c r="V12733" s="89"/>
      <c r="W12733" s="89"/>
      <c r="X12733" s="90"/>
    </row>
    <row r="12734">
      <c r="S12734" s="91"/>
      <c r="T12734" s="91"/>
      <c r="U12734" s="89"/>
      <c r="V12734" s="89"/>
      <c r="W12734" s="89"/>
      <c r="X12734" s="90"/>
    </row>
    <row r="12735">
      <c r="S12735" s="91"/>
      <c r="T12735" s="91"/>
      <c r="U12735" s="89"/>
      <c r="V12735" s="89"/>
      <c r="W12735" s="89"/>
      <c r="X12735" s="90"/>
    </row>
    <row r="12736">
      <c r="S12736" s="91"/>
      <c r="T12736" s="91"/>
      <c r="U12736" s="89"/>
      <c r="V12736" s="89"/>
      <c r="W12736" s="89"/>
      <c r="X12736" s="90"/>
    </row>
    <row r="12737">
      <c r="S12737" s="91"/>
      <c r="T12737" s="91"/>
      <c r="U12737" s="89"/>
      <c r="V12737" s="89"/>
      <c r="W12737" s="89"/>
      <c r="X12737" s="90"/>
    </row>
    <row r="12738">
      <c r="S12738" s="91"/>
      <c r="T12738" s="91"/>
      <c r="U12738" s="89"/>
      <c r="V12738" s="89"/>
      <c r="W12738" s="89"/>
      <c r="X12738" s="90"/>
    </row>
    <row r="12739">
      <c r="S12739" s="91"/>
      <c r="T12739" s="91"/>
      <c r="U12739" s="89"/>
      <c r="V12739" s="89"/>
      <c r="W12739" s="89"/>
      <c r="X12739" s="90"/>
    </row>
    <row r="12740">
      <c r="S12740" s="91"/>
      <c r="T12740" s="91"/>
      <c r="U12740" s="89"/>
      <c r="V12740" s="89"/>
      <c r="W12740" s="89"/>
      <c r="X12740" s="90"/>
    </row>
    <row r="12741">
      <c r="S12741" s="91"/>
      <c r="T12741" s="91"/>
      <c r="U12741" s="89"/>
      <c r="V12741" s="89"/>
      <c r="W12741" s="89"/>
      <c r="X12741" s="90"/>
    </row>
    <row r="12742">
      <c r="S12742" s="91"/>
      <c r="T12742" s="91"/>
      <c r="U12742" s="89"/>
      <c r="V12742" s="89"/>
      <c r="W12742" s="89"/>
      <c r="X12742" s="90"/>
    </row>
    <row r="12743">
      <c r="S12743" s="91"/>
      <c r="T12743" s="91"/>
      <c r="U12743" s="89"/>
      <c r="V12743" s="89"/>
      <c r="W12743" s="89"/>
      <c r="X12743" s="90"/>
    </row>
    <row r="12744">
      <c r="S12744" s="91"/>
      <c r="T12744" s="91"/>
      <c r="U12744" s="89"/>
      <c r="V12744" s="89"/>
      <c r="W12744" s="89"/>
      <c r="X12744" s="90"/>
    </row>
    <row r="12745">
      <c r="S12745" s="91"/>
      <c r="T12745" s="91"/>
      <c r="U12745" s="89"/>
      <c r="V12745" s="89"/>
      <c r="W12745" s="89"/>
      <c r="X12745" s="90"/>
    </row>
    <row r="12746">
      <c r="S12746" s="91"/>
      <c r="T12746" s="91"/>
      <c r="U12746" s="89"/>
      <c r="V12746" s="89"/>
      <c r="W12746" s="89"/>
      <c r="X12746" s="90"/>
    </row>
    <row r="12747">
      <c r="S12747" s="91"/>
      <c r="T12747" s="91"/>
      <c r="U12747" s="89"/>
      <c r="V12747" s="89"/>
      <c r="W12747" s="89"/>
      <c r="X12747" s="90"/>
    </row>
    <row r="12748">
      <c r="S12748" s="91"/>
      <c r="T12748" s="91"/>
      <c r="U12748" s="89"/>
      <c r="V12748" s="89"/>
      <c r="W12748" s="89"/>
      <c r="X12748" s="90"/>
    </row>
    <row r="12749">
      <c r="S12749" s="91"/>
      <c r="T12749" s="91"/>
      <c r="U12749" s="89"/>
      <c r="V12749" s="89"/>
      <c r="W12749" s="89"/>
      <c r="X12749" s="90"/>
    </row>
    <row r="12750">
      <c r="S12750" s="91"/>
      <c r="T12750" s="91"/>
      <c r="U12750" s="89"/>
      <c r="V12750" s="89"/>
      <c r="W12750" s="89"/>
      <c r="X12750" s="90"/>
    </row>
    <row r="12751">
      <c r="S12751" s="91"/>
      <c r="T12751" s="91"/>
      <c r="U12751" s="89"/>
      <c r="V12751" s="89"/>
      <c r="W12751" s="89"/>
      <c r="X12751" s="90"/>
    </row>
    <row r="12752">
      <c r="S12752" s="91"/>
      <c r="T12752" s="91"/>
      <c r="U12752" s="89"/>
      <c r="V12752" s="89"/>
      <c r="W12752" s="89"/>
      <c r="X12752" s="90"/>
    </row>
    <row r="12753">
      <c r="S12753" s="91"/>
      <c r="T12753" s="91"/>
      <c r="U12753" s="89"/>
      <c r="V12753" s="89"/>
      <c r="W12753" s="89"/>
      <c r="X12753" s="90"/>
    </row>
    <row r="12754">
      <c r="S12754" s="91"/>
      <c r="T12754" s="91"/>
      <c r="U12754" s="89"/>
      <c r="V12754" s="89"/>
      <c r="W12754" s="89"/>
      <c r="X12754" s="90"/>
    </row>
    <row r="12755">
      <c r="S12755" s="91"/>
      <c r="T12755" s="91"/>
      <c r="U12755" s="89"/>
      <c r="V12755" s="89"/>
      <c r="W12755" s="89"/>
      <c r="X12755" s="90"/>
    </row>
    <row r="12756">
      <c r="S12756" s="91"/>
      <c r="T12756" s="91"/>
      <c r="U12756" s="89"/>
      <c r="V12756" s="89"/>
      <c r="W12756" s="89"/>
      <c r="X12756" s="90"/>
    </row>
    <row r="12757">
      <c r="S12757" s="91"/>
      <c r="T12757" s="91"/>
      <c r="U12757" s="89"/>
      <c r="V12757" s="89"/>
      <c r="W12757" s="89"/>
      <c r="X12757" s="90"/>
    </row>
    <row r="12758">
      <c r="S12758" s="91"/>
      <c r="T12758" s="91"/>
      <c r="U12758" s="89"/>
      <c r="V12758" s="89"/>
      <c r="W12758" s="89"/>
      <c r="X12758" s="90"/>
    </row>
    <row r="12759">
      <c r="S12759" s="91"/>
      <c r="T12759" s="91"/>
      <c r="U12759" s="89"/>
      <c r="V12759" s="89"/>
      <c r="W12759" s="89"/>
      <c r="X12759" s="90"/>
    </row>
    <row r="12760">
      <c r="S12760" s="91"/>
      <c r="T12760" s="91"/>
      <c r="U12760" s="89"/>
      <c r="V12760" s="89"/>
      <c r="W12760" s="89"/>
      <c r="X12760" s="90"/>
    </row>
    <row r="12761">
      <c r="S12761" s="91"/>
      <c r="T12761" s="91"/>
      <c r="U12761" s="89"/>
      <c r="V12761" s="89"/>
      <c r="W12761" s="89"/>
      <c r="X12761" s="90"/>
    </row>
    <row r="12762">
      <c r="S12762" s="91"/>
      <c r="T12762" s="91"/>
      <c r="U12762" s="89"/>
      <c r="V12762" s="89"/>
      <c r="W12762" s="89"/>
      <c r="X12762" s="90"/>
    </row>
    <row r="12763">
      <c r="S12763" s="91"/>
      <c r="T12763" s="91"/>
      <c r="U12763" s="89"/>
      <c r="V12763" s="89"/>
      <c r="W12763" s="89"/>
      <c r="X12763" s="90"/>
    </row>
    <row r="12764">
      <c r="S12764" s="91"/>
      <c r="T12764" s="91"/>
      <c r="U12764" s="89"/>
      <c r="V12764" s="89"/>
      <c r="W12764" s="89"/>
      <c r="X12764" s="90"/>
    </row>
    <row r="12765">
      <c r="S12765" s="91"/>
      <c r="T12765" s="91"/>
      <c r="U12765" s="89"/>
      <c r="V12765" s="89"/>
      <c r="W12765" s="89"/>
      <c r="X12765" s="90"/>
    </row>
    <row r="12766">
      <c r="S12766" s="91"/>
      <c r="T12766" s="91"/>
      <c r="U12766" s="89"/>
      <c r="V12766" s="89"/>
      <c r="W12766" s="89"/>
      <c r="X12766" s="90"/>
    </row>
    <row r="12767">
      <c r="S12767" s="91"/>
      <c r="T12767" s="91"/>
      <c r="U12767" s="89"/>
      <c r="V12767" s="89"/>
      <c r="W12767" s="89"/>
      <c r="X12767" s="90"/>
    </row>
    <row r="12768">
      <c r="S12768" s="91"/>
      <c r="T12768" s="91"/>
      <c r="U12768" s="89"/>
      <c r="V12768" s="89"/>
      <c r="W12768" s="89"/>
      <c r="X12768" s="90"/>
    </row>
    <row r="12769">
      <c r="S12769" s="91"/>
      <c r="T12769" s="91"/>
      <c r="U12769" s="89"/>
      <c r="V12769" s="89"/>
      <c r="W12769" s="89"/>
      <c r="X12769" s="90"/>
    </row>
    <row r="12770">
      <c r="S12770" s="91"/>
      <c r="T12770" s="91"/>
      <c r="U12770" s="89"/>
      <c r="V12770" s="89"/>
      <c r="W12770" s="89"/>
      <c r="X12770" s="90"/>
    </row>
    <row r="12771">
      <c r="S12771" s="91"/>
      <c r="T12771" s="91"/>
      <c r="U12771" s="89"/>
      <c r="V12771" s="89"/>
      <c r="W12771" s="89"/>
      <c r="X12771" s="90"/>
    </row>
    <row r="12772">
      <c r="S12772" s="91"/>
      <c r="T12772" s="91"/>
      <c r="U12772" s="89"/>
      <c r="V12772" s="89"/>
      <c r="W12772" s="89"/>
      <c r="X12772" s="90"/>
    </row>
    <row r="12773">
      <c r="S12773" s="91"/>
      <c r="T12773" s="91"/>
      <c r="U12773" s="89"/>
      <c r="V12773" s="89"/>
      <c r="W12773" s="89"/>
      <c r="X12773" s="90"/>
    </row>
    <row r="12774">
      <c r="S12774" s="91"/>
      <c r="T12774" s="91"/>
      <c r="U12774" s="89"/>
      <c r="V12774" s="89"/>
      <c r="W12774" s="89"/>
      <c r="X12774" s="90"/>
    </row>
    <row r="12775">
      <c r="S12775" s="91"/>
      <c r="T12775" s="91"/>
      <c r="U12775" s="89"/>
      <c r="V12775" s="89"/>
      <c r="W12775" s="89"/>
      <c r="X12775" s="90"/>
    </row>
    <row r="12776">
      <c r="S12776" s="91"/>
      <c r="T12776" s="91"/>
      <c r="U12776" s="89"/>
      <c r="V12776" s="89"/>
      <c r="W12776" s="89"/>
      <c r="X12776" s="90"/>
    </row>
    <row r="12777">
      <c r="S12777" s="91"/>
      <c r="T12777" s="91"/>
      <c r="U12777" s="89"/>
      <c r="V12777" s="89"/>
      <c r="W12777" s="89"/>
      <c r="X12777" s="90"/>
    </row>
    <row r="12778">
      <c r="S12778" s="91"/>
      <c r="T12778" s="91"/>
      <c r="U12778" s="89"/>
      <c r="V12778" s="89"/>
      <c r="W12778" s="89"/>
      <c r="X12778" s="90"/>
    </row>
    <row r="12779">
      <c r="S12779" s="91"/>
      <c r="T12779" s="91"/>
      <c r="U12779" s="89"/>
      <c r="V12779" s="89"/>
      <c r="W12779" s="89"/>
      <c r="X12779" s="89"/>
    </row>
    <row r="12780">
      <c r="S12780" s="91"/>
      <c r="T12780" s="91"/>
      <c r="U12780" s="89"/>
      <c r="V12780" s="89"/>
      <c r="W12780" s="89"/>
      <c r="X12780" s="89"/>
    </row>
    <row r="12781">
      <c r="S12781" s="91"/>
      <c r="T12781" s="91"/>
      <c r="U12781" s="89"/>
      <c r="V12781" s="89"/>
      <c r="W12781" s="89"/>
      <c r="X12781" s="89"/>
    </row>
    <row r="12782">
      <c r="S12782" s="91"/>
      <c r="T12782" s="91"/>
      <c r="U12782" s="89"/>
      <c r="V12782" s="89"/>
      <c r="W12782" s="89"/>
      <c r="X12782" s="89"/>
    </row>
    <row r="12783">
      <c r="S12783" s="91"/>
      <c r="T12783" s="91"/>
      <c r="U12783" s="89"/>
      <c r="V12783" s="89"/>
      <c r="W12783" s="89"/>
      <c r="X12783" s="89"/>
    </row>
    <row r="12784">
      <c r="S12784" s="91"/>
      <c r="T12784" s="91"/>
      <c r="U12784" s="89"/>
      <c r="V12784" s="89"/>
      <c r="W12784" s="89"/>
      <c r="X12784" s="89"/>
    </row>
    <row r="12785">
      <c r="S12785" s="91"/>
      <c r="T12785" s="91"/>
      <c r="U12785" s="89"/>
      <c r="V12785" s="89"/>
      <c r="W12785" s="89"/>
      <c r="X12785" s="89"/>
    </row>
    <row r="12786">
      <c r="S12786" s="91"/>
      <c r="T12786" s="91"/>
      <c r="U12786" s="89"/>
      <c r="V12786" s="89"/>
      <c r="W12786" s="89"/>
      <c r="X12786" s="89"/>
    </row>
    <row r="12787">
      <c r="S12787" s="91"/>
      <c r="T12787" s="91"/>
      <c r="U12787" s="89"/>
      <c r="V12787" s="89"/>
      <c r="W12787" s="89"/>
      <c r="X12787" s="89"/>
    </row>
    <row r="12788">
      <c r="S12788" s="91"/>
      <c r="T12788" s="91"/>
      <c r="U12788" s="89"/>
      <c r="V12788" s="89"/>
      <c r="W12788" s="89"/>
      <c r="X12788" s="89"/>
    </row>
    <row r="12789">
      <c r="S12789" s="91"/>
      <c r="T12789" s="91"/>
      <c r="U12789" s="89"/>
      <c r="V12789" s="89"/>
      <c r="W12789" s="89"/>
      <c r="X12789" s="89"/>
    </row>
    <row r="12790">
      <c r="S12790" s="91"/>
      <c r="T12790" s="91"/>
      <c r="U12790" s="89"/>
      <c r="V12790" s="89"/>
      <c r="W12790" s="89"/>
      <c r="X12790" s="89"/>
    </row>
    <row r="12791">
      <c r="S12791" s="91"/>
      <c r="T12791" s="91"/>
      <c r="U12791" s="89"/>
      <c r="V12791" s="89"/>
      <c r="W12791" s="89"/>
      <c r="X12791" s="89"/>
    </row>
    <row r="12792">
      <c r="S12792" s="91"/>
      <c r="T12792" s="91"/>
      <c r="U12792" s="89"/>
      <c r="V12792" s="89"/>
      <c r="W12792" s="89"/>
      <c r="X12792" s="89"/>
    </row>
    <row r="12793">
      <c r="S12793" s="91"/>
      <c r="T12793" s="91"/>
      <c r="U12793" s="89"/>
      <c r="V12793" s="89"/>
      <c r="W12793" s="89"/>
      <c r="X12793" s="89"/>
    </row>
    <row r="12794">
      <c r="S12794" s="91"/>
      <c r="T12794" s="91"/>
      <c r="U12794" s="89"/>
      <c r="V12794" s="89"/>
      <c r="W12794" s="89"/>
      <c r="X12794" s="89"/>
    </row>
    <row r="12795">
      <c r="S12795" s="91"/>
      <c r="T12795" s="91"/>
      <c r="U12795" s="89"/>
      <c r="V12795" s="89"/>
      <c r="W12795" s="89"/>
      <c r="X12795" s="89"/>
    </row>
    <row r="12796">
      <c r="S12796" s="91"/>
      <c r="T12796" s="91"/>
      <c r="U12796" s="89"/>
      <c r="V12796" s="89"/>
      <c r="W12796" s="89"/>
      <c r="X12796" s="89"/>
    </row>
    <row r="12797">
      <c r="S12797" s="91"/>
      <c r="T12797" s="91"/>
      <c r="U12797" s="89"/>
      <c r="V12797" s="89"/>
      <c r="W12797" s="89"/>
      <c r="X12797" s="89"/>
    </row>
    <row r="12798">
      <c r="S12798" s="91"/>
      <c r="T12798" s="91"/>
      <c r="U12798" s="89"/>
      <c r="V12798" s="89"/>
      <c r="W12798" s="89"/>
      <c r="X12798" s="89"/>
    </row>
    <row r="12799">
      <c r="S12799" s="91"/>
      <c r="T12799" s="91"/>
      <c r="U12799" s="89"/>
      <c r="V12799" s="89"/>
      <c r="W12799" s="89"/>
      <c r="X12799" s="89"/>
    </row>
    <row r="12800">
      <c r="S12800" s="91"/>
      <c r="T12800" s="91"/>
      <c r="U12800" s="89"/>
      <c r="V12800" s="89"/>
      <c r="W12800" s="89"/>
      <c r="X12800" s="89"/>
    </row>
    <row r="12801">
      <c r="S12801" s="91"/>
      <c r="T12801" s="91"/>
      <c r="U12801" s="89"/>
      <c r="V12801" s="89"/>
      <c r="W12801" s="89"/>
      <c r="X12801" s="89"/>
    </row>
    <row r="12802">
      <c r="S12802" s="91"/>
      <c r="T12802" s="91"/>
      <c r="U12802" s="89"/>
      <c r="V12802" s="89"/>
      <c r="W12802" s="89"/>
      <c r="X12802" s="89"/>
    </row>
    <row r="12803">
      <c r="S12803" s="91"/>
      <c r="T12803" s="91"/>
      <c r="U12803" s="89"/>
      <c r="V12803" s="89"/>
      <c r="W12803" s="89"/>
      <c r="X12803" s="89"/>
    </row>
    <row r="12804">
      <c r="S12804" s="91"/>
      <c r="T12804" s="91"/>
      <c r="U12804" s="89"/>
      <c r="V12804" s="89"/>
      <c r="W12804" s="89"/>
      <c r="X12804" s="89"/>
    </row>
    <row r="12805">
      <c r="S12805" s="91"/>
      <c r="T12805" s="91"/>
      <c r="U12805" s="89"/>
      <c r="V12805" s="89"/>
      <c r="W12805" s="89"/>
      <c r="X12805" s="89"/>
    </row>
    <row r="12806">
      <c r="S12806" s="91"/>
      <c r="T12806" s="91"/>
      <c r="U12806" s="89"/>
      <c r="V12806" s="89"/>
      <c r="W12806" s="89"/>
      <c r="X12806" s="89"/>
    </row>
    <row r="12807">
      <c r="S12807" s="91"/>
      <c r="T12807" s="91"/>
      <c r="U12807" s="89"/>
      <c r="V12807" s="89"/>
      <c r="W12807" s="89"/>
      <c r="X12807" s="89"/>
    </row>
    <row r="12808">
      <c r="S12808" s="91"/>
      <c r="T12808" s="91"/>
      <c r="U12808" s="89"/>
      <c r="V12808" s="89"/>
      <c r="W12808" s="89"/>
      <c r="X12808" s="89"/>
    </row>
    <row r="12809">
      <c r="S12809" s="91"/>
      <c r="T12809" s="91"/>
      <c r="U12809" s="89"/>
      <c r="V12809" s="89"/>
      <c r="W12809" s="89"/>
      <c r="X12809" s="89"/>
    </row>
    <row r="12810">
      <c r="S12810" s="91"/>
      <c r="T12810" s="91"/>
      <c r="U12810" s="89"/>
      <c r="V12810" s="89"/>
      <c r="W12810" s="89"/>
      <c r="X12810" s="89"/>
    </row>
    <row r="12811">
      <c r="S12811" s="91"/>
      <c r="T12811" s="91"/>
      <c r="U12811" s="89"/>
      <c r="V12811" s="89"/>
      <c r="W12811" s="89"/>
      <c r="X12811" s="89"/>
    </row>
    <row r="12812">
      <c r="S12812" s="91"/>
      <c r="T12812" s="91"/>
      <c r="U12812" s="89"/>
      <c r="V12812" s="89"/>
      <c r="W12812" s="89"/>
      <c r="X12812" s="89"/>
    </row>
    <row r="12813">
      <c r="S12813" s="91"/>
      <c r="T12813" s="91"/>
      <c r="U12813" s="89"/>
      <c r="V12813" s="89"/>
      <c r="W12813" s="89"/>
      <c r="X12813" s="89"/>
    </row>
    <row r="12814">
      <c r="S12814" s="91"/>
      <c r="T12814" s="91"/>
      <c r="U12814" s="89"/>
      <c r="V12814" s="89"/>
      <c r="W12814" s="89"/>
      <c r="X12814" s="89"/>
    </row>
    <row r="12815">
      <c r="S12815" s="91"/>
      <c r="T12815" s="91"/>
      <c r="U12815" s="89"/>
      <c r="V12815" s="89"/>
      <c r="W12815" s="89"/>
      <c r="X12815" s="89"/>
    </row>
    <row r="12816">
      <c r="S12816" s="91"/>
      <c r="T12816" s="91"/>
      <c r="U12816" s="89"/>
      <c r="V12816" s="89"/>
      <c r="W12816" s="89"/>
      <c r="X12816" s="89"/>
    </row>
    <row r="12817">
      <c r="S12817" s="91"/>
      <c r="T12817" s="91"/>
      <c r="U12817" s="89"/>
      <c r="V12817" s="89"/>
      <c r="W12817" s="89"/>
      <c r="X12817" s="89"/>
    </row>
    <row r="12818">
      <c r="S12818" s="91"/>
      <c r="T12818" s="91"/>
      <c r="U12818" s="89"/>
      <c r="V12818" s="89"/>
      <c r="W12818" s="89"/>
      <c r="X12818" s="89"/>
    </row>
    <row r="12819">
      <c r="S12819" s="91"/>
      <c r="T12819" s="91"/>
      <c r="U12819" s="89"/>
      <c r="V12819" s="89"/>
      <c r="W12819" s="89"/>
      <c r="X12819" s="89"/>
    </row>
    <row r="12820">
      <c r="S12820" s="91"/>
      <c r="T12820" s="91"/>
      <c r="U12820" s="89"/>
      <c r="V12820" s="89"/>
      <c r="W12820" s="89"/>
      <c r="X12820" s="89"/>
    </row>
    <row r="12821">
      <c r="S12821" s="91"/>
      <c r="T12821" s="91"/>
      <c r="U12821" s="89"/>
      <c r="V12821" s="89"/>
      <c r="W12821" s="89"/>
      <c r="X12821" s="89"/>
    </row>
    <row r="12822">
      <c r="S12822" s="91"/>
      <c r="T12822" s="91"/>
      <c r="U12822" s="89"/>
      <c r="V12822" s="89"/>
      <c r="W12822" s="89"/>
      <c r="X12822" s="89"/>
    </row>
    <row r="12823">
      <c r="S12823" s="91"/>
      <c r="T12823" s="91"/>
      <c r="U12823" s="89"/>
      <c r="V12823" s="89"/>
      <c r="W12823" s="89"/>
      <c r="X12823" s="89"/>
    </row>
    <row r="12824">
      <c r="S12824" s="91"/>
      <c r="T12824" s="91"/>
      <c r="U12824" s="89"/>
      <c r="V12824" s="89"/>
      <c r="W12824" s="89"/>
      <c r="X12824" s="89"/>
    </row>
    <row r="12825">
      <c r="S12825" s="91"/>
      <c r="T12825" s="91"/>
      <c r="U12825" s="89"/>
      <c r="V12825" s="89"/>
      <c r="W12825" s="89"/>
      <c r="X12825" s="89"/>
    </row>
    <row r="12826">
      <c r="S12826" s="91"/>
      <c r="T12826" s="91"/>
      <c r="U12826" s="89"/>
      <c r="V12826" s="89"/>
      <c r="W12826" s="89"/>
      <c r="X12826" s="89"/>
    </row>
    <row r="12827">
      <c r="S12827" s="91"/>
      <c r="T12827" s="91"/>
      <c r="U12827" s="89"/>
      <c r="V12827" s="89"/>
      <c r="W12827" s="89"/>
      <c r="X12827" s="89"/>
    </row>
    <row r="12828">
      <c r="S12828" s="91"/>
      <c r="T12828" s="91"/>
      <c r="U12828" s="89"/>
      <c r="V12828" s="89"/>
      <c r="W12828" s="89"/>
      <c r="X12828" s="89"/>
    </row>
    <row r="12829">
      <c r="S12829" s="91"/>
      <c r="T12829" s="91"/>
      <c r="U12829" s="89"/>
      <c r="V12829" s="89"/>
      <c r="W12829" s="89"/>
      <c r="X12829" s="89"/>
    </row>
    <row r="12830">
      <c r="S12830" s="91"/>
      <c r="T12830" s="91"/>
      <c r="U12830" s="89"/>
      <c r="V12830" s="89"/>
      <c r="W12830" s="89"/>
      <c r="X12830" s="89"/>
    </row>
    <row r="12831">
      <c r="S12831" s="91"/>
      <c r="T12831" s="91"/>
      <c r="U12831" s="89"/>
      <c r="V12831" s="89"/>
      <c r="W12831" s="89"/>
      <c r="X12831" s="89"/>
    </row>
    <row r="12832">
      <c r="S12832" s="91"/>
      <c r="T12832" s="91"/>
      <c r="U12832" s="89"/>
      <c r="V12832" s="89"/>
      <c r="W12832" s="89"/>
      <c r="X12832" s="89"/>
    </row>
    <row r="12833">
      <c r="S12833" s="91"/>
      <c r="T12833" s="91"/>
      <c r="U12833" s="89"/>
      <c r="V12833" s="89"/>
      <c r="W12833" s="89"/>
      <c r="X12833" s="89"/>
    </row>
    <row r="12834">
      <c r="S12834" s="91"/>
      <c r="T12834" s="91"/>
      <c r="U12834" s="89"/>
      <c r="V12834" s="89"/>
      <c r="W12834" s="89"/>
      <c r="X12834" s="89"/>
    </row>
    <row r="12835">
      <c r="S12835" s="91"/>
      <c r="T12835" s="91"/>
      <c r="U12835" s="89"/>
      <c r="V12835" s="89"/>
      <c r="W12835" s="89"/>
      <c r="X12835" s="89"/>
    </row>
    <row r="12836">
      <c r="S12836" s="91"/>
      <c r="T12836" s="91"/>
      <c r="U12836" s="89"/>
      <c r="V12836" s="89"/>
      <c r="W12836" s="89"/>
      <c r="X12836" s="89"/>
    </row>
    <row r="12837">
      <c r="S12837" s="91"/>
      <c r="T12837" s="91"/>
      <c r="U12837" s="89"/>
      <c r="V12837" s="89"/>
      <c r="W12837" s="89"/>
      <c r="X12837" s="89"/>
    </row>
    <row r="12838">
      <c r="S12838" s="91"/>
      <c r="T12838" s="91"/>
      <c r="U12838" s="89"/>
      <c r="V12838" s="89"/>
      <c r="W12838" s="89"/>
      <c r="X12838" s="89"/>
    </row>
    <row r="12839">
      <c r="S12839" s="91"/>
      <c r="T12839" s="91"/>
      <c r="U12839" s="89"/>
      <c r="V12839" s="89"/>
      <c r="W12839" s="89"/>
      <c r="X12839" s="89"/>
    </row>
    <row r="12840">
      <c r="S12840" s="91"/>
      <c r="T12840" s="91"/>
      <c r="U12840" s="89"/>
      <c r="V12840" s="89"/>
      <c r="W12840" s="89"/>
      <c r="X12840" s="89"/>
    </row>
    <row r="12841">
      <c r="S12841" s="91"/>
      <c r="T12841" s="91"/>
      <c r="U12841" s="89"/>
      <c r="V12841" s="89"/>
      <c r="W12841" s="89"/>
      <c r="X12841" s="89"/>
    </row>
    <row r="12842">
      <c r="S12842" s="91"/>
      <c r="T12842" s="91"/>
      <c r="U12842" s="89"/>
      <c r="V12842" s="89"/>
      <c r="W12842" s="89"/>
      <c r="X12842" s="89"/>
    </row>
    <row r="12843">
      <c r="S12843" s="91"/>
      <c r="T12843" s="91"/>
      <c r="U12843" s="89"/>
      <c r="V12843" s="89"/>
      <c r="W12843" s="89"/>
      <c r="X12843" s="89"/>
    </row>
    <row r="12844">
      <c r="S12844" s="91"/>
      <c r="T12844" s="91"/>
      <c r="U12844" s="89"/>
      <c r="V12844" s="89"/>
      <c r="W12844" s="89"/>
      <c r="X12844" s="89"/>
    </row>
    <row r="12845">
      <c r="S12845" s="91"/>
      <c r="T12845" s="91"/>
      <c r="U12845" s="89"/>
      <c r="V12845" s="89"/>
      <c r="W12845" s="89"/>
      <c r="X12845" s="89"/>
    </row>
    <row r="12846">
      <c r="S12846" s="91"/>
      <c r="T12846" s="91"/>
      <c r="U12846" s="89"/>
      <c r="V12846" s="89"/>
      <c r="W12846" s="89"/>
      <c r="X12846" s="89"/>
    </row>
    <row r="12847">
      <c r="S12847" s="91"/>
      <c r="T12847" s="91"/>
      <c r="U12847" s="89"/>
      <c r="V12847" s="89"/>
      <c r="W12847" s="89"/>
      <c r="X12847" s="89"/>
    </row>
    <row r="12848">
      <c r="S12848" s="91"/>
      <c r="T12848" s="91"/>
      <c r="U12848" s="89"/>
      <c r="V12848" s="89"/>
      <c r="W12848" s="89"/>
      <c r="X12848" s="89"/>
    </row>
    <row r="12849">
      <c r="S12849" s="91"/>
      <c r="T12849" s="91"/>
      <c r="U12849" s="89"/>
      <c r="V12849" s="89"/>
      <c r="W12849" s="89"/>
      <c r="X12849" s="89"/>
    </row>
    <row r="12850">
      <c r="S12850" s="91"/>
      <c r="T12850" s="91"/>
      <c r="U12850" s="89"/>
      <c r="V12850" s="89"/>
      <c r="W12850" s="89"/>
      <c r="X12850" s="89"/>
    </row>
    <row r="12851">
      <c r="S12851" s="91"/>
      <c r="T12851" s="91"/>
      <c r="U12851" s="89"/>
      <c r="V12851" s="89"/>
      <c r="W12851" s="89"/>
      <c r="X12851" s="89"/>
    </row>
    <row r="12852">
      <c r="S12852" s="91"/>
      <c r="T12852" s="91"/>
      <c r="U12852" s="89"/>
      <c r="V12852" s="89"/>
      <c r="W12852" s="89"/>
      <c r="X12852" s="89"/>
    </row>
    <row r="12853">
      <c r="S12853" s="91"/>
      <c r="T12853" s="91"/>
      <c r="U12853" s="89"/>
      <c r="V12853" s="89"/>
      <c r="W12853" s="89"/>
      <c r="X12853" s="89"/>
    </row>
    <row r="12854">
      <c r="S12854" s="91"/>
      <c r="T12854" s="91"/>
      <c r="U12854" s="89"/>
      <c r="V12854" s="89"/>
      <c r="W12854" s="89"/>
      <c r="X12854" s="89"/>
    </row>
    <row r="12855">
      <c r="S12855" s="91"/>
      <c r="T12855" s="91"/>
      <c r="U12855" s="89"/>
      <c r="V12855" s="89"/>
      <c r="W12855" s="89"/>
      <c r="X12855" s="89"/>
    </row>
    <row r="12856">
      <c r="S12856" s="91"/>
      <c r="T12856" s="91"/>
      <c r="U12856" s="89"/>
      <c r="V12856" s="89"/>
      <c r="W12856" s="89"/>
      <c r="X12856" s="89"/>
    </row>
    <row r="12857">
      <c r="S12857" s="91"/>
      <c r="T12857" s="91"/>
      <c r="U12857" s="89"/>
      <c r="V12857" s="89"/>
      <c r="W12857" s="89"/>
      <c r="X12857" s="89"/>
    </row>
    <row r="12858">
      <c r="S12858" s="91"/>
      <c r="T12858" s="91"/>
      <c r="U12858" s="89"/>
      <c r="V12858" s="89"/>
      <c r="W12858" s="89"/>
      <c r="X12858" s="89"/>
    </row>
    <row r="12859">
      <c r="S12859" s="91"/>
      <c r="T12859" s="91"/>
      <c r="U12859" s="89"/>
      <c r="V12859" s="89"/>
      <c r="W12859" s="89"/>
      <c r="X12859" s="89"/>
    </row>
    <row r="12860">
      <c r="S12860" s="91"/>
      <c r="T12860" s="91"/>
      <c r="U12860" s="89"/>
      <c r="V12860" s="89"/>
      <c r="W12860" s="89"/>
      <c r="X12860" s="89"/>
    </row>
    <row r="12861">
      <c r="S12861" s="91"/>
      <c r="T12861" s="91"/>
      <c r="U12861" s="89"/>
      <c r="V12861" s="89"/>
      <c r="W12861" s="89"/>
      <c r="X12861" s="89"/>
    </row>
    <row r="12862">
      <c r="S12862" s="91"/>
      <c r="T12862" s="91"/>
      <c r="U12862" s="89"/>
      <c r="V12862" s="89"/>
      <c r="W12862" s="89"/>
      <c r="X12862" s="89"/>
    </row>
    <row r="12863">
      <c r="S12863" s="91"/>
      <c r="T12863" s="91"/>
      <c r="U12863" s="89"/>
      <c r="V12863" s="89"/>
      <c r="W12863" s="89"/>
      <c r="X12863" s="89"/>
    </row>
    <row r="12864">
      <c r="S12864" s="91"/>
      <c r="T12864" s="91"/>
      <c r="U12864" s="89"/>
      <c r="V12864" s="89"/>
      <c r="W12864" s="89"/>
      <c r="X12864" s="89"/>
    </row>
    <row r="12865">
      <c r="S12865" s="91"/>
      <c r="T12865" s="91"/>
      <c r="U12865" s="89"/>
      <c r="V12865" s="89"/>
      <c r="W12865" s="89"/>
      <c r="X12865" s="89"/>
    </row>
    <row r="12866">
      <c r="S12866" s="91"/>
      <c r="T12866" s="91"/>
      <c r="U12866" s="89"/>
      <c r="V12866" s="89"/>
      <c r="W12866" s="89"/>
      <c r="X12866" s="89"/>
    </row>
    <row r="12867">
      <c r="S12867" s="91"/>
      <c r="T12867" s="91"/>
      <c r="U12867" s="89"/>
      <c r="V12867" s="89"/>
      <c r="W12867" s="89"/>
      <c r="X12867" s="89"/>
    </row>
    <row r="12868">
      <c r="S12868" s="91"/>
      <c r="T12868" s="91"/>
      <c r="U12868" s="89"/>
      <c r="V12868" s="89"/>
      <c r="W12868" s="89"/>
      <c r="X12868" s="89"/>
    </row>
    <row r="12869">
      <c r="S12869" s="91"/>
      <c r="T12869" s="91"/>
      <c r="U12869" s="89"/>
      <c r="V12869" s="89"/>
      <c r="W12869" s="89"/>
      <c r="X12869" s="89"/>
    </row>
    <row r="12870">
      <c r="S12870" s="91"/>
      <c r="T12870" s="91"/>
      <c r="U12870" s="89"/>
      <c r="V12870" s="89"/>
      <c r="W12870" s="89"/>
      <c r="X12870" s="89"/>
    </row>
    <row r="12871">
      <c r="S12871" s="91"/>
      <c r="T12871" s="91"/>
      <c r="U12871" s="89"/>
      <c r="V12871" s="89"/>
      <c r="W12871" s="89"/>
      <c r="X12871" s="89"/>
    </row>
    <row r="12872">
      <c r="S12872" s="91"/>
      <c r="T12872" s="91"/>
      <c r="U12872" s="89"/>
      <c r="V12872" s="89"/>
      <c r="W12872" s="89"/>
      <c r="X12872" s="89"/>
    </row>
    <row r="12873">
      <c r="S12873" s="91"/>
      <c r="T12873" s="91"/>
      <c r="U12873" s="89"/>
      <c r="V12873" s="89"/>
      <c r="W12873" s="89"/>
      <c r="X12873" s="89"/>
    </row>
    <row r="12874">
      <c r="S12874" s="91"/>
      <c r="T12874" s="91"/>
      <c r="U12874" s="89"/>
      <c r="V12874" s="89"/>
      <c r="W12874" s="89"/>
      <c r="X12874" s="89"/>
    </row>
    <row r="12875">
      <c r="S12875" s="91"/>
      <c r="T12875" s="91"/>
      <c r="U12875" s="89"/>
      <c r="V12875" s="89"/>
      <c r="W12875" s="89"/>
      <c r="X12875" s="89"/>
    </row>
    <row r="12876">
      <c r="S12876" s="91"/>
      <c r="T12876" s="91"/>
      <c r="U12876" s="89"/>
      <c r="V12876" s="89"/>
      <c r="W12876" s="89"/>
      <c r="X12876" s="89"/>
    </row>
    <row r="12877">
      <c r="S12877" s="91"/>
      <c r="T12877" s="91"/>
      <c r="U12877" s="89"/>
      <c r="V12877" s="89"/>
      <c r="W12877" s="89"/>
      <c r="X12877" s="89"/>
    </row>
    <row r="12878">
      <c r="S12878" s="91"/>
      <c r="T12878" s="91"/>
      <c r="U12878" s="89"/>
      <c r="V12878" s="89"/>
      <c r="W12878" s="89"/>
      <c r="X12878" s="89"/>
    </row>
    <row r="12879">
      <c r="S12879" s="91"/>
      <c r="T12879" s="91"/>
      <c r="U12879" s="89"/>
      <c r="V12879" s="89"/>
      <c r="W12879" s="89"/>
      <c r="X12879" s="89"/>
    </row>
    <row r="12880">
      <c r="S12880" s="91"/>
      <c r="T12880" s="91"/>
      <c r="U12880" s="89"/>
      <c r="V12880" s="89"/>
      <c r="W12880" s="89"/>
      <c r="X12880" s="89"/>
    </row>
    <row r="12881">
      <c r="S12881" s="91"/>
      <c r="T12881" s="91"/>
      <c r="U12881" s="89"/>
      <c r="V12881" s="89"/>
      <c r="W12881" s="89"/>
      <c r="X12881" s="89"/>
    </row>
    <row r="12882">
      <c r="S12882" s="91"/>
      <c r="T12882" s="91"/>
      <c r="U12882" s="89"/>
      <c r="V12882" s="89"/>
      <c r="W12882" s="89"/>
      <c r="X12882" s="89"/>
    </row>
    <row r="12883">
      <c r="S12883" s="91"/>
      <c r="T12883" s="91"/>
      <c r="U12883" s="89"/>
      <c r="V12883" s="89"/>
      <c r="W12883" s="89"/>
      <c r="X12883" s="89"/>
    </row>
    <row r="12884">
      <c r="S12884" s="91"/>
      <c r="T12884" s="91"/>
      <c r="U12884" s="89"/>
      <c r="V12884" s="89"/>
      <c r="W12884" s="89"/>
      <c r="X12884" s="89"/>
    </row>
    <row r="12885">
      <c r="S12885" s="91"/>
      <c r="T12885" s="91"/>
      <c r="U12885" s="89"/>
      <c r="V12885" s="89"/>
      <c r="W12885" s="89"/>
      <c r="X12885" s="89"/>
    </row>
    <row r="12886">
      <c r="S12886" s="91"/>
      <c r="T12886" s="91"/>
      <c r="U12886" s="89"/>
      <c r="V12886" s="89"/>
      <c r="W12886" s="89"/>
      <c r="X12886" s="89"/>
    </row>
    <row r="12887">
      <c r="S12887" s="91"/>
      <c r="T12887" s="91"/>
      <c r="U12887" s="89"/>
      <c r="V12887" s="89"/>
      <c r="W12887" s="89"/>
      <c r="X12887" s="89"/>
    </row>
    <row r="12888">
      <c r="S12888" s="91"/>
      <c r="T12888" s="91"/>
      <c r="U12888" s="89"/>
      <c r="V12888" s="89"/>
      <c r="W12888" s="89"/>
      <c r="X12888" s="89"/>
    </row>
    <row r="12889">
      <c r="S12889" s="91"/>
      <c r="T12889" s="91"/>
      <c r="U12889" s="89"/>
      <c r="V12889" s="89"/>
      <c r="W12889" s="89"/>
      <c r="X12889" s="89"/>
    </row>
    <row r="12890">
      <c r="S12890" s="91"/>
      <c r="T12890" s="91"/>
      <c r="U12890" s="89"/>
      <c r="V12890" s="89"/>
      <c r="W12890" s="89"/>
      <c r="X12890" s="89"/>
    </row>
    <row r="12891">
      <c r="S12891" s="91"/>
      <c r="T12891" s="91"/>
      <c r="U12891" s="89"/>
      <c r="V12891" s="89"/>
      <c r="W12891" s="89"/>
      <c r="X12891" s="89"/>
    </row>
    <row r="12892">
      <c r="S12892" s="91"/>
      <c r="T12892" s="91"/>
      <c r="U12892" s="89"/>
      <c r="V12892" s="89"/>
      <c r="W12892" s="89"/>
      <c r="X12892" s="89"/>
    </row>
    <row r="12893">
      <c r="S12893" s="91"/>
      <c r="T12893" s="91"/>
      <c r="U12893" s="89"/>
      <c r="V12893" s="89"/>
      <c r="W12893" s="89"/>
      <c r="X12893" s="89"/>
    </row>
    <row r="12894">
      <c r="S12894" s="91"/>
      <c r="T12894" s="91"/>
      <c r="U12894" s="89"/>
      <c r="V12894" s="89"/>
      <c r="W12894" s="89"/>
      <c r="X12894" s="89"/>
    </row>
    <row r="12895">
      <c r="S12895" s="91"/>
      <c r="T12895" s="91"/>
      <c r="U12895" s="89"/>
      <c r="V12895" s="89"/>
      <c r="W12895" s="89"/>
      <c r="X12895" s="89"/>
    </row>
    <row r="12896">
      <c r="S12896" s="91"/>
      <c r="T12896" s="91"/>
      <c r="U12896" s="89"/>
      <c r="V12896" s="89"/>
      <c r="W12896" s="89"/>
      <c r="X12896" s="89"/>
    </row>
    <row r="12897">
      <c r="S12897" s="91"/>
      <c r="T12897" s="91"/>
      <c r="U12897" s="89"/>
      <c r="V12897" s="89"/>
      <c r="W12897" s="89"/>
      <c r="X12897" s="89"/>
    </row>
    <row r="12898">
      <c r="S12898" s="91"/>
      <c r="T12898" s="91"/>
      <c r="U12898" s="89"/>
      <c r="V12898" s="89"/>
      <c r="W12898" s="89"/>
      <c r="X12898" s="89"/>
    </row>
    <row r="12899">
      <c r="S12899" s="91"/>
      <c r="T12899" s="91"/>
      <c r="U12899" s="89"/>
      <c r="V12899" s="89"/>
      <c r="W12899" s="89"/>
      <c r="X12899" s="90"/>
    </row>
    <row r="12900">
      <c r="S12900" s="91"/>
      <c r="T12900" s="91"/>
      <c r="U12900" s="89"/>
      <c r="V12900" s="89"/>
      <c r="W12900" s="89"/>
      <c r="X12900" s="89"/>
    </row>
    <row r="12901">
      <c r="S12901" s="91"/>
      <c r="T12901" s="91"/>
      <c r="U12901" s="89"/>
      <c r="V12901" s="89"/>
      <c r="W12901" s="89"/>
      <c r="X12901" s="89"/>
    </row>
    <row r="12902">
      <c r="S12902" s="91"/>
      <c r="T12902" s="91"/>
      <c r="U12902" s="89"/>
      <c r="V12902" s="89"/>
      <c r="W12902" s="89"/>
      <c r="X12902" s="89"/>
    </row>
    <row r="12903">
      <c r="S12903" s="91"/>
      <c r="T12903" s="91"/>
      <c r="U12903" s="89"/>
      <c r="V12903" s="89"/>
      <c r="W12903" s="89"/>
      <c r="X12903" s="89"/>
    </row>
    <row r="12904">
      <c r="S12904" s="91"/>
      <c r="T12904" s="91"/>
      <c r="U12904" s="89"/>
      <c r="V12904" s="89"/>
      <c r="W12904" s="89"/>
      <c r="X12904" s="89"/>
    </row>
    <row r="12905">
      <c r="S12905" s="91"/>
      <c r="T12905" s="91"/>
      <c r="U12905" s="89"/>
      <c r="V12905" s="89"/>
      <c r="W12905" s="89"/>
      <c r="X12905" s="89"/>
    </row>
    <row r="12906">
      <c r="S12906" s="91"/>
      <c r="T12906" s="91"/>
      <c r="U12906" s="89"/>
      <c r="V12906" s="89"/>
      <c r="W12906" s="89"/>
      <c r="X12906" s="89"/>
    </row>
    <row r="12907">
      <c r="S12907" s="91"/>
      <c r="T12907" s="91"/>
      <c r="U12907" s="89"/>
      <c r="V12907" s="89"/>
      <c r="W12907" s="89"/>
      <c r="X12907" s="89"/>
    </row>
    <row r="12908">
      <c r="S12908" s="91"/>
      <c r="T12908" s="91"/>
      <c r="U12908" s="89"/>
      <c r="V12908" s="89"/>
      <c r="W12908" s="89"/>
      <c r="X12908" s="89"/>
    </row>
    <row r="12909">
      <c r="S12909" s="91"/>
      <c r="T12909" s="91"/>
      <c r="U12909" s="89"/>
      <c r="V12909" s="89"/>
      <c r="W12909" s="89"/>
      <c r="X12909" s="89"/>
    </row>
    <row r="12910">
      <c r="S12910" s="91"/>
      <c r="T12910" s="91"/>
      <c r="U12910" s="89"/>
      <c r="V12910" s="89"/>
      <c r="W12910" s="89"/>
      <c r="X12910" s="89"/>
    </row>
    <row r="12911">
      <c r="S12911" s="91"/>
      <c r="T12911" s="91"/>
      <c r="U12911" s="89"/>
      <c r="V12911" s="89"/>
      <c r="W12911" s="89"/>
      <c r="X12911" s="89"/>
    </row>
    <row r="12912">
      <c r="S12912" s="91"/>
      <c r="T12912" s="91"/>
      <c r="U12912" s="89"/>
      <c r="V12912" s="89"/>
      <c r="W12912" s="89"/>
      <c r="X12912" s="89"/>
    </row>
    <row r="12913">
      <c r="S12913" s="91"/>
      <c r="T12913" s="91"/>
      <c r="U12913" s="89"/>
      <c r="V12913" s="89"/>
      <c r="W12913" s="89"/>
      <c r="X12913" s="89"/>
    </row>
    <row r="12914">
      <c r="S12914" s="91"/>
      <c r="T12914" s="91"/>
      <c r="U12914" s="89"/>
      <c r="V12914" s="89"/>
      <c r="W12914" s="89"/>
      <c r="X12914" s="89"/>
    </row>
    <row r="12915">
      <c r="S12915" s="91"/>
      <c r="T12915" s="91"/>
      <c r="U12915" s="89"/>
      <c r="V12915" s="89"/>
      <c r="W12915" s="89"/>
      <c r="X12915" s="89"/>
    </row>
    <row r="12916">
      <c r="S12916" s="91"/>
      <c r="T12916" s="91"/>
      <c r="U12916" s="89"/>
      <c r="V12916" s="89"/>
      <c r="W12916" s="89"/>
      <c r="X12916" s="89"/>
    </row>
    <row r="12917">
      <c r="S12917" s="91"/>
      <c r="T12917" s="91"/>
      <c r="U12917" s="89"/>
      <c r="V12917" s="89"/>
      <c r="W12917" s="89"/>
      <c r="X12917" s="89"/>
    </row>
    <row r="12918">
      <c r="S12918" s="91"/>
      <c r="T12918" s="91"/>
      <c r="U12918" s="89"/>
      <c r="V12918" s="89"/>
      <c r="W12918" s="89"/>
      <c r="X12918" s="89"/>
    </row>
    <row r="12919">
      <c r="S12919" s="91"/>
      <c r="T12919" s="91"/>
      <c r="U12919" s="89"/>
      <c r="V12919" s="89"/>
      <c r="W12919" s="89"/>
      <c r="X12919" s="89"/>
    </row>
    <row r="12920">
      <c r="S12920" s="91"/>
      <c r="T12920" s="91"/>
      <c r="U12920" s="89"/>
      <c r="V12920" s="89"/>
      <c r="W12920" s="89"/>
      <c r="X12920" s="89"/>
    </row>
    <row r="12921">
      <c r="S12921" s="91"/>
      <c r="T12921" s="91"/>
      <c r="U12921" s="89"/>
      <c r="V12921" s="89"/>
      <c r="W12921" s="89"/>
      <c r="X12921" s="89"/>
    </row>
    <row r="12922">
      <c r="S12922" s="91"/>
      <c r="T12922" s="91"/>
      <c r="U12922" s="89"/>
      <c r="V12922" s="89"/>
      <c r="W12922" s="89"/>
      <c r="X12922" s="89"/>
    </row>
    <row r="12923">
      <c r="S12923" s="88"/>
      <c r="T12923" s="91"/>
      <c r="U12923" s="89"/>
      <c r="V12923" s="89"/>
      <c r="W12923" s="89"/>
      <c r="X12923" s="89"/>
    </row>
    <row r="12924">
      <c r="S12924" s="88"/>
      <c r="T12924" s="91"/>
      <c r="U12924" s="89"/>
      <c r="V12924" s="89"/>
      <c r="W12924" s="89"/>
      <c r="X12924" s="89"/>
    </row>
    <row r="12925">
      <c r="S12925" s="88"/>
      <c r="T12925" s="91"/>
      <c r="U12925" s="89"/>
      <c r="V12925" s="89"/>
      <c r="W12925" s="89"/>
      <c r="X12925" s="89"/>
    </row>
    <row r="12926">
      <c r="S12926" s="91"/>
      <c r="T12926" s="91"/>
      <c r="U12926" s="89"/>
      <c r="V12926" s="89"/>
      <c r="W12926" s="89"/>
      <c r="X12926" s="89"/>
    </row>
    <row r="12927">
      <c r="S12927" s="91"/>
      <c r="T12927" s="91"/>
      <c r="U12927" s="89"/>
      <c r="V12927" s="89"/>
      <c r="W12927" s="89"/>
      <c r="X12927" s="89"/>
    </row>
    <row r="12928">
      <c r="S12928" s="91"/>
      <c r="T12928" s="91"/>
      <c r="U12928" s="89"/>
      <c r="V12928" s="89"/>
      <c r="W12928" s="89"/>
      <c r="X12928" s="89"/>
    </row>
    <row r="12929">
      <c r="S12929" s="91"/>
      <c r="T12929" s="91"/>
      <c r="U12929" s="89"/>
      <c r="V12929" s="89"/>
      <c r="W12929" s="89"/>
      <c r="X12929" s="89"/>
    </row>
    <row r="12930">
      <c r="S12930" s="91"/>
      <c r="T12930" s="91"/>
      <c r="U12930" s="89"/>
      <c r="V12930" s="89"/>
      <c r="W12930" s="89"/>
      <c r="X12930" s="89"/>
    </row>
    <row r="12931">
      <c r="S12931" s="91"/>
      <c r="T12931" s="91"/>
      <c r="U12931" s="89"/>
      <c r="V12931" s="89"/>
      <c r="W12931" s="89"/>
      <c r="X12931" s="89"/>
    </row>
    <row r="12932">
      <c r="S12932" s="91"/>
      <c r="T12932" s="91"/>
      <c r="U12932" s="89"/>
      <c r="V12932" s="89"/>
      <c r="W12932" s="89"/>
      <c r="X12932" s="89"/>
    </row>
    <row r="12933">
      <c r="S12933" s="91"/>
      <c r="T12933" s="91"/>
      <c r="U12933" s="89"/>
      <c r="V12933" s="89"/>
      <c r="W12933" s="89"/>
      <c r="X12933" s="89"/>
    </row>
    <row r="12934">
      <c r="S12934" s="91"/>
      <c r="T12934" s="91"/>
      <c r="U12934" s="89"/>
      <c r="V12934" s="89"/>
      <c r="W12934" s="89"/>
      <c r="X12934" s="89"/>
    </row>
    <row r="12935">
      <c r="S12935" s="91"/>
      <c r="T12935" s="91"/>
      <c r="U12935" s="89"/>
      <c r="V12935" s="89"/>
      <c r="W12935" s="89"/>
      <c r="X12935" s="89"/>
    </row>
    <row r="12936">
      <c r="S12936" s="91"/>
      <c r="T12936" s="91"/>
      <c r="U12936" s="89"/>
      <c r="V12936" s="89"/>
      <c r="W12936" s="89"/>
      <c r="X12936" s="89"/>
    </row>
    <row r="12937">
      <c r="S12937" s="91"/>
      <c r="T12937" s="91"/>
      <c r="U12937" s="89"/>
      <c r="V12937" s="89"/>
      <c r="W12937" s="89"/>
      <c r="X12937" s="89"/>
    </row>
    <row r="12938">
      <c r="S12938" s="91"/>
      <c r="T12938" s="91"/>
      <c r="U12938" s="89"/>
      <c r="V12938" s="89"/>
      <c r="W12938" s="89"/>
      <c r="X12938" s="89"/>
    </row>
    <row r="12939">
      <c r="S12939" s="91"/>
      <c r="T12939" s="91"/>
      <c r="U12939" s="89"/>
      <c r="V12939" s="89"/>
      <c r="W12939" s="89"/>
      <c r="X12939" s="89"/>
    </row>
    <row r="12940">
      <c r="S12940" s="91"/>
      <c r="T12940" s="91"/>
      <c r="U12940" s="89"/>
      <c r="V12940" s="89"/>
      <c r="W12940" s="89"/>
      <c r="X12940" s="89"/>
    </row>
    <row r="12941">
      <c r="S12941" s="91"/>
      <c r="T12941" s="91"/>
      <c r="U12941" s="89"/>
      <c r="V12941" s="89"/>
      <c r="W12941" s="89"/>
      <c r="X12941" s="89"/>
    </row>
    <row r="12942">
      <c r="S12942" s="91"/>
      <c r="T12942" s="91"/>
      <c r="U12942" s="89"/>
      <c r="V12942" s="89"/>
      <c r="W12942" s="89"/>
      <c r="X12942" s="89"/>
    </row>
    <row r="12943">
      <c r="S12943" s="91"/>
      <c r="T12943" s="91"/>
      <c r="U12943" s="89"/>
      <c r="V12943" s="89"/>
      <c r="W12943" s="89"/>
      <c r="X12943" s="89"/>
    </row>
    <row r="12944">
      <c r="S12944" s="91"/>
      <c r="T12944" s="91"/>
      <c r="U12944" s="89"/>
      <c r="V12944" s="89"/>
      <c r="W12944" s="89"/>
      <c r="X12944" s="89"/>
    </row>
    <row r="12945">
      <c r="S12945" s="91"/>
      <c r="T12945" s="91"/>
      <c r="U12945" s="89"/>
      <c r="V12945" s="89"/>
      <c r="W12945" s="89"/>
      <c r="X12945" s="89"/>
    </row>
    <row r="12946">
      <c r="S12946" s="91"/>
      <c r="T12946" s="91"/>
      <c r="U12946" s="89"/>
      <c r="V12946" s="89"/>
      <c r="W12946" s="89"/>
      <c r="X12946" s="89"/>
    </row>
    <row r="12947">
      <c r="S12947" s="91"/>
      <c r="T12947" s="91"/>
      <c r="U12947" s="89"/>
      <c r="V12947" s="89"/>
      <c r="W12947" s="89"/>
      <c r="X12947" s="89"/>
    </row>
    <row r="12948">
      <c r="S12948" s="91"/>
      <c r="T12948" s="91"/>
      <c r="U12948" s="89"/>
      <c r="V12948" s="89"/>
      <c r="W12948" s="89"/>
      <c r="X12948" s="89"/>
    </row>
    <row r="12949">
      <c r="S12949" s="91"/>
      <c r="T12949" s="91"/>
      <c r="U12949" s="89"/>
      <c r="V12949" s="89"/>
      <c r="W12949" s="89"/>
      <c r="X12949" s="89"/>
    </row>
    <row r="12950">
      <c r="S12950" s="91"/>
      <c r="T12950" s="91"/>
      <c r="U12950" s="89"/>
      <c r="V12950" s="89"/>
      <c r="W12950" s="89"/>
      <c r="X12950" s="89"/>
    </row>
    <row r="12951">
      <c r="S12951" s="91"/>
      <c r="T12951" s="91"/>
      <c r="U12951" s="89"/>
      <c r="V12951" s="89"/>
      <c r="W12951" s="89"/>
      <c r="X12951" s="89"/>
    </row>
    <row r="12952">
      <c r="S12952" s="91"/>
      <c r="T12952" s="91"/>
      <c r="U12952" s="89"/>
      <c r="V12952" s="89"/>
      <c r="W12952" s="89"/>
      <c r="X12952" s="89"/>
    </row>
    <row r="12953">
      <c r="S12953" s="91"/>
      <c r="T12953" s="91"/>
      <c r="U12953" s="89"/>
      <c r="V12953" s="89"/>
      <c r="W12953" s="89"/>
      <c r="X12953" s="89"/>
    </row>
    <row r="12954">
      <c r="S12954" s="91"/>
      <c r="T12954" s="91"/>
      <c r="U12954" s="89"/>
      <c r="V12954" s="89"/>
      <c r="W12954" s="89"/>
      <c r="X12954" s="89"/>
    </row>
    <row r="12955">
      <c r="S12955" s="91"/>
      <c r="T12955" s="91"/>
      <c r="U12955" s="89"/>
      <c r="V12955" s="89"/>
      <c r="W12955" s="89"/>
      <c r="X12955" s="89"/>
    </row>
    <row r="12956">
      <c r="S12956" s="91"/>
      <c r="T12956" s="91"/>
      <c r="U12956" s="89"/>
      <c r="V12956" s="89"/>
      <c r="W12956" s="89"/>
      <c r="X12956" s="89"/>
    </row>
    <row r="12957">
      <c r="S12957" s="91"/>
      <c r="T12957" s="91"/>
      <c r="U12957" s="89"/>
      <c r="V12957" s="89"/>
      <c r="W12957" s="89"/>
      <c r="X12957" s="89"/>
    </row>
    <row r="12958">
      <c r="S12958" s="91"/>
      <c r="T12958" s="91"/>
      <c r="U12958" s="89"/>
      <c r="V12958" s="89"/>
      <c r="W12958" s="89"/>
      <c r="X12958" s="89"/>
    </row>
    <row r="12959">
      <c r="S12959" s="91"/>
      <c r="T12959" s="91"/>
      <c r="U12959" s="89"/>
      <c r="V12959" s="89"/>
      <c r="W12959" s="89"/>
      <c r="X12959" s="89"/>
    </row>
    <row r="12960">
      <c r="S12960" s="91"/>
      <c r="T12960" s="91"/>
      <c r="U12960" s="89"/>
      <c r="V12960" s="89"/>
      <c r="W12960" s="89"/>
      <c r="X12960" s="89"/>
    </row>
    <row r="12961">
      <c r="S12961" s="91"/>
      <c r="T12961" s="91"/>
      <c r="U12961" s="89"/>
      <c r="V12961" s="89"/>
      <c r="W12961" s="89"/>
      <c r="X12961" s="89"/>
    </row>
    <row r="12962">
      <c r="S12962" s="91"/>
      <c r="T12962" s="91"/>
      <c r="U12962" s="89"/>
      <c r="V12962" s="89"/>
      <c r="W12962" s="89"/>
      <c r="X12962" s="89"/>
    </row>
    <row r="12963">
      <c r="S12963" s="91"/>
      <c r="T12963" s="91"/>
      <c r="U12963" s="89"/>
      <c r="V12963" s="89"/>
      <c r="W12963" s="89"/>
      <c r="X12963" s="89"/>
    </row>
    <row r="12964">
      <c r="S12964" s="91"/>
      <c r="T12964" s="91"/>
      <c r="U12964" s="89"/>
      <c r="V12964" s="89"/>
      <c r="W12964" s="89"/>
      <c r="X12964" s="89"/>
    </row>
    <row r="12965">
      <c r="S12965" s="91"/>
      <c r="T12965" s="91"/>
      <c r="U12965" s="89"/>
      <c r="V12965" s="89"/>
      <c r="W12965" s="89"/>
      <c r="X12965" s="89"/>
    </row>
    <row r="12966">
      <c r="S12966" s="91"/>
      <c r="T12966" s="91"/>
      <c r="U12966" s="89"/>
      <c r="V12966" s="89"/>
      <c r="W12966" s="89"/>
      <c r="X12966" s="89"/>
    </row>
    <row r="12967">
      <c r="S12967" s="91"/>
      <c r="T12967" s="91"/>
      <c r="U12967" s="89"/>
      <c r="V12967" s="89"/>
      <c r="W12967" s="89"/>
      <c r="X12967" s="89"/>
    </row>
    <row r="12968">
      <c r="S12968" s="91"/>
      <c r="T12968" s="91"/>
      <c r="U12968" s="89"/>
      <c r="V12968" s="89"/>
      <c r="W12968" s="89"/>
      <c r="X12968" s="89"/>
    </row>
    <row r="12969">
      <c r="S12969" s="91"/>
      <c r="T12969" s="91"/>
      <c r="U12969" s="89"/>
      <c r="V12969" s="89"/>
      <c r="W12969" s="89"/>
      <c r="X12969" s="89"/>
    </row>
    <row r="12970">
      <c r="S12970" s="91"/>
      <c r="T12970" s="91"/>
      <c r="U12970" s="89"/>
      <c r="V12970" s="89"/>
      <c r="W12970" s="89"/>
      <c r="X12970" s="89"/>
    </row>
    <row r="12971">
      <c r="S12971" s="91"/>
      <c r="T12971" s="91"/>
      <c r="U12971" s="89"/>
      <c r="V12971" s="89"/>
      <c r="W12971" s="89"/>
      <c r="X12971" s="89"/>
    </row>
    <row r="12972">
      <c r="S12972" s="91"/>
      <c r="T12972" s="91"/>
      <c r="U12972" s="89"/>
      <c r="V12972" s="89"/>
      <c r="W12972" s="89"/>
      <c r="X12972" s="89"/>
    </row>
    <row r="12973">
      <c r="S12973" s="91"/>
      <c r="T12973" s="91"/>
      <c r="U12973" s="89"/>
      <c r="V12973" s="89"/>
      <c r="W12973" s="89"/>
      <c r="X12973" s="89"/>
    </row>
    <row r="12974">
      <c r="S12974" s="91"/>
      <c r="T12974" s="91"/>
      <c r="U12974" s="89"/>
      <c r="V12974" s="89"/>
      <c r="W12974" s="89"/>
      <c r="X12974" s="89"/>
    </row>
    <row r="12975">
      <c r="S12975" s="91"/>
      <c r="T12975" s="91"/>
      <c r="U12975" s="89"/>
      <c r="V12975" s="89"/>
      <c r="W12975" s="89"/>
      <c r="X12975" s="89"/>
    </row>
    <row r="12976">
      <c r="S12976" s="91"/>
      <c r="T12976" s="91"/>
      <c r="U12976" s="89"/>
      <c r="V12976" s="89"/>
      <c r="W12976" s="89"/>
      <c r="X12976" s="89"/>
    </row>
    <row r="12977">
      <c r="S12977" s="91"/>
      <c r="T12977" s="91"/>
      <c r="U12977" s="89"/>
      <c r="V12977" s="89"/>
      <c r="W12977" s="89"/>
      <c r="X12977" s="89"/>
    </row>
    <row r="12978">
      <c r="S12978" s="91"/>
      <c r="T12978" s="91"/>
      <c r="U12978" s="89"/>
      <c r="V12978" s="89"/>
      <c r="W12978" s="89"/>
      <c r="X12978" s="89"/>
    </row>
    <row r="12979">
      <c r="S12979" s="91"/>
      <c r="T12979" s="91"/>
      <c r="U12979" s="89"/>
      <c r="V12979" s="89"/>
      <c r="W12979" s="89"/>
      <c r="X12979" s="89"/>
    </row>
    <row r="12980">
      <c r="S12980" s="91"/>
      <c r="T12980" s="91"/>
      <c r="U12980" s="89"/>
      <c r="V12980" s="89"/>
      <c r="W12980" s="89"/>
      <c r="X12980" s="89"/>
    </row>
    <row r="12981">
      <c r="S12981" s="91"/>
      <c r="T12981" s="91"/>
      <c r="U12981" s="89"/>
      <c r="V12981" s="89"/>
      <c r="W12981" s="89"/>
      <c r="X12981" s="89"/>
    </row>
    <row r="12982">
      <c r="S12982" s="91"/>
      <c r="T12982" s="91"/>
      <c r="U12982" s="89"/>
      <c r="V12982" s="89"/>
      <c r="W12982" s="89"/>
      <c r="X12982" s="89"/>
    </row>
    <row r="12983">
      <c r="S12983" s="91"/>
      <c r="T12983" s="91"/>
      <c r="U12983" s="89"/>
      <c r="V12983" s="89"/>
      <c r="W12983" s="89"/>
      <c r="X12983" s="89"/>
    </row>
    <row r="12984">
      <c r="S12984" s="91"/>
      <c r="T12984" s="91"/>
      <c r="U12984" s="89"/>
      <c r="V12984" s="89"/>
      <c r="W12984" s="89"/>
      <c r="X12984" s="89"/>
    </row>
    <row r="12985">
      <c r="S12985" s="91"/>
      <c r="T12985" s="91"/>
      <c r="U12985" s="89"/>
      <c r="V12985" s="89"/>
      <c r="W12985" s="89"/>
      <c r="X12985" s="89"/>
    </row>
    <row r="12986">
      <c r="S12986" s="91"/>
      <c r="T12986" s="91"/>
      <c r="U12986" s="89"/>
      <c r="V12986" s="89"/>
      <c r="W12986" s="89"/>
      <c r="X12986" s="89"/>
    </row>
    <row r="12987">
      <c r="S12987" s="91"/>
      <c r="T12987" s="91"/>
      <c r="U12987" s="89"/>
      <c r="V12987" s="89"/>
      <c r="W12987" s="89"/>
      <c r="X12987" s="89"/>
    </row>
    <row r="12988">
      <c r="S12988" s="91"/>
      <c r="T12988" s="91"/>
      <c r="U12988" s="89"/>
      <c r="V12988" s="89"/>
      <c r="W12988" s="89"/>
      <c r="X12988" s="89"/>
    </row>
    <row r="12989">
      <c r="S12989" s="91"/>
      <c r="T12989" s="91"/>
      <c r="U12989" s="89"/>
      <c r="V12989" s="89"/>
      <c r="W12989" s="89"/>
      <c r="X12989" s="89"/>
    </row>
    <row r="12990">
      <c r="S12990" s="91"/>
      <c r="T12990" s="91"/>
      <c r="U12990" s="89"/>
      <c r="V12990" s="89"/>
      <c r="W12990" s="89"/>
      <c r="X12990" s="89"/>
    </row>
    <row r="12991">
      <c r="S12991" s="91"/>
      <c r="T12991" s="91"/>
      <c r="U12991" s="89"/>
      <c r="V12991" s="89"/>
      <c r="W12991" s="89"/>
      <c r="X12991" s="89"/>
    </row>
    <row r="12992">
      <c r="S12992" s="91"/>
      <c r="T12992" s="91"/>
      <c r="U12992" s="89"/>
      <c r="V12992" s="89"/>
      <c r="W12992" s="89"/>
      <c r="X12992" s="89"/>
    </row>
    <row r="12993">
      <c r="S12993" s="91"/>
      <c r="T12993" s="91"/>
      <c r="U12993" s="89"/>
      <c r="V12993" s="89"/>
      <c r="W12993" s="89"/>
      <c r="X12993" s="89"/>
    </row>
    <row r="12994">
      <c r="S12994" s="91"/>
      <c r="T12994" s="91"/>
      <c r="U12994" s="89"/>
      <c r="V12994" s="89"/>
      <c r="W12994" s="89"/>
      <c r="X12994" s="89"/>
    </row>
    <row r="12995">
      <c r="S12995" s="91"/>
      <c r="T12995" s="91"/>
      <c r="U12995" s="89"/>
      <c r="V12995" s="89"/>
      <c r="W12995" s="89"/>
      <c r="X12995" s="89"/>
    </row>
    <row r="12996">
      <c r="S12996" s="91"/>
      <c r="T12996" s="91"/>
      <c r="U12996" s="89"/>
      <c r="V12996" s="89"/>
      <c r="W12996" s="89"/>
      <c r="X12996" s="89"/>
    </row>
    <row r="12997">
      <c r="S12997" s="91"/>
      <c r="T12997" s="91"/>
      <c r="U12997" s="89"/>
      <c r="V12997" s="89"/>
      <c r="W12997" s="89"/>
      <c r="X12997" s="89"/>
    </row>
    <row r="12998">
      <c r="S12998" s="91"/>
      <c r="T12998" s="91"/>
      <c r="U12998" s="89"/>
      <c r="V12998" s="89"/>
      <c r="W12998" s="89"/>
      <c r="X12998" s="89"/>
    </row>
    <row r="12999">
      <c r="S12999" s="91"/>
      <c r="T12999" s="91"/>
      <c r="U12999" s="89"/>
      <c r="V12999" s="89"/>
      <c r="W12999" s="89"/>
      <c r="X12999" s="89"/>
    </row>
    <row r="13000">
      <c r="S13000" s="91"/>
      <c r="T13000" s="91"/>
      <c r="U13000" s="89"/>
      <c r="V13000" s="89"/>
      <c r="W13000" s="89"/>
      <c r="X13000" s="89"/>
    </row>
    <row r="13001">
      <c r="S13001" s="91"/>
      <c r="T13001" s="91"/>
      <c r="U13001" s="89"/>
      <c r="V13001" s="89"/>
      <c r="W13001" s="89"/>
      <c r="X13001" s="89"/>
    </row>
    <row r="13002">
      <c r="S13002" s="91"/>
      <c r="T13002" s="91"/>
      <c r="U13002" s="89"/>
      <c r="V13002" s="89"/>
      <c r="W13002" s="89"/>
      <c r="X13002" s="89"/>
    </row>
    <row r="13003">
      <c r="S13003" s="91"/>
      <c r="T13003" s="91"/>
      <c r="U13003" s="89"/>
      <c r="V13003" s="89"/>
      <c r="W13003" s="89"/>
      <c r="X13003" s="89"/>
    </row>
    <row r="13004">
      <c r="S13004" s="91"/>
      <c r="T13004" s="91"/>
      <c r="U13004" s="89"/>
      <c r="V13004" s="89"/>
      <c r="W13004" s="89"/>
      <c r="X13004" s="89"/>
    </row>
    <row r="13005">
      <c r="S13005" s="91"/>
      <c r="T13005" s="91"/>
      <c r="U13005" s="89"/>
      <c r="V13005" s="89"/>
      <c r="W13005" s="89"/>
      <c r="X13005" s="89"/>
    </row>
    <row r="13006">
      <c r="S13006" s="91"/>
      <c r="T13006" s="91"/>
      <c r="U13006" s="89"/>
      <c r="V13006" s="89"/>
      <c r="W13006" s="89"/>
      <c r="X13006" s="89"/>
    </row>
    <row r="13007">
      <c r="S13007" s="91"/>
      <c r="T13007" s="91"/>
      <c r="U13007" s="89"/>
      <c r="V13007" s="89"/>
      <c r="W13007" s="89"/>
      <c r="X13007" s="89"/>
    </row>
    <row r="13008">
      <c r="S13008" s="91"/>
      <c r="T13008" s="91"/>
      <c r="U13008" s="89"/>
      <c r="V13008" s="89"/>
      <c r="W13008" s="89"/>
      <c r="X13008" s="89"/>
    </row>
    <row r="13009">
      <c r="S13009" s="91"/>
      <c r="T13009" s="91"/>
      <c r="U13009" s="89"/>
      <c r="V13009" s="89"/>
      <c r="W13009" s="89"/>
      <c r="X13009" s="89"/>
    </row>
    <row r="13010">
      <c r="S13010" s="91"/>
      <c r="T13010" s="91"/>
      <c r="U13010" s="89"/>
      <c r="V13010" s="89"/>
      <c r="W13010" s="89"/>
      <c r="X13010" s="89"/>
    </row>
    <row r="13011">
      <c r="S13011" s="91"/>
      <c r="T13011" s="91"/>
      <c r="U13011" s="89"/>
      <c r="V13011" s="89"/>
      <c r="W13011" s="89"/>
      <c r="X13011" s="89"/>
    </row>
    <row r="13012">
      <c r="S13012" s="91"/>
      <c r="T13012" s="91"/>
      <c r="U13012" s="89"/>
      <c r="V13012" s="89"/>
      <c r="W13012" s="89"/>
      <c r="X13012" s="89"/>
    </row>
    <row r="13013">
      <c r="S13013" s="91"/>
      <c r="T13013" s="91"/>
      <c r="U13013" s="89"/>
      <c r="V13013" s="89"/>
      <c r="W13013" s="89"/>
      <c r="X13013" s="89"/>
    </row>
    <row r="13014">
      <c r="S13014" s="91"/>
      <c r="T13014" s="91"/>
      <c r="U13014" s="89"/>
      <c r="V13014" s="89"/>
      <c r="W13014" s="89"/>
      <c r="X13014" s="89"/>
    </row>
    <row r="13015">
      <c r="S13015" s="91"/>
      <c r="T13015" s="91"/>
      <c r="U13015" s="89"/>
      <c r="V13015" s="89"/>
      <c r="W13015" s="89"/>
      <c r="X13015" s="89"/>
    </row>
    <row r="13016">
      <c r="S13016" s="91"/>
      <c r="T13016" s="91"/>
      <c r="U13016" s="89"/>
      <c r="V13016" s="89"/>
      <c r="W13016" s="89"/>
      <c r="X13016" s="89"/>
    </row>
    <row r="13017">
      <c r="S13017" s="91"/>
      <c r="T13017" s="91"/>
      <c r="U13017" s="89"/>
      <c r="V13017" s="89"/>
      <c r="W13017" s="89"/>
      <c r="X13017" s="89"/>
    </row>
    <row r="13018">
      <c r="S13018" s="91"/>
      <c r="T13018" s="91"/>
      <c r="U13018" s="89"/>
      <c r="V13018" s="89"/>
      <c r="W13018" s="89"/>
      <c r="X13018" s="89"/>
    </row>
    <row r="13019">
      <c r="S13019" s="91"/>
      <c r="T13019" s="91"/>
      <c r="U13019" s="89"/>
      <c r="V13019" s="89"/>
      <c r="W13019" s="89"/>
      <c r="X13019" s="89"/>
    </row>
    <row r="13020">
      <c r="S13020" s="91"/>
      <c r="T13020" s="91"/>
      <c r="U13020" s="89"/>
      <c r="V13020" s="89"/>
      <c r="W13020" s="89"/>
      <c r="X13020" s="89"/>
    </row>
    <row r="13021">
      <c r="S13021" s="91"/>
      <c r="T13021" s="91"/>
      <c r="U13021" s="89"/>
      <c r="V13021" s="89"/>
      <c r="W13021" s="89"/>
      <c r="X13021" s="89"/>
    </row>
    <row r="13022">
      <c r="S13022" s="91"/>
      <c r="T13022" s="91"/>
      <c r="U13022" s="89"/>
      <c r="V13022" s="89"/>
      <c r="W13022" s="89"/>
      <c r="X13022" s="89"/>
    </row>
    <row r="13023">
      <c r="S13023" s="91"/>
      <c r="T13023" s="91"/>
      <c r="U13023" s="89"/>
      <c r="V13023" s="89"/>
      <c r="W13023" s="89"/>
      <c r="X13023" s="89"/>
    </row>
    <row r="13024">
      <c r="S13024" s="91"/>
      <c r="T13024" s="91"/>
      <c r="U13024" s="89"/>
      <c r="V13024" s="89"/>
      <c r="W13024" s="89"/>
      <c r="X13024" s="89"/>
    </row>
    <row r="13025">
      <c r="S13025" s="91"/>
      <c r="T13025" s="91"/>
      <c r="U13025" s="89"/>
      <c r="V13025" s="89"/>
      <c r="W13025" s="89"/>
      <c r="X13025" s="89"/>
    </row>
    <row r="13026">
      <c r="S13026" s="91"/>
      <c r="T13026" s="91"/>
      <c r="U13026" s="89"/>
      <c r="V13026" s="89"/>
      <c r="W13026" s="89"/>
      <c r="X13026" s="89"/>
    </row>
    <row r="13027">
      <c r="S13027" s="91"/>
      <c r="T13027" s="91"/>
      <c r="U13027" s="89"/>
      <c r="V13027" s="89"/>
      <c r="W13027" s="89"/>
      <c r="X13027" s="89"/>
    </row>
    <row r="13028">
      <c r="S13028" s="91"/>
      <c r="T13028" s="91"/>
      <c r="U13028" s="89"/>
      <c r="V13028" s="89"/>
      <c r="W13028" s="89"/>
      <c r="X13028" s="89"/>
    </row>
    <row r="13029">
      <c r="S13029" s="91"/>
      <c r="T13029" s="91"/>
      <c r="U13029" s="89"/>
      <c r="V13029" s="89"/>
      <c r="W13029" s="89"/>
      <c r="X13029" s="89"/>
    </row>
    <row r="13030">
      <c r="S13030" s="91"/>
      <c r="T13030" s="91"/>
      <c r="U13030" s="89"/>
      <c r="V13030" s="89"/>
      <c r="W13030" s="89"/>
      <c r="X13030" s="89"/>
    </row>
    <row r="13031">
      <c r="S13031" s="91"/>
      <c r="T13031" s="91"/>
      <c r="U13031" s="89"/>
      <c r="V13031" s="89"/>
      <c r="W13031" s="89"/>
      <c r="X13031" s="89"/>
    </row>
    <row r="13032">
      <c r="S13032" s="91"/>
      <c r="T13032" s="91"/>
      <c r="U13032" s="89"/>
      <c r="V13032" s="89"/>
      <c r="W13032" s="89"/>
      <c r="X13032" s="89"/>
    </row>
    <row r="13033">
      <c r="S13033" s="91"/>
      <c r="T13033" s="91"/>
      <c r="U13033" s="89"/>
      <c r="V13033" s="89"/>
      <c r="W13033" s="89"/>
      <c r="X13033" s="89"/>
    </row>
    <row r="13034">
      <c r="S13034" s="91"/>
      <c r="T13034" s="91"/>
      <c r="U13034" s="89"/>
      <c r="V13034" s="89"/>
      <c r="W13034" s="89"/>
      <c r="X13034" s="89"/>
    </row>
    <row r="13035">
      <c r="S13035" s="91"/>
      <c r="T13035" s="91"/>
      <c r="U13035" s="89"/>
      <c r="V13035" s="89"/>
      <c r="W13035" s="89"/>
      <c r="X13035" s="89"/>
    </row>
    <row r="13036">
      <c r="S13036" s="91"/>
      <c r="T13036" s="91"/>
      <c r="U13036" s="89"/>
      <c r="V13036" s="89"/>
      <c r="W13036" s="89"/>
      <c r="X13036" s="89"/>
    </row>
    <row r="13037">
      <c r="S13037" s="91"/>
      <c r="T13037" s="91"/>
      <c r="U13037" s="89"/>
      <c r="V13037" s="89"/>
      <c r="W13037" s="89"/>
      <c r="X13037" s="89"/>
    </row>
    <row r="13038">
      <c r="S13038" s="91"/>
      <c r="T13038" s="91"/>
      <c r="U13038" s="89"/>
      <c r="V13038" s="89"/>
      <c r="W13038" s="89"/>
      <c r="X13038" s="89"/>
    </row>
    <row r="13039">
      <c r="S13039" s="91"/>
      <c r="T13039" s="91"/>
      <c r="U13039" s="89"/>
      <c r="V13039" s="89"/>
      <c r="W13039" s="89"/>
      <c r="X13039" s="89"/>
    </row>
    <row r="13040">
      <c r="S13040" s="91"/>
      <c r="T13040" s="91"/>
      <c r="U13040" s="89"/>
      <c r="V13040" s="89"/>
      <c r="W13040" s="89"/>
      <c r="X13040" s="89"/>
    </row>
    <row r="13041">
      <c r="S13041" s="91"/>
      <c r="T13041" s="91"/>
      <c r="U13041" s="89"/>
      <c r="V13041" s="89"/>
      <c r="W13041" s="89"/>
      <c r="X13041" s="89"/>
    </row>
    <row r="13042">
      <c r="S13042" s="91"/>
      <c r="T13042" s="91"/>
      <c r="U13042" s="89"/>
      <c r="V13042" s="89"/>
      <c r="W13042" s="89"/>
      <c r="X13042" s="89"/>
    </row>
    <row r="13043">
      <c r="S13043" s="91"/>
      <c r="T13043" s="91"/>
      <c r="U13043" s="89"/>
      <c r="V13043" s="89"/>
      <c r="W13043" s="89"/>
      <c r="X13043" s="89"/>
    </row>
    <row r="13044">
      <c r="S13044" s="91"/>
      <c r="T13044" s="91"/>
      <c r="U13044" s="89"/>
      <c r="V13044" s="89"/>
      <c r="W13044" s="89"/>
      <c r="X13044" s="89"/>
    </row>
    <row r="13045">
      <c r="S13045" s="91"/>
      <c r="T13045" s="91"/>
      <c r="U13045" s="89"/>
      <c r="V13045" s="89"/>
      <c r="W13045" s="89"/>
      <c r="X13045" s="89"/>
    </row>
    <row r="13046">
      <c r="S13046" s="91"/>
      <c r="T13046" s="91"/>
      <c r="U13046" s="89"/>
      <c r="V13046" s="89"/>
      <c r="W13046" s="89"/>
      <c r="X13046" s="89"/>
    </row>
    <row r="13047">
      <c r="S13047" s="91"/>
      <c r="T13047" s="91"/>
      <c r="U13047" s="89"/>
      <c r="V13047" s="89"/>
      <c r="W13047" s="89"/>
      <c r="X13047" s="89"/>
    </row>
    <row r="13048">
      <c r="S13048" s="91"/>
      <c r="T13048" s="91"/>
      <c r="U13048" s="89"/>
      <c r="V13048" s="89"/>
      <c r="W13048" s="89"/>
      <c r="X13048" s="89"/>
    </row>
    <row r="13049">
      <c r="S13049" s="91"/>
      <c r="T13049" s="91"/>
      <c r="U13049" s="89"/>
      <c r="V13049" s="89"/>
      <c r="W13049" s="89"/>
      <c r="X13049" s="89"/>
    </row>
    <row r="13050">
      <c r="S13050" s="91"/>
      <c r="T13050" s="91"/>
      <c r="U13050" s="89"/>
      <c r="V13050" s="89"/>
      <c r="W13050" s="89"/>
      <c r="X13050" s="89"/>
    </row>
    <row r="13051">
      <c r="S13051" s="91"/>
      <c r="T13051" s="91"/>
      <c r="U13051" s="89"/>
      <c r="V13051" s="89"/>
      <c r="W13051" s="89"/>
      <c r="X13051" s="89"/>
    </row>
    <row r="13052">
      <c r="S13052" s="91"/>
      <c r="T13052" s="91"/>
      <c r="U13052" s="89"/>
      <c r="V13052" s="89"/>
      <c r="W13052" s="89"/>
      <c r="X13052" s="89"/>
    </row>
    <row r="13053">
      <c r="S13053" s="91"/>
      <c r="T13053" s="91"/>
      <c r="U13053" s="89"/>
      <c r="V13053" s="89"/>
      <c r="W13053" s="89"/>
      <c r="X13053" s="89"/>
    </row>
    <row r="13054">
      <c r="S13054" s="91"/>
      <c r="T13054" s="91"/>
      <c r="U13054" s="89"/>
      <c r="V13054" s="89"/>
      <c r="W13054" s="89"/>
      <c r="X13054" s="89"/>
    </row>
    <row r="13055">
      <c r="S13055" s="91"/>
      <c r="T13055" s="91"/>
      <c r="U13055" s="89"/>
      <c r="V13055" s="89"/>
      <c r="W13055" s="89"/>
      <c r="X13055" s="89"/>
    </row>
    <row r="13056">
      <c r="S13056" s="91"/>
      <c r="T13056" s="91"/>
      <c r="U13056" s="89"/>
      <c r="V13056" s="89"/>
      <c r="W13056" s="89"/>
      <c r="X13056" s="89"/>
    </row>
    <row r="13057">
      <c r="S13057" s="91"/>
      <c r="T13057" s="91"/>
      <c r="U13057" s="89"/>
      <c r="V13057" s="89"/>
      <c r="W13057" s="89"/>
      <c r="X13057" s="89"/>
    </row>
    <row r="13058">
      <c r="S13058" s="91"/>
      <c r="T13058" s="91"/>
      <c r="U13058" s="89"/>
      <c r="V13058" s="89"/>
      <c r="W13058" s="89"/>
      <c r="X13058" s="89"/>
    </row>
    <row r="13059">
      <c r="S13059" s="91"/>
      <c r="T13059" s="91"/>
      <c r="U13059" s="89"/>
      <c r="V13059" s="89"/>
      <c r="W13059" s="89"/>
      <c r="X13059" s="89"/>
    </row>
    <row r="13060">
      <c r="S13060" s="91"/>
      <c r="T13060" s="91"/>
      <c r="U13060" s="89"/>
      <c r="V13060" s="89"/>
      <c r="W13060" s="89"/>
      <c r="X13060" s="89"/>
    </row>
    <row r="13061">
      <c r="S13061" s="91"/>
      <c r="T13061" s="91"/>
      <c r="U13061" s="89"/>
      <c r="V13061" s="89"/>
      <c r="W13061" s="89"/>
      <c r="X13061" s="89"/>
    </row>
    <row r="13062">
      <c r="S13062" s="91"/>
      <c r="T13062" s="91"/>
      <c r="U13062" s="89"/>
      <c r="V13062" s="89"/>
      <c r="W13062" s="89"/>
      <c r="X13062" s="89"/>
    </row>
    <row r="13063">
      <c r="S13063" s="88"/>
      <c r="T13063" s="91"/>
      <c r="U13063" s="89"/>
      <c r="V13063" s="89"/>
      <c r="W13063" s="89"/>
      <c r="X13063" s="89"/>
    </row>
    <row r="13064">
      <c r="S13064" s="91"/>
      <c r="T13064" s="91"/>
      <c r="U13064" s="89"/>
      <c r="V13064" s="89"/>
      <c r="W13064" s="89"/>
      <c r="X13064" s="89"/>
    </row>
    <row r="13065">
      <c r="S13065" s="91"/>
      <c r="T13065" s="91"/>
      <c r="U13065" s="89"/>
      <c r="V13065" s="89"/>
      <c r="W13065" s="89"/>
      <c r="X13065" s="89"/>
    </row>
    <row r="13066">
      <c r="S13066" s="91"/>
      <c r="T13066" s="91"/>
      <c r="U13066" s="89"/>
      <c r="V13066" s="89"/>
      <c r="W13066" s="89"/>
      <c r="X13066" s="89"/>
    </row>
    <row r="13067">
      <c r="S13067" s="91"/>
      <c r="T13067" s="91"/>
      <c r="U13067" s="89"/>
      <c r="V13067" s="89"/>
      <c r="W13067" s="89"/>
      <c r="X13067" s="89"/>
    </row>
    <row r="13068">
      <c r="S13068" s="91"/>
      <c r="T13068" s="91"/>
      <c r="U13068" s="89"/>
      <c r="V13068" s="89"/>
      <c r="W13068" s="89"/>
      <c r="X13068" s="89"/>
    </row>
    <row r="13069">
      <c r="S13069" s="91"/>
      <c r="T13069" s="91"/>
      <c r="U13069" s="89"/>
      <c r="V13069" s="89"/>
      <c r="W13069" s="89"/>
      <c r="X13069" s="89"/>
    </row>
    <row r="13070">
      <c r="S13070" s="91"/>
      <c r="T13070" s="91"/>
      <c r="U13070" s="89"/>
      <c r="V13070" s="89"/>
      <c r="W13070" s="89"/>
      <c r="X13070" s="89"/>
    </row>
    <row r="13071">
      <c r="S13071" s="91"/>
      <c r="T13071" s="91"/>
      <c r="U13071" s="89"/>
      <c r="V13071" s="89"/>
      <c r="W13071" s="89"/>
      <c r="X13071" s="89"/>
    </row>
    <row r="13072">
      <c r="S13072" s="91"/>
      <c r="T13072" s="91"/>
      <c r="U13072" s="89"/>
      <c r="V13072" s="89"/>
      <c r="W13072" s="89"/>
      <c r="X13072" s="89"/>
    </row>
    <row r="13073">
      <c r="S13073" s="91"/>
      <c r="T13073" s="91"/>
      <c r="U13073" s="89"/>
      <c r="V13073" s="89"/>
      <c r="W13073" s="89"/>
      <c r="X13073" s="89"/>
    </row>
    <row r="13074">
      <c r="S13074" s="91"/>
      <c r="T13074" s="91"/>
      <c r="U13074" s="89"/>
      <c r="V13074" s="89"/>
      <c r="W13074" s="89"/>
      <c r="X13074" s="89"/>
    </row>
    <row r="13075">
      <c r="S13075" s="91"/>
      <c r="T13075" s="91"/>
      <c r="U13075" s="89"/>
      <c r="V13075" s="89"/>
      <c r="W13075" s="89"/>
      <c r="X13075" s="89"/>
    </row>
    <row r="13076">
      <c r="S13076" s="91"/>
      <c r="T13076" s="91"/>
      <c r="U13076" s="89"/>
      <c r="V13076" s="89"/>
      <c r="W13076" s="89"/>
      <c r="X13076" s="89"/>
    </row>
    <row r="13077">
      <c r="S13077" s="91"/>
      <c r="T13077" s="91"/>
      <c r="U13077" s="89"/>
      <c r="V13077" s="89"/>
      <c r="W13077" s="89"/>
      <c r="X13077" s="89"/>
    </row>
    <row r="13078">
      <c r="S13078" s="91"/>
      <c r="T13078" s="91"/>
      <c r="U13078" s="89"/>
      <c r="V13078" s="89"/>
      <c r="W13078" s="89"/>
      <c r="X13078" s="89"/>
    </row>
    <row r="13079">
      <c r="S13079" s="91"/>
      <c r="T13079" s="91"/>
      <c r="U13079" s="89"/>
      <c r="V13079" s="89"/>
      <c r="W13079" s="89"/>
      <c r="X13079" s="89"/>
    </row>
    <row r="13080">
      <c r="S13080" s="91"/>
      <c r="T13080" s="91"/>
      <c r="U13080" s="89"/>
      <c r="V13080" s="89"/>
      <c r="W13080" s="89"/>
      <c r="X13080" s="89"/>
    </row>
    <row r="13081">
      <c r="S13081" s="91"/>
      <c r="T13081" s="91"/>
      <c r="U13081" s="89"/>
      <c r="V13081" s="89"/>
      <c r="W13081" s="89"/>
      <c r="X13081" s="89"/>
    </row>
    <row r="13082">
      <c r="S13082" s="91"/>
      <c r="T13082" s="91"/>
      <c r="U13082" s="89"/>
      <c r="V13082" s="89"/>
      <c r="W13082" s="89"/>
      <c r="X13082" s="89"/>
    </row>
    <row r="13083">
      <c r="S13083" s="91"/>
      <c r="T13083" s="91"/>
      <c r="U13083" s="89"/>
      <c r="V13083" s="89"/>
      <c r="W13083" s="89"/>
      <c r="X13083" s="89"/>
    </row>
    <row r="13084">
      <c r="S13084" s="91"/>
      <c r="T13084" s="91"/>
      <c r="U13084" s="89"/>
      <c r="V13084" s="89"/>
      <c r="W13084" s="89"/>
      <c r="X13084" s="89"/>
    </row>
    <row r="13085">
      <c r="S13085" s="91"/>
      <c r="T13085" s="91"/>
      <c r="U13085" s="89"/>
      <c r="V13085" s="89"/>
      <c r="W13085" s="89"/>
      <c r="X13085" s="89"/>
    </row>
    <row r="13086">
      <c r="S13086" s="91"/>
      <c r="T13086" s="91"/>
      <c r="U13086" s="89"/>
      <c r="V13086" s="89"/>
      <c r="W13086" s="89"/>
      <c r="X13086" s="89"/>
    </row>
    <row r="13087">
      <c r="S13087" s="91"/>
      <c r="T13087" s="91"/>
      <c r="U13087" s="89"/>
      <c r="V13087" s="89"/>
      <c r="W13087" s="89"/>
      <c r="X13087" s="89"/>
    </row>
    <row r="13088">
      <c r="S13088" s="91"/>
      <c r="T13088" s="91"/>
      <c r="U13088" s="89"/>
      <c r="V13088" s="89"/>
      <c r="W13088" s="89"/>
      <c r="X13088" s="89"/>
    </row>
    <row r="13089">
      <c r="S13089" s="91"/>
      <c r="T13089" s="91"/>
      <c r="U13089" s="89"/>
      <c r="V13089" s="89"/>
      <c r="W13089" s="89"/>
      <c r="X13089" s="89"/>
    </row>
    <row r="13090">
      <c r="S13090" s="91"/>
      <c r="T13090" s="91"/>
      <c r="U13090" s="89"/>
      <c r="V13090" s="89"/>
      <c r="W13090" s="89"/>
      <c r="X13090" s="89"/>
    </row>
    <row r="13091">
      <c r="S13091" s="91"/>
      <c r="T13091" s="91"/>
      <c r="U13091" s="89"/>
      <c r="V13091" s="89"/>
      <c r="W13091" s="89"/>
      <c r="X13091" s="89"/>
    </row>
    <row r="13092">
      <c r="S13092" s="91"/>
      <c r="T13092" s="91"/>
      <c r="U13092" s="89"/>
      <c r="V13092" s="89"/>
      <c r="W13092" s="89"/>
      <c r="X13092" s="89"/>
    </row>
    <row r="13093">
      <c r="S13093" s="91"/>
      <c r="T13093" s="91"/>
      <c r="U13093" s="89"/>
      <c r="V13093" s="89"/>
      <c r="W13093" s="89"/>
      <c r="X13093" s="89"/>
    </row>
    <row r="13094">
      <c r="S13094" s="91"/>
      <c r="T13094" s="91"/>
      <c r="U13094" s="89"/>
      <c r="V13094" s="89"/>
      <c r="W13094" s="89"/>
      <c r="X13094" s="89"/>
    </row>
    <row r="13095">
      <c r="S13095" s="88"/>
      <c r="T13095" s="91"/>
      <c r="U13095" s="89"/>
      <c r="V13095" s="89"/>
      <c r="W13095" s="89"/>
      <c r="X13095" s="89"/>
    </row>
    <row r="13096">
      <c r="S13096" s="91"/>
      <c r="T13096" s="91"/>
      <c r="U13096" s="89"/>
      <c r="V13096" s="89"/>
      <c r="W13096" s="89"/>
      <c r="X13096" s="89"/>
    </row>
    <row r="13097">
      <c r="S13097" s="91"/>
      <c r="T13097" s="91"/>
      <c r="U13097" s="89"/>
      <c r="V13097" s="89"/>
      <c r="W13097" s="89"/>
      <c r="X13097" s="89"/>
    </row>
    <row r="13098">
      <c r="S13098" s="91"/>
      <c r="T13098" s="91"/>
      <c r="U13098" s="89"/>
      <c r="V13098" s="89"/>
      <c r="W13098" s="89"/>
      <c r="X13098" s="89"/>
    </row>
    <row r="13099">
      <c r="S13099" s="91"/>
      <c r="T13099" s="91"/>
      <c r="U13099" s="89"/>
      <c r="V13099" s="89"/>
      <c r="W13099" s="89"/>
      <c r="X13099" s="89"/>
    </row>
    <row r="13100">
      <c r="S13100" s="91"/>
      <c r="T13100" s="91"/>
      <c r="U13100" s="89"/>
      <c r="V13100" s="89"/>
      <c r="W13100" s="89"/>
      <c r="X13100" s="89"/>
    </row>
    <row r="13101">
      <c r="S13101" s="88"/>
      <c r="T13101" s="91"/>
      <c r="U13101" s="89"/>
      <c r="V13101" s="89"/>
      <c r="W13101" s="89"/>
      <c r="X13101" s="89"/>
    </row>
    <row r="13102">
      <c r="S13102" s="91"/>
      <c r="T13102" s="91"/>
      <c r="U13102" s="89"/>
      <c r="V13102" s="89"/>
      <c r="W13102" s="89"/>
      <c r="X13102" s="89"/>
    </row>
    <row r="13103">
      <c r="S13103" s="91"/>
      <c r="T13103" s="91"/>
      <c r="U13103" s="89"/>
      <c r="V13103" s="89"/>
      <c r="W13103" s="89"/>
      <c r="X13103" s="89"/>
    </row>
    <row r="13104">
      <c r="S13104" s="91"/>
      <c r="T13104" s="91"/>
      <c r="U13104" s="89"/>
      <c r="V13104" s="89"/>
      <c r="W13104" s="89"/>
      <c r="X13104" s="89"/>
    </row>
    <row r="13105">
      <c r="S13105" s="91"/>
      <c r="T13105" s="91"/>
      <c r="U13105" s="89"/>
      <c r="V13105" s="89"/>
      <c r="W13105" s="89"/>
      <c r="X13105" s="89"/>
    </row>
    <row r="13106">
      <c r="S13106" s="91"/>
      <c r="T13106" s="91"/>
      <c r="U13106" s="89"/>
      <c r="V13106" s="89"/>
      <c r="W13106" s="89"/>
      <c r="X13106" s="89"/>
    </row>
    <row r="13107">
      <c r="S13107" s="91"/>
      <c r="T13107" s="91"/>
      <c r="U13107" s="89"/>
      <c r="V13107" s="89"/>
      <c r="W13107" s="89"/>
      <c r="X13107" s="89"/>
    </row>
    <row r="13108">
      <c r="S13108" s="91"/>
      <c r="T13108" s="91"/>
      <c r="U13108" s="89"/>
      <c r="V13108" s="89"/>
      <c r="W13108" s="89"/>
      <c r="X13108" s="89"/>
    </row>
    <row r="13109">
      <c r="S13109" s="91"/>
      <c r="T13109" s="91"/>
      <c r="U13109" s="89"/>
      <c r="V13109" s="89"/>
      <c r="W13109" s="89"/>
      <c r="X13109" s="89"/>
    </row>
    <row r="13110">
      <c r="S13110" s="91"/>
      <c r="T13110" s="91"/>
      <c r="U13110" s="89"/>
      <c r="V13110" s="89"/>
      <c r="W13110" s="89"/>
      <c r="X13110" s="89"/>
    </row>
    <row r="13111">
      <c r="S13111" s="91"/>
      <c r="T13111" s="91"/>
      <c r="U13111" s="89"/>
      <c r="V13111" s="89"/>
      <c r="W13111" s="89"/>
      <c r="X13111" s="89"/>
    </row>
    <row r="13112">
      <c r="S13112" s="91"/>
      <c r="T13112" s="91"/>
      <c r="U13112" s="89"/>
      <c r="V13112" s="89"/>
      <c r="W13112" s="89"/>
      <c r="X13112" s="89"/>
    </row>
    <row r="13113">
      <c r="S13113" s="91"/>
      <c r="T13113" s="91"/>
      <c r="U13113" s="89"/>
      <c r="V13113" s="89"/>
      <c r="W13113" s="89"/>
      <c r="X13113" s="89"/>
    </row>
    <row r="13114">
      <c r="S13114" s="91"/>
      <c r="T13114" s="91"/>
      <c r="U13114" s="89"/>
      <c r="V13114" s="89"/>
      <c r="W13114" s="89"/>
      <c r="X13114" s="89"/>
    </row>
    <row r="13115">
      <c r="S13115" s="91"/>
      <c r="T13115" s="91"/>
      <c r="U13115" s="89"/>
      <c r="V13115" s="89"/>
      <c r="W13115" s="89"/>
      <c r="X13115" s="89"/>
    </row>
    <row r="13116">
      <c r="S13116" s="91"/>
      <c r="T13116" s="91"/>
      <c r="U13116" s="89"/>
      <c r="V13116" s="89"/>
      <c r="W13116" s="89"/>
      <c r="X13116" s="89"/>
    </row>
    <row r="13117">
      <c r="S13117" s="91"/>
      <c r="T13117" s="91"/>
      <c r="U13117" s="89"/>
      <c r="V13117" s="89"/>
      <c r="W13117" s="89"/>
      <c r="X13117" s="89"/>
    </row>
    <row r="13118">
      <c r="S13118" s="91"/>
      <c r="T13118" s="91"/>
      <c r="U13118" s="89"/>
      <c r="V13118" s="89"/>
      <c r="W13118" s="89"/>
      <c r="X13118" s="89"/>
    </row>
    <row r="13119">
      <c r="S13119" s="91"/>
      <c r="T13119" s="91"/>
      <c r="U13119" s="89"/>
      <c r="V13119" s="89"/>
      <c r="W13119" s="89"/>
      <c r="X13119" s="89"/>
    </row>
    <row r="13120">
      <c r="S13120" s="91"/>
      <c r="T13120" s="91"/>
      <c r="U13120" s="89"/>
      <c r="V13120" s="89"/>
      <c r="W13120" s="89"/>
      <c r="X13120" s="89"/>
    </row>
    <row r="13121">
      <c r="S13121" s="91"/>
      <c r="T13121" s="91"/>
      <c r="U13121" s="89"/>
      <c r="V13121" s="89"/>
      <c r="W13121" s="89"/>
      <c r="X13121" s="89"/>
    </row>
    <row r="13122">
      <c r="S13122" s="91"/>
      <c r="T13122" s="91"/>
      <c r="U13122" s="89"/>
      <c r="V13122" s="89"/>
      <c r="W13122" s="89"/>
      <c r="X13122" s="89"/>
    </row>
    <row r="13123">
      <c r="S13123" s="91"/>
      <c r="T13123" s="91"/>
      <c r="U13123" s="89"/>
      <c r="V13123" s="89"/>
      <c r="W13123" s="89"/>
      <c r="X13123" s="89"/>
    </row>
    <row r="13124">
      <c r="S13124" s="91"/>
      <c r="T13124" s="91"/>
      <c r="U13124" s="89"/>
      <c r="V13124" s="89"/>
      <c r="W13124" s="89"/>
      <c r="X13124" s="89"/>
    </row>
    <row r="13125">
      <c r="S13125" s="91"/>
      <c r="T13125" s="91"/>
      <c r="U13125" s="89"/>
      <c r="V13125" s="89"/>
      <c r="W13125" s="89"/>
      <c r="X13125" s="89"/>
    </row>
    <row r="13126">
      <c r="S13126" s="91"/>
      <c r="T13126" s="91"/>
      <c r="U13126" s="89"/>
      <c r="V13126" s="89"/>
      <c r="W13126" s="89"/>
      <c r="X13126" s="89"/>
    </row>
    <row r="13127">
      <c r="S13127" s="91"/>
      <c r="T13127" s="91"/>
      <c r="U13127" s="89"/>
      <c r="V13127" s="89"/>
      <c r="W13127" s="89"/>
      <c r="X13127" s="89"/>
    </row>
    <row r="13128">
      <c r="S13128" s="91"/>
      <c r="T13128" s="91"/>
      <c r="U13128" s="89"/>
      <c r="V13128" s="89"/>
      <c r="W13128" s="89"/>
      <c r="X13128" s="89"/>
    </row>
    <row r="13129">
      <c r="S13129" s="91"/>
      <c r="T13129" s="91"/>
      <c r="U13129" s="89"/>
      <c r="V13129" s="89"/>
      <c r="W13129" s="89"/>
      <c r="X13129" s="89"/>
    </row>
    <row r="13130">
      <c r="S13130" s="91"/>
      <c r="T13130" s="91"/>
      <c r="U13130" s="89"/>
      <c r="V13130" s="89"/>
      <c r="W13130" s="89"/>
      <c r="X13130" s="89"/>
    </row>
    <row r="13131">
      <c r="S13131" s="91"/>
      <c r="T13131" s="91"/>
      <c r="U13131" s="89"/>
      <c r="V13131" s="89"/>
      <c r="W13131" s="89"/>
      <c r="X13131" s="89"/>
    </row>
    <row r="13132">
      <c r="S13132" s="91"/>
      <c r="T13132" s="91"/>
      <c r="U13132" s="89"/>
      <c r="V13132" s="89"/>
      <c r="W13132" s="89"/>
      <c r="X13132" s="89"/>
    </row>
    <row r="13133">
      <c r="S13133" s="91"/>
      <c r="T13133" s="91"/>
      <c r="U13133" s="89"/>
      <c r="V13133" s="89"/>
      <c r="W13133" s="89"/>
      <c r="X13133" s="89"/>
    </row>
    <row r="13134">
      <c r="S13134" s="91"/>
      <c r="T13134" s="91"/>
      <c r="U13134" s="89"/>
      <c r="V13134" s="89"/>
      <c r="W13134" s="89"/>
      <c r="X13134" s="89"/>
    </row>
    <row r="13135">
      <c r="S13135" s="91"/>
      <c r="T13135" s="91"/>
      <c r="U13135" s="89"/>
      <c r="V13135" s="89"/>
      <c r="W13135" s="89"/>
      <c r="X13135" s="89"/>
    </row>
    <row r="13136">
      <c r="S13136" s="91"/>
      <c r="T13136" s="91"/>
      <c r="U13136" s="89"/>
      <c r="V13136" s="89"/>
      <c r="W13136" s="89"/>
      <c r="X13136" s="89"/>
    </row>
    <row r="13137">
      <c r="S13137" s="91"/>
      <c r="T13137" s="91"/>
      <c r="U13137" s="89"/>
      <c r="V13137" s="89"/>
      <c r="W13137" s="89"/>
      <c r="X13137" s="89"/>
    </row>
    <row r="13138">
      <c r="S13138" s="91"/>
      <c r="T13138" s="91"/>
      <c r="U13138" s="89"/>
      <c r="V13138" s="89"/>
      <c r="W13138" s="89"/>
      <c r="X13138" s="89"/>
    </row>
    <row r="13139">
      <c r="S13139" s="91"/>
      <c r="T13139" s="91"/>
      <c r="U13139" s="89"/>
      <c r="V13139" s="89"/>
      <c r="W13139" s="89"/>
      <c r="X13139" s="89"/>
    </row>
    <row r="13140">
      <c r="S13140" s="91"/>
      <c r="T13140" s="91"/>
      <c r="U13140" s="89"/>
      <c r="V13140" s="89"/>
      <c r="W13140" s="89"/>
      <c r="X13140" s="89"/>
    </row>
    <row r="13141">
      <c r="S13141" s="91"/>
      <c r="T13141" s="91"/>
      <c r="U13141" s="89"/>
      <c r="V13141" s="89"/>
      <c r="W13141" s="89"/>
      <c r="X13141" s="89"/>
    </row>
    <row r="13142">
      <c r="S13142" s="91"/>
      <c r="T13142" s="91"/>
      <c r="U13142" s="89"/>
      <c r="V13142" s="89"/>
      <c r="W13142" s="89"/>
      <c r="X13142" s="89"/>
    </row>
    <row r="13143">
      <c r="S13143" s="91"/>
      <c r="T13143" s="91"/>
      <c r="U13143" s="89"/>
      <c r="V13143" s="89"/>
      <c r="W13143" s="89"/>
      <c r="X13143" s="89"/>
    </row>
    <row r="13144">
      <c r="S13144" s="91"/>
      <c r="T13144" s="91"/>
      <c r="U13144" s="89"/>
      <c r="V13144" s="89"/>
      <c r="W13144" s="89"/>
      <c r="X13144" s="89"/>
    </row>
    <row r="13145">
      <c r="S13145" s="91"/>
      <c r="T13145" s="91"/>
      <c r="U13145" s="89"/>
      <c r="V13145" s="89"/>
      <c r="W13145" s="89"/>
      <c r="X13145" s="89"/>
    </row>
    <row r="13146">
      <c r="S13146" s="91"/>
      <c r="T13146" s="91"/>
      <c r="U13146" s="89"/>
      <c r="V13146" s="89"/>
      <c r="W13146" s="89"/>
      <c r="X13146" s="89"/>
    </row>
    <row r="13147">
      <c r="S13147" s="91"/>
      <c r="T13147" s="91"/>
      <c r="U13147" s="89"/>
      <c r="V13147" s="89"/>
      <c r="W13147" s="89"/>
      <c r="X13147" s="89"/>
    </row>
    <row r="13148">
      <c r="S13148" s="91"/>
      <c r="T13148" s="91"/>
      <c r="U13148" s="89"/>
      <c r="V13148" s="89"/>
      <c r="W13148" s="89"/>
      <c r="X13148" s="89"/>
    </row>
    <row r="13149">
      <c r="S13149" s="91"/>
      <c r="T13149" s="91"/>
      <c r="U13149" s="89"/>
      <c r="V13149" s="89"/>
      <c r="W13149" s="89"/>
      <c r="X13149" s="89"/>
    </row>
    <row r="13150">
      <c r="S13150" s="91"/>
      <c r="T13150" s="91"/>
      <c r="U13150" s="89"/>
      <c r="V13150" s="89"/>
      <c r="W13150" s="89"/>
      <c r="X13150" s="89"/>
    </row>
    <row r="13151">
      <c r="S13151" s="91"/>
      <c r="T13151" s="91"/>
      <c r="U13151" s="89"/>
      <c r="V13151" s="89"/>
      <c r="W13151" s="89"/>
      <c r="X13151" s="89"/>
    </row>
    <row r="13152">
      <c r="S13152" s="91"/>
      <c r="T13152" s="91"/>
      <c r="U13152" s="89"/>
      <c r="V13152" s="89"/>
      <c r="W13152" s="89"/>
      <c r="X13152" s="89"/>
    </row>
    <row r="13153">
      <c r="S13153" s="91"/>
      <c r="T13153" s="91"/>
      <c r="U13153" s="89"/>
      <c r="V13153" s="89"/>
      <c r="W13153" s="89"/>
      <c r="X13153" s="89"/>
    </row>
    <row r="13154">
      <c r="S13154" s="88"/>
      <c r="T13154" s="91"/>
      <c r="U13154" s="89"/>
      <c r="V13154" s="89"/>
      <c r="W13154" s="89"/>
      <c r="X13154" s="89"/>
    </row>
    <row r="13155">
      <c r="S13155" s="91"/>
      <c r="T13155" s="91"/>
      <c r="U13155" s="89"/>
      <c r="V13155" s="89"/>
      <c r="W13155" s="89"/>
      <c r="X13155" s="89"/>
    </row>
    <row r="13156">
      <c r="S13156" s="91"/>
      <c r="T13156" s="91"/>
      <c r="U13156" s="89"/>
      <c r="V13156" s="89"/>
      <c r="W13156" s="89"/>
      <c r="X13156" s="89"/>
    </row>
    <row r="13157">
      <c r="S13157" s="91"/>
      <c r="T13157" s="91"/>
      <c r="U13157" s="89"/>
      <c r="V13157" s="89"/>
      <c r="W13157" s="89"/>
      <c r="X13157" s="89"/>
    </row>
    <row r="13158">
      <c r="S13158" s="91"/>
      <c r="T13158" s="91"/>
      <c r="U13158" s="89"/>
      <c r="V13158" s="89"/>
      <c r="W13158" s="89"/>
      <c r="X13158" s="89"/>
    </row>
    <row r="13159">
      <c r="S13159" s="91"/>
      <c r="T13159" s="91"/>
      <c r="U13159" s="89"/>
      <c r="V13159" s="89"/>
      <c r="W13159" s="89"/>
      <c r="X13159" s="89"/>
    </row>
    <row r="13160">
      <c r="S13160" s="91"/>
      <c r="T13160" s="91"/>
      <c r="U13160" s="89"/>
      <c r="V13160" s="89"/>
      <c r="W13160" s="89"/>
      <c r="X13160" s="89"/>
    </row>
    <row r="13161">
      <c r="S13161" s="91"/>
      <c r="T13161" s="91"/>
      <c r="U13161" s="89"/>
      <c r="V13161" s="89"/>
      <c r="W13161" s="89"/>
      <c r="X13161" s="89"/>
    </row>
    <row r="13162">
      <c r="S13162" s="91"/>
      <c r="T13162" s="91"/>
      <c r="U13162" s="89"/>
      <c r="V13162" s="89"/>
      <c r="W13162" s="89"/>
      <c r="X13162" s="89"/>
    </row>
    <row r="13163">
      <c r="S13163" s="91"/>
      <c r="T13163" s="91"/>
      <c r="U13163" s="89"/>
      <c r="V13163" s="89"/>
      <c r="W13163" s="89"/>
      <c r="X13163" s="89"/>
    </row>
    <row r="13164">
      <c r="S13164" s="88"/>
      <c r="T13164" s="91"/>
      <c r="U13164" s="89"/>
      <c r="V13164" s="89"/>
      <c r="W13164" s="89"/>
      <c r="X13164" s="89"/>
    </row>
    <row r="13165">
      <c r="S13165" s="91"/>
      <c r="T13165" s="91"/>
      <c r="U13165" s="89"/>
      <c r="V13165" s="89"/>
      <c r="W13165" s="89"/>
      <c r="X13165" s="89"/>
    </row>
    <row r="13166">
      <c r="S13166" s="91"/>
      <c r="T13166" s="91"/>
      <c r="U13166" s="89"/>
      <c r="V13166" s="89"/>
      <c r="W13166" s="89"/>
      <c r="X13166" s="89"/>
    </row>
    <row r="13167">
      <c r="S13167" s="91"/>
      <c r="T13167" s="91"/>
      <c r="U13167" s="89"/>
      <c r="V13167" s="89"/>
      <c r="W13167" s="89"/>
      <c r="X13167" s="89"/>
    </row>
    <row r="13168">
      <c r="S13168" s="91"/>
      <c r="T13168" s="91"/>
      <c r="U13168" s="89"/>
      <c r="V13168" s="89"/>
      <c r="W13168" s="89"/>
      <c r="X13168" s="89"/>
    </row>
    <row r="13169">
      <c r="S13169" s="91"/>
      <c r="T13169" s="91"/>
      <c r="U13169" s="89"/>
      <c r="V13169" s="89"/>
      <c r="W13169" s="89"/>
      <c r="X13169" s="89"/>
    </row>
    <row r="13170">
      <c r="S13170" s="91"/>
      <c r="T13170" s="91"/>
      <c r="U13170" s="89"/>
      <c r="V13170" s="89"/>
      <c r="W13170" s="89"/>
      <c r="X13170" s="89"/>
    </row>
    <row r="13171">
      <c r="S13171" s="91"/>
      <c r="T13171" s="91"/>
      <c r="U13171" s="89"/>
      <c r="V13171" s="89"/>
      <c r="W13171" s="89"/>
      <c r="X13171" s="89"/>
    </row>
    <row r="13172">
      <c r="S13172" s="91"/>
      <c r="T13172" s="91"/>
      <c r="U13172" s="89"/>
      <c r="V13172" s="89"/>
      <c r="W13172" s="89"/>
      <c r="X13172" s="89"/>
    </row>
    <row r="13173">
      <c r="S13173" s="91"/>
      <c r="T13173" s="91"/>
      <c r="U13173" s="89"/>
      <c r="V13173" s="89"/>
      <c r="W13173" s="89"/>
      <c r="X13173" s="89"/>
    </row>
    <row r="13174">
      <c r="S13174" s="91"/>
      <c r="T13174" s="91"/>
      <c r="U13174" s="89"/>
      <c r="V13174" s="89"/>
      <c r="W13174" s="89"/>
      <c r="X13174" s="89"/>
    </row>
    <row r="13175">
      <c r="S13175" s="91"/>
      <c r="T13175" s="91"/>
      <c r="U13175" s="89"/>
      <c r="V13175" s="89"/>
      <c r="W13175" s="89"/>
      <c r="X13175" s="89"/>
    </row>
    <row r="13176">
      <c r="S13176" s="91"/>
      <c r="T13176" s="91"/>
      <c r="U13176" s="89"/>
      <c r="V13176" s="89"/>
      <c r="W13176" s="89"/>
      <c r="X13176" s="89"/>
    </row>
    <row r="13177">
      <c r="S13177" s="91"/>
      <c r="T13177" s="91"/>
      <c r="U13177" s="89"/>
      <c r="V13177" s="89"/>
      <c r="W13177" s="89"/>
      <c r="X13177" s="89"/>
    </row>
    <row r="13178">
      <c r="S13178" s="91"/>
      <c r="T13178" s="91"/>
      <c r="U13178" s="89"/>
      <c r="V13178" s="89"/>
      <c r="W13178" s="89"/>
      <c r="X13178" s="89"/>
    </row>
    <row r="13179">
      <c r="S13179" s="91"/>
      <c r="T13179" s="91"/>
      <c r="U13179" s="89"/>
      <c r="V13179" s="89"/>
      <c r="W13179" s="89"/>
      <c r="X13179" s="89"/>
    </row>
    <row r="13180">
      <c r="S13180" s="91"/>
      <c r="T13180" s="91"/>
      <c r="U13180" s="89"/>
      <c r="V13180" s="89"/>
      <c r="W13180" s="89"/>
      <c r="X13180" s="89"/>
    </row>
    <row r="13181">
      <c r="S13181" s="91"/>
      <c r="T13181" s="91"/>
      <c r="U13181" s="89"/>
      <c r="V13181" s="89"/>
      <c r="W13181" s="89"/>
      <c r="X13181" s="89"/>
    </row>
    <row r="13182">
      <c r="S13182" s="91"/>
      <c r="T13182" s="91"/>
      <c r="U13182" s="89"/>
      <c r="V13182" s="89"/>
      <c r="W13182" s="89"/>
      <c r="X13182" s="89"/>
    </row>
    <row r="13183">
      <c r="S13183" s="91"/>
      <c r="T13183" s="91"/>
      <c r="U13183" s="89"/>
      <c r="V13183" s="89"/>
      <c r="W13183" s="89"/>
      <c r="X13183" s="89"/>
    </row>
    <row r="13184">
      <c r="S13184" s="91"/>
      <c r="T13184" s="91"/>
      <c r="U13184" s="89"/>
      <c r="V13184" s="89"/>
      <c r="W13184" s="89"/>
      <c r="X13184" s="89"/>
    </row>
    <row r="13185">
      <c r="S13185" s="91"/>
      <c r="T13185" s="91"/>
      <c r="U13185" s="89"/>
      <c r="V13185" s="89"/>
      <c r="W13185" s="89"/>
      <c r="X13185" s="89"/>
    </row>
    <row r="13186">
      <c r="S13186" s="91"/>
      <c r="T13186" s="91"/>
      <c r="U13186" s="89"/>
      <c r="V13186" s="89"/>
      <c r="W13186" s="89"/>
      <c r="X13186" s="89"/>
    </row>
    <row r="13187">
      <c r="S13187" s="91"/>
      <c r="T13187" s="91"/>
      <c r="U13187" s="89"/>
      <c r="V13187" s="89"/>
      <c r="W13187" s="89"/>
      <c r="X13187" s="89"/>
    </row>
    <row r="13188">
      <c r="S13188" s="91"/>
      <c r="T13188" s="91"/>
      <c r="U13188" s="89"/>
      <c r="V13188" s="89"/>
      <c r="W13188" s="89"/>
      <c r="X13188" s="89"/>
    </row>
    <row r="13189">
      <c r="S13189" s="91"/>
      <c r="T13189" s="91"/>
      <c r="U13189" s="89"/>
      <c r="V13189" s="89"/>
      <c r="W13189" s="89"/>
      <c r="X13189" s="89"/>
    </row>
    <row r="13190">
      <c r="S13190" s="91"/>
      <c r="T13190" s="91"/>
      <c r="U13190" s="89"/>
      <c r="V13190" s="89"/>
      <c r="W13190" s="89"/>
      <c r="X13190" s="89"/>
    </row>
    <row r="13191">
      <c r="S13191" s="91"/>
      <c r="T13191" s="91"/>
      <c r="U13191" s="89"/>
      <c r="V13191" s="89"/>
      <c r="W13191" s="89"/>
      <c r="X13191" s="89"/>
    </row>
    <row r="13192">
      <c r="S13192" s="91"/>
      <c r="T13192" s="91"/>
      <c r="U13192" s="89"/>
      <c r="V13192" s="89"/>
      <c r="W13192" s="89"/>
      <c r="X13192" s="89"/>
    </row>
    <row r="13193">
      <c r="S13193" s="91"/>
      <c r="T13193" s="91"/>
      <c r="U13193" s="89"/>
      <c r="V13193" s="89"/>
      <c r="W13193" s="89"/>
      <c r="X13193" s="89"/>
    </row>
    <row r="13194">
      <c r="S13194" s="91"/>
      <c r="T13194" s="91"/>
      <c r="U13194" s="89"/>
      <c r="V13194" s="89"/>
      <c r="W13194" s="89"/>
      <c r="X13194" s="89"/>
    </row>
    <row r="13195">
      <c r="S13195" s="91"/>
      <c r="T13195" s="91"/>
      <c r="U13195" s="89"/>
      <c r="V13195" s="89"/>
      <c r="W13195" s="89"/>
      <c r="X13195" s="89"/>
    </row>
    <row r="13196">
      <c r="S13196" s="91"/>
      <c r="T13196" s="91"/>
      <c r="U13196" s="89"/>
      <c r="V13196" s="89"/>
      <c r="W13196" s="89"/>
      <c r="X13196" s="89"/>
    </row>
    <row r="13197">
      <c r="S13197" s="91"/>
      <c r="T13197" s="91"/>
      <c r="U13197" s="89"/>
      <c r="V13197" s="89"/>
      <c r="W13197" s="89"/>
      <c r="X13197" s="89"/>
    </row>
    <row r="13198">
      <c r="S13198" s="91"/>
      <c r="T13198" s="91"/>
      <c r="U13198" s="89"/>
      <c r="V13198" s="89"/>
      <c r="W13198" s="89"/>
      <c r="X13198" s="89"/>
    </row>
    <row r="13199">
      <c r="S13199" s="91"/>
      <c r="T13199" s="91"/>
      <c r="U13199" s="89"/>
      <c r="V13199" s="89"/>
      <c r="W13199" s="89"/>
      <c r="X13199" s="89"/>
    </row>
    <row r="13200">
      <c r="S13200" s="91"/>
      <c r="T13200" s="91"/>
      <c r="U13200" s="89"/>
      <c r="V13200" s="89"/>
      <c r="W13200" s="89"/>
      <c r="X13200" s="89"/>
    </row>
    <row r="13201">
      <c r="S13201" s="91"/>
      <c r="T13201" s="91"/>
      <c r="U13201" s="89"/>
      <c r="V13201" s="89"/>
      <c r="W13201" s="89"/>
      <c r="X13201" s="89"/>
    </row>
    <row r="13202">
      <c r="S13202" s="91"/>
      <c r="T13202" s="91"/>
      <c r="U13202" s="89"/>
      <c r="V13202" s="89"/>
      <c r="W13202" s="89"/>
      <c r="X13202" s="89"/>
    </row>
    <row r="13203">
      <c r="S13203" s="91"/>
      <c r="T13203" s="91"/>
      <c r="U13203" s="89"/>
      <c r="V13203" s="89"/>
      <c r="W13203" s="89"/>
      <c r="X13203" s="89"/>
    </row>
    <row r="13204">
      <c r="S13204" s="91"/>
      <c r="T13204" s="91"/>
      <c r="U13204" s="89"/>
      <c r="V13204" s="89"/>
      <c r="W13204" s="89"/>
      <c r="X13204" s="89"/>
    </row>
    <row r="13205">
      <c r="S13205" s="91"/>
      <c r="T13205" s="91"/>
      <c r="U13205" s="89"/>
      <c r="V13205" s="89"/>
      <c r="W13205" s="89"/>
      <c r="X13205" s="89"/>
    </row>
    <row r="13206">
      <c r="S13206" s="91"/>
      <c r="T13206" s="91"/>
      <c r="U13206" s="89"/>
      <c r="V13206" s="89"/>
      <c r="W13206" s="89"/>
      <c r="X13206" s="89"/>
    </row>
    <row r="13207">
      <c r="S13207" s="91"/>
      <c r="T13207" s="91"/>
      <c r="U13207" s="89"/>
      <c r="V13207" s="89"/>
      <c r="W13207" s="89"/>
      <c r="X13207" s="89"/>
    </row>
    <row r="13208">
      <c r="S13208" s="91"/>
      <c r="T13208" s="91"/>
      <c r="U13208" s="89"/>
      <c r="V13208" s="89"/>
      <c r="W13208" s="89"/>
      <c r="X13208" s="89"/>
    </row>
    <row r="13209">
      <c r="S13209" s="91"/>
      <c r="T13209" s="91"/>
      <c r="U13209" s="89"/>
      <c r="V13209" s="89"/>
      <c r="W13209" s="89"/>
      <c r="X13209" s="89"/>
    </row>
    <row r="13210">
      <c r="S13210" s="91"/>
      <c r="T13210" s="91"/>
      <c r="U13210" s="89"/>
      <c r="V13210" s="89"/>
      <c r="W13210" s="89"/>
      <c r="X13210" s="89"/>
    </row>
    <row r="13211">
      <c r="S13211" s="91"/>
      <c r="T13211" s="91"/>
      <c r="U13211" s="89"/>
      <c r="V13211" s="89"/>
      <c r="W13211" s="89"/>
      <c r="X13211" s="89"/>
    </row>
    <row r="13212">
      <c r="S13212" s="91"/>
      <c r="T13212" s="91"/>
      <c r="U13212" s="89"/>
      <c r="V13212" s="89"/>
      <c r="W13212" s="89"/>
      <c r="X13212" s="89"/>
    </row>
    <row r="13213">
      <c r="S13213" s="91"/>
      <c r="T13213" s="91"/>
      <c r="U13213" s="89"/>
      <c r="V13213" s="89"/>
      <c r="W13213" s="89"/>
      <c r="X13213" s="89"/>
    </row>
    <row r="13214">
      <c r="S13214" s="91"/>
      <c r="T13214" s="91"/>
      <c r="U13214" s="89"/>
      <c r="V13214" s="89"/>
      <c r="W13214" s="89"/>
      <c r="X13214" s="89"/>
    </row>
    <row r="13215">
      <c r="S13215" s="91"/>
      <c r="T13215" s="91"/>
      <c r="U13215" s="89"/>
      <c r="V13215" s="89"/>
      <c r="W13215" s="89"/>
      <c r="X13215" s="89"/>
    </row>
    <row r="13216">
      <c r="S13216" s="91"/>
      <c r="T13216" s="91"/>
      <c r="U13216" s="89"/>
      <c r="V13216" s="89"/>
      <c r="W13216" s="89"/>
      <c r="X13216" s="89"/>
    </row>
    <row r="13217">
      <c r="S13217" s="91"/>
      <c r="T13217" s="91"/>
      <c r="U13217" s="89"/>
      <c r="V13217" s="89"/>
      <c r="W13217" s="89"/>
      <c r="X13217" s="89"/>
    </row>
    <row r="13218">
      <c r="S13218" s="91"/>
      <c r="T13218" s="91"/>
      <c r="U13218" s="89"/>
      <c r="V13218" s="89"/>
      <c r="W13218" s="89"/>
      <c r="X13218" s="89"/>
    </row>
    <row r="13219">
      <c r="S13219" s="91"/>
      <c r="T13219" s="91"/>
      <c r="U13219" s="89"/>
      <c r="V13219" s="89"/>
      <c r="W13219" s="89"/>
      <c r="X13219" s="89"/>
    </row>
    <row r="13220">
      <c r="S13220" s="91"/>
      <c r="T13220" s="91"/>
      <c r="U13220" s="89"/>
      <c r="V13220" s="89"/>
      <c r="W13220" s="89"/>
      <c r="X13220" s="89"/>
    </row>
    <row r="13221">
      <c r="S13221" s="91"/>
      <c r="T13221" s="91"/>
      <c r="U13221" s="89"/>
      <c r="V13221" s="89"/>
      <c r="W13221" s="89"/>
      <c r="X13221" s="89"/>
    </row>
    <row r="13222">
      <c r="S13222" s="91"/>
      <c r="T13222" s="91"/>
      <c r="U13222" s="89"/>
      <c r="V13222" s="89"/>
      <c r="W13222" s="89"/>
      <c r="X13222" s="89"/>
    </row>
    <row r="13223">
      <c r="S13223" s="91"/>
      <c r="T13223" s="91"/>
      <c r="U13223" s="89"/>
      <c r="V13223" s="89"/>
      <c r="W13223" s="89"/>
      <c r="X13223" s="89"/>
    </row>
    <row r="13224">
      <c r="S13224" s="91"/>
      <c r="T13224" s="91"/>
      <c r="U13224" s="89"/>
      <c r="V13224" s="89"/>
      <c r="W13224" s="89"/>
      <c r="X13224" s="89"/>
    </row>
    <row r="13225">
      <c r="S13225" s="91"/>
      <c r="T13225" s="91"/>
      <c r="U13225" s="89"/>
      <c r="V13225" s="89"/>
      <c r="W13225" s="89"/>
      <c r="X13225" s="89"/>
    </row>
    <row r="13226">
      <c r="S13226" s="91"/>
      <c r="T13226" s="91"/>
      <c r="U13226" s="89"/>
      <c r="V13226" s="89"/>
      <c r="W13226" s="89"/>
      <c r="X13226" s="89"/>
    </row>
    <row r="13227">
      <c r="S13227" s="91"/>
      <c r="T13227" s="91"/>
      <c r="U13227" s="89"/>
      <c r="V13227" s="89"/>
      <c r="W13227" s="89"/>
      <c r="X13227" s="89"/>
    </row>
    <row r="13228">
      <c r="S13228" s="91"/>
      <c r="T13228" s="91"/>
      <c r="U13228" s="89"/>
      <c r="V13228" s="89"/>
      <c r="W13228" s="89"/>
      <c r="X13228" s="89"/>
    </row>
    <row r="13229">
      <c r="S13229" s="91"/>
      <c r="T13229" s="91"/>
      <c r="U13229" s="89"/>
      <c r="V13229" s="89"/>
      <c r="W13229" s="89"/>
      <c r="X13229" s="89"/>
    </row>
    <row r="13230">
      <c r="S13230" s="91"/>
      <c r="T13230" s="91"/>
      <c r="U13230" s="89"/>
      <c r="V13230" s="89"/>
      <c r="W13230" s="89"/>
      <c r="X13230" s="89"/>
    </row>
    <row r="13231">
      <c r="S13231" s="91"/>
      <c r="T13231" s="91"/>
      <c r="U13231" s="89"/>
      <c r="V13231" s="89"/>
      <c r="W13231" s="89"/>
      <c r="X13231" s="89"/>
    </row>
    <row r="13232">
      <c r="S13232" s="91"/>
      <c r="T13232" s="91"/>
      <c r="U13232" s="89"/>
      <c r="V13232" s="89"/>
      <c r="W13232" s="89"/>
      <c r="X13232" s="89"/>
    </row>
    <row r="13233">
      <c r="S13233" s="91"/>
      <c r="T13233" s="91"/>
      <c r="U13233" s="89"/>
      <c r="V13233" s="89"/>
      <c r="W13233" s="89"/>
      <c r="X13233" s="89"/>
    </row>
    <row r="13234">
      <c r="S13234" s="91"/>
      <c r="T13234" s="91"/>
      <c r="U13234" s="89"/>
      <c r="V13234" s="89"/>
      <c r="W13234" s="89"/>
      <c r="X13234" s="89"/>
    </row>
    <row r="13235">
      <c r="S13235" s="91"/>
      <c r="T13235" s="91"/>
      <c r="U13235" s="89"/>
      <c r="V13235" s="89"/>
      <c r="W13235" s="89"/>
      <c r="X13235" s="89"/>
    </row>
    <row r="13236">
      <c r="S13236" s="91"/>
      <c r="T13236" s="91"/>
      <c r="U13236" s="89"/>
      <c r="V13236" s="89"/>
      <c r="W13236" s="89"/>
      <c r="X13236" s="89"/>
    </row>
    <row r="13237">
      <c r="S13237" s="91"/>
      <c r="T13237" s="91"/>
      <c r="U13237" s="89"/>
      <c r="V13237" s="89"/>
      <c r="W13237" s="89"/>
      <c r="X13237" s="89"/>
    </row>
    <row r="13238">
      <c r="S13238" s="91"/>
      <c r="T13238" s="91"/>
      <c r="U13238" s="89"/>
      <c r="V13238" s="89"/>
      <c r="W13238" s="89"/>
      <c r="X13238" s="89"/>
    </row>
    <row r="13239">
      <c r="S13239" s="91"/>
      <c r="T13239" s="91"/>
      <c r="U13239" s="89"/>
      <c r="V13239" s="89"/>
      <c r="W13239" s="89"/>
      <c r="X13239" s="89"/>
    </row>
    <row r="13240">
      <c r="S13240" s="91"/>
      <c r="T13240" s="91"/>
      <c r="U13240" s="89"/>
      <c r="V13240" s="89"/>
      <c r="W13240" s="89"/>
      <c r="X13240" s="89"/>
    </row>
    <row r="13241">
      <c r="S13241" s="91"/>
      <c r="T13241" s="91"/>
      <c r="U13241" s="89"/>
      <c r="V13241" s="89"/>
      <c r="W13241" s="89"/>
      <c r="X13241" s="89"/>
    </row>
    <row r="13242">
      <c r="S13242" s="91"/>
      <c r="T13242" s="91"/>
      <c r="U13242" s="89"/>
      <c r="V13242" s="89"/>
      <c r="W13242" s="89"/>
      <c r="X13242" s="89"/>
    </row>
    <row r="13243">
      <c r="S13243" s="91"/>
      <c r="T13243" s="91"/>
      <c r="U13243" s="89"/>
      <c r="V13243" s="89"/>
      <c r="W13243" s="89"/>
      <c r="X13243" s="89"/>
    </row>
    <row r="13244">
      <c r="S13244" s="91"/>
      <c r="T13244" s="91"/>
      <c r="U13244" s="89"/>
      <c r="V13244" s="89"/>
      <c r="W13244" s="89"/>
      <c r="X13244" s="89"/>
    </row>
    <row r="13245">
      <c r="S13245" s="91"/>
      <c r="T13245" s="91"/>
      <c r="U13245" s="89"/>
      <c r="V13245" s="89"/>
      <c r="W13245" s="89"/>
      <c r="X13245" s="89"/>
    </row>
    <row r="13246">
      <c r="S13246" s="91"/>
      <c r="T13246" s="91"/>
      <c r="U13246" s="89"/>
      <c r="V13246" s="89"/>
      <c r="W13246" s="89"/>
      <c r="X13246" s="89"/>
    </row>
    <row r="13247">
      <c r="S13247" s="91"/>
      <c r="T13247" s="91"/>
      <c r="U13247" s="89"/>
      <c r="V13247" s="89"/>
      <c r="W13247" s="89"/>
      <c r="X13247" s="89"/>
    </row>
    <row r="13248">
      <c r="S13248" s="91"/>
      <c r="T13248" s="91"/>
      <c r="U13248" s="89"/>
      <c r="V13248" s="89"/>
      <c r="W13248" s="89"/>
      <c r="X13248" s="89"/>
    </row>
    <row r="13249">
      <c r="S13249" s="91"/>
      <c r="T13249" s="91"/>
      <c r="U13249" s="89"/>
      <c r="V13249" s="89"/>
      <c r="W13249" s="89"/>
      <c r="X13249" s="89"/>
    </row>
    <row r="13250">
      <c r="S13250" s="91"/>
      <c r="T13250" s="91"/>
      <c r="U13250" s="89"/>
      <c r="V13250" s="89"/>
      <c r="W13250" s="89"/>
      <c r="X13250" s="89"/>
    </row>
    <row r="13251">
      <c r="S13251" s="91"/>
      <c r="T13251" s="91"/>
      <c r="U13251" s="89"/>
      <c r="V13251" s="89"/>
      <c r="W13251" s="89"/>
      <c r="X13251" s="89"/>
    </row>
    <row r="13252">
      <c r="S13252" s="91"/>
      <c r="T13252" s="91"/>
      <c r="U13252" s="89"/>
      <c r="V13252" s="89"/>
      <c r="W13252" s="89"/>
      <c r="X13252" s="89"/>
    </row>
    <row r="13253">
      <c r="S13253" s="91"/>
      <c r="T13253" s="91"/>
      <c r="U13253" s="89"/>
      <c r="V13253" s="89"/>
      <c r="W13253" s="89"/>
      <c r="X13253" s="89"/>
    </row>
    <row r="13254">
      <c r="S13254" s="91"/>
      <c r="T13254" s="91"/>
      <c r="U13254" s="89"/>
      <c r="V13254" s="89"/>
      <c r="W13254" s="89"/>
      <c r="X13254" s="89"/>
    </row>
    <row r="13255">
      <c r="S13255" s="91"/>
      <c r="T13255" s="91"/>
      <c r="U13255" s="89"/>
      <c r="V13255" s="89"/>
      <c r="W13255" s="89"/>
      <c r="X13255" s="89"/>
    </row>
    <row r="13256">
      <c r="S13256" s="91"/>
      <c r="T13256" s="91"/>
      <c r="U13256" s="89"/>
      <c r="V13256" s="89"/>
      <c r="W13256" s="89"/>
      <c r="X13256" s="89"/>
    </row>
    <row r="13257">
      <c r="S13257" s="91"/>
      <c r="T13257" s="91"/>
      <c r="U13257" s="89"/>
      <c r="V13257" s="89"/>
      <c r="W13257" s="89"/>
      <c r="X13257" s="89"/>
    </row>
    <row r="13258">
      <c r="S13258" s="91"/>
      <c r="T13258" s="91"/>
      <c r="U13258" s="89"/>
      <c r="V13258" s="89"/>
      <c r="W13258" s="89"/>
      <c r="X13258" s="89"/>
    </row>
    <row r="13259">
      <c r="S13259" s="91"/>
      <c r="T13259" s="91"/>
      <c r="U13259" s="89"/>
      <c r="V13259" s="89"/>
      <c r="W13259" s="89"/>
      <c r="X13259" s="89"/>
    </row>
    <row r="13260">
      <c r="S13260" s="91"/>
      <c r="T13260" s="91"/>
      <c r="U13260" s="89"/>
      <c r="V13260" s="89"/>
      <c r="W13260" s="89"/>
      <c r="X13260" s="89"/>
    </row>
    <row r="13261">
      <c r="S13261" s="91"/>
      <c r="T13261" s="91"/>
      <c r="U13261" s="89"/>
      <c r="V13261" s="89"/>
      <c r="W13261" s="89"/>
      <c r="X13261" s="89"/>
    </row>
    <row r="13262">
      <c r="S13262" s="91"/>
      <c r="T13262" s="91"/>
      <c r="U13262" s="89"/>
      <c r="V13262" s="89"/>
      <c r="W13262" s="89"/>
      <c r="X13262" s="89"/>
    </row>
    <row r="13263">
      <c r="S13263" s="91"/>
      <c r="T13263" s="91"/>
      <c r="U13263" s="89"/>
      <c r="V13263" s="89"/>
      <c r="W13263" s="89"/>
      <c r="X13263" s="89"/>
    </row>
    <row r="13264">
      <c r="S13264" s="91"/>
      <c r="T13264" s="91"/>
      <c r="U13264" s="89"/>
      <c r="V13264" s="89"/>
      <c r="W13264" s="89"/>
      <c r="X13264" s="89"/>
    </row>
    <row r="13265">
      <c r="S13265" s="91"/>
      <c r="T13265" s="91"/>
      <c r="U13265" s="89"/>
      <c r="V13265" s="89"/>
      <c r="W13265" s="89"/>
      <c r="X13265" s="89"/>
    </row>
    <row r="13266">
      <c r="S13266" s="91"/>
      <c r="T13266" s="91"/>
      <c r="U13266" s="89"/>
      <c r="V13266" s="89"/>
      <c r="W13266" s="89"/>
      <c r="X13266" s="89"/>
    </row>
    <row r="13267">
      <c r="S13267" s="91"/>
      <c r="T13267" s="91"/>
      <c r="U13267" s="89"/>
      <c r="V13267" s="89"/>
      <c r="W13267" s="89"/>
      <c r="X13267" s="89"/>
    </row>
    <row r="13268">
      <c r="S13268" s="91"/>
      <c r="T13268" s="91"/>
      <c r="U13268" s="89"/>
      <c r="V13268" s="89"/>
      <c r="W13268" s="89"/>
      <c r="X13268" s="89"/>
    </row>
    <row r="13269">
      <c r="S13269" s="91"/>
      <c r="T13269" s="91"/>
      <c r="U13269" s="89"/>
      <c r="V13269" s="89"/>
      <c r="W13269" s="89"/>
      <c r="X13269" s="89"/>
    </row>
    <row r="13270">
      <c r="S13270" s="91"/>
      <c r="T13270" s="91"/>
      <c r="U13270" s="89"/>
      <c r="V13270" s="89"/>
      <c r="W13270" s="89"/>
      <c r="X13270" s="89"/>
    </row>
    <row r="13271">
      <c r="S13271" s="91"/>
      <c r="T13271" s="91"/>
      <c r="U13271" s="89"/>
      <c r="V13271" s="89"/>
      <c r="W13271" s="89"/>
      <c r="X13271" s="89"/>
    </row>
    <row r="13272">
      <c r="S13272" s="91"/>
      <c r="T13272" s="91"/>
      <c r="U13272" s="89"/>
      <c r="V13272" s="89"/>
      <c r="W13272" s="89"/>
      <c r="X13272" s="89"/>
    </row>
    <row r="13273">
      <c r="S13273" s="91"/>
      <c r="T13273" s="91"/>
      <c r="U13273" s="89"/>
      <c r="V13273" s="89"/>
      <c r="W13273" s="89"/>
      <c r="X13273" s="89"/>
    </row>
    <row r="13274">
      <c r="S13274" s="91"/>
      <c r="T13274" s="91"/>
      <c r="U13274" s="89"/>
      <c r="V13274" s="89"/>
      <c r="W13274" s="89"/>
      <c r="X13274" s="89"/>
    </row>
    <row r="13275">
      <c r="S13275" s="91"/>
      <c r="T13275" s="91"/>
      <c r="U13275" s="89"/>
      <c r="V13275" s="89"/>
      <c r="W13275" s="89"/>
      <c r="X13275" s="89"/>
    </row>
    <row r="13276">
      <c r="S13276" s="91"/>
      <c r="T13276" s="91"/>
      <c r="U13276" s="89"/>
      <c r="V13276" s="89"/>
      <c r="W13276" s="89"/>
      <c r="X13276" s="89"/>
    </row>
    <row r="13277">
      <c r="S13277" s="91"/>
      <c r="T13277" s="91"/>
      <c r="U13277" s="89"/>
      <c r="V13277" s="89"/>
      <c r="W13277" s="89"/>
      <c r="X13277" s="89"/>
    </row>
    <row r="13278">
      <c r="S13278" s="91"/>
      <c r="T13278" s="91"/>
      <c r="U13278" s="89"/>
      <c r="V13278" s="89"/>
      <c r="W13278" s="89"/>
      <c r="X13278" s="89"/>
    </row>
    <row r="13279">
      <c r="S13279" s="91"/>
      <c r="T13279" s="91"/>
      <c r="U13279" s="89"/>
      <c r="V13279" s="89"/>
      <c r="W13279" s="89"/>
      <c r="X13279" s="89"/>
    </row>
    <row r="13280">
      <c r="S13280" s="91"/>
      <c r="T13280" s="91"/>
      <c r="U13280" s="89"/>
      <c r="V13280" s="89"/>
      <c r="W13280" s="89"/>
      <c r="X13280" s="89"/>
    </row>
    <row r="13281">
      <c r="S13281" s="91"/>
      <c r="T13281" s="91"/>
      <c r="U13281" s="89"/>
      <c r="V13281" s="89"/>
      <c r="W13281" s="89"/>
      <c r="X13281" s="89"/>
    </row>
    <row r="13282">
      <c r="S13282" s="91"/>
      <c r="T13282" s="91"/>
      <c r="U13282" s="89"/>
      <c r="V13282" s="89"/>
      <c r="W13282" s="89"/>
      <c r="X13282" s="89"/>
    </row>
    <row r="13283">
      <c r="S13283" s="91"/>
      <c r="T13283" s="91"/>
      <c r="U13283" s="89"/>
      <c r="V13283" s="89"/>
      <c r="W13283" s="89"/>
      <c r="X13283" s="89"/>
    </row>
    <row r="13284">
      <c r="S13284" s="91"/>
      <c r="T13284" s="91"/>
      <c r="U13284" s="89"/>
      <c r="V13284" s="89"/>
      <c r="W13284" s="89"/>
      <c r="X13284" s="89"/>
    </row>
    <row r="13285">
      <c r="S13285" s="91"/>
      <c r="T13285" s="91"/>
      <c r="U13285" s="89"/>
      <c r="V13285" s="89"/>
      <c r="W13285" s="89"/>
      <c r="X13285" s="89"/>
    </row>
    <row r="13286">
      <c r="S13286" s="91"/>
      <c r="T13286" s="91"/>
      <c r="U13286" s="89"/>
      <c r="V13286" s="89"/>
      <c r="W13286" s="89"/>
      <c r="X13286" s="89"/>
    </row>
    <row r="13287">
      <c r="S13287" s="91"/>
      <c r="T13287" s="91"/>
      <c r="U13287" s="89"/>
      <c r="V13287" s="89"/>
      <c r="W13287" s="89"/>
      <c r="X13287" s="89"/>
    </row>
    <row r="13288">
      <c r="S13288" s="91"/>
      <c r="T13288" s="91"/>
      <c r="U13288" s="89"/>
      <c r="V13288" s="89"/>
      <c r="W13288" s="89"/>
      <c r="X13288" s="89"/>
    </row>
    <row r="13289">
      <c r="S13289" s="91"/>
      <c r="T13289" s="91"/>
      <c r="U13289" s="89"/>
      <c r="V13289" s="89"/>
      <c r="W13289" s="89"/>
      <c r="X13289" s="89"/>
    </row>
    <row r="13290">
      <c r="S13290" s="91"/>
      <c r="T13290" s="91"/>
      <c r="U13290" s="89"/>
      <c r="V13290" s="89"/>
      <c r="W13290" s="89"/>
      <c r="X13290" s="89"/>
    </row>
    <row r="13291">
      <c r="S13291" s="91"/>
      <c r="T13291" s="91"/>
      <c r="U13291" s="89"/>
      <c r="V13291" s="89"/>
      <c r="W13291" s="89"/>
      <c r="X13291" s="89"/>
    </row>
    <row r="13292">
      <c r="S13292" s="91"/>
      <c r="T13292" s="91"/>
      <c r="U13292" s="89"/>
      <c r="V13292" s="89"/>
      <c r="W13292" s="89"/>
      <c r="X13292" s="89"/>
    </row>
    <row r="13293">
      <c r="S13293" s="91"/>
      <c r="T13293" s="91"/>
      <c r="U13293" s="89"/>
      <c r="V13293" s="89"/>
      <c r="W13293" s="89"/>
      <c r="X13293" s="89"/>
    </row>
    <row r="13294">
      <c r="S13294" s="91"/>
      <c r="T13294" s="91"/>
      <c r="U13294" s="89"/>
      <c r="V13294" s="89"/>
      <c r="W13294" s="89"/>
      <c r="X13294" s="89"/>
    </row>
    <row r="13295">
      <c r="S13295" s="91"/>
      <c r="T13295" s="91"/>
      <c r="U13295" s="89"/>
      <c r="V13295" s="89"/>
      <c r="W13295" s="89"/>
      <c r="X13295" s="89"/>
    </row>
    <row r="13296">
      <c r="S13296" s="91"/>
      <c r="T13296" s="91"/>
      <c r="U13296" s="89"/>
      <c r="V13296" s="89"/>
      <c r="W13296" s="89"/>
      <c r="X13296" s="89"/>
    </row>
    <row r="13297">
      <c r="S13297" s="91"/>
      <c r="T13297" s="91"/>
      <c r="U13297" s="89"/>
      <c r="V13297" s="89"/>
      <c r="W13297" s="89"/>
      <c r="X13297" s="89"/>
    </row>
    <row r="13298">
      <c r="S13298" s="91"/>
      <c r="T13298" s="91"/>
      <c r="U13298" s="89"/>
      <c r="V13298" s="89"/>
      <c r="W13298" s="89"/>
      <c r="X13298" s="89"/>
    </row>
    <row r="13299">
      <c r="S13299" s="91"/>
      <c r="T13299" s="91"/>
      <c r="U13299" s="89"/>
      <c r="V13299" s="89"/>
      <c r="W13299" s="89"/>
      <c r="X13299" s="89"/>
    </row>
    <row r="13300">
      <c r="S13300" s="91"/>
      <c r="T13300" s="91"/>
      <c r="U13300" s="89"/>
      <c r="V13300" s="89"/>
      <c r="W13300" s="89"/>
      <c r="X13300" s="89"/>
    </row>
    <row r="13301">
      <c r="S13301" s="91"/>
      <c r="T13301" s="91"/>
      <c r="U13301" s="89"/>
      <c r="V13301" s="89"/>
      <c r="W13301" s="89"/>
      <c r="X13301" s="89"/>
    </row>
    <row r="13302">
      <c r="S13302" s="91"/>
      <c r="T13302" s="91"/>
      <c r="U13302" s="89"/>
      <c r="V13302" s="89"/>
      <c r="W13302" s="89"/>
      <c r="X13302" s="89"/>
    </row>
    <row r="13303">
      <c r="S13303" s="91"/>
      <c r="T13303" s="91"/>
      <c r="U13303" s="89"/>
      <c r="V13303" s="89"/>
      <c r="W13303" s="89"/>
      <c r="X13303" s="89"/>
    </row>
    <row r="13304">
      <c r="S13304" s="91"/>
      <c r="T13304" s="91"/>
      <c r="U13304" s="89"/>
      <c r="V13304" s="89"/>
      <c r="W13304" s="89"/>
      <c r="X13304" s="89"/>
    </row>
    <row r="13305">
      <c r="S13305" s="91"/>
      <c r="T13305" s="91"/>
      <c r="U13305" s="89"/>
      <c r="V13305" s="89"/>
      <c r="W13305" s="89"/>
      <c r="X13305" s="89"/>
    </row>
    <row r="13306">
      <c r="S13306" s="91"/>
      <c r="T13306" s="91"/>
      <c r="U13306" s="89"/>
      <c r="V13306" s="89"/>
      <c r="W13306" s="89"/>
      <c r="X13306" s="89"/>
    </row>
    <row r="13307">
      <c r="S13307" s="91"/>
      <c r="T13307" s="91"/>
      <c r="U13307" s="89"/>
      <c r="V13307" s="89"/>
      <c r="W13307" s="89"/>
      <c r="X13307" s="89"/>
    </row>
    <row r="13308">
      <c r="S13308" s="91"/>
      <c r="T13308" s="91"/>
      <c r="U13308" s="89"/>
      <c r="V13308" s="89"/>
      <c r="W13308" s="89"/>
      <c r="X13308" s="89"/>
    </row>
    <row r="13309">
      <c r="S13309" s="91"/>
      <c r="T13309" s="91"/>
      <c r="U13309" s="89"/>
      <c r="V13309" s="89"/>
      <c r="W13309" s="89"/>
      <c r="X13309" s="89"/>
    </row>
    <row r="13310">
      <c r="S13310" s="91"/>
      <c r="T13310" s="91"/>
      <c r="U13310" s="89"/>
      <c r="V13310" s="89"/>
      <c r="W13310" s="89"/>
      <c r="X13310" s="89"/>
    </row>
    <row r="13311">
      <c r="S13311" s="91"/>
      <c r="T13311" s="91"/>
      <c r="U13311" s="89"/>
      <c r="V13311" s="89"/>
      <c r="W13311" s="89"/>
      <c r="X13311" s="89"/>
    </row>
    <row r="13312">
      <c r="S13312" s="91"/>
      <c r="T13312" s="91"/>
      <c r="U13312" s="89"/>
      <c r="V13312" s="89"/>
      <c r="W13312" s="89"/>
      <c r="X13312" s="89"/>
    </row>
    <row r="13313">
      <c r="S13313" s="91"/>
      <c r="T13313" s="91"/>
      <c r="U13313" s="89"/>
      <c r="V13313" s="89"/>
      <c r="W13313" s="89"/>
      <c r="X13313" s="89"/>
    </row>
    <row r="13314">
      <c r="S13314" s="91"/>
      <c r="T13314" s="91"/>
      <c r="U13314" s="89"/>
      <c r="V13314" s="89"/>
      <c r="W13314" s="89"/>
      <c r="X13314" s="89"/>
    </row>
    <row r="13315">
      <c r="S13315" s="91"/>
      <c r="T13315" s="91"/>
      <c r="U13315" s="89"/>
      <c r="V13315" s="89"/>
      <c r="W13315" s="89"/>
      <c r="X13315" s="89"/>
    </row>
    <row r="13316">
      <c r="S13316" s="91"/>
      <c r="T13316" s="91"/>
      <c r="U13316" s="89"/>
      <c r="V13316" s="89"/>
      <c r="W13316" s="89"/>
      <c r="X13316" s="89"/>
    </row>
    <row r="13317">
      <c r="S13317" s="91"/>
      <c r="T13317" s="91"/>
      <c r="U13317" s="89"/>
      <c r="V13317" s="89"/>
      <c r="W13317" s="89"/>
      <c r="X13317" s="89"/>
    </row>
    <row r="13318">
      <c r="S13318" s="91"/>
      <c r="T13318" s="91"/>
      <c r="U13318" s="89"/>
      <c r="V13318" s="89"/>
      <c r="W13318" s="89"/>
      <c r="X13318" s="89"/>
    </row>
    <row r="13319">
      <c r="S13319" s="91"/>
      <c r="T13319" s="91"/>
      <c r="U13319" s="89"/>
      <c r="V13319" s="89"/>
      <c r="W13319" s="89"/>
      <c r="X13319" s="89"/>
    </row>
    <row r="13320">
      <c r="S13320" s="91"/>
      <c r="T13320" s="91"/>
      <c r="U13320" s="89"/>
      <c r="V13320" s="89"/>
      <c r="W13320" s="89"/>
      <c r="X13320" s="89"/>
    </row>
    <row r="13321">
      <c r="S13321" s="91"/>
      <c r="T13321" s="91"/>
      <c r="U13321" s="89"/>
      <c r="V13321" s="89"/>
      <c r="W13321" s="89"/>
      <c r="X13321" s="89"/>
    </row>
    <row r="13322">
      <c r="S13322" s="91"/>
      <c r="T13322" s="91"/>
      <c r="U13322" s="89"/>
      <c r="V13322" s="89"/>
      <c r="W13322" s="89"/>
      <c r="X13322" s="89"/>
    </row>
    <row r="13323">
      <c r="S13323" s="91"/>
      <c r="T13323" s="91"/>
      <c r="U13323" s="89"/>
      <c r="V13323" s="89"/>
      <c r="W13323" s="89"/>
      <c r="X13323" s="89"/>
    </row>
    <row r="13324">
      <c r="S13324" s="91"/>
      <c r="T13324" s="91"/>
      <c r="U13324" s="89"/>
      <c r="V13324" s="89"/>
      <c r="W13324" s="89"/>
      <c r="X13324" s="89"/>
    </row>
    <row r="13325">
      <c r="S13325" s="91"/>
      <c r="T13325" s="91"/>
      <c r="U13325" s="89"/>
      <c r="V13325" s="89"/>
      <c r="W13325" s="89"/>
      <c r="X13325" s="89"/>
    </row>
    <row r="13326">
      <c r="S13326" s="91"/>
      <c r="T13326" s="91"/>
      <c r="U13326" s="89"/>
      <c r="V13326" s="89"/>
      <c r="W13326" s="89"/>
      <c r="X13326" s="89"/>
    </row>
    <row r="13327">
      <c r="S13327" s="91"/>
      <c r="T13327" s="91"/>
      <c r="U13327" s="89"/>
      <c r="V13327" s="89"/>
      <c r="W13327" s="89"/>
      <c r="X13327" s="89"/>
    </row>
    <row r="13328">
      <c r="S13328" s="91"/>
      <c r="T13328" s="91"/>
      <c r="U13328" s="89"/>
      <c r="V13328" s="89"/>
      <c r="W13328" s="89"/>
      <c r="X13328" s="89"/>
    </row>
    <row r="13329">
      <c r="S13329" s="91"/>
      <c r="T13329" s="91"/>
      <c r="U13329" s="89"/>
      <c r="V13329" s="89"/>
      <c r="W13329" s="89"/>
      <c r="X13329" s="89"/>
    </row>
    <row r="13330">
      <c r="S13330" s="91"/>
      <c r="T13330" s="91"/>
      <c r="U13330" s="89"/>
      <c r="V13330" s="89"/>
      <c r="W13330" s="89"/>
      <c r="X13330" s="89"/>
    </row>
    <row r="13331">
      <c r="S13331" s="91"/>
      <c r="T13331" s="91"/>
      <c r="U13331" s="89"/>
      <c r="V13331" s="89"/>
      <c r="W13331" s="89"/>
      <c r="X13331" s="89"/>
    </row>
    <row r="13332">
      <c r="S13332" s="91"/>
      <c r="T13332" s="91"/>
      <c r="U13332" s="89"/>
      <c r="V13332" s="89"/>
      <c r="W13332" s="89"/>
      <c r="X13332" s="89"/>
    </row>
    <row r="13333">
      <c r="S13333" s="91"/>
      <c r="T13333" s="91"/>
      <c r="U13333" s="89"/>
      <c r="V13333" s="89"/>
      <c r="W13333" s="89"/>
      <c r="X13333" s="89"/>
    </row>
    <row r="13334">
      <c r="S13334" s="91"/>
      <c r="T13334" s="91"/>
      <c r="U13334" s="89"/>
      <c r="V13334" s="89"/>
      <c r="W13334" s="89"/>
      <c r="X13334" s="89"/>
    </row>
    <row r="13335">
      <c r="S13335" s="91"/>
      <c r="T13335" s="91"/>
      <c r="U13335" s="89"/>
      <c r="V13335" s="89"/>
      <c r="W13335" s="89"/>
      <c r="X13335" s="89"/>
    </row>
    <row r="13336">
      <c r="S13336" s="91"/>
      <c r="T13336" s="91"/>
      <c r="U13336" s="89"/>
      <c r="V13336" s="89"/>
      <c r="W13336" s="89"/>
      <c r="X13336" s="89"/>
    </row>
    <row r="13337">
      <c r="S13337" s="88"/>
      <c r="T13337" s="91"/>
      <c r="U13337" s="89"/>
      <c r="V13337" s="89"/>
      <c r="W13337" s="89"/>
      <c r="X13337" s="89"/>
    </row>
    <row r="13338">
      <c r="S13338" s="91"/>
      <c r="T13338" s="91"/>
      <c r="U13338" s="89"/>
      <c r="V13338" s="89"/>
      <c r="W13338" s="89"/>
      <c r="X13338" s="89"/>
    </row>
    <row r="13339">
      <c r="S13339" s="91"/>
      <c r="T13339" s="91"/>
      <c r="U13339" s="89"/>
      <c r="V13339" s="89"/>
      <c r="W13339" s="89"/>
      <c r="X13339" s="89"/>
    </row>
    <row r="13340">
      <c r="S13340" s="91"/>
      <c r="T13340" s="91"/>
      <c r="U13340" s="89"/>
      <c r="V13340" s="89"/>
      <c r="W13340" s="89"/>
      <c r="X13340" s="89"/>
    </row>
    <row r="13341">
      <c r="S13341" s="91"/>
      <c r="T13341" s="91"/>
      <c r="U13341" s="89"/>
      <c r="V13341" s="89"/>
      <c r="W13341" s="89"/>
      <c r="X13341" s="89"/>
    </row>
    <row r="13342">
      <c r="S13342" s="91"/>
      <c r="T13342" s="91"/>
      <c r="U13342" s="89"/>
      <c r="V13342" s="89"/>
      <c r="W13342" s="89"/>
      <c r="X13342" s="89"/>
    </row>
    <row r="13343">
      <c r="S13343" s="91"/>
      <c r="T13343" s="91"/>
      <c r="U13343" s="89"/>
      <c r="V13343" s="89"/>
      <c r="W13343" s="89"/>
      <c r="X13343" s="89"/>
    </row>
    <row r="13344">
      <c r="S13344" s="88"/>
      <c r="T13344" s="91"/>
      <c r="U13344" s="89"/>
      <c r="V13344" s="89"/>
      <c r="W13344" s="89"/>
      <c r="X13344" s="89"/>
    </row>
    <row r="13345">
      <c r="S13345" s="91"/>
      <c r="T13345" s="91"/>
      <c r="U13345" s="89"/>
      <c r="V13345" s="89"/>
      <c r="W13345" s="89"/>
      <c r="X13345" s="89"/>
    </row>
    <row r="13346">
      <c r="S13346" s="91"/>
      <c r="T13346" s="91"/>
      <c r="U13346" s="89"/>
      <c r="V13346" s="89"/>
      <c r="W13346" s="89"/>
      <c r="X13346" s="89"/>
    </row>
    <row r="13347">
      <c r="S13347" s="91"/>
      <c r="T13347" s="91"/>
      <c r="U13347" s="89"/>
      <c r="V13347" s="89"/>
      <c r="W13347" s="89"/>
      <c r="X13347" s="89"/>
    </row>
    <row r="13348">
      <c r="S13348" s="91"/>
      <c r="T13348" s="91"/>
      <c r="U13348" s="89"/>
      <c r="V13348" s="89"/>
      <c r="W13348" s="89"/>
      <c r="X13348" s="89"/>
    </row>
    <row r="13349">
      <c r="S13349" s="91"/>
      <c r="T13349" s="91"/>
      <c r="U13349" s="89"/>
      <c r="V13349" s="89"/>
      <c r="W13349" s="89"/>
      <c r="X13349" s="89"/>
    </row>
    <row r="13350">
      <c r="S13350" s="91"/>
      <c r="T13350" s="91"/>
      <c r="U13350" s="89"/>
      <c r="V13350" s="89"/>
      <c r="W13350" s="89"/>
      <c r="X13350" s="89"/>
    </row>
    <row r="13351">
      <c r="S13351" s="91"/>
      <c r="T13351" s="91"/>
      <c r="U13351" s="89"/>
      <c r="V13351" s="89"/>
      <c r="W13351" s="89"/>
      <c r="X13351" s="89"/>
    </row>
    <row r="13352">
      <c r="S13352" s="91"/>
      <c r="T13352" s="91"/>
      <c r="U13352" s="89"/>
      <c r="V13352" s="89"/>
      <c r="W13352" s="89"/>
      <c r="X13352" s="89"/>
    </row>
    <row r="13353">
      <c r="S13353" s="91"/>
      <c r="T13353" s="91"/>
      <c r="U13353" s="89"/>
      <c r="V13353" s="89"/>
      <c r="W13353" s="89"/>
      <c r="X13353" s="89"/>
    </row>
    <row r="13354">
      <c r="S13354" s="91"/>
      <c r="T13354" s="91"/>
      <c r="U13354" s="89"/>
      <c r="V13354" s="89"/>
      <c r="W13354" s="89"/>
      <c r="X13354" s="89"/>
    </row>
    <row r="13355">
      <c r="S13355" s="91"/>
      <c r="T13355" s="91"/>
      <c r="U13355" s="89"/>
      <c r="V13355" s="89"/>
      <c r="W13355" s="89"/>
      <c r="X13355" s="89"/>
    </row>
    <row r="13356">
      <c r="S13356" s="91"/>
      <c r="T13356" s="91"/>
      <c r="U13356" s="89"/>
      <c r="V13356" s="89"/>
      <c r="W13356" s="89"/>
      <c r="X13356" s="89"/>
    </row>
    <row r="13357">
      <c r="S13357" s="91"/>
      <c r="T13357" s="91"/>
      <c r="U13357" s="89"/>
      <c r="V13357" s="89"/>
      <c r="W13357" s="89"/>
      <c r="X13357" s="89"/>
    </row>
    <row r="13358">
      <c r="S13358" s="91"/>
      <c r="T13358" s="91"/>
      <c r="U13358" s="89"/>
      <c r="V13358" s="89"/>
      <c r="W13358" s="89"/>
      <c r="X13358" s="89"/>
    </row>
    <row r="13359">
      <c r="S13359" s="91"/>
      <c r="T13359" s="91"/>
      <c r="U13359" s="89"/>
      <c r="V13359" s="89"/>
      <c r="W13359" s="89"/>
      <c r="X13359" s="89"/>
    </row>
    <row r="13360">
      <c r="S13360" s="91"/>
      <c r="T13360" s="91"/>
      <c r="U13360" s="89"/>
      <c r="V13360" s="89"/>
      <c r="W13360" s="89"/>
      <c r="X13360" s="89"/>
    </row>
    <row r="13361">
      <c r="S13361" s="91"/>
      <c r="T13361" s="91"/>
      <c r="U13361" s="89"/>
      <c r="V13361" s="89"/>
      <c r="W13361" s="89"/>
      <c r="X13361" s="89"/>
    </row>
    <row r="13362">
      <c r="S13362" s="91"/>
      <c r="T13362" s="91"/>
      <c r="U13362" s="89"/>
      <c r="V13362" s="89"/>
      <c r="W13362" s="89"/>
      <c r="X13362" s="89"/>
    </row>
    <row r="13363">
      <c r="S13363" s="91"/>
      <c r="T13363" s="91"/>
      <c r="U13363" s="89"/>
      <c r="V13363" s="89"/>
      <c r="W13363" s="89"/>
      <c r="X13363" s="89"/>
    </row>
    <row r="13364">
      <c r="S13364" s="91"/>
      <c r="T13364" s="91"/>
      <c r="U13364" s="89"/>
      <c r="V13364" s="89"/>
      <c r="W13364" s="89"/>
      <c r="X13364" s="89"/>
    </row>
    <row r="13365">
      <c r="S13365" s="91"/>
      <c r="T13365" s="91"/>
      <c r="U13365" s="89"/>
      <c r="V13365" s="89"/>
      <c r="W13365" s="89"/>
      <c r="X13365" s="89"/>
    </row>
    <row r="13366">
      <c r="S13366" s="91"/>
      <c r="T13366" s="91"/>
      <c r="U13366" s="89"/>
      <c r="V13366" s="89"/>
      <c r="W13366" s="89"/>
      <c r="X13366" s="89"/>
    </row>
    <row r="13367">
      <c r="S13367" s="91"/>
      <c r="T13367" s="91"/>
      <c r="U13367" s="89"/>
      <c r="V13367" s="89"/>
      <c r="W13367" s="89"/>
      <c r="X13367" s="89"/>
    </row>
    <row r="13368">
      <c r="S13368" s="91"/>
      <c r="T13368" s="91"/>
      <c r="U13368" s="89"/>
      <c r="V13368" s="89"/>
      <c r="W13368" s="89"/>
      <c r="X13368" s="89"/>
    </row>
    <row r="13369">
      <c r="S13369" s="91"/>
      <c r="T13369" s="91"/>
      <c r="U13369" s="89"/>
      <c r="V13369" s="89"/>
      <c r="W13369" s="89"/>
      <c r="X13369" s="89"/>
    </row>
    <row r="13370">
      <c r="S13370" s="91"/>
      <c r="T13370" s="91"/>
      <c r="U13370" s="89"/>
      <c r="V13370" s="89"/>
      <c r="W13370" s="89"/>
      <c r="X13370" s="89"/>
    </row>
    <row r="13371">
      <c r="S13371" s="91"/>
      <c r="T13371" s="91"/>
      <c r="U13371" s="89"/>
      <c r="V13371" s="89"/>
      <c r="W13371" s="89"/>
      <c r="X13371" s="89"/>
    </row>
    <row r="13372">
      <c r="S13372" s="91"/>
      <c r="T13372" s="91"/>
      <c r="U13372" s="89"/>
      <c r="V13372" s="89"/>
      <c r="W13372" s="89"/>
      <c r="X13372" s="89"/>
    </row>
    <row r="13373">
      <c r="S13373" s="91"/>
      <c r="T13373" s="91"/>
      <c r="U13373" s="89"/>
      <c r="V13373" s="89"/>
      <c r="W13373" s="89"/>
      <c r="X13373" s="89"/>
    </row>
    <row r="13374">
      <c r="S13374" s="91"/>
      <c r="T13374" s="91"/>
      <c r="U13374" s="89"/>
      <c r="V13374" s="89"/>
      <c r="W13374" s="89"/>
      <c r="X13374" s="89"/>
    </row>
    <row r="13375">
      <c r="S13375" s="91"/>
      <c r="T13375" s="91"/>
      <c r="U13375" s="89"/>
      <c r="V13375" s="89"/>
      <c r="W13375" s="89"/>
      <c r="X13375" s="89"/>
    </row>
    <row r="13376">
      <c r="S13376" s="91"/>
      <c r="T13376" s="91"/>
      <c r="U13376" s="89"/>
      <c r="V13376" s="89"/>
      <c r="W13376" s="89"/>
      <c r="X13376" s="89"/>
    </row>
    <row r="13377">
      <c r="S13377" s="91"/>
      <c r="T13377" s="91"/>
      <c r="U13377" s="89"/>
      <c r="V13377" s="89"/>
      <c r="W13377" s="89"/>
      <c r="X13377" s="89"/>
    </row>
    <row r="13378">
      <c r="S13378" s="91"/>
      <c r="T13378" s="91"/>
      <c r="U13378" s="89"/>
      <c r="V13378" s="89"/>
      <c r="W13378" s="89"/>
      <c r="X13378" s="89"/>
    </row>
    <row r="13379">
      <c r="S13379" s="91"/>
      <c r="T13379" s="91"/>
      <c r="U13379" s="89"/>
      <c r="V13379" s="89"/>
      <c r="W13379" s="89"/>
      <c r="X13379" s="89"/>
    </row>
    <row r="13380">
      <c r="S13380" s="91"/>
      <c r="T13380" s="91"/>
      <c r="U13380" s="89"/>
      <c r="V13380" s="89"/>
      <c r="W13380" s="89"/>
      <c r="X13380" s="89"/>
    </row>
    <row r="13381">
      <c r="S13381" s="91"/>
      <c r="T13381" s="91"/>
      <c r="U13381" s="89"/>
      <c r="V13381" s="89"/>
      <c r="W13381" s="89"/>
      <c r="X13381" s="89"/>
    </row>
    <row r="13382">
      <c r="S13382" s="91"/>
      <c r="T13382" s="91"/>
      <c r="U13382" s="89"/>
      <c r="V13382" s="89"/>
      <c r="W13382" s="89"/>
      <c r="X13382" s="89"/>
    </row>
    <row r="13383">
      <c r="S13383" s="91"/>
      <c r="T13383" s="91"/>
      <c r="U13383" s="89"/>
      <c r="V13383" s="89"/>
      <c r="W13383" s="89"/>
      <c r="X13383" s="89"/>
    </row>
    <row r="13384">
      <c r="S13384" s="91"/>
      <c r="T13384" s="91"/>
      <c r="U13384" s="89"/>
      <c r="V13384" s="89"/>
      <c r="W13384" s="89"/>
      <c r="X13384" s="89"/>
    </row>
    <row r="13385">
      <c r="S13385" s="91"/>
      <c r="T13385" s="91"/>
      <c r="U13385" s="89"/>
      <c r="V13385" s="89"/>
      <c r="W13385" s="89"/>
      <c r="X13385" s="89"/>
    </row>
    <row r="13386">
      <c r="S13386" s="91"/>
      <c r="T13386" s="91"/>
      <c r="U13386" s="89"/>
      <c r="V13386" s="89"/>
      <c r="W13386" s="89"/>
      <c r="X13386" s="89"/>
    </row>
    <row r="13387">
      <c r="S13387" s="91"/>
      <c r="T13387" s="91"/>
      <c r="U13387" s="89"/>
      <c r="V13387" s="89"/>
      <c r="W13387" s="89"/>
      <c r="X13387" s="89"/>
    </row>
    <row r="13388">
      <c r="S13388" s="91"/>
      <c r="T13388" s="91"/>
      <c r="U13388" s="89"/>
      <c r="V13388" s="89"/>
      <c r="W13388" s="89"/>
      <c r="X13388" s="89"/>
    </row>
    <row r="13389">
      <c r="S13389" s="91"/>
      <c r="T13389" s="91"/>
      <c r="U13389" s="89"/>
      <c r="V13389" s="89"/>
      <c r="W13389" s="89"/>
      <c r="X13389" s="89"/>
    </row>
    <row r="13390">
      <c r="S13390" s="91"/>
      <c r="T13390" s="91"/>
      <c r="U13390" s="89"/>
      <c r="V13390" s="89"/>
      <c r="W13390" s="89"/>
      <c r="X13390" s="89"/>
    </row>
    <row r="13391">
      <c r="S13391" s="91"/>
      <c r="T13391" s="91"/>
      <c r="U13391" s="89"/>
      <c r="V13391" s="89"/>
      <c r="W13391" s="89"/>
      <c r="X13391" s="89"/>
    </row>
    <row r="13392">
      <c r="S13392" s="91"/>
      <c r="T13392" s="91"/>
      <c r="U13392" s="89"/>
      <c r="V13392" s="89"/>
      <c r="W13392" s="89"/>
      <c r="X13392" s="89"/>
    </row>
    <row r="13393">
      <c r="S13393" s="88"/>
      <c r="T13393" s="91"/>
      <c r="U13393" s="89"/>
      <c r="V13393" s="89"/>
      <c r="W13393" s="89"/>
      <c r="X13393" s="89"/>
    </row>
    <row r="13394">
      <c r="S13394" s="91"/>
      <c r="T13394" s="91"/>
      <c r="U13394" s="89"/>
      <c r="V13394" s="89"/>
      <c r="W13394" s="89"/>
      <c r="X13394" s="89"/>
    </row>
    <row r="13395">
      <c r="S13395" s="91"/>
      <c r="T13395" s="91"/>
      <c r="U13395" s="89"/>
      <c r="V13395" s="89"/>
      <c r="W13395" s="89"/>
      <c r="X13395" s="89"/>
    </row>
    <row r="13396">
      <c r="S13396" s="91"/>
      <c r="T13396" s="91"/>
      <c r="U13396" s="89"/>
      <c r="V13396" s="89"/>
      <c r="W13396" s="89"/>
      <c r="X13396" s="89"/>
    </row>
    <row r="13397">
      <c r="S13397" s="91"/>
      <c r="T13397" s="91"/>
      <c r="U13397" s="89"/>
      <c r="V13397" s="89"/>
      <c r="W13397" s="89"/>
      <c r="X13397" s="89"/>
    </row>
    <row r="13398">
      <c r="S13398" s="91"/>
      <c r="T13398" s="91"/>
      <c r="U13398" s="89"/>
      <c r="V13398" s="89"/>
      <c r="W13398" s="89"/>
      <c r="X13398" s="89"/>
    </row>
    <row r="13399">
      <c r="S13399" s="91"/>
      <c r="T13399" s="91"/>
      <c r="U13399" s="89"/>
      <c r="V13399" s="89"/>
      <c r="W13399" s="89"/>
      <c r="X13399" s="89"/>
    </row>
    <row r="13400">
      <c r="S13400" s="91"/>
      <c r="T13400" s="91"/>
      <c r="U13400" s="89"/>
      <c r="V13400" s="89"/>
      <c r="W13400" s="89"/>
      <c r="X13400" s="89"/>
    </row>
    <row r="13401">
      <c r="S13401" s="91"/>
      <c r="T13401" s="91"/>
      <c r="U13401" s="89"/>
      <c r="V13401" s="89"/>
      <c r="W13401" s="89"/>
      <c r="X13401" s="89"/>
    </row>
    <row r="13402">
      <c r="S13402" s="91"/>
      <c r="T13402" s="91"/>
      <c r="U13402" s="89"/>
      <c r="V13402" s="89"/>
      <c r="W13402" s="89"/>
      <c r="X13402" s="89"/>
    </row>
    <row r="13403">
      <c r="S13403" s="91"/>
      <c r="T13403" s="91"/>
      <c r="U13403" s="89"/>
      <c r="V13403" s="89"/>
      <c r="W13403" s="89"/>
      <c r="X13403" s="89"/>
    </row>
    <row r="13404">
      <c r="S13404" s="91"/>
      <c r="T13404" s="91"/>
      <c r="U13404" s="89"/>
      <c r="V13404" s="89"/>
      <c r="W13404" s="89"/>
      <c r="X13404" s="89"/>
    </row>
    <row r="13405">
      <c r="S13405" s="91"/>
      <c r="T13405" s="91"/>
      <c r="U13405" s="89"/>
      <c r="V13405" s="89"/>
      <c r="W13405" s="89"/>
      <c r="X13405" s="89"/>
    </row>
    <row r="13406">
      <c r="S13406" s="91"/>
      <c r="T13406" s="91"/>
      <c r="U13406" s="89"/>
      <c r="V13406" s="89"/>
      <c r="W13406" s="89"/>
      <c r="X13406" s="89"/>
    </row>
    <row r="13407">
      <c r="S13407" s="91"/>
      <c r="T13407" s="91"/>
      <c r="U13407" s="89"/>
      <c r="V13407" s="89"/>
      <c r="W13407" s="89"/>
      <c r="X13407" s="89"/>
    </row>
    <row r="13408">
      <c r="S13408" s="91"/>
      <c r="T13408" s="91"/>
      <c r="U13408" s="89"/>
      <c r="V13408" s="89"/>
      <c r="W13408" s="89"/>
      <c r="X13408" s="89"/>
    </row>
    <row r="13409">
      <c r="S13409" s="91"/>
      <c r="T13409" s="91"/>
      <c r="U13409" s="89"/>
      <c r="V13409" s="89"/>
      <c r="W13409" s="89"/>
      <c r="X13409" s="89"/>
    </row>
    <row r="13410">
      <c r="S13410" s="91"/>
      <c r="T13410" s="91"/>
      <c r="U13410" s="89"/>
      <c r="V13410" s="89"/>
      <c r="W13410" s="89"/>
      <c r="X13410" s="89"/>
    </row>
    <row r="13411">
      <c r="S13411" s="91"/>
      <c r="T13411" s="91"/>
      <c r="U13411" s="89"/>
      <c r="V13411" s="89"/>
      <c r="W13411" s="89"/>
      <c r="X13411" s="89"/>
    </row>
    <row r="13412">
      <c r="S13412" s="91"/>
      <c r="T13412" s="91"/>
      <c r="U13412" s="89"/>
      <c r="V13412" s="89"/>
      <c r="W13412" s="89"/>
      <c r="X13412" s="89"/>
    </row>
    <row r="13413">
      <c r="S13413" s="91"/>
      <c r="T13413" s="91"/>
      <c r="U13413" s="89"/>
      <c r="V13413" s="89"/>
      <c r="W13413" s="89"/>
      <c r="X13413" s="89"/>
    </row>
    <row r="13414">
      <c r="S13414" s="91"/>
      <c r="T13414" s="91"/>
      <c r="U13414" s="89"/>
      <c r="V13414" s="89"/>
      <c r="W13414" s="89"/>
      <c r="X13414" s="89"/>
    </row>
    <row r="13415">
      <c r="S13415" s="91"/>
      <c r="T13415" s="91"/>
      <c r="U13415" s="89"/>
      <c r="V13415" s="89"/>
      <c r="W13415" s="89"/>
      <c r="X13415" s="89"/>
    </row>
    <row r="13416">
      <c r="S13416" s="91"/>
      <c r="T13416" s="91"/>
      <c r="U13416" s="89"/>
      <c r="V13416" s="89"/>
      <c r="W13416" s="89"/>
      <c r="X13416" s="89"/>
    </row>
    <row r="13417">
      <c r="S13417" s="91"/>
      <c r="T13417" s="91"/>
      <c r="U13417" s="89"/>
      <c r="V13417" s="89"/>
      <c r="W13417" s="89"/>
      <c r="X13417" s="89"/>
    </row>
    <row r="13418">
      <c r="S13418" s="91"/>
      <c r="T13418" s="91"/>
      <c r="U13418" s="89"/>
      <c r="V13418" s="89"/>
      <c r="W13418" s="89"/>
      <c r="X13418" s="89"/>
    </row>
    <row r="13419">
      <c r="S13419" s="91"/>
      <c r="T13419" s="91"/>
      <c r="U13419" s="89"/>
      <c r="V13419" s="89"/>
      <c r="W13419" s="89"/>
      <c r="X13419" s="89"/>
    </row>
    <row r="13420">
      <c r="S13420" s="91"/>
      <c r="T13420" s="91"/>
      <c r="U13420" s="89"/>
      <c r="V13420" s="89"/>
      <c r="W13420" s="89"/>
      <c r="X13420" s="89"/>
    </row>
    <row r="13421">
      <c r="S13421" s="91"/>
      <c r="T13421" s="91"/>
      <c r="U13421" s="89"/>
      <c r="V13421" s="89"/>
      <c r="W13421" s="89"/>
      <c r="X13421" s="89"/>
    </row>
    <row r="13422">
      <c r="S13422" s="91"/>
      <c r="T13422" s="91"/>
      <c r="U13422" s="89"/>
      <c r="V13422" s="89"/>
      <c r="W13422" s="89"/>
      <c r="X13422" s="89"/>
    </row>
    <row r="13423">
      <c r="S13423" s="91"/>
      <c r="T13423" s="91"/>
      <c r="U13423" s="89"/>
      <c r="V13423" s="89"/>
      <c r="W13423" s="89"/>
      <c r="X13423" s="89"/>
    </row>
    <row r="13424">
      <c r="S13424" s="91"/>
      <c r="T13424" s="91"/>
      <c r="U13424" s="89"/>
      <c r="V13424" s="89"/>
      <c r="W13424" s="89"/>
      <c r="X13424" s="89"/>
    </row>
    <row r="13425">
      <c r="S13425" s="91"/>
      <c r="T13425" s="91"/>
      <c r="U13425" s="89"/>
      <c r="V13425" s="89"/>
      <c r="W13425" s="89"/>
      <c r="X13425" s="89"/>
    </row>
    <row r="13426">
      <c r="S13426" s="91"/>
      <c r="T13426" s="91"/>
      <c r="U13426" s="89"/>
      <c r="V13426" s="89"/>
      <c r="W13426" s="89"/>
      <c r="X13426" s="89"/>
    </row>
    <row r="13427">
      <c r="S13427" s="91"/>
      <c r="T13427" s="91"/>
      <c r="U13427" s="89"/>
      <c r="V13427" s="89"/>
      <c r="W13427" s="89"/>
      <c r="X13427" s="89"/>
    </row>
    <row r="13428">
      <c r="S13428" s="91"/>
      <c r="T13428" s="91"/>
      <c r="U13428" s="89"/>
      <c r="V13428" s="89"/>
      <c r="W13428" s="89"/>
      <c r="X13428" s="89"/>
    </row>
    <row r="13429">
      <c r="S13429" s="91"/>
      <c r="T13429" s="91"/>
      <c r="U13429" s="89"/>
      <c r="V13429" s="89"/>
      <c r="W13429" s="89"/>
      <c r="X13429" s="89"/>
    </row>
    <row r="13430">
      <c r="S13430" s="91"/>
      <c r="T13430" s="91"/>
      <c r="U13430" s="89"/>
      <c r="V13430" s="89"/>
      <c r="W13430" s="89"/>
      <c r="X13430" s="89"/>
    </row>
    <row r="13431">
      <c r="S13431" s="91"/>
      <c r="T13431" s="91"/>
      <c r="U13431" s="89"/>
      <c r="V13431" s="89"/>
      <c r="W13431" s="89"/>
      <c r="X13431" s="89"/>
    </row>
    <row r="13432">
      <c r="S13432" s="91"/>
      <c r="T13432" s="91"/>
      <c r="U13432" s="89"/>
      <c r="V13432" s="89"/>
      <c r="W13432" s="89"/>
      <c r="X13432" s="89"/>
    </row>
    <row r="13433">
      <c r="S13433" s="91"/>
      <c r="T13433" s="91"/>
      <c r="U13433" s="89"/>
      <c r="V13433" s="89"/>
      <c r="W13433" s="89"/>
      <c r="X13433" s="89"/>
    </row>
    <row r="13434">
      <c r="S13434" s="91"/>
      <c r="T13434" s="91"/>
      <c r="U13434" s="89"/>
      <c r="V13434" s="89"/>
      <c r="W13434" s="89"/>
      <c r="X13434" s="89"/>
    </row>
    <row r="13435">
      <c r="S13435" s="91"/>
      <c r="T13435" s="91"/>
      <c r="U13435" s="89"/>
      <c r="V13435" s="89"/>
      <c r="W13435" s="89"/>
      <c r="X13435" s="89"/>
    </row>
    <row r="13436">
      <c r="S13436" s="91"/>
      <c r="T13436" s="91"/>
      <c r="U13436" s="89"/>
      <c r="V13436" s="89"/>
      <c r="W13436" s="89"/>
      <c r="X13436" s="89"/>
    </row>
    <row r="13437">
      <c r="S13437" s="91"/>
      <c r="T13437" s="91"/>
      <c r="U13437" s="89"/>
      <c r="V13437" s="89"/>
      <c r="W13437" s="89"/>
      <c r="X13437" s="89"/>
    </row>
    <row r="13438">
      <c r="S13438" s="91"/>
      <c r="T13438" s="91"/>
      <c r="U13438" s="89"/>
      <c r="V13438" s="89"/>
      <c r="W13438" s="89"/>
      <c r="X13438" s="89"/>
    </row>
    <row r="13439">
      <c r="S13439" s="91"/>
      <c r="T13439" s="91"/>
      <c r="U13439" s="89"/>
      <c r="V13439" s="89"/>
      <c r="W13439" s="89"/>
      <c r="X13439" s="89"/>
    </row>
    <row r="13440">
      <c r="S13440" s="91"/>
      <c r="T13440" s="91"/>
      <c r="U13440" s="89"/>
      <c r="V13440" s="89"/>
      <c r="W13440" s="89"/>
      <c r="X13440" s="89"/>
    </row>
    <row r="13441">
      <c r="S13441" s="91"/>
      <c r="T13441" s="91"/>
      <c r="U13441" s="89"/>
      <c r="V13441" s="89"/>
      <c r="W13441" s="89"/>
      <c r="X13441" s="89"/>
    </row>
    <row r="13442">
      <c r="S13442" s="91"/>
      <c r="T13442" s="91"/>
      <c r="U13442" s="89"/>
      <c r="V13442" s="89"/>
      <c r="W13442" s="89"/>
      <c r="X13442" s="89"/>
    </row>
    <row r="13443">
      <c r="S13443" s="91"/>
      <c r="T13443" s="91"/>
      <c r="U13443" s="89"/>
      <c r="V13443" s="89"/>
      <c r="W13443" s="89"/>
      <c r="X13443" s="89"/>
    </row>
    <row r="13444">
      <c r="S13444" s="91"/>
      <c r="T13444" s="91"/>
      <c r="U13444" s="89"/>
      <c r="V13444" s="89"/>
      <c r="W13444" s="89"/>
      <c r="X13444" s="89"/>
    </row>
    <row r="13445">
      <c r="S13445" s="91"/>
      <c r="T13445" s="91"/>
      <c r="U13445" s="89"/>
      <c r="V13445" s="89"/>
      <c r="W13445" s="89"/>
      <c r="X13445" s="89"/>
    </row>
    <row r="13446">
      <c r="S13446" s="91"/>
      <c r="T13446" s="91"/>
      <c r="U13446" s="89"/>
      <c r="V13446" s="89"/>
      <c r="W13446" s="89"/>
      <c r="X13446" s="89"/>
    </row>
    <row r="13447">
      <c r="S13447" s="91"/>
      <c r="T13447" s="91"/>
      <c r="U13447" s="89"/>
      <c r="V13447" s="89"/>
      <c r="W13447" s="89"/>
      <c r="X13447" s="89"/>
    </row>
    <row r="13448">
      <c r="S13448" s="91"/>
      <c r="T13448" s="91"/>
      <c r="U13448" s="89"/>
      <c r="V13448" s="89"/>
      <c r="W13448" s="89"/>
      <c r="X13448" s="89"/>
    </row>
    <row r="13449">
      <c r="S13449" s="91"/>
      <c r="T13449" s="91"/>
      <c r="U13449" s="89"/>
      <c r="V13449" s="89"/>
      <c r="W13449" s="89"/>
      <c r="X13449" s="89"/>
    </row>
    <row r="13450">
      <c r="S13450" s="91"/>
      <c r="T13450" s="91"/>
      <c r="U13450" s="89"/>
      <c r="V13450" s="89"/>
      <c r="W13450" s="89"/>
      <c r="X13450" s="89"/>
    </row>
    <row r="13451">
      <c r="S13451" s="91"/>
      <c r="T13451" s="91"/>
      <c r="U13451" s="89"/>
      <c r="V13451" s="89"/>
      <c r="W13451" s="89"/>
      <c r="X13451" s="89"/>
    </row>
    <row r="13452">
      <c r="S13452" s="91"/>
      <c r="T13452" s="91"/>
      <c r="U13452" s="89"/>
      <c r="V13452" s="89"/>
      <c r="W13452" s="89"/>
      <c r="X13452" s="89"/>
    </row>
    <row r="13453">
      <c r="S13453" s="91"/>
      <c r="T13453" s="91"/>
      <c r="U13453" s="89"/>
      <c r="V13453" s="89"/>
      <c r="W13453" s="89"/>
      <c r="X13453" s="89"/>
    </row>
    <row r="13454">
      <c r="S13454" s="91"/>
      <c r="T13454" s="91"/>
      <c r="U13454" s="89"/>
      <c r="V13454" s="89"/>
      <c r="W13454" s="89"/>
      <c r="X13454" s="89"/>
    </row>
    <row r="13455">
      <c r="S13455" s="91"/>
      <c r="T13455" s="91"/>
      <c r="U13455" s="89"/>
      <c r="V13455" s="89"/>
      <c r="W13455" s="89"/>
      <c r="X13455" s="89"/>
    </row>
    <row r="13456">
      <c r="S13456" s="91"/>
      <c r="T13456" s="91"/>
      <c r="U13456" s="89"/>
      <c r="V13456" s="89"/>
      <c r="W13456" s="89"/>
      <c r="X13456" s="89"/>
    </row>
    <row r="13457">
      <c r="S13457" s="91"/>
      <c r="T13457" s="91"/>
      <c r="U13457" s="89"/>
      <c r="V13457" s="89"/>
      <c r="W13457" s="89"/>
      <c r="X13457" s="89"/>
    </row>
    <row r="13458">
      <c r="S13458" s="91"/>
      <c r="T13458" s="91"/>
      <c r="U13458" s="89"/>
      <c r="V13458" s="89"/>
      <c r="W13458" s="89"/>
      <c r="X13458" s="89"/>
    </row>
    <row r="13459">
      <c r="S13459" s="91"/>
      <c r="T13459" s="91"/>
      <c r="U13459" s="89"/>
      <c r="V13459" s="89"/>
      <c r="W13459" s="89"/>
      <c r="X13459" s="89"/>
    </row>
    <row r="13460">
      <c r="S13460" s="91"/>
      <c r="T13460" s="91"/>
      <c r="U13460" s="89"/>
      <c r="V13460" s="89"/>
      <c r="W13460" s="89"/>
      <c r="X13460" s="89"/>
    </row>
    <row r="13461">
      <c r="S13461" s="91"/>
      <c r="T13461" s="91"/>
      <c r="U13461" s="89"/>
      <c r="V13461" s="89"/>
      <c r="W13461" s="89"/>
      <c r="X13461" s="89"/>
    </row>
    <row r="13462">
      <c r="S13462" s="91"/>
      <c r="T13462" s="91"/>
      <c r="U13462" s="89"/>
      <c r="V13462" s="89"/>
      <c r="W13462" s="89"/>
      <c r="X13462" s="89"/>
    </row>
    <row r="13463">
      <c r="S13463" s="91"/>
      <c r="T13463" s="91"/>
      <c r="U13463" s="89"/>
      <c r="V13463" s="89"/>
      <c r="W13463" s="89"/>
      <c r="X13463" s="89"/>
    </row>
    <row r="13464">
      <c r="S13464" s="91"/>
      <c r="T13464" s="91"/>
      <c r="U13464" s="89"/>
      <c r="V13464" s="89"/>
      <c r="W13464" s="89"/>
      <c r="X13464" s="89"/>
    </row>
    <row r="13465">
      <c r="S13465" s="91"/>
      <c r="T13465" s="91"/>
      <c r="U13465" s="89"/>
      <c r="V13465" s="89"/>
      <c r="W13465" s="89"/>
      <c r="X13465" s="89"/>
    </row>
    <row r="13466">
      <c r="S13466" s="91"/>
      <c r="T13466" s="91"/>
      <c r="U13466" s="89"/>
      <c r="V13466" s="89"/>
      <c r="W13466" s="89"/>
      <c r="X13466" s="89"/>
    </row>
    <row r="13467">
      <c r="S13467" s="91"/>
      <c r="T13467" s="91"/>
      <c r="U13467" s="89"/>
      <c r="V13467" s="89"/>
      <c r="W13467" s="89"/>
      <c r="X13467" s="89"/>
    </row>
    <row r="13468">
      <c r="S13468" s="91"/>
      <c r="T13468" s="91"/>
      <c r="U13468" s="89"/>
      <c r="V13468" s="89"/>
      <c r="W13468" s="89"/>
      <c r="X13468" s="89"/>
    </row>
    <row r="13469">
      <c r="S13469" s="91"/>
      <c r="T13469" s="91"/>
      <c r="U13469" s="89"/>
      <c r="V13469" s="89"/>
      <c r="W13469" s="89"/>
      <c r="X13469" s="89"/>
    </row>
    <row r="13470">
      <c r="S13470" s="91"/>
      <c r="T13470" s="91"/>
      <c r="U13470" s="89"/>
      <c r="V13470" s="89"/>
      <c r="W13470" s="89"/>
      <c r="X13470" s="89"/>
    </row>
    <row r="13471">
      <c r="S13471" s="91"/>
      <c r="T13471" s="91"/>
      <c r="U13471" s="89"/>
      <c r="V13471" s="89"/>
      <c r="W13471" s="89"/>
      <c r="X13471" s="89"/>
    </row>
    <row r="13472">
      <c r="S13472" s="91"/>
      <c r="T13472" s="91"/>
      <c r="U13472" s="89"/>
      <c r="V13472" s="89"/>
      <c r="W13472" s="89"/>
      <c r="X13472" s="89"/>
    </row>
    <row r="13473">
      <c r="S13473" s="91"/>
      <c r="T13473" s="91"/>
      <c r="U13473" s="89"/>
      <c r="V13473" s="89"/>
      <c r="W13473" s="89"/>
      <c r="X13473" s="89"/>
    </row>
    <row r="13474">
      <c r="S13474" s="91"/>
      <c r="T13474" s="91"/>
      <c r="U13474" s="89"/>
      <c r="V13474" s="89"/>
      <c r="W13474" s="89"/>
      <c r="X13474" s="89"/>
    </row>
    <row r="13475">
      <c r="S13475" s="91"/>
      <c r="T13475" s="91"/>
      <c r="U13475" s="89"/>
      <c r="V13475" s="89"/>
      <c r="W13475" s="89"/>
      <c r="X13475" s="89"/>
    </row>
    <row r="13476">
      <c r="S13476" s="91"/>
      <c r="T13476" s="91"/>
      <c r="U13476" s="89"/>
      <c r="V13476" s="89"/>
      <c r="W13476" s="89"/>
      <c r="X13476" s="89"/>
    </row>
    <row r="13477">
      <c r="S13477" s="91"/>
      <c r="T13477" s="91"/>
      <c r="U13477" s="89"/>
      <c r="V13477" s="89"/>
      <c r="W13477" s="89"/>
      <c r="X13477" s="89"/>
    </row>
    <row r="13478">
      <c r="S13478" s="91"/>
      <c r="T13478" s="91"/>
      <c r="U13478" s="89"/>
      <c r="V13478" s="89"/>
      <c r="W13478" s="89"/>
      <c r="X13478" s="89"/>
    </row>
    <row r="13479">
      <c r="S13479" s="91"/>
      <c r="T13479" s="91"/>
      <c r="U13479" s="89"/>
      <c r="V13479" s="89"/>
      <c r="W13479" s="89"/>
      <c r="X13479" s="89"/>
    </row>
    <row r="13480">
      <c r="S13480" s="91"/>
      <c r="T13480" s="91"/>
      <c r="U13480" s="89"/>
      <c r="V13480" s="89"/>
      <c r="W13480" s="89"/>
      <c r="X13480" s="89"/>
    </row>
    <row r="13481">
      <c r="S13481" s="91"/>
      <c r="T13481" s="91"/>
      <c r="U13481" s="89"/>
      <c r="V13481" s="89"/>
      <c r="W13481" s="89"/>
      <c r="X13481" s="89"/>
    </row>
    <row r="13482">
      <c r="S13482" s="91"/>
      <c r="T13482" s="91"/>
      <c r="U13482" s="89"/>
      <c r="V13482" s="89"/>
      <c r="W13482" s="89"/>
      <c r="X13482" s="89"/>
    </row>
    <row r="13483">
      <c r="S13483" s="91"/>
      <c r="T13483" s="91"/>
      <c r="U13483" s="89"/>
      <c r="V13483" s="89"/>
      <c r="W13483" s="89"/>
      <c r="X13483" s="89"/>
    </row>
    <row r="13484">
      <c r="S13484" s="91"/>
      <c r="T13484" s="91"/>
      <c r="U13484" s="89"/>
      <c r="V13484" s="89"/>
      <c r="W13484" s="89"/>
      <c r="X13484" s="89"/>
    </row>
    <row r="13485">
      <c r="S13485" s="91"/>
      <c r="T13485" s="91"/>
      <c r="U13485" s="89"/>
      <c r="V13485" s="89"/>
      <c r="W13485" s="89"/>
      <c r="X13485" s="89"/>
    </row>
    <row r="13486">
      <c r="S13486" s="91"/>
      <c r="T13486" s="91"/>
      <c r="U13486" s="89"/>
      <c r="V13486" s="89"/>
      <c r="W13486" s="89"/>
      <c r="X13486" s="89"/>
    </row>
    <row r="13487">
      <c r="S13487" s="91"/>
      <c r="T13487" s="91"/>
      <c r="U13487" s="89"/>
      <c r="V13487" s="89"/>
      <c r="W13487" s="89"/>
      <c r="X13487" s="89"/>
    </row>
    <row r="13488">
      <c r="S13488" s="91"/>
      <c r="T13488" s="91"/>
      <c r="U13488" s="89"/>
      <c r="V13488" s="89"/>
      <c r="W13488" s="89"/>
      <c r="X13488" s="89"/>
    </row>
    <row r="13489">
      <c r="S13489" s="91"/>
      <c r="T13489" s="91"/>
      <c r="U13489" s="89"/>
      <c r="V13489" s="89"/>
      <c r="W13489" s="89"/>
      <c r="X13489" s="89"/>
    </row>
    <row r="13490">
      <c r="S13490" s="91"/>
      <c r="T13490" s="91"/>
      <c r="U13490" s="89"/>
      <c r="V13490" s="89"/>
      <c r="W13490" s="89"/>
      <c r="X13490" s="89"/>
    </row>
    <row r="13491">
      <c r="S13491" s="88"/>
      <c r="T13491" s="91"/>
      <c r="U13491" s="89"/>
      <c r="V13491" s="89"/>
      <c r="W13491" s="89"/>
      <c r="X13491" s="89"/>
    </row>
    <row r="13492">
      <c r="S13492" s="91"/>
      <c r="T13492" s="91"/>
      <c r="U13492" s="89"/>
      <c r="V13492" s="89"/>
      <c r="W13492" s="89"/>
      <c r="X13492" s="89"/>
    </row>
    <row r="13493">
      <c r="S13493" s="91"/>
      <c r="T13493" s="91"/>
      <c r="U13493" s="89"/>
      <c r="V13493" s="89"/>
      <c r="W13493" s="89"/>
      <c r="X13493" s="89"/>
    </row>
    <row r="13494">
      <c r="S13494" s="91"/>
      <c r="T13494" s="91"/>
      <c r="U13494" s="89"/>
      <c r="V13494" s="89"/>
      <c r="W13494" s="89"/>
      <c r="X13494" s="89"/>
    </row>
    <row r="13495">
      <c r="S13495" s="91"/>
      <c r="T13495" s="91"/>
      <c r="U13495" s="89"/>
      <c r="V13495" s="89"/>
      <c r="W13495" s="89"/>
      <c r="X13495" s="89"/>
    </row>
    <row r="13496">
      <c r="S13496" s="91"/>
      <c r="T13496" s="91"/>
      <c r="U13496" s="89"/>
      <c r="V13496" s="89"/>
      <c r="W13496" s="89"/>
      <c r="X13496" s="89"/>
    </row>
    <row r="13497">
      <c r="S13497" s="88"/>
      <c r="T13497" s="91"/>
      <c r="U13497" s="89"/>
      <c r="V13497" s="89"/>
      <c r="W13497" s="89"/>
      <c r="X13497" s="89"/>
    </row>
    <row r="13498">
      <c r="S13498" s="91"/>
      <c r="T13498" s="91"/>
      <c r="U13498" s="89"/>
      <c r="V13498" s="89"/>
      <c r="W13498" s="89"/>
      <c r="X13498" s="89"/>
    </row>
    <row r="13499">
      <c r="S13499" s="91"/>
      <c r="T13499" s="91"/>
      <c r="U13499" s="89"/>
      <c r="V13499" s="89"/>
      <c r="W13499" s="89"/>
      <c r="X13499" s="89"/>
    </row>
    <row r="13500">
      <c r="S13500" s="91"/>
      <c r="T13500" s="91"/>
      <c r="U13500" s="89"/>
      <c r="V13500" s="89"/>
      <c r="W13500" s="89"/>
      <c r="X13500" s="89"/>
    </row>
    <row r="13501">
      <c r="S13501" s="91"/>
      <c r="T13501" s="91"/>
      <c r="U13501" s="89"/>
      <c r="V13501" s="89"/>
      <c r="W13501" s="89"/>
      <c r="X13501" s="89"/>
    </row>
    <row r="13502">
      <c r="S13502" s="91"/>
      <c r="T13502" s="91"/>
      <c r="U13502" s="89"/>
      <c r="V13502" s="89"/>
      <c r="W13502" s="89"/>
      <c r="X13502" s="89"/>
    </row>
    <row r="13503">
      <c r="S13503" s="91"/>
      <c r="T13503" s="91"/>
      <c r="U13503" s="89"/>
      <c r="V13503" s="89"/>
      <c r="W13503" s="89"/>
      <c r="X13503" s="89"/>
    </row>
    <row r="13504">
      <c r="S13504" s="91"/>
      <c r="T13504" s="91"/>
      <c r="U13504" s="89"/>
      <c r="V13504" s="89"/>
      <c r="W13504" s="89"/>
      <c r="X13504" s="89"/>
    </row>
    <row r="13505">
      <c r="S13505" s="91"/>
      <c r="T13505" s="91"/>
      <c r="U13505" s="89"/>
      <c r="V13505" s="89"/>
      <c r="W13505" s="89"/>
      <c r="X13505" s="89"/>
    </row>
    <row r="13506">
      <c r="S13506" s="91"/>
      <c r="T13506" s="91"/>
      <c r="U13506" s="89"/>
      <c r="V13506" s="89"/>
      <c r="W13506" s="89"/>
      <c r="X13506" s="89"/>
    </row>
    <row r="13507">
      <c r="S13507" s="91"/>
      <c r="T13507" s="91"/>
      <c r="U13507" s="89"/>
      <c r="V13507" s="89"/>
      <c r="W13507" s="89"/>
      <c r="X13507" s="89"/>
    </row>
    <row r="13508">
      <c r="S13508" s="91"/>
      <c r="T13508" s="91"/>
      <c r="U13508" s="89"/>
      <c r="V13508" s="89"/>
      <c r="W13508" s="89"/>
      <c r="X13508" s="89"/>
    </row>
    <row r="13509">
      <c r="S13509" s="88"/>
      <c r="T13509" s="91"/>
      <c r="U13509" s="89"/>
      <c r="V13509" s="89"/>
      <c r="W13509" s="89"/>
      <c r="X13509" s="89"/>
    </row>
    <row r="13510">
      <c r="S13510" s="91"/>
      <c r="T13510" s="91"/>
      <c r="U13510" s="89"/>
      <c r="V13510" s="89"/>
      <c r="W13510" s="89"/>
      <c r="X13510" s="89"/>
    </row>
    <row r="13511">
      <c r="S13511" s="91"/>
      <c r="T13511" s="91"/>
      <c r="U13511" s="89"/>
      <c r="V13511" s="89"/>
      <c r="W13511" s="89"/>
      <c r="X13511" s="89"/>
    </row>
    <row r="13512">
      <c r="S13512" s="91"/>
      <c r="T13512" s="91"/>
      <c r="U13512" s="89"/>
      <c r="V13512" s="89"/>
      <c r="W13512" s="89"/>
      <c r="X13512" s="89"/>
    </row>
    <row r="13513">
      <c r="S13513" s="91"/>
      <c r="T13513" s="91"/>
      <c r="U13513" s="89"/>
      <c r="V13513" s="89"/>
      <c r="W13513" s="89"/>
      <c r="X13513" s="89"/>
    </row>
    <row r="13514">
      <c r="S13514" s="91"/>
      <c r="T13514" s="91"/>
      <c r="U13514" s="89"/>
      <c r="V13514" s="89"/>
      <c r="W13514" s="89"/>
      <c r="X13514" s="89"/>
    </row>
    <row r="13515">
      <c r="S13515" s="91"/>
      <c r="T13515" s="91"/>
      <c r="U13515" s="89"/>
      <c r="V13515" s="89"/>
      <c r="W13515" s="89"/>
      <c r="X13515" s="89"/>
    </row>
    <row r="13516">
      <c r="S13516" s="91"/>
      <c r="T13516" s="91"/>
      <c r="U13516" s="89"/>
      <c r="V13516" s="89"/>
      <c r="W13516" s="89"/>
      <c r="X13516" s="89"/>
    </row>
    <row r="13517">
      <c r="S13517" s="91"/>
      <c r="T13517" s="91"/>
      <c r="U13517" s="89"/>
      <c r="V13517" s="89"/>
      <c r="W13517" s="89"/>
      <c r="X13517" s="89"/>
    </row>
    <row r="13518">
      <c r="S13518" s="91"/>
      <c r="T13518" s="91"/>
      <c r="U13518" s="89"/>
      <c r="V13518" s="89"/>
      <c r="W13518" s="89"/>
      <c r="X13518" s="89"/>
    </row>
    <row r="13519">
      <c r="S13519" s="91"/>
      <c r="T13519" s="91"/>
      <c r="U13519" s="89"/>
      <c r="V13519" s="89"/>
      <c r="W13519" s="89"/>
      <c r="X13519" s="89"/>
    </row>
    <row r="13520">
      <c r="S13520" s="91"/>
      <c r="T13520" s="91"/>
      <c r="U13520" s="89"/>
      <c r="V13520" s="89"/>
      <c r="W13520" s="89"/>
      <c r="X13520" s="89"/>
    </row>
    <row r="13521">
      <c r="S13521" s="91"/>
      <c r="T13521" s="91"/>
      <c r="U13521" s="89"/>
      <c r="V13521" s="89"/>
      <c r="W13521" s="89"/>
      <c r="X13521" s="89"/>
    </row>
    <row r="13522">
      <c r="S13522" s="88"/>
      <c r="T13522" s="91"/>
      <c r="U13522" s="89"/>
      <c r="V13522" s="89"/>
      <c r="W13522" s="89"/>
      <c r="X13522" s="89"/>
    </row>
    <row r="13523">
      <c r="S13523" s="91"/>
      <c r="T13523" s="91"/>
      <c r="U13523" s="89"/>
      <c r="V13523" s="89"/>
      <c r="W13523" s="89"/>
      <c r="X13523" s="89"/>
    </row>
    <row r="13524">
      <c r="S13524" s="91"/>
      <c r="T13524" s="91"/>
      <c r="U13524" s="89"/>
      <c r="V13524" s="89"/>
      <c r="W13524" s="89"/>
      <c r="X13524" s="89"/>
    </row>
    <row r="13525">
      <c r="S13525" s="91"/>
      <c r="T13525" s="91"/>
      <c r="U13525" s="89"/>
      <c r="V13525" s="89"/>
      <c r="W13525" s="89"/>
      <c r="X13525" s="89"/>
    </row>
    <row r="13526">
      <c r="S13526" s="91"/>
      <c r="T13526" s="91"/>
      <c r="U13526" s="89"/>
      <c r="V13526" s="89"/>
      <c r="W13526" s="89"/>
      <c r="X13526" s="89"/>
    </row>
    <row r="13527">
      <c r="S13527" s="91"/>
      <c r="T13527" s="91"/>
      <c r="U13527" s="89"/>
      <c r="V13527" s="89"/>
      <c r="W13527" s="89"/>
      <c r="X13527" s="89"/>
    </row>
    <row r="13528">
      <c r="S13528" s="91"/>
      <c r="T13528" s="91"/>
      <c r="U13528" s="89"/>
      <c r="V13528" s="89"/>
      <c r="W13528" s="89"/>
      <c r="X13528" s="89"/>
    </row>
    <row r="13529">
      <c r="S13529" s="91"/>
      <c r="T13529" s="91"/>
      <c r="U13529" s="89"/>
      <c r="V13529" s="89"/>
      <c r="W13529" s="89"/>
      <c r="X13529" s="89"/>
    </row>
    <row r="13530">
      <c r="S13530" s="91"/>
      <c r="T13530" s="91"/>
      <c r="U13530" s="89"/>
      <c r="V13530" s="89"/>
      <c r="W13530" s="89"/>
      <c r="X13530" s="89"/>
    </row>
    <row r="13531">
      <c r="S13531" s="91"/>
      <c r="T13531" s="91"/>
      <c r="U13531" s="89"/>
      <c r="V13531" s="89"/>
      <c r="W13531" s="89"/>
      <c r="X13531" s="89"/>
    </row>
    <row r="13532">
      <c r="S13532" s="91"/>
      <c r="T13532" s="91"/>
      <c r="U13532" s="89"/>
      <c r="V13532" s="89"/>
      <c r="W13532" s="89"/>
      <c r="X13532" s="89"/>
    </row>
    <row r="13533">
      <c r="S13533" s="91"/>
      <c r="T13533" s="91"/>
      <c r="U13533" s="89"/>
      <c r="V13533" s="89"/>
      <c r="W13533" s="89"/>
      <c r="X13533" s="89"/>
    </row>
    <row r="13534">
      <c r="S13534" s="91"/>
      <c r="T13534" s="91"/>
      <c r="U13534" s="89"/>
      <c r="V13534" s="89"/>
      <c r="W13534" s="89"/>
      <c r="X13534" s="89"/>
    </row>
    <row r="13535">
      <c r="S13535" s="91"/>
      <c r="T13535" s="91"/>
      <c r="U13535" s="89"/>
      <c r="V13535" s="89"/>
      <c r="W13535" s="89"/>
      <c r="X13535" s="89"/>
    </row>
    <row r="13536">
      <c r="S13536" s="91"/>
      <c r="T13536" s="91"/>
      <c r="U13536" s="89"/>
      <c r="V13536" s="89"/>
      <c r="W13536" s="89"/>
      <c r="X13536" s="89"/>
    </row>
    <row r="13537">
      <c r="S13537" s="91"/>
      <c r="T13537" s="91"/>
      <c r="U13537" s="89"/>
      <c r="V13537" s="89"/>
      <c r="W13537" s="89"/>
      <c r="X13537" s="89"/>
    </row>
    <row r="13538">
      <c r="S13538" s="91"/>
      <c r="T13538" s="91"/>
      <c r="U13538" s="89"/>
      <c r="V13538" s="89"/>
      <c r="W13538" s="89"/>
      <c r="X13538" s="89"/>
    </row>
    <row r="13539">
      <c r="S13539" s="88"/>
      <c r="T13539" s="91"/>
      <c r="U13539" s="89"/>
      <c r="V13539" s="89"/>
      <c r="W13539" s="89"/>
      <c r="X13539" s="89"/>
    </row>
    <row r="13540">
      <c r="S13540" s="91"/>
      <c r="T13540" s="91"/>
      <c r="U13540" s="89"/>
      <c r="V13540" s="89"/>
      <c r="W13540" s="89"/>
      <c r="X13540" s="89"/>
    </row>
    <row r="13541">
      <c r="S13541" s="91"/>
      <c r="T13541" s="91"/>
      <c r="U13541" s="89"/>
      <c r="V13541" s="89"/>
      <c r="W13541" s="89"/>
      <c r="X13541" s="89"/>
    </row>
    <row r="13542">
      <c r="S13542" s="91"/>
      <c r="T13542" s="91"/>
      <c r="U13542" s="89"/>
      <c r="V13542" s="89"/>
      <c r="W13542" s="89"/>
      <c r="X13542" s="89"/>
    </row>
    <row r="13543">
      <c r="S13543" s="91"/>
      <c r="T13543" s="91"/>
      <c r="U13543" s="89"/>
      <c r="V13543" s="89"/>
      <c r="W13543" s="89"/>
      <c r="X13543" s="89"/>
    </row>
    <row r="13544">
      <c r="S13544" s="91"/>
      <c r="T13544" s="91"/>
      <c r="U13544" s="89"/>
      <c r="V13544" s="89"/>
      <c r="W13544" s="89"/>
      <c r="X13544" s="89"/>
    </row>
    <row r="13545">
      <c r="S13545" s="91"/>
      <c r="T13545" s="91"/>
      <c r="U13545" s="89"/>
      <c r="V13545" s="89"/>
      <c r="W13545" s="89"/>
      <c r="X13545" s="89"/>
    </row>
    <row r="13546">
      <c r="S13546" s="91"/>
      <c r="T13546" s="91"/>
      <c r="U13546" s="89"/>
      <c r="V13546" s="89"/>
      <c r="W13546" s="89"/>
      <c r="X13546" s="89"/>
    </row>
    <row r="13547">
      <c r="S13547" s="91"/>
      <c r="T13547" s="91"/>
      <c r="U13547" s="89"/>
      <c r="V13547" s="89"/>
      <c r="W13547" s="89"/>
      <c r="X13547" s="89"/>
    </row>
    <row r="13548">
      <c r="S13548" s="91"/>
      <c r="T13548" s="91"/>
      <c r="U13548" s="89"/>
      <c r="V13548" s="89"/>
      <c r="W13548" s="89"/>
      <c r="X13548" s="89"/>
    </row>
    <row r="13549">
      <c r="S13549" s="91"/>
      <c r="T13549" s="91"/>
      <c r="U13549" s="89"/>
      <c r="V13549" s="89"/>
      <c r="W13549" s="89"/>
      <c r="X13549" s="89"/>
    </row>
    <row r="13550">
      <c r="S13550" s="91"/>
      <c r="T13550" s="91"/>
      <c r="U13550" s="89"/>
      <c r="V13550" s="89"/>
      <c r="W13550" s="89"/>
      <c r="X13550" s="89"/>
    </row>
    <row r="13551">
      <c r="S13551" s="91"/>
      <c r="T13551" s="91"/>
      <c r="U13551" s="89"/>
      <c r="V13551" s="89"/>
      <c r="W13551" s="89"/>
      <c r="X13551" s="89"/>
    </row>
    <row r="13552">
      <c r="S13552" s="91"/>
      <c r="T13552" s="91"/>
      <c r="U13552" s="89"/>
      <c r="V13552" s="89"/>
      <c r="W13552" s="89"/>
      <c r="X13552" s="89"/>
    </row>
    <row r="13553">
      <c r="S13553" s="91"/>
      <c r="T13553" s="91"/>
      <c r="U13553" s="89"/>
      <c r="V13553" s="89"/>
      <c r="W13553" s="89"/>
      <c r="X13553" s="89"/>
    </row>
    <row r="13554">
      <c r="S13554" s="91"/>
      <c r="T13554" s="91"/>
      <c r="U13554" s="89"/>
      <c r="V13554" s="89"/>
      <c r="W13554" s="89"/>
      <c r="X13554" s="89"/>
    </row>
    <row r="13555">
      <c r="S13555" s="91"/>
      <c r="T13555" s="91"/>
      <c r="U13555" s="89"/>
      <c r="V13555" s="89"/>
      <c r="W13555" s="89"/>
      <c r="X13555" s="89"/>
    </row>
    <row r="13556">
      <c r="S13556" s="91"/>
      <c r="T13556" s="91"/>
      <c r="U13556" s="89"/>
      <c r="V13556" s="89"/>
      <c r="W13556" s="89"/>
      <c r="X13556" s="89"/>
    </row>
    <row r="13557">
      <c r="S13557" s="91"/>
      <c r="T13557" s="91"/>
      <c r="U13557" s="89"/>
      <c r="V13557" s="89"/>
      <c r="W13557" s="89"/>
      <c r="X13557" s="89"/>
    </row>
    <row r="13558">
      <c r="S13558" s="91"/>
      <c r="T13558" s="91"/>
      <c r="U13558" s="89"/>
      <c r="V13558" s="89"/>
      <c r="W13558" s="89"/>
      <c r="X13558" s="89"/>
    </row>
    <row r="13559">
      <c r="S13559" s="91"/>
      <c r="T13559" s="91"/>
      <c r="U13559" s="89"/>
      <c r="V13559" s="89"/>
      <c r="W13559" s="89"/>
      <c r="X13559" s="89"/>
    </row>
    <row r="13560">
      <c r="S13560" s="91"/>
      <c r="T13560" s="91"/>
      <c r="U13560" s="89"/>
      <c r="V13560" s="89"/>
      <c r="W13560" s="89"/>
      <c r="X13560" s="89"/>
    </row>
    <row r="13561">
      <c r="S13561" s="91"/>
      <c r="T13561" s="91"/>
      <c r="U13561" s="89"/>
      <c r="V13561" s="89"/>
      <c r="W13561" s="89"/>
      <c r="X13561" s="89"/>
    </row>
    <row r="13562">
      <c r="S13562" s="91"/>
      <c r="T13562" s="91"/>
      <c r="U13562" s="89"/>
      <c r="V13562" s="89"/>
      <c r="W13562" s="89"/>
      <c r="X13562" s="89"/>
    </row>
    <row r="13563">
      <c r="S13563" s="91"/>
      <c r="T13563" s="91"/>
      <c r="U13563" s="89"/>
      <c r="V13563" s="89"/>
      <c r="W13563" s="89"/>
      <c r="X13563" s="89"/>
    </row>
    <row r="13564">
      <c r="S13564" s="91"/>
      <c r="T13564" s="91"/>
      <c r="U13564" s="89"/>
      <c r="V13564" s="89"/>
      <c r="W13564" s="89"/>
      <c r="X13564" s="89"/>
    </row>
    <row r="13565">
      <c r="S13565" s="91"/>
      <c r="T13565" s="91"/>
      <c r="U13565" s="89"/>
      <c r="V13565" s="89"/>
      <c r="W13565" s="89"/>
      <c r="X13565" s="89"/>
    </row>
    <row r="13566">
      <c r="S13566" s="91"/>
      <c r="T13566" s="91"/>
      <c r="U13566" s="89"/>
      <c r="V13566" s="89"/>
      <c r="W13566" s="89"/>
      <c r="X13566" s="89"/>
    </row>
    <row r="13567">
      <c r="S13567" s="91"/>
      <c r="T13567" s="91"/>
      <c r="U13567" s="89"/>
      <c r="V13567" s="89"/>
      <c r="W13567" s="89"/>
      <c r="X13567" s="89"/>
    </row>
    <row r="13568">
      <c r="S13568" s="91"/>
      <c r="T13568" s="91"/>
      <c r="U13568" s="89"/>
      <c r="V13568" s="89"/>
      <c r="W13568" s="89"/>
      <c r="X13568" s="89"/>
    </row>
    <row r="13569">
      <c r="S13569" s="91"/>
      <c r="T13569" s="91"/>
      <c r="U13569" s="89"/>
      <c r="V13569" s="89"/>
      <c r="W13569" s="89"/>
      <c r="X13569" s="89"/>
    </row>
    <row r="13570">
      <c r="S13570" s="91"/>
      <c r="T13570" s="91"/>
      <c r="U13570" s="89"/>
      <c r="V13570" s="89"/>
      <c r="W13570" s="89"/>
      <c r="X13570" s="89"/>
    </row>
    <row r="13571">
      <c r="S13571" s="91"/>
      <c r="T13571" s="91"/>
      <c r="U13571" s="89"/>
      <c r="V13571" s="89"/>
      <c r="W13571" s="89"/>
      <c r="X13571" s="89"/>
    </row>
    <row r="13572">
      <c r="S13572" s="91"/>
      <c r="T13572" s="91"/>
      <c r="U13572" s="89"/>
      <c r="V13572" s="89"/>
      <c r="W13572" s="89"/>
      <c r="X13572" s="89"/>
    </row>
    <row r="13573">
      <c r="S13573" s="91"/>
      <c r="T13573" s="91"/>
      <c r="U13573" s="89"/>
      <c r="V13573" s="89"/>
      <c r="W13573" s="89"/>
      <c r="X13573" s="89"/>
    </row>
    <row r="13574">
      <c r="S13574" s="91"/>
      <c r="T13574" s="91"/>
      <c r="U13574" s="89"/>
      <c r="V13574" s="89"/>
      <c r="W13574" s="89"/>
      <c r="X13574" s="89"/>
    </row>
    <row r="13575">
      <c r="S13575" s="91"/>
      <c r="T13575" s="91"/>
      <c r="U13575" s="89"/>
      <c r="V13575" s="89"/>
      <c r="W13575" s="89"/>
      <c r="X13575" s="89"/>
    </row>
    <row r="13576">
      <c r="S13576" s="91"/>
      <c r="T13576" s="91"/>
      <c r="U13576" s="89"/>
      <c r="V13576" s="89"/>
      <c r="W13576" s="89"/>
      <c r="X13576" s="89"/>
    </row>
    <row r="13577">
      <c r="S13577" s="91"/>
      <c r="T13577" s="91"/>
      <c r="U13577" s="89"/>
      <c r="V13577" s="89"/>
      <c r="W13577" s="89"/>
      <c r="X13577" s="89"/>
    </row>
    <row r="13578">
      <c r="S13578" s="91"/>
      <c r="T13578" s="91"/>
      <c r="U13578" s="89"/>
      <c r="V13578" s="89"/>
      <c r="W13578" s="89"/>
      <c r="X13578" s="89"/>
    </row>
    <row r="13579">
      <c r="S13579" s="91"/>
      <c r="T13579" s="91"/>
      <c r="U13579" s="89"/>
      <c r="V13579" s="89"/>
      <c r="W13579" s="89"/>
      <c r="X13579" s="89"/>
    </row>
    <row r="13580">
      <c r="S13580" s="91"/>
      <c r="T13580" s="91"/>
      <c r="U13580" s="89"/>
      <c r="V13580" s="89"/>
      <c r="W13580" s="89"/>
      <c r="X13580" s="89"/>
    </row>
    <row r="13581">
      <c r="S13581" s="91"/>
      <c r="T13581" s="91"/>
      <c r="U13581" s="89"/>
      <c r="V13581" s="89"/>
      <c r="W13581" s="89"/>
      <c r="X13581" s="89"/>
    </row>
    <row r="13582">
      <c r="S13582" s="91"/>
      <c r="T13582" s="91"/>
      <c r="U13582" s="89"/>
      <c r="V13582" s="89"/>
      <c r="W13582" s="89"/>
      <c r="X13582" s="89"/>
    </row>
    <row r="13583">
      <c r="S13583" s="91"/>
      <c r="T13583" s="91"/>
      <c r="U13583" s="89"/>
      <c r="V13583" s="89"/>
      <c r="W13583" s="89"/>
      <c r="X13583" s="89"/>
    </row>
    <row r="13584">
      <c r="S13584" s="91"/>
      <c r="T13584" s="91"/>
      <c r="U13584" s="89"/>
      <c r="V13584" s="89"/>
      <c r="W13584" s="89"/>
      <c r="X13584" s="89"/>
    </row>
    <row r="13585">
      <c r="S13585" s="91"/>
      <c r="T13585" s="91"/>
      <c r="U13585" s="89"/>
      <c r="V13585" s="89"/>
      <c r="W13585" s="89"/>
      <c r="X13585" s="89"/>
    </row>
    <row r="13586">
      <c r="S13586" s="91"/>
      <c r="T13586" s="91"/>
      <c r="U13586" s="89"/>
      <c r="V13586" s="89"/>
      <c r="W13586" s="89"/>
      <c r="X13586" s="89"/>
    </row>
    <row r="13587">
      <c r="S13587" s="91"/>
      <c r="T13587" s="91"/>
      <c r="U13587" s="89"/>
      <c r="V13587" s="89"/>
      <c r="W13587" s="89"/>
      <c r="X13587" s="89"/>
    </row>
    <row r="13588">
      <c r="S13588" s="91"/>
      <c r="T13588" s="91"/>
      <c r="U13588" s="89"/>
      <c r="V13588" s="89"/>
      <c r="W13588" s="89"/>
      <c r="X13588" s="89"/>
    </row>
    <row r="13589">
      <c r="S13589" s="91"/>
      <c r="T13589" s="91"/>
      <c r="U13589" s="89"/>
      <c r="V13589" s="89"/>
      <c r="W13589" s="89"/>
      <c r="X13589" s="89"/>
    </row>
    <row r="13590">
      <c r="S13590" s="91"/>
      <c r="T13590" s="91"/>
      <c r="U13590" s="89"/>
      <c r="V13590" s="89"/>
      <c r="W13590" s="89"/>
      <c r="X13590" s="89"/>
    </row>
    <row r="13591">
      <c r="S13591" s="91"/>
      <c r="T13591" s="91"/>
      <c r="U13591" s="89"/>
      <c r="V13591" s="89"/>
      <c r="W13591" s="89"/>
      <c r="X13591" s="89"/>
    </row>
    <row r="13592">
      <c r="S13592" s="91"/>
      <c r="T13592" s="91"/>
      <c r="U13592" s="89"/>
      <c r="V13592" s="89"/>
      <c r="W13592" s="89"/>
      <c r="X13592" s="89"/>
    </row>
    <row r="13593">
      <c r="S13593" s="91"/>
      <c r="T13593" s="91"/>
      <c r="U13593" s="89"/>
      <c r="V13593" s="89"/>
      <c r="W13593" s="89"/>
      <c r="X13593" s="89"/>
    </row>
    <row r="13594">
      <c r="S13594" s="91"/>
      <c r="T13594" s="91"/>
      <c r="U13594" s="89"/>
      <c r="V13594" s="89"/>
      <c r="W13594" s="89"/>
      <c r="X13594" s="89"/>
    </row>
    <row r="13595">
      <c r="S13595" s="91"/>
      <c r="T13595" s="91"/>
      <c r="U13595" s="89"/>
      <c r="V13595" s="89"/>
      <c r="W13595" s="89"/>
      <c r="X13595" s="89"/>
    </row>
    <row r="13596">
      <c r="S13596" s="91"/>
      <c r="T13596" s="91"/>
      <c r="U13596" s="89"/>
      <c r="V13596" s="89"/>
      <c r="W13596" s="89"/>
      <c r="X13596" s="89"/>
    </row>
    <row r="13597">
      <c r="S13597" s="91"/>
      <c r="T13597" s="91"/>
      <c r="U13597" s="89"/>
      <c r="V13597" s="89"/>
      <c r="W13597" s="89"/>
      <c r="X13597" s="89"/>
    </row>
    <row r="13598">
      <c r="S13598" s="91"/>
      <c r="T13598" s="91"/>
      <c r="U13598" s="89"/>
      <c r="V13598" s="89"/>
      <c r="W13598" s="89"/>
      <c r="X13598" s="89"/>
    </row>
    <row r="13599">
      <c r="S13599" s="91"/>
      <c r="T13599" s="91"/>
      <c r="U13599" s="89"/>
      <c r="V13599" s="89"/>
      <c r="W13599" s="89"/>
      <c r="X13599" s="89"/>
    </row>
    <row r="13600">
      <c r="S13600" s="91"/>
      <c r="T13600" s="91"/>
      <c r="U13600" s="89"/>
      <c r="V13600" s="89"/>
      <c r="W13600" s="89"/>
      <c r="X13600" s="89"/>
    </row>
    <row r="13601">
      <c r="S13601" s="91"/>
      <c r="T13601" s="91"/>
      <c r="U13601" s="89"/>
      <c r="V13601" s="89"/>
      <c r="W13601" s="89"/>
      <c r="X13601" s="89"/>
    </row>
    <row r="13602">
      <c r="S13602" s="91"/>
      <c r="T13602" s="91"/>
      <c r="U13602" s="89"/>
      <c r="V13602" s="89"/>
      <c r="W13602" s="89"/>
      <c r="X13602" s="89"/>
    </row>
    <row r="13603">
      <c r="S13603" s="91"/>
      <c r="T13603" s="91"/>
      <c r="U13603" s="89"/>
      <c r="V13603" s="89"/>
      <c r="W13603" s="89"/>
      <c r="X13603" s="89"/>
    </row>
    <row r="13604">
      <c r="S13604" s="91"/>
      <c r="T13604" s="91"/>
      <c r="U13604" s="89"/>
      <c r="V13604" s="89"/>
      <c r="W13604" s="89"/>
      <c r="X13604" s="89"/>
    </row>
    <row r="13605">
      <c r="S13605" s="91"/>
      <c r="T13605" s="91"/>
      <c r="U13605" s="89"/>
      <c r="V13605" s="89"/>
      <c r="W13605" s="89"/>
      <c r="X13605" s="89"/>
    </row>
    <row r="13606">
      <c r="S13606" s="91"/>
      <c r="T13606" s="91"/>
      <c r="U13606" s="89"/>
      <c r="V13606" s="89"/>
      <c r="W13606" s="89"/>
      <c r="X13606" s="89"/>
    </row>
    <row r="13607">
      <c r="S13607" s="91"/>
      <c r="T13607" s="91"/>
      <c r="U13607" s="89"/>
      <c r="V13607" s="89"/>
      <c r="W13607" s="89"/>
      <c r="X13607" s="89"/>
    </row>
    <row r="13608">
      <c r="S13608" s="91"/>
      <c r="T13608" s="91"/>
      <c r="U13608" s="89"/>
      <c r="V13608" s="89"/>
      <c r="W13608" s="89"/>
      <c r="X13608" s="89"/>
    </row>
    <row r="13609">
      <c r="S13609" s="91"/>
      <c r="T13609" s="91"/>
      <c r="U13609" s="89"/>
      <c r="V13609" s="89"/>
      <c r="W13609" s="89"/>
      <c r="X13609" s="89"/>
    </row>
    <row r="13610">
      <c r="S13610" s="91"/>
      <c r="T13610" s="91"/>
      <c r="U13610" s="89"/>
      <c r="V13610" s="89"/>
      <c r="W13610" s="89"/>
      <c r="X13610" s="89"/>
    </row>
    <row r="13611">
      <c r="S13611" s="91"/>
      <c r="T13611" s="91"/>
      <c r="U13611" s="89"/>
      <c r="V13611" s="89"/>
      <c r="W13611" s="89"/>
      <c r="X13611" s="89"/>
    </row>
    <row r="13612">
      <c r="S13612" s="91"/>
      <c r="T13612" s="91"/>
      <c r="U13612" s="89"/>
      <c r="V13612" s="89"/>
      <c r="W13612" s="89"/>
      <c r="X13612" s="89"/>
    </row>
    <row r="13613">
      <c r="S13613" s="91"/>
      <c r="T13613" s="91"/>
      <c r="U13613" s="89"/>
      <c r="V13613" s="89"/>
      <c r="W13613" s="89"/>
      <c r="X13613" s="89"/>
    </row>
    <row r="13614">
      <c r="S13614" s="91"/>
      <c r="T13614" s="91"/>
      <c r="U13614" s="89"/>
      <c r="V13614" s="89"/>
      <c r="W13614" s="89"/>
      <c r="X13614" s="89"/>
    </row>
    <row r="13615">
      <c r="S13615" s="91"/>
      <c r="T13615" s="91"/>
      <c r="U13615" s="89"/>
      <c r="V13615" s="89"/>
      <c r="W13615" s="89"/>
      <c r="X13615" s="89"/>
    </row>
    <row r="13616">
      <c r="S13616" s="91"/>
      <c r="T13616" s="91"/>
      <c r="U13616" s="89"/>
      <c r="V13616" s="89"/>
      <c r="W13616" s="89"/>
      <c r="X13616" s="89"/>
    </row>
    <row r="13617">
      <c r="S13617" s="91"/>
      <c r="T13617" s="91"/>
      <c r="U13617" s="89"/>
      <c r="V13617" s="89"/>
      <c r="W13617" s="89"/>
      <c r="X13617" s="89"/>
    </row>
    <row r="13618">
      <c r="S13618" s="91"/>
      <c r="T13618" s="91"/>
      <c r="U13618" s="89"/>
      <c r="V13618" s="89"/>
      <c r="W13618" s="89"/>
      <c r="X13618" s="89"/>
    </row>
    <row r="13619">
      <c r="S13619" s="91"/>
      <c r="T13619" s="91"/>
      <c r="U13619" s="89"/>
      <c r="V13619" s="89"/>
      <c r="W13619" s="89"/>
      <c r="X13619" s="89"/>
    </row>
    <row r="13620">
      <c r="S13620" s="91"/>
      <c r="T13620" s="91"/>
      <c r="U13620" s="89"/>
      <c r="V13620" s="89"/>
      <c r="W13620" s="89"/>
      <c r="X13620" s="89"/>
    </row>
    <row r="13621">
      <c r="S13621" s="91"/>
      <c r="T13621" s="91"/>
      <c r="U13621" s="89"/>
      <c r="V13621" s="89"/>
      <c r="W13621" s="89"/>
      <c r="X13621" s="89"/>
    </row>
    <row r="13622">
      <c r="S13622" s="91"/>
      <c r="T13622" s="91"/>
      <c r="U13622" s="89"/>
      <c r="V13622" s="89"/>
      <c r="W13622" s="89"/>
      <c r="X13622" s="89"/>
    </row>
    <row r="13623">
      <c r="S13623" s="91"/>
      <c r="T13623" s="91"/>
      <c r="U13623" s="89"/>
      <c r="V13623" s="89"/>
      <c r="W13623" s="89"/>
      <c r="X13623" s="89"/>
    </row>
    <row r="13624">
      <c r="S13624" s="91"/>
      <c r="T13624" s="91"/>
      <c r="U13624" s="89"/>
      <c r="V13624" s="89"/>
      <c r="W13624" s="89"/>
      <c r="X13624" s="89"/>
    </row>
    <row r="13625">
      <c r="S13625" s="91"/>
      <c r="T13625" s="91"/>
      <c r="U13625" s="89"/>
      <c r="V13625" s="89"/>
      <c r="W13625" s="89"/>
      <c r="X13625" s="89"/>
    </row>
    <row r="13626">
      <c r="S13626" s="91"/>
      <c r="T13626" s="91"/>
      <c r="U13626" s="89"/>
      <c r="V13626" s="89"/>
      <c r="W13626" s="89"/>
      <c r="X13626" s="89"/>
    </row>
    <row r="13627">
      <c r="S13627" s="91"/>
      <c r="T13627" s="91"/>
      <c r="U13627" s="89"/>
      <c r="V13627" s="89"/>
      <c r="W13627" s="89"/>
      <c r="X13627" s="89"/>
    </row>
    <row r="13628">
      <c r="S13628" s="91"/>
      <c r="T13628" s="91"/>
      <c r="U13628" s="89"/>
      <c r="V13628" s="89"/>
      <c r="W13628" s="89"/>
      <c r="X13628" s="89"/>
    </row>
    <row r="13629">
      <c r="S13629" s="91"/>
      <c r="T13629" s="91"/>
      <c r="U13629" s="89"/>
      <c r="V13629" s="89"/>
      <c r="W13629" s="89"/>
      <c r="X13629" s="89"/>
    </row>
    <row r="13630">
      <c r="S13630" s="91"/>
      <c r="T13630" s="91"/>
      <c r="U13630" s="89"/>
      <c r="V13630" s="89"/>
      <c r="W13630" s="89"/>
      <c r="X13630" s="89"/>
    </row>
    <row r="13631">
      <c r="S13631" s="91"/>
      <c r="T13631" s="91"/>
      <c r="U13631" s="89"/>
      <c r="V13631" s="89"/>
      <c r="W13631" s="89"/>
      <c r="X13631" s="89"/>
    </row>
    <row r="13632">
      <c r="S13632" s="88"/>
      <c r="T13632" s="91"/>
      <c r="U13632" s="89"/>
      <c r="V13632" s="89"/>
      <c r="W13632" s="89"/>
      <c r="X13632" s="89"/>
    </row>
    <row r="13633">
      <c r="S13633" s="91"/>
      <c r="T13633" s="91"/>
      <c r="U13633" s="89"/>
      <c r="V13633" s="89"/>
      <c r="W13633" s="89"/>
      <c r="X13633" s="89"/>
    </row>
    <row r="13634">
      <c r="S13634" s="91"/>
      <c r="T13634" s="91"/>
      <c r="U13634" s="89"/>
      <c r="V13634" s="89"/>
      <c r="W13634" s="89"/>
      <c r="X13634" s="89"/>
    </row>
    <row r="13635">
      <c r="S13635" s="91"/>
      <c r="T13635" s="91"/>
      <c r="U13635" s="89"/>
      <c r="V13635" s="89"/>
      <c r="W13635" s="89"/>
      <c r="X13635" s="89"/>
    </row>
    <row r="13636">
      <c r="S13636" s="91"/>
      <c r="T13636" s="91"/>
      <c r="U13636" s="89"/>
      <c r="V13636" s="89"/>
      <c r="W13636" s="89"/>
      <c r="X13636" s="89"/>
    </row>
    <row r="13637">
      <c r="S13637" s="91"/>
      <c r="T13637" s="91"/>
      <c r="U13637" s="89"/>
      <c r="V13637" s="89"/>
      <c r="W13637" s="89"/>
      <c r="X13637" s="89"/>
    </row>
    <row r="13638">
      <c r="S13638" s="91"/>
      <c r="T13638" s="91"/>
      <c r="U13638" s="89"/>
      <c r="V13638" s="89"/>
      <c r="W13638" s="89"/>
      <c r="X13638" s="89"/>
    </row>
    <row r="13639">
      <c r="S13639" s="91"/>
      <c r="T13639" s="91"/>
      <c r="U13639" s="89"/>
      <c r="V13639" s="89"/>
      <c r="W13639" s="89"/>
      <c r="X13639" s="89"/>
    </row>
    <row r="13640">
      <c r="S13640" s="91"/>
      <c r="T13640" s="91"/>
      <c r="U13640" s="89"/>
      <c r="V13640" s="89"/>
      <c r="W13640" s="89"/>
      <c r="X13640" s="89"/>
    </row>
    <row r="13641">
      <c r="S13641" s="91"/>
      <c r="T13641" s="91"/>
      <c r="U13641" s="89"/>
      <c r="V13641" s="89"/>
      <c r="W13641" s="89"/>
      <c r="X13641" s="89"/>
    </row>
    <row r="13642">
      <c r="S13642" s="91"/>
      <c r="T13642" s="91"/>
      <c r="U13642" s="89"/>
      <c r="V13642" s="89"/>
      <c r="W13642" s="89"/>
      <c r="X13642" s="89"/>
    </row>
    <row r="13643">
      <c r="S13643" s="91"/>
      <c r="T13643" s="91"/>
      <c r="U13643" s="89"/>
      <c r="V13643" s="89"/>
      <c r="W13643" s="89"/>
      <c r="X13643" s="89"/>
    </row>
    <row r="13644">
      <c r="S13644" s="91"/>
      <c r="T13644" s="91"/>
      <c r="U13644" s="89"/>
      <c r="V13644" s="89"/>
      <c r="W13644" s="89"/>
      <c r="X13644" s="89"/>
    </row>
    <row r="13645">
      <c r="S13645" s="91"/>
      <c r="T13645" s="91"/>
      <c r="U13645" s="89"/>
      <c r="V13645" s="89"/>
      <c r="W13645" s="89"/>
      <c r="X13645" s="89"/>
    </row>
    <row r="13646">
      <c r="S13646" s="91"/>
      <c r="T13646" s="91"/>
      <c r="U13646" s="89"/>
      <c r="V13646" s="89"/>
      <c r="W13646" s="89"/>
      <c r="X13646" s="89"/>
    </row>
    <row r="13647">
      <c r="S13647" s="91"/>
      <c r="T13647" s="91"/>
      <c r="U13647" s="89"/>
      <c r="V13647" s="89"/>
      <c r="W13647" s="89"/>
      <c r="X13647" s="89"/>
    </row>
    <row r="13648">
      <c r="S13648" s="91"/>
      <c r="T13648" s="91"/>
      <c r="U13648" s="89"/>
      <c r="V13648" s="89"/>
      <c r="W13648" s="89"/>
      <c r="X13648" s="89"/>
    </row>
    <row r="13649">
      <c r="S13649" s="91"/>
      <c r="T13649" s="91"/>
      <c r="U13649" s="89"/>
      <c r="V13649" s="89"/>
      <c r="W13649" s="89"/>
      <c r="X13649" s="89"/>
    </row>
    <row r="13650">
      <c r="S13650" s="91"/>
      <c r="T13650" s="91"/>
      <c r="U13650" s="89"/>
      <c r="V13650" s="89"/>
      <c r="W13650" s="89"/>
      <c r="X13650" s="89"/>
    </row>
    <row r="13651">
      <c r="S13651" s="91"/>
      <c r="T13651" s="91"/>
      <c r="U13651" s="89"/>
      <c r="V13651" s="89"/>
      <c r="W13651" s="89"/>
      <c r="X13651" s="89"/>
    </row>
    <row r="13652">
      <c r="S13652" s="91"/>
      <c r="T13652" s="91"/>
      <c r="U13652" s="89"/>
      <c r="V13652" s="89"/>
      <c r="W13652" s="89"/>
      <c r="X13652" s="89"/>
    </row>
    <row r="13653">
      <c r="S13653" s="91"/>
      <c r="T13653" s="91"/>
      <c r="U13653" s="89"/>
      <c r="V13653" s="89"/>
      <c r="W13653" s="89"/>
      <c r="X13653" s="89"/>
    </row>
    <row r="13654">
      <c r="S13654" s="91"/>
      <c r="T13654" s="91"/>
      <c r="U13654" s="89"/>
      <c r="V13654" s="89"/>
      <c r="W13654" s="89"/>
      <c r="X13654" s="89"/>
    </row>
    <row r="13655">
      <c r="S13655" s="91"/>
      <c r="T13655" s="91"/>
      <c r="U13655" s="89"/>
      <c r="V13655" s="89"/>
      <c r="W13655" s="89"/>
      <c r="X13655" s="89"/>
    </row>
    <row r="13656">
      <c r="S13656" s="91"/>
      <c r="T13656" s="91"/>
      <c r="U13656" s="89"/>
      <c r="V13656" s="89"/>
      <c r="W13656" s="89"/>
      <c r="X13656" s="89"/>
    </row>
    <row r="13657">
      <c r="S13657" s="91"/>
      <c r="T13657" s="91"/>
      <c r="U13657" s="89"/>
      <c r="V13657" s="89"/>
      <c r="W13657" s="89"/>
      <c r="X13657" s="89"/>
    </row>
    <row r="13658">
      <c r="S13658" s="91"/>
      <c r="T13658" s="91"/>
      <c r="U13658" s="89"/>
      <c r="V13658" s="89"/>
      <c r="W13658" s="89"/>
      <c r="X13658" s="89"/>
    </row>
    <row r="13659">
      <c r="S13659" s="91"/>
      <c r="T13659" s="91"/>
      <c r="U13659" s="89"/>
      <c r="V13659" s="89"/>
      <c r="W13659" s="89"/>
      <c r="X13659" s="89"/>
    </row>
    <row r="13660">
      <c r="S13660" s="91"/>
      <c r="T13660" s="91"/>
      <c r="U13660" s="89"/>
      <c r="V13660" s="89"/>
      <c r="W13660" s="89"/>
      <c r="X13660" s="89"/>
    </row>
    <row r="13661">
      <c r="S13661" s="91"/>
      <c r="T13661" s="91"/>
      <c r="U13661" s="89"/>
      <c r="V13661" s="89"/>
      <c r="W13661" s="89"/>
      <c r="X13661" s="89"/>
    </row>
    <row r="13662">
      <c r="S13662" s="91"/>
      <c r="T13662" s="91"/>
      <c r="U13662" s="89"/>
      <c r="V13662" s="89"/>
      <c r="W13662" s="89"/>
      <c r="X13662" s="89"/>
    </row>
    <row r="13663">
      <c r="S13663" s="91"/>
      <c r="T13663" s="91"/>
      <c r="U13663" s="89"/>
      <c r="V13663" s="89"/>
      <c r="W13663" s="89"/>
      <c r="X13663" s="89"/>
    </row>
    <row r="13664">
      <c r="S13664" s="91"/>
      <c r="T13664" s="91"/>
      <c r="U13664" s="89"/>
      <c r="V13664" s="89"/>
      <c r="W13664" s="89"/>
      <c r="X13664" s="89"/>
    </row>
    <row r="13665">
      <c r="S13665" s="91"/>
      <c r="T13665" s="91"/>
      <c r="U13665" s="89"/>
      <c r="V13665" s="89"/>
      <c r="W13665" s="89"/>
      <c r="X13665" s="89"/>
    </row>
    <row r="13666">
      <c r="S13666" s="91"/>
      <c r="T13666" s="91"/>
      <c r="U13666" s="89"/>
      <c r="V13666" s="89"/>
      <c r="W13666" s="89"/>
      <c r="X13666" s="89"/>
    </row>
    <row r="13667">
      <c r="S13667" s="91"/>
      <c r="T13667" s="91"/>
      <c r="U13667" s="89"/>
      <c r="V13667" s="89"/>
      <c r="W13667" s="89"/>
      <c r="X13667" s="89"/>
    </row>
    <row r="13668">
      <c r="S13668" s="91"/>
      <c r="T13668" s="91"/>
      <c r="U13668" s="89"/>
      <c r="V13668" s="89"/>
      <c r="W13668" s="89"/>
      <c r="X13668" s="89"/>
    </row>
    <row r="13669">
      <c r="S13669" s="91"/>
      <c r="T13669" s="91"/>
      <c r="U13669" s="89"/>
      <c r="V13669" s="89"/>
      <c r="W13669" s="89"/>
      <c r="X13669" s="89"/>
    </row>
    <row r="13670">
      <c r="S13670" s="91"/>
      <c r="T13670" s="91"/>
      <c r="U13670" s="89"/>
      <c r="V13670" s="89"/>
      <c r="W13670" s="89"/>
      <c r="X13670" s="89"/>
    </row>
    <row r="13671">
      <c r="S13671" s="91"/>
      <c r="T13671" s="91"/>
      <c r="U13671" s="89"/>
      <c r="V13671" s="89"/>
      <c r="W13671" s="89"/>
      <c r="X13671" s="89"/>
    </row>
    <row r="13672">
      <c r="S13672" s="91"/>
      <c r="T13672" s="91"/>
      <c r="U13672" s="89"/>
      <c r="V13672" s="89"/>
      <c r="W13672" s="89"/>
      <c r="X13672" s="89"/>
    </row>
    <row r="13673">
      <c r="S13673" s="91"/>
      <c r="T13673" s="91"/>
      <c r="U13673" s="89"/>
      <c r="V13673" s="89"/>
      <c r="W13673" s="89"/>
      <c r="X13673" s="89"/>
    </row>
    <row r="13674">
      <c r="S13674" s="91"/>
      <c r="T13674" s="91"/>
      <c r="U13674" s="89"/>
      <c r="V13674" s="89"/>
      <c r="W13674" s="89"/>
      <c r="X13674" s="89"/>
    </row>
    <row r="13675">
      <c r="S13675" s="91"/>
      <c r="T13675" s="91"/>
      <c r="U13675" s="89"/>
      <c r="V13675" s="89"/>
      <c r="W13675" s="89"/>
      <c r="X13675" s="89"/>
    </row>
    <row r="13676">
      <c r="S13676" s="91"/>
      <c r="T13676" s="91"/>
      <c r="U13676" s="89"/>
      <c r="V13676" s="89"/>
      <c r="W13676" s="89"/>
      <c r="X13676" s="89"/>
    </row>
    <row r="13677">
      <c r="S13677" s="91"/>
      <c r="T13677" s="91"/>
      <c r="U13677" s="89"/>
      <c r="V13677" s="89"/>
      <c r="W13677" s="89"/>
      <c r="X13677" s="89"/>
    </row>
    <row r="13678">
      <c r="S13678" s="91"/>
      <c r="T13678" s="91"/>
      <c r="U13678" s="89"/>
      <c r="V13678" s="89"/>
      <c r="W13678" s="89"/>
      <c r="X13678" s="89"/>
    </row>
    <row r="13679">
      <c r="S13679" s="88"/>
      <c r="T13679" s="91"/>
      <c r="U13679" s="89"/>
      <c r="V13679" s="89"/>
      <c r="W13679" s="89"/>
      <c r="X13679" s="89"/>
    </row>
    <row r="13680">
      <c r="S13680" s="91"/>
      <c r="T13680" s="91"/>
      <c r="U13680" s="89"/>
      <c r="V13680" s="89"/>
      <c r="W13680" s="89"/>
      <c r="X13680" s="89"/>
    </row>
    <row r="13681">
      <c r="S13681" s="91"/>
      <c r="T13681" s="91"/>
      <c r="U13681" s="89"/>
      <c r="V13681" s="89"/>
      <c r="W13681" s="89"/>
      <c r="X13681" s="89"/>
    </row>
    <row r="13682">
      <c r="S13682" s="91"/>
      <c r="T13682" s="91"/>
      <c r="U13682" s="89"/>
      <c r="V13682" s="89"/>
      <c r="W13682" s="89"/>
      <c r="X13682" s="89"/>
    </row>
    <row r="13683">
      <c r="S13683" s="91"/>
      <c r="T13683" s="91"/>
      <c r="U13683" s="89"/>
      <c r="V13683" s="89"/>
      <c r="W13683" s="89"/>
      <c r="X13683" s="89"/>
    </row>
    <row r="13684">
      <c r="S13684" s="91"/>
      <c r="T13684" s="91"/>
      <c r="U13684" s="89"/>
      <c r="V13684" s="89"/>
      <c r="W13684" s="89"/>
      <c r="X13684" s="89"/>
    </row>
    <row r="13685">
      <c r="S13685" s="91"/>
      <c r="T13685" s="91"/>
      <c r="U13685" s="89"/>
      <c r="V13685" s="89"/>
      <c r="W13685" s="89"/>
      <c r="X13685" s="89"/>
    </row>
    <row r="13686">
      <c r="S13686" s="91"/>
      <c r="T13686" s="91"/>
      <c r="U13686" s="89"/>
      <c r="V13686" s="89"/>
      <c r="W13686" s="89"/>
      <c r="X13686" s="89"/>
    </row>
    <row r="13687">
      <c r="S13687" s="91"/>
      <c r="T13687" s="91"/>
      <c r="U13687" s="89"/>
      <c r="V13687" s="89"/>
      <c r="W13687" s="89"/>
      <c r="X13687" s="89"/>
    </row>
    <row r="13688">
      <c r="S13688" s="91"/>
      <c r="T13688" s="91"/>
      <c r="U13688" s="89"/>
      <c r="V13688" s="89"/>
      <c r="W13688" s="89"/>
      <c r="X13688" s="89"/>
    </row>
    <row r="13689">
      <c r="S13689" s="91"/>
      <c r="T13689" s="91"/>
      <c r="U13689" s="89"/>
      <c r="V13689" s="89"/>
      <c r="W13689" s="89"/>
      <c r="X13689" s="89"/>
    </row>
    <row r="13690">
      <c r="S13690" s="91"/>
      <c r="T13690" s="91"/>
      <c r="U13690" s="89"/>
      <c r="V13690" s="89"/>
      <c r="W13690" s="89"/>
      <c r="X13690" s="89"/>
    </row>
    <row r="13691">
      <c r="S13691" s="91"/>
      <c r="T13691" s="91"/>
      <c r="U13691" s="89"/>
      <c r="V13691" s="89"/>
      <c r="W13691" s="89"/>
      <c r="X13691" s="89"/>
    </row>
    <row r="13692">
      <c r="S13692" s="91"/>
      <c r="T13692" s="91"/>
      <c r="U13692" s="89"/>
      <c r="V13692" s="89"/>
      <c r="W13692" s="89"/>
      <c r="X13692" s="89"/>
    </row>
    <row r="13693">
      <c r="S13693" s="91"/>
      <c r="T13693" s="91"/>
      <c r="U13693" s="89"/>
      <c r="V13693" s="89"/>
      <c r="W13693" s="89"/>
      <c r="X13693" s="89"/>
    </row>
    <row r="13694">
      <c r="S13694" s="91"/>
      <c r="T13694" s="91"/>
      <c r="U13694" s="89"/>
      <c r="V13694" s="89"/>
      <c r="W13694" s="89"/>
      <c r="X13694" s="89"/>
    </row>
    <row r="13695">
      <c r="S13695" s="91"/>
      <c r="T13695" s="91"/>
      <c r="U13695" s="89"/>
      <c r="V13695" s="89"/>
      <c r="W13695" s="89"/>
      <c r="X13695" s="89"/>
    </row>
    <row r="13696">
      <c r="S13696" s="91"/>
      <c r="T13696" s="91"/>
      <c r="U13696" s="89"/>
      <c r="V13696" s="89"/>
      <c r="W13696" s="89"/>
      <c r="X13696" s="89"/>
    </row>
    <row r="13697">
      <c r="S13697" s="91"/>
      <c r="T13697" s="91"/>
      <c r="U13697" s="89"/>
      <c r="V13697" s="89"/>
      <c r="W13697" s="89"/>
      <c r="X13697" s="89"/>
    </row>
    <row r="13698">
      <c r="S13698" s="91"/>
      <c r="T13698" s="91"/>
      <c r="U13698" s="89"/>
      <c r="V13698" s="89"/>
      <c r="W13698" s="89"/>
      <c r="X13698" s="89"/>
    </row>
    <row r="13699">
      <c r="S13699" s="91"/>
      <c r="T13699" s="91"/>
      <c r="U13699" s="89"/>
      <c r="V13699" s="89"/>
      <c r="W13699" s="89"/>
      <c r="X13699" s="89"/>
    </row>
    <row r="13700">
      <c r="S13700" s="91"/>
      <c r="T13700" s="91"/>
      <c r="U13700" s="89"/>
      <c r="V13700" s="89"/>
      <c r="W13700" s="89"/>
      <c r="X13700" s="89"/>
    </row>
    <row r="13701">
      <c r="S13701" s="91"/>
      <c r="T13701" s="91"/>
      <c r="U13701" s="89"/>
      <c r="V13701" s="89"/>
      <c r="W13701" s="89"/>
      <c r="X13701" s="89"/>
    </row>
    <row r="13702">
      <c r="S13702" s="91"/>
      <c r="T13702" s="91"/>
      <c r="U13702" s="89"/>
      <c r="V13702" s="89"/>
      <c r="W13702" s="89"/>
      <c r="X13702" s="89"/>
    </row>
    <row r="13703">
      <c r="S13703" s="91"/>
      <c r="T13703" s="91"/>
      <c r="U13703" s="89"/>
      <c r="V13703" s="89"/>
      <c r="W13703" s="89"/>
      <c r="X13703" s="89"/>
    </row>
    <row r="13704">
      <c r="S13704" s="91"/>
      <c r="T13704" s="91"/>
      <c r="U13704" s="89"/>
      <c r="V13704" s="89"/>
      <c r="W13704" s="89"/>
      <c r="X13704" s="89"/>
    </row>
    <row r="13705">
      <c r="S13705" s="91"/>
      <c r="T13705" s="91"/>
      <c r="U13705" s="89"/>
      <c r="V13705" s="89"/>
      <c r="W13705" s="89"/>
      <c r="X13705" s="89"/>
    </row>
    <row r="13706">
      <c r="S13706" s="91"/>
      <c r="T13706" s="91"/>
      <c r="U13706" s="89"/>
      <c r="V13706" s="89"/>
      <c r="W13706" s="89"/>
      <c r="X13706" s="89"/>
    </row>
    <row r="13707">
      <c r="S13707" s="91"/>
      <c r="T13707" s="91"/>
      <c r="U13707" s="89"/>
      <c r="V13707" s="89"/>
      <c r="W13707" s="89"/>
      <c r="X13707" s="89"/>
    </row>
    <row r="13708">
      <c r="S13708" s="91"/>
      <c r="T13708" s="91"/>
      <c r="U13708" s="89"/>
      <c r="V13708" s="89"/>
      <c r="W13708" s="89"/>
      <c r="X13708" s="89"/>
    </row>
    <row r="13709">
      <c r="S13709" s="91"/>
      <c r="T13709" s="91"/>
      <c r="U13709" s="89"/>
      <c r="V13709" s="89"/>
      <c r="W13709" s="89"/>
      <c r="X13709" s="89"/>
    </row>
    <row r="13710">
      <c r="S13710" s="91"/>
      <c r="T13710" s="91"/>
      <c r="U13710" s="89"/>
      <c r="V13710" s="89"/>
      <c r="W13710" s="89"/>
      <c r="X13710" s="89"/>
    </row>
    <row r="13711">
      <c r="S13711" s="91"/>
      <c r="T13711" s="91"/>
      <c r="U13711" s="89"/>
      <c r="V13711" s="89"/>
      <c r="W13711" s="89"/>
      <c r="X13711" s="89"/>
    </row>
    <row r="13712">
      <c r="S13712" s="91"/>
      <c r="T13712" s="91"/>
      <c r="U13712" s="89"/>
      <c r="V13712" s="89"/>
      <c r="W13712" s="89"/>
      <c r="X13712" s="89"/>
    </row>
    <row r="13713">
      <c r="S13713" s="91"/>
      <c r="T13713" s="91"/>
      <c r="U13713" s="89"/>
      <c r="V13713" s="89"/>
      <c r="W13713" s="89"/>
      <c r="X13713" s="89"/>
    </row>
    <row r="13714">
      <c r="S13714" s="91"/>
      <c r="T13714" s="91"/>
      <c r="U13714" s="89"/>
      <c r="V13714" s="89"/>
      <c r="W13714" s="89"/>
      <c r="X13714" s="89"/>
    </row>
    <row r="13715">
      <c r="S13715" s="91"/>
      <c r="T13715" s="91"/>
      <c r="U13715" s="89"/>
      <c r="V13715" s="89"/>
      <c r="W13715" s="89"/>
      <c r="X13715" s="89"/>
    </row>
    <row r="13716">
      <c r="S13716" s="91"/>
      <c r="T13716" s="91"/>
      <c r="U13716" s="89"/>
      <c r="V13716" s="89"/>
      <c r="W13716" s="89"/>
      <c r="X13716" s="89"/>
    </row>
    <row r="13717">
      <c r="S13717" s="91"/>
      <c r="T13717" s="91"/>
      <c r="U13717" s="89"/>
      <c r="V13717" s="89"/>
      <c r="W13717" s="89"/>
      <c r="X13717" s="89"/>
    </row>
    <row r="13718">
      <c r="S13718" s="91"/>
      <c r="T13718" s="91"/>
      <c r="U13718" s="89"/>
      <c r="V13718" s="89"/>
      <c r="W13718" s="89"/>
      <c r="X13718" s="89"/>
    </row>
    <row r="13719">
      <c r="S13719" s="91"/>
      <c r="T13719" s="91"/>
      <c r="U13719" s="89"/>
      <c r="V13719" s="89"/>
      <c r="W13719" s="89"/>
      <c r="X13719" s="89"/>
    </row>
    <row r="13720">
      <c r="S13720" s="91"/>
      <c r="T13720" s="91"/>
      <c r="U13720" s="89"/>
      <c r="V13720" s="89"/>
      <c r="W13720" s="89"/>
      <c r="X13720" s="89"/>
    </row>
    <row r="13721">
      <c r="S13721" s="91"/>
      <c r="T13721" s="91"/>
      <c r="U13721" s="89"/>
      <c r="V13721" s="89"/>
      <c r="W13721" s="89"/>
      <c r="X13721" s="89"/>
    </row>
    <row r="13722">
      <c r="S13722" s="91"/>
      <c r="T13722" s="91"/>
      <c r="U13722" s="89"/>
      <c r="V13722" s="89"/>
      <c r="W13722" s="89"/>
      <c r="X13722" s="89"/>
    </row>
    <row r="13723">
      <c r="S13723" s="91"/>
      <c r="T13723" s="91"/>
      <c r="U13723" s="89"/>
      <c r="V13723" s="89"/>
      <c r="W13723" s="89"/>
      <c r="X13723" s="89"/>
    </row>
    <row r="13724">
      <c r="S13724" s="91"/>
      <c r="T13724" s="91"/>
      <c r="U13724" s="89"/>
      <c r="V13724" s="89"/>
      <c r="W13724" s="89"/>
      <c r="X13724" s="89"/>
    </row>
    <row r="13725">
      <c r="S13725" s="91"/>
      <c r="T13725" s="91"/>
      <c r="U13725" s="89"/>
      <c r="V13725" s="89"/>
      <c r="W13725" s="89"/>
      <c r="X13725" s="89"/>
    </row>
    <row r="13726">
      <c r="S13726" s="91"/>
      <c r="T13726" s="91"/>
      <c r="U13726" s="89"/>
      <c r="V13726" s="89"/>
      <c r="W13726" s="89"/>
      <c r="X13726" s="89"/>
    </row>
    <row r="13727">
      <c r="S13727" s="91"/>
      <c r="T13727" s="91"/>
      <c r="U13727" s="89"/>
      <c r="V13727" s="89"/>
      <c r="W13727" s="89"/>
      <c r="X13727" s="89"/>
    </row>
    <row r="13728">
      <c r="S13728" s="91"/>
      <c r="T13728" s="91"/>
      <c r="U13728" s="89"/>
      <c r="V13728" s="89"/>
      <c r="W13728" s="89"/>
      <c r="X13728" s="89"/>
    </row>
    <row r="13729">
      <c r="S13729" s="91"/>
      <c r="T13729" s="91"/>
      <c r="U13729" s="89"/>
      <c r="V13729" s="89"/>
      <c r="W13729" s="89"/>
      <c r="X13729" s="89"/>
    </row>
    <row r="13730">
      <c r="S13730" s="91"/>
      <c r="T13730" s="91"/>
      <c r="U13730" s="89"/>
      <c r="V13730" s="89"/>
      <c r="W13730" s="89"/>
      <c r="X13730" s="89"/>
    </row>
    <row r="13731">
      <c r="S13731" s="91"/>
      <c r="T13731" s="91"/>
      <c r="U13731" s="89"/>
      <c r="V13731" s="89"/>
      <c r="W13731" s="89"/>
      <c r="X13731" s="89"/>
    </row>
    <row r="13732">
      <c r="S13732" s="91"/>
      <c r="T13732" s="91"/>
      <c r="U13732" s="89"/>
      <c r="V13732" s="89"/>
      <c r="W13732" s="89"/>
      <c r="X13732" s="89"/>
    </row>
    <row r="13733">
      <c r="S13733" s="91"/>
      <c r="T13733" s="91"/>
      <c r="U13733" s="89"/>
      <c r="V13733" s="89"/>
      <c r="W13733" s="89"/>
      <c r="X13733" s="89"/>
    </row>
    <row r="13734">
      <c r="S13734" s="91"/>
      <c r="T13734" s="91"/>
      <c r="U13734" s="89"/>
      <c r="V13734" s="89"/>
      <c r="W13734" s="89"/>
      <c r="X13734" s="89"/>
    </row>
    <row r="13735">
      <c r="S13735" s="91"/>
      <c r="T13735" s="91"/>
      <c r="U13735" s="89"/>
      <c r="V13735" s="89"/>
      <c r="W13735" s="89"/>
      <c r="X13735" s="89"/>
    </row>
    <row r="13736">
      <c r="S13736" s="91"/>
      <c r="T13736" s="91"/>
      <c r="U13736" s="89"/>
      <c r="V13736" s="89"/>
      <c r="W13736" s="89"/>
      <c r="X13736" s="89"/>
    </row>
    <row r="13737">
      <c r="S13737" s="91"/>
      <c r="T13737" s="91"/>
      <c r="U13737" s="89"/>
      <c r="V13737" s="89"/>
      <c r="W13737" s="89"/>
      <c r="X13737" s="89"/>
    </row>
    <row r="13738">
      <c r="S13738" s="91"/>
      <c r="T13738" s="91"/>
      <c r="U13738" s="89"/>
      <c r="V13738" s="89"/>
      <c r="W13738" s="89"/>
      <c r="X13738" s="89"/>
    </row>
    <row r="13739">
      <c r="S13739" s="91"/>
      <c r="T13739" s="91"/>
      <c r="U13739" s="89"/>
      <c r="V13739" s="89"/>
      <c r="W13739" s="89"/>
      <c r="X13739" s="89"/>
    </row>
    <row r="13740">
      <c r="S13740" s="91"/>
      <c r="T13740" s="91"/>
      <c r="U13740" s="89"/>
      <c r="V13740" s="89"/>
      <c r="W13740" s="89"/>
      <c r="X13740" s="89"/>
    </row>
    <row r="13741">
      <c r="S13741" s="91"/>
      <c r="T13741" s="91"/>
      <c r="U13741" s="89"/>
      <c r="V13741" s="89"/>
      <c r="W13741" s="89"/>
      <c r="X13741" s="89"/>
    </row>
    <row r="13742">
      <c r="S13742" s="91"/>
      <c r="T13742" s="91"/>
      <c r="U13742" s="89"/>
      <c r="V13742" s="89"/>
      <c r="W13742" s="89"/>
      <c r="X13742" s="89"/>
    </row>
    <row r="13743">
      <c r="S13743" s="91"/>
      <c r="T13743" s="91"/>
      <c r="U13743" s="89"/>
      <c r="V13743" s="89"/>
      <c r="W13743" s="89"/>
      <c r="X13743" s="89"/>
    </row>
    <row r="13744">
      <c r="S13744" s="91"/>
      <c r="T13744" s="91"/>
      <c r="U13744" s="89"/>
      <c r="V13744" s="89"/>
      <c r="W13744" s="89"/>
      <c r="X13744" s="89"/>
    </row>
    <row r="13745">
      <c r="S13745" s="91"/>
      <c r="T13745" s="91"/>
      <c r="U13745" s="89"/>
      <c r="V13745" s="89"/>
      <c r="W13745" s="89"/>
      <c r="X13745" s="89"/>
    </row>
    <row r="13746">
      <c r="S13746" s="91"/>
      <c r="T13746" s="91"/>
      <c r="U13746" s="89"/>
      <c r="V13746" s="89"/>
      <c r="W13746" s="89"/>
      <c r="X13746" s="89"/>
    </row>
    <row r="13747">
      <c r="S13747" s="91"/>
      <c r="T13747" s="91"/>
      <c r="U13747" s="89"/>
      <c r="V13747" s="89"/>
      <c r="W13747" s="89"/>
      <c r="X13747" s="89"/>
    </row>
    <row r="13748">
      <c r="S13748" s="91"/>
      <c r="T13748" s="91"/>
      <c r="U13748" s="89"/>
      <c r="V13748" s="89"/>
      <c r="W13748" s="89"/>
      <c r="X13748" s="89"/>
    </row>
    <row r="13749">
      <c r="S13749" s="91"/>
      <c r="T13749" s="91"/>
      <c r="U13749" s="89"/>
      <c r="V13749" s="89"/>
      <c r="W13749" s="89"/>
      <c r="X13749" s="89"/>
    </row>
    <row r="13750">
      <c r="S13750" s="91"/>
      <c r="T13750" s="91"/>
      <c r="U13750" s="89"/>
      <c r="V13750" s="89"/>
      <c r="W13750" s="89"/>
      <c r="X13750" s="89"/>
    </row>
    <row r="13751">
      <c r="S13751" s="91"/>
      <c r="T13751" s="91"/>
      <c r="U13751" s="89"/>
      <c r="V13751" s="89"/>
      <c r="W13751" s="89"/>
      <c r="X13751" s="89"/>
    </row>
    <row r="13752">
      <c r="S13752" s="91"/>
      <c r="T13752" s="91"/>
      <c r="U13752" s="89"/>
      <c r="V13752" s="89"/>
      <c r="W13752" s="89"/>
      <c r="X13752" s="89"/>
    </row>
    <row r="13753">
      <c r="S13753" s="91"/>
      <c r="T13753" s="91"/>
      <c r="U13753" s="89"/>
      <c r="V13753" s="89"/>
      <c r="W13753" s="89"/>
      <c r="X13753" s="89"/>
    </row>
    <row r="13754">
      <c r="S13754" s="91"/>
      <c r="T13754" s="91"/>
      <c r="U13754" s="89"/>
      <c r="V13754" s="89"/>
      <c r="W13754" s="89"/>
      <c r="X13754" s="89"/>
    </row>
    <row r="13755">
      <c r="S13755" s="91"/>
      <c r="T13755" s="91"/>
      <c r="U13755" s="89"/>
      <c r="V13755" s="89"/>
      <c r="W13755" s="89"/>
      <c r="X13755" s="89"/>
    </row>
    <row r="13756">
      <c r="S13756" s="91"/>
      <c r="T13756" s="91"/>
      <c r="U13756" s="89"/>
      <c r="V13756" s="89"/>
      <c r="W13756" s="89"/>
      <c r="X13756" s="89"/>
    </row>
    <row r="13757">
      <c r="S13757" s="91"/>
      <c r="T13757" s="91"/>
      <c r="U13757" s="89"/>
      <c r="V13757" s="89"/>
      <c r="W13757" s="89"/>
      <c r="X13757" s="89"/>
    </row>
    <row r="13758">
      <c r="S13758" s="91"/>
      <c r="T13758" s="91"/>
      <c r="U13758" s="89"/>
      <c r="V13758" s="89"/>
      <c r="W13758" s="89"/>
      <c r="X13758" s="89"/>
    </row>
    <row r="13759">
      <c r="S13759" s="91"/>
      <c r="T13759" s="91"/>
      <c r="U13759" s="89"/>
      <c r="V13759" s="89"/>
      <c r="W13759" s="89"/>
      <c r="X13759" s="90"/>
    </row>
    <row r="13760">
      <c r="S13760" s="91"/>
      <c r="T13760" s="91"/>
      <c r="U13760" s="89"/>
      <c r="V13760" s="89"/>
      <c r="W13760" s="89"/>
      <c r="X13760" s="90"/>
    </row>
    <row r="13761">
      <c r="S13761" s="91"/>
      <c r="T13761" s="91"/>
      <c r="U13761" s="89"/>
      <c r="V13761" s="89"/>
      <c r="W13761" s="89"/>
      <c r="X13761" s="90"/>
    </row>
    <row r="13762">
      <c r="S13762" s="91"/>
      <c r="T13762" s="91"/>
      <c r="U13762" s="89"/>
      <c r="V13762" s="89"/>
      <c r="W13762" s="89"/>
      <c r="X13762" s="90"/>
    </row>
    <row r="13763">
      <c r="S13763" s="91"/>
      <c r="T13763" s="91"/>
      <c r="U13763" s="89"/>
      <c r="V13763" s="89"/>
      <c r="W13763" s="89"/>
      <c r="X13763" s="90"/>
    </row>
    <row r="13764">
      <c r="S13764" s="91"/>
      <c r="T13764" s="91"/>
      <c r="U13764" s="89"/>
      <c r="V13764" s="89"/>
      <c r="W13764" s="89"/>
      <c r="X13764" s="90"/>
    </row>
    <row r="13765">
      <c r="S13765" s="91"/>
      <c r="T13765" s="91"/>
      <c r="U13765" s="89"/>
      <c r="V13765" s="89"/>
      <c r="W13765" s="89"/>
      <c r="X13765" s="90"/>
    </row>
    <row r="13766">
      <c r="S13766" s="91"/>
      <c r="T13766" s="91"/>
      <c r="U13766" s="89"/>
      <c r="V13766" s="89"/>
      <c r="W13766" s="89"/>
      <c r="X13766" s="90"/>
    </row>
    <row r="13767">
      <c r="S13767" s="91"/>
      <c r="T13767" s="91"/>
      <c r="U13767" s="89"/>
      <c r="V13767" s="89"/>
      <c r="W13767" s="89"/>
      <c r="X13767" s="90"/>
    </row>
    <row r="13768">
      <c r="S13768" s="91"/>
      <c r="T13768" s="91"/>
      <c r="U13768" s="89"/>
      <c r="V13768" s="89"/>
      <c r="W13768" s="89"/>
      <c r="X13768" s="90"/>
    </row>
    <row r="13769">
      <c r="S13769" s="91"/>
      <c r="T13769" s="91"/>
      <c r="U13769" s="89"/>
      <c r="V13769" s="89"/>
      <c r="W13769" s="89"/>
      <c r="X13769" s="90"/>
    </row>
    <row r="13770">
      <c r="S13770" s="91"/>
      <c r="T13770" s="91"/>
      <c r="U13770" s="89"/>
      <c r="V13770" s="89"/>
      <c r="W13770" s="89"/>
      <c r="X13770" s="90"/>
    </row>
    <row r="13771">
      <c r="S13771" s="91"/>
      <c r="T13771" s="91"/>
      <c r="U13771" s="89"/>
      <c r="V13771" s="89"/>
      <c r="W13771" s="89"/>
      <c r="X13771" s="90"/>
    </row>
    <row r="13772">
      <c r="S13772" s="91"/>
      <c r="T13772" s="91"/>
      <c r="U13772" s="89"/>
      <c r="V13772" s="89"/>
      <c r="W13772" s="89"/>
      <c r="X13772" s="90"/>
    </row>
    <row r="13773">
      <c r="S13773" s="91"/>
      <c r="T13773" s="91"/>
      <c r="U13773" s="89"/>
      <c r="V13773" s="89"/>
      <c r="W13773" s="89"/>
      <c r="X13773" s="90"/>
    </row>
    <row r="13774">
      <c r="S13774" s="91"/>
      <c r="T13774" s="91"/>
      <c r="U13774" s="89"/>
      <c r="V13774" s="89"/>
      <c r="W13774" s="89"/>
      <c r="X13774" s="90"/>
    </row>
    <row r="13775">
      <c r="S13775" s="91"/>
      <c r="T13775" s="91"/>
      <c r="U13775" s="89"/>
      <c r="V13775" s="89"/>
      <c r="W13775" s="89"/>
      <c r="X13775" s="90"/>
    </row>
    <row r="13776">
      <c r="S13776" s="91"/>
      <c r="T13776" s="91"/>
      <c r="U13776" s="89"/>
      <c r="V13776" s="89"/>
      <c r="W13776" s="89"/>
      <c r="X13776" s="90"/>
    </row>
    <row r="13777">
      <c r="S13777" s="91"/>
      <c r="T13777" s="91"/>
      <c r="U13777" s="89"/>
      <c r="V13777" s="89"/>
      <c r="W13777" s="89"/>
      <c r="X13777" s="90"/>
    </row>
    <row r="13778">
      <c r="S13778" s="91"/>
      <c r="T13778" s="91"/>
      <c r="U13778" s="89"/>
      <c r="V13778" s="89"/>
      <c r="W13778" s="89"/>
      <c r="X13778" s="90"/>
    </row>
    <row r="13779">
      <c r="S13779" s="91"/>
      <c r="T13779" s="91"/>
      <c r="U13779" s="89"/>
      <c r="V13779" s="89"/>
      <c r="W13779" s="89"/>
      <c r="X13779" s="90"/>
    </row>
    <row r="13780">
      <c r="S13780" s="91"/>
      <c r="T13780" s="91"/>
      <c r="U13780" s="89"/>
      <c r="V13780" s="89"/>
      <c r="W13780" s="89"/>
      <c r="X13780" s="90"/>
    </row>
    <row r="13781">
      <c r="S13781" s="91"/>
      <c r="T13781" s="91"/>
      <c r="U13781" s="89"/>
      <c r="V13781" s="89"/>
      <c r="W13781" s="89"/>
      <c r="X13781" s="90"/>
    </row>
    <row r="13782">
      <c r="S13782" s="91"/>
      <c r="T13782" s="91"/>
      <c r="U13782" s="89"/>
      <c r="V13782" s="89"/>
      <c r="W13782" s="89"/>
      <c r="X13782" s="90"/>
    </row>
    <row r="13783">
      <c r="S13783" s="91"/>
      <c r="T13783" s="91"/>
      <c r="U13783" s="89"/>
      <c r="V13783" s="89"/>
      <c r="W13783" s="89"/>
      <c r="X13783" s="90"/>
    </row>
    <row r="13784">
      <c r="S13784" s="91"/>
      <c r="T13784" s="91"/>
      <c r="U13784" s="89"/>
      <c r="V13784" s="89"/>
      <c r="W13784" s="89"/>
      <c r="X13784" s="90"/>
    </row>
    <row r="13785">
      <c r="S13785" s="91"/>
      <c r="T13785" s="91"/>
      <c r="U13785" s="89"/>
      <c r="V13785" s="89"/>
      <c r="W13785" s="89"/>
      <c r="X13785" s="90"/>
    </row>
    <row r="13786">
      <c r="S13786" s="91"/>
      <c r="T13786" s="91"/>
      <c r="U13786" s="89"/>
      <c r="V13786" s="89"/>
      <c r="W13786" s="89"/>
      <c r="X13786" s="90"/>
    </row>
    <row r="13787">
      <c r="S13787" s="91"/>
      <c r="T13787" s="91"/>
      <c r="U13787" s="89"/>
      <c r="V13787" s="89"/>
      <c r="W13787" s="89"/>
      <c r="X13787" s="90"/>
    </row>
    <row r="13788">
      <c r="S13788" s="91"/>
      <c r="T13788" s="91"/>
      <c r="U13788" s="89"/>
      <c r="V13788" s="89"/>
      <c r="W13788" s="89"/>
      <c r="X13788" s="90"/>
    </row>
    <row r="13789">
      <c r="S13789" s="91"/>
      <c r="T13789" s="91"/>
      <c r="U13789" s="89"/>
      <c r="V13789" s="89"/>
      <c r="W13789" s="89"/>
      <c r="X13789" s="90"/>
    </row>
    <row r="13790">
      <c r="S13790" s="91"/>
      <c r="T13790" s="91"/>
      <c r="U13790" s="89"/>
      <c r="V13790" s="89"/>
      <c r="W13790" s="89"/>
      <c r="X13790" s="90"/>
    </row>
    <row r="13791">
      <c r="S13791" s="91"/>
      <c r="T13791" s="91"/>
      <c r="U13791" s="89"/>
      <c r="V13791" s="89"/>
      <c r="W13791" s="89"/>
      <c r="X13791" s="90"/>
    </row>
    <row r="13792">
      <c r="S13792" s="91"/>
      <c r="T13792" s="91"/>
      <c r="U13792" s="89"/>
      <c r="V13792" s="89"/>
      <c r="W13792" s="89"/>
      <c r="X13792" s="90"/>
    </row>
    <row r="13793">
      <c r="S13793" s="91"/>
      <c r="T13793" s="91"/>
      <c r="U13793" s="89"/>
      <c r="V13793" s="89"/>
      <c r="W13793" s="89"/>
      <c r="X13793" s="90"/>
    </row>
    <row r="13794">
      <c r="S13794" s="91"/>
      <c r="T13794" s="91"/>
      <c r="U13794" s="89"/>
      <c r="V13794" s="89"/>
      <c r="W13794" s="89"/>
      <c r="X13794" s="90"/>
    </row>
    <row r="13795">
      <c r="S13795" s="91"/>
      <c r="T13795" s="91"/>
      <c r="U13795" s="89"/>
      <c r="V13795" s="89"/>
      <c r="W13795" s="89"/>
      <c r="X13795" s="90"/>
    </row>
    <row r="13796">
      <c r="S13796" s="91"/>
      <c r="T13796" s="91"/>
      <c r="U13796" s="89"/>
      <c r="V13796" s="89"/>
      <c r="W13796" s="89"/>
      <c r="X13796" s="90"/>
    </row>
    <row r="13797">
      <c r="S13797" s="91"/>
      <c r="T13797" s="91"/>
      <c r="U13797" s="89"/>
      <c r="V13797" s="89"/>
      <c r="W13797" s="89"/>
      <c r="X13797" s="90"/>
    </row>
    <row r="13798">
      <c r="S13798" s="91"/>
      <c r="T13798" s="91"/>
      <c r="U13798" s="89"/>
      <c r="V13798" s="89"/>
      <c r="W13798" s="89"/>
      <c r="X13798" s="90"/>
    </row>
    <row r="13799">
      <c r="S13799" s="91"/>
      <c r="T13799" s="91"/>
      <c r="U13799" s="89"/>
      <c r="V13799" s="89"/>
      <c r="W13799" s="89"/>
      <c r="X13799" s="90"/>
    </row>
    <row r="13800">
      <c r="S13800" s="91"/>
      <c r="T13800" s="91"/>
      <c r="U13800" s="89"/>
      <c r="V13800" s="89"/>
      <c r="W13800" s="89"/>
      <c r="X13800" s="90"/>
    </row>
    <row r="13801">
      <c r="S13801" s="91"/>
      <c r="T13801" s="91"/>
      <c r="U13801" s="89"/>
      <c r="V13801" s="89"/>
      <c r="W13801" s="89"/>
      <c r="X13801" s="90"/>
    </row>
    <row r="13802">
      <c r="S13802" s="91"/>
      <c r="T13802" s="91"/>
      <c r="U13802" s="89"/>
      <c r="V13802" s="89"/>
      <c r="W13802" s="89"/>
      <c r="X13802" s="90"/>
    </row>
    <row r="13803">
      <c r="S13803" s="91"/>
      <c r="T13803" s="91"/>
      <c r="U13803" s="89"/>
      <c r="V13803" s="89"/>
      <c r="W13803" s="89"/>
      <c r="X13803" s="90"/>
    </row>
    <row r="13804">
      <c r="S13804" s="91"/>
      <c r="T13804" s="91"/>
      <c r="U13804" s="89"/>
      <c r="V13804" s="89"/>
      <c r="W13804" s="89"/>
      <c r="X13804" s="90"/>
    </row>
    <row r="13805">
      <c r="S13805" s="91"/>
      <c r="T13805" s="91"/>
      <c r="U13805" s="89"/>
      <c r="V13805" s="89"/>
      <c r="W13805" s="89"/>
      <c r="X13805" s="90"/>
    </row>
    <row r="13806">
      <c r="S13806" s="91"/>
      <c r="T13806" s="91"/>
      <c r="U13806" s="89"/>
      <c r="V13806" s="89"/>
      <c r="W13806" s="89"/>
      <c r="X13806" s="90"/>
    </row>
    <row r="13807">
      <c r="S13807" s="91"/>
      <c r="T13807" s="91"/>
      <c r="U13807" s="89"/>
      <c r="V13807" s="89"/>
      <c r="W13807" s="89"/>
      <c r="X13807" s="90"/>
    </row>
    <row r="13808">
      <c r="S13808" s="91"/>
      <c r="T13808" s="91"/>
      <c r="U13808" s="89"/>
      <c r="V13808" s="89"/>
      <c r="W13808" s="89"/>
      <c r="X13808" s="90"/>
    </row>
    <row r="13809">
      <c r="S13809" s="91"/>
      <c r="T13809" s="91"/>
      <c r="U13809" s="89"/>
      <c r="V13809" s="89"/>
      <c r="W13809" s="89"/>
      <c r="X13809" s="90"/>
    </row>
    <row r="13810">
      <c r="S13810" s="91"/>
      <c r="T13810" s="91"/>
      <c r="U13810" s="89"/>
      <c r="V13810" s="89"/>
      <c r="W13810" s="89"/>
      <c r="X13810" s="90"/>
    </row>
    <row r="13811">
      <c r="S13811" s="91"/>
      <c r="T13811" s="91"/>
      <c r="U13811" s="89"/>
      <c r="V13811" s="89"/>
      <c r="W13811" s="89"/>
      <c r="X13811" s="90"/>
    </row>
    <row r="13812">
      <c r="S13812" s="91"/>
      <c r="T13812" s="91"/>
      <c r="U13812" s="89"/>
      <c r="V13812" s="89"/>
      <c r="W13812" s="89"/>
      <c r="X13812" s="90"/>
    </row>
    <row r="13813">
      <c r="S13813" s="91"/>
      <c r="T13813" s="91"/>
      <c r="U13813" s="89"/>
      <c r="V13813" s="89"/>
      <c r="W13813" s="89"/>
      <c r="X13813" s="90"/>
    </row>
    <row r="13814">
      <c r="S13814" s="91"/>
      <c r="T13814" s="91"/>
      <c r="U13814" s="89"/>
      <c r="V13814" s="89"/>
      <c r="W13814" s="89"/>
      <c r="X13814" s="90"/>
    </row>
    <row r="13815">
      <c r="S13815" s="91"/>
      <c r="T13815" s="91"/>
      <c r="U13815" s="89"/>
      <c r="V13815" s="89"/>
      <c r="W13815" s="89"/>
      <c r="X13815" s="90"/>
    </row>
    <row r="13816">
      <c r="S13816" s="91"/>
      <c r="T13816" s="91"/>
      <c r="U13816" s="89"/>
      <c r="V13816" s="89"/>
      <c r="W13816" s="89"/>
      <c r="X13816" s="90"/>
    </row>
    <row r="13817">
      <c r="S13817" s="91"/>
      <c r="T13817" s="91"/>
      <c r="U13817" s="89"/>
      <c r="V13817" s="89"/>
      <c r="W13817" s="89"/>
      <c r="X13817" s="90"/>
    </row>
    <row r="13818">
      <c r="S13818" s="91"/>
      <c r="T13818" s="91"/>
      <c r="U13818" s="89"/>
      <c r="V13818" s="89"/>
      <c r="W13818" s="89"/>
      <c r="X13818" s="90"/>
    </row>
    <row r="13819">
      <c r="S13819" s="91"/>
      <c r="T13819" s="91"/>
      <c r="U13819" s="89"/>
      <c r="V13819" s="89"/>
      <c r="W13819" s="89"/>
      <c r="X13819" s="90"/>
    </row>
    <row r="13820">
      <c r="S13820" s="91"/>
      <c r="T13820" s="91"/>
      <c r="U13820" s="89"/>
      <c r="V13820" s="89"/>
      <c r="W13820" s="89"/>
      <c r="X13820" s="90"/>
    </row>
    <row r="13821">
      <c r="S13821" s="91"/>
      <c r="T13821" s="91"/>
      <c r="U13821" s="89"/>
      <c r="V13821" s="89"/>
      <c r="W13821" s="89"/>
      <c r="X13821" s="90"/>
    </row>
    <row r="13822">
      <c r="S13822" s="91"/>
      <c r="T13822" s="91"/>
      <c r="U13822" s="89"/>
      <c r="V13822" s="89"/>
      <c r="W13822" s="89"/>
      <c r="X13822" s="90"/>
    </row>
    <row r="13823">
      <c r="S13823" s="91"/>
      <c r="T13823" s="91"/>
      <c r="U13823" s="89"/>
      <c r="V13823" s="89"/>
      <c r="W13823" s="89"/>
      <c r="X13823" s="90"/>
    </row>
    <row r="13824">
      <c r="S13824" s="91"/>
      <c r="T13824" s="91"/>
      <c r="U13824" s="89"/>
      <c r="V13824" s="89"/>
      <c r="W13824" s="89"/>
      <c r="X13824" s="90"/>
    </row>
    <row r="13825">
      <c r="S13825" s="91"/>
      <c r="T13825" s="91"/>
      <c r="U13825" s="89"/>
      <c r="V13825" s="89"/>
      <c r="W13825" s="89"/>
      <c r="X13825" s="90"/>
    </row>
    <row r="13826">
      <c r="S13826" s="91"/>
      <c r="T13826" s="91"/>
      <c r="U13826" s="89"/>
      <c r="V13826" s="89"/>
      <c r="W13826" s="89"/>
      <c r="X13826" s="90"/>
    </row>
    <row r="13827">
      <c r="S13827" s="91"/>
      <c r="T13827" s="91"/>
      <c r="U13827" s="89"/>
      <c r="V13827" s="89"/>
      <c r="W13827" s="89"/>
      <c r="X13827" s="90"/>
    </row>
    <row r="13828">
      <c r="S13828" s="91"/>
      <c r="T13828" s="91"/>
      <c r="U13828" s="89"/>
      <c r="V13828" s="89"/>
      <c r="W13828" s="89"/>
      <c r="X13828" s="90"/>
    </row>
    <row r="13829">
      <c r="S13829" s="91"/>
      <c r="T13829" s="91"/>
      <c r="U13829" s="89"/>
      <c r="V13829" s="89"/>
      <c r="W13829" s="89"/>
      <c r="X13829" s="90"/>
    </row>
    <row r="13830">
      <c r="S13830" s="91"/>
      <c r="T13830" s="91"/>
      <c r="U13830" s="89"/>
      <c r="V13830" s="89"/>
      <c r="W13830" s="89"/>
      <c r="X13830" s="90"/>
    </row>
    <row r="13831">
      <c r="S13831" s="91"/>
      <c r="T13831" s="91"/>
      <c r="U13831" s="89"/>
      <c r="V13831" s="89"/>
      <c r="W13831" s="89"/>
      <c r="X13831" s="90"/>
    </row>
    <row r="13832">
      <c r="S13832" s="91"/>
      <c r="T13832" s="91"/>
      <c r="U13832" s="89"/>
      <c r="V13832" s="89"/>
      <c r="W13832" s="89"/>
      <c r="X13832" s="90"/>
    </row>
    <row r="13833">
      <c r="S13833" s="91"/>
      <c r="T13833" s="91"/>
      <c r="U13833" s="89"/>
      <c r="V13833" s="89"/>
      <c r="W13833" s="89"/>
      <c r="X13833" s="90"/>
    </row>
    <row r="13834">
      <c r="S13834" s="91"/>
      <c r="T13834" s="91"/>
      <c r="U13834" s="89"/>
      <c r="V13834" s="89"/>
      <c r="W13834" s="89"/>
      <c r="X13834" s="90"/>
    </row>
    <row r="13835">
      <c r="S13835" s="91"/>
      <c r="T13835" s="91"/>
      <c r="U13835" s="89"/>
      <c r="V13835" s="89"/>
      <c r="W13835" s="89"/>
      <c r="X13835" s="90"/>
    </row>
    <row r="13836">
      <c r="S13836" s="91"/>
      <c r="T13836" s="91"/>
      <c r="U13836" s="89"/>
      <c r="V13836" s="89"/>
      <c r="W13836" s="89"/>
      <c r="X13836" s="90"/>
    </row>
    <row r="13837">
      <c r="S13837" s="91"/>
      <c r="T13837" s="91"/>
      <c r="U13837" s="89"/>
      <c r="V13837" s="89"/>
      <c r="W13837" s="89"/>
      <c r="X13837" s="90"/>
    </row>
    <row r="13838">
      <c r="S13838" s="91"/>
      <c r="T13838" s="91"/>
      <c r="U13838" s="89"/>
      <c r="V13838" s="89"/>
      <c r="W13838" s="89"/>
      <c r="X13838" s="90"/>
    </row>
    <row r="13839">
      <c r="S13839" s="91"/>
      <c r="T13839" s="91"/>
      <c r="U13839" s="89"/>
      <c r="V13839" s="89"/>
      <c r="W13839" s="89"/>
      <c r="X13839" s="90"/>
    </row>
    <row r="13840">
      <c r="S13840" s="91"/>
      <c r="T13840" s="91"/>
      <c r="U13840" s="89"/>
      <c r="V13840" s="89"/>
      <c r="W13840" s="89"/>
      <c r="X13840" s="90"/>
    </row>
    <row r="13841">
      <c r="S13841" s="91"/>
      <c r="T13841" s="91"/>
      <c r="U13841" s="89"/>
      <c r="V13841" s="89"/>
      <c r="W13841" s="89"/>
      <c r="X13841" s="90"/>
    </row>
    <row r="13842">
      <c r="S13842" s="91"/>
      <c r="T13842" s="91"/>
      <c r="U13842" s="89"/>
      <c r="V13842" s="89"/>
      <c r="W13842" s="89"/>
      <c r="X13842" s="90"/>
    </row>
    <row r="13843">
      <c r="S13843" s="91"/>
      <c r="T13843" s="91"/>
      <c r="U13843" s="89"/>
      <c r="V13843" s="89"/>
      <c r="W13843" s="89"/>
      <c r="X13843" s="90"/>
    </row>
    <row r="13844">
      <c r="S13844" s="91"/>
      <c r="T13844" s="91"/>
      <c r="U13844" s="89"/>
      <c r="V13844" s="89"/>
      <c r="W13844" s="89"/>
      <c r="X13844" s="90"/>
    </row>
    <row r="13845">
      <c r="S13845" s="91"/>
      <c r="T13845" s="91"/>
      <c r="U13845" s="89"/>
      <c r="V13845" s="89"/>
      <c r="W13845" s="89"/>
      <c r="X13845" s="90"/>
    </row>
    <row r="13846">
      <c r="S13846" s="91"/>
      <c r="T13846" s="91"/>
      <c r="U13846" s="89"/>
      <c r="V13846" s="89"/>
      <c r="W13846" s="89"/>
      <c r="X13846" s="90"/>
    </row>
    <row r="13847">
      <c r="S13847" s="91"/>
      <c r="T13847" s="91"/>
      <c r="U13847" s="89"/>
      <c r="V13847" s="89"/>
      <c r="W13847" s="89"/>
      <c r="X13847" s="90"/>
    </row>
    <row r="13848">
      <c r="S13848" s="91"/>
      <c r="T13848" s="91"/>
      <c r="U13848" s="89"/>
      <c r="V13848" s="89"/>
      <c r="W13848" s="89"/>
      <c r="X13848" s="90"/>
    </row>
    <row r="13849">
      <c r="S13849" s="91"/>
      <c r="T13849" s="91"/>
      <c r="U13849" s="89"/>
      <c r="V13849" s="89"/>
      <c r="W13849" s="89"/>
      <c r="X13849" s="90"/>
    </row>
    <row r="13850">
      <c r="S13850" s="91"/>
      <c r="T13850" s="91"/>
      <c r="U13850" s="89"/>
      <c r="V13850" s="89"/>
      <c r="W13850" s="89"/>
      <c r="X13850" s="90"/>
    </row>
    <row r="13851">
      <c r="S13851" s="91"/>
      <c r="T13851" s="91"/>
      <c r="U13851" s="89"/>
      <c r="V13851" s="89"/>
      <c r="W13851" s="89"/>
      <c r="X13851" s="90"/>
    </row>
    <row r="13852">
      <c r="S13852" s="91"/>
      <c r="T13852" s="91"/>
      <c r="U13852" s="89"/>
      <c r="V13852" s="89"/>
      <c r="W13852" s="89"/>
      <c r="X13852" s="90"/>
    </row>
    <row r="13853">
      <c r="S13853" s="91"/>
      <c r="T13853" s="91"/>
      <c r="U13853" s="89"/>
      <c r="V13853" s="89"/>
      <c r="W13853" s="89"/>
      <c r="X13853" s="90"/>
    </row>
    <row r="13854">
      <c r="S13854" s="91"/>
      <c r="T13854" s="91"/>
      <c r="U13854" s="89"/>
      <c r="V13854" s="89"/>
      <c r="W13854" s="89"/>
      <c r="X13854" s="90"/>
    </row>
    <row r="13855">
      <c r="S13855" s="91"/>
      <c r="T13855" s="91"/>
      <c r="U13855" s="89"/>
      <c r="V13855" s="89"/>
      <c r="W13855" s="89"/>
      <c r="X13855" s="90"/>
    </row>
    <row r="13856">
      <c r="S13856" s="91"/>
      <c r="T13856" s="91"/>
      <c r="U13856" s="89"/>
      <c r="V13856" s="89"/>
      <c r="W13856" s="89"/>
      <c r="X13856" s="90"/>
    </row>
    <row r="13857">
      <c r="S13857" s="91"/>
      <c r="T13857" s="91"/>
      <c r="U13857" s="89"/>
      <c r="V13857" s="89"/>
      <c r="W13857" s="89"/>
      <c r="X13857" s="90"/>
    </row>
    <row r="13858">
      <c r="S13858" s="91"/>
      <c r="T13858" s="91"/>
      <c r="U13858" s="89"/>
      <c r="V13858" s="89"/>
      <c r="W13858" s="89"/>
      <c r="X13858" s="90"/>
    </row>
    <row r="13859">
      <c r="S13859" s="91"/>
      <c r="T13859" s="91"/>
      <c r="U13859" s="89"/>
      <c r="V13859" s="89"/>
      <c r="W13859" s="89"/>
      <c r="X13859" s="90"/>
    </row>
    <row r="13860">
      <c r="S13860" s="91"/>
      <c r="T13860" s="91"/>
      <c r="U13860" s="89"/>
      <c r="V13860" s="89"/>
      <c r="W13860" s="89"/>
      <c r="X13860" s="90"/>
    </row>
    <row r="13861">
      <c r="S13861" s="91"/>
      <c r="T13861" s="91"/>
      <c r="U13861" s="89"/>
      <c r="V13861" s="89"/>
      <c r="W13861" s="89"/>
      <c r="X13861" s="90"/>
    </row>
    <row r="13862">
      <c r="S13862" s="91"/>
      <c r="T13862" s="91"/>
      <c r="U13862" s="89"/>
      <c r="V13862" s="89"/>
      <c r="W13862" s="89"/>
      <c r="X13862" s="90"/>
    </row>
    <row r="13863">
      <c r="S13863" s="91"/>
      <c r="T13863" s="91"/>
      <c r="U13863" s="89"/>
      <c r="V13863" s="89"/>
      <c r="W13863" s="89"/>
      <c r="X13863" s="90"/>
    </row>
    <row r="13864">
      <c r="S13864" s="91"/>
      <c r="T13864" s="91"/>
      <c r="U13864" s="89"/>
      <c r="V13864" s="89"/>
      <c r="W13864" s="89"/>
      <c r="X13864" s="90"/>
    </row>
    <row r="13865">
      <c r="S13865" s="91"/>
      <c r="T13865" s="91"/>
      <c r="U13865" s="89"/>
      <c r="V13865" s="89"/>
      <c r="W13865" s="89"/>
      <c r="X13865" s="90"/>
    </row>
    <row r="13866">
      <c r="S13866" s="91"/>
      <c r="T13866" s="91"/>
      <c r="U13866" s="89"/>
      <c r="V13866" s="89"/>
      <c r="W13866" s="89"/>
      <c r="X13866" s="90"/>
    </row>
    <row r="13867">
      <c r="S13867" s="91"/>
      <c r="T13867" s="91"/>
      <c r="U13867" s="89"/>
      <c r="V13867" s="89"/>
      <c r="W13867" s="89"/>
      <c r="X13867" s="90"/>
    </row>
    <row r="13868">
      <c r="S13868" s="91"/>
      <c r="T13868" s="91"/>
      <c r="U13868" s="89"/>
      <c r="V13868" s="89"/>
      <c r="W13868" s="89"/>
      <c r="X13868" s="90"/>
    </row>
    <row r="13869">
      <c r="S13869" s="91"/>
      <c r="T13869" s="91"/>
      <c r="U13869" s="89"/>
      <c r="V13869" s="89"/>
      <c r="W13869" s="89"/>
      <c r="X13869" s="90"/>
    </row>
    <row r="13870">
      <c r="S13870" s="91"/>
      <c r="T13870" s="91"/>
      <c r="U13870" s="89"/>
      <c r="V13870" s="89"/>
      <c r="W13870" s="89"/>
      <c r="X13870" s="90"/>
    </row>
    <row r="13871">
      <c r="S13871" s="91"/>
      <c r="T13871" s="91"/>
      <c r="U13871" s="89"/>
      <c r="V13871" s="89"/>
      <c r="W13871" s="89"/>
      <c r="X13871" s="90"/>
    </row>
    <row r="13872">
      <c r="S13872" s="91"/>
      <c r="T13872" s="91"/>
      <c r="U13872" s="89"/>
      <c r="V13872" s="89"/>
      <c r="W13872" s="89"/>
      <c r="X13872" s="90"/>
    </row>
    <row r="13873">
      <c r="S13873" s="91"/>
      <c r="T13873" s="91"/>
      <c r="U13873" s="89"/>
      <c r="V13873" s="89"/>
      <c r="W13873" s="89"/>
      <c r="X13873" s="90"/>
    </row>
    <row r="13874">
      <c r="S13874" s="91"/>
      <c r="T13874" s="91"/>
      <c r="U13874" s="89"/>
      <c r="V13874" s="89"/>
      <c r="W13874" s="89"/>
      <c r="X13874" s="90"/>
    </row>
    <row r="13875">
      <c r="S13875" s="91"/>
      <c r="T13875" s="91"/>
      <c r="U13875" s="89"/>
      <c r="V13875" s="89"/>
      <c r="W13875" s="89"/>
      <c r="X13875" s="90"/>
    </row>
    <row r="13876">
      <c r="S13876" s="91"/>
      <c r="T13876" s="91"/>
      <c r="U13876" s="89"/>
      <c r="V13876" s="89"/>
      <c r="W13876" s="89"/>
      <c r="X13876" s="90"/>
    </row>
    <row r="13877">
      <c r="S13877" s="91"/>
      <c r="T13877" s="91"/>
      <c r="U13877" s="89"/>
      <c r="V13877" s="89"/>
      <c r="W13877" s="89"/>
      <c r="X13877" s="90"/>
    </row>
    <row r="13878">
      <c r="S13878" s="91"/>
      <c r="T13878" s="91"/>
      <c r="U13878" s="89"/>
      <c r="V13878" s="89"/>
      <c r="W13878" s="89"/>
      <c r="X13878" s="90"/>
    </row>
    <row r="13879">
      <c r="S13879" s="91"/>
      <c r="T13879" s="91"/>
      <c r="U13879" s="89"/>
      <c r="V13879" s="89"/>
      <c r="W13879" s="89"/>
      <c r="X13879" s="90"/>
    </row>
    <row r="13880">
      <c r="S13880" s="91"/>
      <c r="T13880" s="91"/>
      <c r="U13880" s="89"/>
      <c r="V13880" s="89"/>
      <c r="W13880" s="89"/>
      <c r="X13880" s="90"/>
    </row>
    <row r="13881">
      <c r="S13881" s="91"/>
      <c r="T13881" s="91"/>
      <c r="U13881" s="89"/>
      <c r="V13881" s="89"/>
      <c r="W13881" s="89"/>
      <c r="X13881" s="90"/>
    </row>
    <row r="13882">
      <c r="S13882" s="91"/>
      <c r="T13882" s="91"/>
      <c r="U13882" s="89"/>
      <c r="V13882" s="89"/>
      <c r="W13882" s="89"/>
      <c r="X13882" s="90"/>
    </row>
    <row r="13883">
      <c r="S13883" s="91"/>
      <c r="T13883" s="91"/>
      <c r="U13883" s="89"/>
      <c r="V13883" s="89"/>
      <c r="W13883" s="89"/>
      <c r="X13883" s="90"/>
    </row>
    <row r="13884">
      <c r="S13884" s="91"/>
      <c r="T13884" s="91"/>
      <c r="U13884" s="89"/>
      <c r="V13884" s="89"/>
      <c r="W13884" s="89"/>
      <c r="X13884" s="90"/>
    </row>
    <row r="13885">
      <c r="S13885" s="91"/>
      <c r="T13885" s="91"/>
      <c r="U13885" s="89"/>
      <c r="V13885" s="89"/>
      <c r="W13885" s="89"/>
      <c r="X13885" s="90"/>
    </row>
    <row r="13886">
      <c r="S13886" s="91"/>
      <c r="T13886" s="91"/>
      <c r="U13886" s="89"/>
      <c r="V13886" s="89"/>
      <c r="W13886" s="89"/>
      <c r="X13886" s="90"/>
    </row>
    <row r="13887">
      <c r="S13887" s="91"/>
      <c r="T13887" s="91"/>
      <c r="U13887" s="89"/>
      <c r="V13887" s="89"/>
      <c r="W13887" s="89"/>
      <c r="X13887" s="90"/>
    </row>
    <row r="13888">
      <c r="S13888" s="91"/>
      <c r="T13888" s="91"/>
      <c r="U13888" s="89"/>
      <c r="V13888" s="89"/>
      <c r="W13888" s="89"/>
      <c r="X13888" s="90"/>
    </row>
    <row r="13889">
      <c r="S13889" s="91"/>
      <c r="T13889" s="91"/>
      <c r="U13889" s="89"/>
      <c r="V13889" s="89"/>
      <c r="W13889" s="89"/>
      <c r="X13889" s="90"/>
    </row>
    <row r="13890">
      <c r="S13890" s="91"/>
      <c r="T13890" s="91"/>
      <c r="U13890" s="89"/>
      <c r="V13890" s="89"/>
      <c r="W13890" s="89"/>
      <c r="X13890" s="90"/>
    </row>
    <row r="13891">
      <c r="S13891" s="91"/>
      <c r="T13891" s="91"/>
      <c r="U13891" s="89"/>
      <c r="V13891" s="89"/>
      <c r="W13891" s="89"/>
      <c r="X13891" s="90"/>
    </row>
    <row r="13892">
      <c r="S13892" s="91"/>
      <c r="T13892" s="91"/>
      <c r="U13892" s="89"/>
      <c r="V13892" s="89"/>
      <c r="W13892" s="89"/>
      <c r="X13892" s="90"/>
    </row>
    <row r="13893">
      <c r="S13893" s="91"/>
      <c r="T13893" s="91"/>
      <c r="U13893" s="89"/>
      <c r="V13893" s="89"/>
      <c r="W13893" s="89"/>
      <c r="X13893" s="90"/>
    </row>
    <row r="13894">
      <c r="S13894" s="91"/>
      <c r="T13894" s="91"/>
      <c r="U13894" s="89"/>
      <c r="V13894" s="89"/>
      <c r="W13894" s="89"/>
      <c r="X13894" s="90"/>
    </row>
    <row r="13895">
      <c r="S13895" s="91"/>
      <c r="T13895" s="91"/>
      <c r="U13895" s="89"/>
      <c r="V13895" s="89"/>
      <c r="W13895" s="89"/>
      <c r="X13895" s="90"/>
    </row>
    <row r="13896">
      <c r="S13896" s="91"/>
      <c r="T13896" s="91"/>
      <c r="U13896" s="89"/>
      <c r="V13896" s="89"/>
      <c r="W13896" s="89"/>
      <c r="X13896" s="90"/>
    </row>
    <row r="13897">
      <c r="S13897" s="91"/>
      <c r="T13897" s="91"/>
      <c r="U13897" s="89"/>
      <c r="V13897" s="89"/>
      <c r="W13897" s="89"/>
      <c r="X13897" s="90"/>
    </row>
    <row r="13898">
      <c r="S13898" s="91"/>
      <c r="T13898" s="91"/>
      <c r="U13898" s="89"/>
      <c r="V13898" s="89"/>
      <c r="W13898" s="89"/>
      <c r="X13898" s="90"/>
    </row>
    <row r="13899">
      <c r="S13899" s="91"/>
      <c r="T13899" s="91"/>
      <c r="U13899" s="89"/>
      <c r="V13899" s="89"/>
      <c r="W13899" s="89"/>
      <c r="X13899" s="90"/>
    </row>
    <row r="13900">
      <c r="S13900" s="91"/>
      <c r="T13900" s="91"/>
      <c r="U13900" s="89"/>
      <c r="V13900" s="89"/>
      <c r="W13900" s="89"/>
      <c r="X13900" s="90"/>
    </row>
    <row r="13901">
      <c r="S13901" s="91"/>
      <c r="T13901" s="91"/>
      <c r="U13901" s="89"/>
      <c r="V13901" s="89"/>
      <c r="W13901" s="89"/>
      <c r="X13901" s="90"/>
    </row>
    <row r="13902">
      <c r="S13902" s="91"/>
      <c r="T13902" s="91"/>
      <c r="U13902" s="89"/>
      <c r="V13902" s="89"/>
      <c r="W13902" s="89"/>
      <c r="X13902" s="90"/>
    </row>
    <row r="13903">
      <c r="S13903" s="91"/>
      <c r="T13903" s="91"/>
      <c r="U13903" s="89"/>
      <c r="V13903" s="89"/>
      <c r="W13903" s="89"/>
      <c r="X13903" s="90"/>
    </row>
    <row r="13904">
      <c r="S13904" s="91"/>
      <c r="T13904" s="91"/>
      <c r="U13904" s="89"/>
      <c r="V13904" s="89"/>
      <c r="W13904" s="89"/>
      <c r="X13904" s="90"/>
    </row>
    <row r="13905">
      <c r="S13905" s="91"/>
      <c r="T13905" s="91"/>
      <c r="U13905" s="89"/>
      <c r="V13905" s="89"/>
      <c r="W13905" s="89"/>
      <c r="X13905" s="90"/>
    </row>
    <row r="13906">
      <c r="S13906" s="91"/>
      <c r="T13906" s="91"/>
      <c r="U13906" s="89"/>
      <c r="V13906" s="89"/>
      <c r="W13906" s="89"/>
      <c r="X13906" s="90"/>
    </row>
    <row r="13907">
      <c r="S13907" s="91"/>
      <c r="T13907" s="91"/>
      <c r="U13907" s="89"/>
      <c r="V13907" s="89"/>
      <c r="W13907" s="89"/>
      <c r="X13907" s="90"/>
    </row>
    <row r="13908">
      <c r="S13908" s="91"/>
      <c r="T13908" s="91"/>
      <c r="U13908" s="89"/>
      <c r="V13908" s="89"/>
      <c r="W13908" s="89"/>
      <c r="X13908" s="90"/>
    </row>
    <row r="13909">
      <c r="S13909" s="91"/>
      <c r="T13909" s="91"/>
      <c r="U13909" s="89"/>
      <c r="V13909" s="89"/>
      <c r="W13909" s="89"/>
      <c r="X13909" s="90"/>
    </row>
    <row r="13910">
      <c r="S13910" s="91"/>
      <c r="T13910" s="91"/>
      <c r="U13910" s="89"/>
      <c r="V13910" s="89"/>
      <c r="W13910" s="89"/>
      <c r="X13910" s="90"/>
    </row>
    <row r="13911">
      <c r="S13911" s="91"/>
      <c r="T13911" s="91"/>
      <c r="U13911" s="89"/>
      <c r="V13911" s="89"/>
      <c r="W13911" s="89"/>
      <c r="X13911" s="90"/>
    </row>
    <row r="13912">
      <c r="S13912" s="91"/>
      <c r="T13912" s="91"/>
      <c r="U13912" s="89"/>
      <c r="V13912" s="89"/>
      <c r="W13912" s="89"/>
      <c r="X13912" s="90"/>
    </row>
    <row r="13913">
      <c r="S13913" s="91"/>
      <c r="T13913" s="91"/>
      <c r="U13913" s="89"/>
      <c r="V13913" s="89"/>
      <c r="W13913" s="89"/>
      <c r="X13913" s="90"/>
    </row>
    <row r="13914">
      <c r="S13914" s="91"/>
      <c r="T13914" s="91"/>
      <c r="U13914" s="89"/>
      <c r="V13914" s="89"/>
      <c r="W13914" s="89"/>
      <c r="X13914" s="90"/>
    </row>
    <row r="13915">
      <c r="S13915" s="91"/>
      <c r="T13915" s="91"/>
      <c r="U13915" s="89"/>
      <c r="V13915" s="89"/>
      <c r="W13915" s="89"/>
      <c r="X13915" s="90"/>
    </row>
    <row r="13916">
      <c r="S13916" s="91"/>
      <c r="T13916" s="91"/>
      <c r="U13916" s="89"/>
      <c r="V13916" s="89"/>
      <c r="W13916" s="89"/>
      <c r="X13916" s="90"/>
    </row>
    <row r="13917">
      <c r="S13917" s="91"/>
      <c r="T13917" s="91"/>
      <c r="U13917" s="89"/>
      <c r="V13917" s="89"/>
      <c r="W13917" s="89"/>
      <c r="X13917" s="90"/>
    </row>
    <row r="13918">
      <c r="S13918" s="91"/>
      <c r="T13918" s="91"/>
      <c r="U13918" s="89"/>
      <c r="V13918" s="89"/>
      <c r="W13918" s="89"/>
      <c r="X13918" s="90"/>
    </row>
    <row r="13919">
      <c r="S13919" s="91"/>
      <c r="T13919" s="91"/>
      <c r="U13919" s="89"/>
      <c r="V13919" s="89"/>
      <c r="W13919" s="89"/>
      <c r="X13919" s="90"/>
    </row>
    <row r="13920">
      <c r="S13920" s="91"/>
      <c r="T13920" s="91"/>
      <c r="U13920" s="89"/>
      <c r="V13920" s="89"/>
      <c r="W13920" s="89"/>
      <c r="X13920" s="90"/>
    </row>
    <row r="13921">
      <c r="S13921" s="91"/>
      <c r="T13921" s="91"/>
      <c r="U13921" s="89"/>
      <c r="V13921" s="89"/>
      <c r="W13921" s="89"/>
      <c r="X13921" s="90"/>
    </row>
    <row r="13922">
      <c r="S13922" s="91"/>
      <c r="T13922" s="91"/>
      <c r="U13922" s="89"/>
      <c r="V13922" s="89"/>
      <c r="W13922" s="89"/>
      <c r="X13922" s="90"/>
    </row>
    <row r="13923">
      <c r="S13923" s="91"/>
      <c r="T13923" s="91"/>
      <c r="U13923" s="89"/>
      <c r="V13923" s="89"/>
      <c r="W13923" s="89"/>
      <c r="X13923" s="90"/>
    </row>
    <row r="13924">
      <c r="S13924" s="91"/>
      <c r="T13924" s="91"/>
      <c r="U13924" s="89"/>
      <c r="V13924" s="89"/>
      <c r="W13924" s="89"/>
      <c r="X13924" s="90"/>
    </row>
    <row r="13925">
      <c r="S13925" s="91"/>
      <c r="T13925" s="91"/>
      <c r="U13925" s="89"/>
      <c r="V13925" s="89"/>
      <c r="W13925" s="89"/>
      <c r="X13925" s="90"/>
    </row>
    <row r="13926">
      <c r="S13926" s="91"/>
      <c r="T13926" s="91"/>
      <c r="U13926" s="89"/>
      <c r="V13926" s="89"/>
      <c r="W13926" s="89"/>
      <c r="X13926" s="90"/>
    </row>
    <row r="13927">
      <c r="S13927" s="91"/>
      <c r="T13927" s="91"/>
      <c r="U13927" s="89"/>
      <c r="V13927" s="89"/>
      <c r="W13927" s="89"/>
      <c r="X13927" s="90"/>
    </row>
    <row r="13928">
      <c r="S13928" s="91"/>
      <c r="T13928" s="91"/>
      <c r="U13928" s="89"/>
      <c r="V13928" s="89"/>
      <c r="W13928" s="89"/>
      <c r="X13928" s="90"/>
    </row>
    <row r="13929">
      <c r="S13929" s="91"/>
      <c r="T13929" s="91"/>
      <c r="U13929" s="89"/>
      <c r="V13929" s="89"/>
      <c r="W13929" s="89"/>
      <c r="X13929" s="90"/>
    </row>
    <row r="13930">
      <c r="S13930" s="91"/>
      <c r="T13930" s="91"/>
      <c r="U13930" s="89"/>
      <c r="V13930" s="89"/>
      <c r="W13930" s="89"/>
      <c r="X13930" s="90"/>
    </row>
    <row r="13931">
      <c r="S13931" s="91"/>
      <c r="T13931" s="91"/>
      <c r="U13931" s="89"/>
      <c r="V13931" s="89"/>
      <c r="W13931" s="89"/>
      <c r="X13931" s="90"/>
    </row>
    <row r="13932">
      <c r="S13932" s="91"/>
      <c r="T13932" s="91"/>
      <c r="U13932" s="89"/>
      <c r="V13932" s="89"/>
      <c r="W13932" s="89"/>
      <c r="X13932" s="90"/>
    </row>
    <row r="13933">
      <c r="S13933" s="91"/>
      <c r="T13933" s="91"/>
      <c r="U13933" s="89"/>
      <c r="V13933" s="89"/>
      <c r="W13933" s="89"/>
      <c r="X13933" s="90"/>
    </row>
    <row r="13934">
      <c r="S13934" s="91"/>
      <c r="T13934" s="91"/>
      <c r="U13934" s="89"/>
      <c r="V13934" s="89"/>
      <c r="W13934" s="89"/>
      <c r="X13934" s="90"/>
    </row>
    <row r="13935">
      <c r="S13935" s="91"/>
      <c r="T13935" s="91"/>
      <c r="U13935" s="89"/>
      <c r="V13935" s="89"/>
      <c r="W13935" s="89"/>
      <c r="X13935" s="90"/>
    </row>
    <row r="13936">
      <c r="S13936" s="91"/>
      <c r="T13936" s="91"/>
      <c r="U13936" s="89"/>
      <c r="V13936" s="89"/>
      <c r="W13936" s="89"/>
      <c r="X13936" s="90"/>
    </row>
    <row r="13937">
      <c r="S13937" s="91"/>
      <c r="T13937" s="91"/>
      <c r="U13937" s="89"/>
      <c r="V13937" s="89"/>
      <c r="W13937" s="89"/>
      <c r="X13937" s="90"/>
    </row>
    <row r="13938">
      <c r="S13938" s="91"/>
      <c r="T13938" s="91"/>
      <c r="U13938" s="89"/>
      <c r="V13938" s="89"/>
      <c r="W13938" s="89"/>
      <c r="X13938" s="90"/>
    </row>
    <row r="13939">
      <c r="S13939" s="88"/>
      <c r="T13939" s="91"/>
      <c r="U13939" s="89"/>
      <c r="V13939" s="89"/>
      <c r="W13939" s="89"/>
      <c r="X13939" s="90"/>
    </row>
    <row r="13940">
      <c r="S13940" s="91"/>
      <c r="T13940" s="91"/>
      <c r="U13940" s="89"/>
      <c r="V13940" s="89"/>
      <c r="W13940" s="89"/>
      <c r="X13940" s="90"/>
    </row>
    <row r="13941">
      <c r="S13941" s="91"/>
      <c r="T13941" s="91"/>
      <c r="U13941" s="89"/>
      <c r="V13941" s="89"/>
      <c r="W13941" s="89"/>
      <c r="X13941" s="90"/>
    </row>
    <row r="13942">
      <c r="S13942" s="91"/>
      <c r="T13942" s="91"/>
      <c r="U13942" s="89"/>
      <c r="V13942" s="89"/>
      <c r="W13942" s="89"/>
      <c r="X13942" s="90"/>
    </row>
    <row r="13943">
      <c r="S13943" s="91"/>
      <c r="T13943" s="91"/>
      <c r="U13943" s="89"/>
      <c r="V13943" s="89"/>
      <c r="W13943" s="89"/>
      <c r="X13943" s="90"/>
    </row>
    <row r="13944">
      <c r="S13944" s="91"/>
      <c r="T13944" s="91"/>
      <c r="U13944" s="89"/>
      <c r="V13944" s="89"/>
      <c r="W13944" s="89"/>
      <c r="X13944" s="90"/>
    </row>
    <row r="13945">
      <c r="S13945" s="91"/>
      <c r="T13945" s="91"/>
      <c r="U13945" s="89"/>
      <c r="V13945" s="89"/>
      <c r="W13945" s="89"/>
      <c r="X13945" s="90"/>
    </row>
    <row r="13946">
      <c r="S13946" s="91"/>
      <c r="T13946" s="91"/>
      <c r="U13946" s="89"/>
      <c r="V13946" s="89"/>
      <c r="W13946" s="89"/>
      <c r="X13946" s="90"/>
    </row>
    <row r="13947">
      <c r="S13947" s="91"/>
      <c r="T13947" s="91"/>
      <c r="U13947" s="89"/>
      <c r="V13947" s="89"/>
      <c r="W13947" s="89"/>
      <c r="X13947" s="90"/>
    </row>
    <row r="13948">
      <c r="S13948" s="91"/>
      <c r="T13948" s="91"/>
      <c r="U13948" s="89"/>
      <c r="V13948" s="89"/>
      <c r="W13948" s="89"/>
      <c r="X13948" s="90"/>
    </row>
    <row r="13949">
      <c r="S13949" s="91"/>
      <c r="T13949" s="91"/>
      <c r="U13949" s="89"/>
      <c r="V13949" s="89"/>
      <c r="W13949" s="89"/>
      <c r="X13949" s="90"/>
    </row>
    <row r="13950">
      <c r="S13950" s="91"/>
      <c r="T13950" s="91"/>
      <c r="U13950" s="89"/>
      <c r="V13950" s="89"/>
      <c r="W13950" s="89"/>
      <c r="X13950" s="90"/>
    </row>
    <row r="13951">
      <c r="S13951" s="91"/>
      <c r="T13951" s="91"/>
      <c r="U13951" s="89"/>
      <c r="V13951" s="89"/>
      <c r="W13951" s="89"/>
      <c r="X13951" s="90"/>
    </row>
    <row r="13952">
      <c r="S13952" s="91"/>
      <c r="T13952" s="91"/>
      <c r="U13952" s="89"/>
      <c r="V13952" s="89"/>
      <c r="W13952" s="89"/>
      <c r="X13952" s="90"/>
    </row>
    <row r="13953">
      <c r="S13953" s="91"/>
      <c r="T13953" s="91"/>
      <c r="U13953" s="89"/>
      <c r="V13953" s="89"/>
      <c r="W13953" s="89"/>
      <c r="X13953" s="90"/>
    </row>
    <row r="13954">
      <c r="S13954" s="91"/>
      <c r="T13954" s="91"/>
      <c r="U13954" s="89"/>
      <c r="V13954" s="89"/>
      <c r="W13954" s="89"/>
      <c r="X13954" s="90"/>
    </row>
    <row r="13955">
      <c r="S13955" s="91"/>
      <c r="T13955" s="91"/>
      <c r="U13955" s="89"/>
      <c r="V13955" s="89"/>
      <c r="W13955" s="89"/>
      <c r="X13955" s="90"/>
    </row>
    <row r="13956">
      <c r="S13956" s="91"/>
      <c r="T13956" s="91"/>
      <c r="U13956" s="89"/>
      <c r="V13956" s="89"/>
      <c r="W13956" s="89"/>
      <c r="X13956" s="90"/>
    </row>
    <row r="13957">
      <c r="S13957" s="91"/>
      <c r="T13957" s="91"/>
      <c r="U13957" s="89"/>
      <c r="V13957" s="89"/>
      <c r="W13957" s="89"/>
      <c r="X13957" s="90"/>
    </row>
    <row r="13958">
      <c r="S13958" s="91"/>
      <c r="T13958" s="91"/>
      <c r="U13958" s="89"/>
      <c r="V13958" s="89"/>
      <c r="W13958" s="89"/>
      <c r="X13958" s="90"/>
    </row>
    <row r="13959">
      <c r="S13959" s="91"/>
      <c r="T13959" s="91"/>
      <c r="U13959" s="89"/>
      <c r="V13959" s="89"/>
      <c r="W13959" s="89"/>
      <c r="X13959" s="90"/>
    </row>
    <row r="13960">
      <c r="S13960" s="91"/>
      <c r="T13960" s="91"/>
      <c r="U13960" s="89"/>
      <c r="V13960" s="89"/>
      <c r="W13960" s="89"/>
      <c r="X13960" s="90"/>
    </row>
    <row r="13961">
      <c r="S13961" s="91"/>
      <c r="T13961" s="91"/>
      <c r="U13961" s="89"/>
      <c r="V13961" s="89"/>
      <c r="W13961" s="89"/>
      <c r="X13961" s="90"/>
    </row>
    <row r="13962">
      <c r="S13962" s="91"/>
      <c r="T13962" s="91"/>
      <c r="U13962" s="89"/>
      <c r="V13962" s="89"/>
      <c r="W13962" s="89"/>
      <c r="X13962" s="90"/>
    </row>
    <row r="13963">
      <c r="S13963" s="91"/>
      <c r="T13963" s="91"/>
      <c r="U13963" s="89"/>
      <c r="V13963" s="89"/>
      <c r="W13963" s="89"/>
      <c r="X13963" s="90"/>
    </row>
    <row r="13964">
      <c r="S13964" s="91"/>
      <c r="T13964" s="91"/>
      <c r="U13964" s="89"/>
      <c r="V13964" s="89"/>
      <c r="W13964" s="89"/>
      <c r="X13964" s="90"/>
    </row>
    <row r="13965">
      <c r="S13965" s="88"/>
      <c r="T13965" s="91"/>
      <c r="U13965" s="89"/>
      <c r="V13965" s="89"/>
      <c r="W13965" s="89"/>
      <c r="X13965" s="90"/>
    </row>
    <row r="13966">
      <c r="S13966" s="88"/>
      <c r="T13966" s="91"/>
      <c r="U13966" s="89"/>
      <c r="V13966" s="89"/>
      <c r="W13966" s="89"/>
      <c r="X13966" s="90"/>
    </row>
    <row r="13967">
      <c r="S13967" s="91"/>
      <c r="T13967" s="91"/>
      <c r="U13967" s="89"/>
      <c r="V13967" s="89"/>
      <c r="W13967" s="89"/>
      <c r="X13967" s="90"/>
    </row>
    <row r="13968">
      <c r="S13968" s="91"/>
      <c r="T13968" s="91"/>
      <c r="U13968" s="89"/>
      <c r="V13968" s="89"/>
      <c r="W13968" s="89"/>
      <c r="X13968" s="90"/>
    </row>
    <row r="13969">
      <c r="S13969" s="91"/>
      <c r="T13969" s="91"/>
      <c r="U13969" s="89"/>
      <c r="V13969" s="89"/>
      <c r="W13969" s="89"/>
      <c r="X13969" s="90"/>
    </row>
    <row r="13970">
      <c r="S13970" s="88"/>
      <c r="T13970" s="91"/>
      <c r="U13970" s="89"/>
      <c r="V13970" s="89"/>
      <c r="W13970" s="89"/>
      <c r="X13970" s="90"/>
    </row>
    <row r="13971">
      <c r="S13971" s="91"/>
      <c r="T13971" s="91"/>
      <c r="U13971" s="89"/>
      <c r="V13971" s="89"/>
      <c r="W13971" s="89"/>
      <c r="X13971" s="90"/>
    </row>
    <row r="13972">
      <c r="S13972" s="88"/>
      <c r="T13972" s="91"/>
      <c r="U13972" s="89"/>
      <c r="V13972" s="89"/>
      <c r="W13972" s="89"/>
      <c r="X13972" s="90"/>
    </row>
    <row r="13973">
      <c r="S13973" s="91"/>
      <c r="T13973" s="91"/>
      <c r="U13973" s="89"/>
      <c r="V13973" s="89"/>
      <c r="W13973" s="89"/>
      <c r="X13973" s="90"/>
    </row>
    <row r="13974">
      <c r="S13974" s="91"/>
      <c r="T13974" s="91"/>
      <c r="U13974" s="89"/>
      <c r="V13974" s="89"/>
      <c r="W13974" s="89"/>
      <c r="X13974" s="90"/>
    </row>
    <row r="13975">
      <c r="S13975" s="91"/>
      <c r="T13975" s="91"/>
      <c r="U13975" s="89"/>
      <c r="V13975" s="89"/>
      <c r="W13975" s="89"/>
      <c r="X13975" s="90"/>
    </row>
    <row r="13976">
      <c r="S13976" s="91"/>
      <c r="T13976" s="91"/>
      <c r="U13976" s="89"/>
      <c r="V13976" s="89"/>
      <c r="W13976" s="89"/>
      <c r="X13976" s="90"/>
    </row>
    <row r="13977">
      <c r="S13977" s="91"/>
      <c r="T13977" s="91"/>
      <c r="U13977" s="89"/>
      <c r="V13977" s="89"/>
      <c r="W13977" s="89"/>
      <c r="X13977" s="90"/>
    </row>
    <row r="13978">
      <c r="S13978" s="91"/>
      <c r="T13978" s="91"/>
      <c r="U13978" s="89"/>
      <c r="V13978" s="89"/>
      <c r="W13978" s="89"/>
      <c r="X13978" s="90"/>
    </row>
    <row r="13979">
      <c r="S13979" s="91"/>
      <c r="T13979" s="91"/>
      <c r="U13979" s="89"/>
      <c r="V13979" s="89"/>
      <c r="W13979" s="89"/>
      <c r="X13979" s="90"/>
    </row>
    <row r="13980">
      <c r="S13980" s="91"/>
      <c r="T13980" s="91"/>
      <c r="U13980" s="89"/>
      <c r="V13980" s="89"/>
      <c r="W13980" s="89"/>
      <c r="X13980" s="90"/>
    </row>
    <row r="13981">
      <c r="S13981" s="91"/>
      <c r="T13981" s="91"/>
      <c r="U13981" s="89"/>
      <c r="V13981" s="89"/>
      <c r="W13981" s="89"/>
      <c r="X13981" s="90"/>
    </row>
    <row r="13982">
      <c r="S13982" s="91"/>
      <c r="T13982" s="91"/>
      <c r="U13982" s="89"/>
      <c r="V13982" s="89"/>
      <c r="W13982" s="89"/>
      <c r="X13982" s="90"/>
    </row>
    <row r="13983">
      <c r="S13983" s="91"/>
      <c r="T13983" s="91"/>
      <c r="U13983" s="89"/>
      <c r="V13983" s="89"/>
      <c r="W13983" s="89"/>
      <c r="X13983" s="90"/>
    </row>
    <row r="13984">
      <c r="S13984" s="91"/>
      <c r="T13984" s="91"/>
      <c r="U13984" s="89"/>
      <c r="V13984" s="89"/>
      <c r="W13984" s="89"/>
      <c r="X13984" s="90"/>
    </row>
    <row r="13985">
      <c r="S13985" s="91"/>
      <c r="T13985" s="91"/>
      <c r="U13985" s="89"/>
      <c r="V13985" s="89"/>
      <c r="W13985" s="89"/>
      <c r="X13985" s="90"/>
    </row>
    <row r="13986">
      <c r="S13986" s="91"/>
      <c r="T13986" s="91"/>
      <c r="U13986" s="89"/>
      <c r="V13986" s="89"/>
      <c r="W13986" s="89"/>
      <c r="X13986" s="90"/>
    </row>
    <row r="13987">
      <c r="S13987" s="91"/>
      <c r="T13987" s="91"/>
      <c r="U13987" s="89"/>
      <c r="V13987" s="89"/>
      <c r="W13987" s="89"/>
      <c r="X13987" s="90"/>
    </row>
    <row r="13988">
      <c r="S13988" s="91"/>
      <c r="T13988" s="91"/>
      <c r="U13988" s="89"/>
      <c r="V13988" s="89"/>
      <c r="W13988" s="89"/>
      <c r="X13988" s="90"/>
    </row>
    <row r="13989">
      <c r="S13989" s="91"/>
      <c r="T13989" s="91"/>
      <c r="U13989" s="89"/>
      <c r="V13989" s="89"/>
      <c r="W13989" s="89"/>
      <c r="X13989" s="90"/>
    </row>
    <row r="13990">
      <c r="S13990" s="91"/>
      <c r="T13990" s="91"/>
      <c r="U13990" s="89"/>
      <c r="V13990" s="89"/>
      <c r="W13990" s="89"/>
      <c r="X13990" s="90"/>
    </row>
    <row r="13991">
      <c r="S13991" s="91"/>
      <c r="T13991" s="91"/>
      <c r="U13991" s="89"/>
      <c r="V13991" s="89"/>
      <c r="W13991" s="89"/>
      <c r="X13991" s="90"/>
    </row>
    <row r="13992">
      <c r="S13992" s="91"/>
      <c r="T13992" s="91"/>
      <c r="U13992" s="89"/>
      <c r="V13992" s="89"/>
      <c r="W13992" s="89"/>
      <c r="X13992" s="90"/>
    </row>
    <row r="13993">
      <c r="S13993" s="91"/>
      <c r="T13993" s="91"/>
      <c r="U13993" s="89"/>
      <c r="V13993" s="89"/>
      <c r="W13993" s="89"/>
      <c r="X13993" s="90"/>
    </row>
    <row r="13994">
      <c r="S13994" s="88"/>
      <c r="T13994" s="91"/>
      <c r="U13994" s="89"/>
      <c r="V13994" s="89"/>
      <c r="W13994" s="89"/>
      <c r="X13994" s="90"/>
    </row>
    <row r="13995">
      <c r="S13995" s="91"/>
      <c r="T13995" s="91"/>
      <c r="U13995" s="89"/>
      <c r="V13995" s="89"/>
      <c r="W13995" s="89"/>
      <c r="X13995" s="90"/>
    </row>
    <row r="13996">
      <c r="S13996" s="91"/>
      <c r="T13996" s="91"/>
      <c r="U13996" s="89"/>
      <c r="V13996" s="89"/>
      <c r="W13996" s="89"/>
      <c r="X13996" s="90"/>
    </row>
    <row r="13997">
      <c r="S13997" s="91"/>
      <c r="T13997" s="91"/>
      <c r="U13997" s="89"/>
      <c r="V13997" s="89"/>
      <c r="W13997" s="89"/>
      <c r="X13997" s="90"/>
    </row>
    <row r="13998">
      <c r="S13998" s="91"/>
      <c r="T13998" s="91"/>
      <c r="U13998" s="89"/>
      <c r="V13998" s="89"/>
      <c r="W13998" s="89"/>
      <c r="X13998" s="90"/>
    </row>
    <row r="13999">
      <c r="S13999" s="91"/>
      <c r="T13999" s="91"/>
      <c r="U13999" s="89"/>
      <c r="V13999" s="89"/>
      <c r="W13999" s="89"/>
      <c r="X13999" s="90"/>
    </row>
    <row r="14000">
      <c r="S14000" s="91"/>
      <c r="T14000" s="91"/>
      <c r="U14000" s="89"/>
      <c r="V14000" s="89"/>
      <c r="W14000" s="89"/>
      <c r="X14000" s="90"/>
    </row>
    <row r="14001">
      <c r="S14001" s="91"/>
      <c r="T14001" s="91"/>
      <c r="U14001" s="89"/>
      <c r="V14001" s="89"/>
      <c r="W14001" s="89"/>
      <c r="X14001" s="90"/>
    </row>
    <row r="14002">
      <c r="S14002" s="91"/>
      <c r="T14002" s="91"/>
      <c r="U14002" s="89"/>
      <c r="V14002" s="89"/>
      <c r="W14002" s="89"/>
      <c r="X14002" s="90"/>
    </row>
    <row r="14003">
      <c r="S14003" s="91"/>
      <c r="T14003" s="91"/>
      <c r="U14003" s="89"/>
      <c r="V14003" s="89"/>
      <c r="W14003" s="89"/>
      <c r="X14003" s="90"/>
    </row>
    <row r="14004">
      <c r="S14004" s="91"/>
      <c r="T14004" s="91"/>
      <c r="U14004" s="89"/>
      <c r="V14004" s="89"/>
      <c r="W14004" s="89"/>
      <c r="X14004" s="90"/>
    </row>
    <row r="14005">
      <c r="S14005" s="91"/>
      <c r="T14005" s="91"/>
      <c r="U14005" s="89"/>
      <c r="V14005" s="89"/>
      <c r="W14005" s="89"/>
      <c r="X14005" s="90"/>
    </row>
    <row r="14006">
      <c r="S14006" s="91"/>
      <c r="T14006" s="91"/>
      <c r="U14006" s="89"/>
      <c r="V14006" s="89"/>
      <c r="W14006" s="89"/>
      <c r="X14006" s="90"/>
    </row>
    <row r="14007">
      <c r="S14007" s="91"/>
      <c r="T14007" s="91"/>
      <c r="U14007" s="89"/>
      <c r="V14007" s="89"/>
      <c r="W14007" s="89"/>
      <c r="X14007" s="90"/>
    </row>
    <row r="14008">
      <c r="S14008" s="91"/>
      <c r="T14008" s="91"/>
      <c r="U14008" s="89"/>
      <c r="V14008" s="89"/>
      <c r="W14008" s="89"/>
      <c r="X14008" s="90"/>
    </row>
    <row r="14009">
      <c r="S14009" s="91"/>
      <c r="T14009" s="91"/>
      <c r="U14009" s="89"/>
      <c r="V14009" s="89"/>
      <c r="W14009" s="89"/>
      <c r="X14009" s="90"/>
    </row>
    <row r="14010">
      <c r="S14010" s="91"/>
      <c r="T14010" s="91"/>
      <c r="U14010" s="89"/>
      <c r="V14010" s="89"/>
      <c r="W14010" s="89"/>
      <c r="X14010" s="90"/>
    </row>
    <row r="14011">
      <c r="S14011" s="91"/>
      <c r="T14011" s="91"/>
      <c r="U14011" s="89"/>
      <c r="V14011" s="89"/>
      <c r="W14011" s="89"/>
      <c r="X14011" s="90"/>
    </row>
    <row r="14012">
      <c r="S14012" s="91"/>
      <c r="T14012" s="91"/>
      <c r="U14012" s="89"/>
      <c r="V14012" s="89"/>
      <c r="W14012" s="89"/>
      <c r="X14012" s="90"/>
    </row>
    <row r="14013">
      <c r="S14013" s="91"/>
      <c r="T14013" s="91"/>
      <c r="U14013" s="89"/>
      <c r="V14013" s="89"/>
      <c r="W14013" s="89"/>
      <c r="X14013" s="90"/>
    </row>
    <row r="14014">
      <c r="S14014" s="91"/>
      <c r="T14014" s="91"/>
      <c r="U14014" s="89"/>
      <c r="V14014" s="89"/>
      <c r="W14014" s="89"/>
      <c r="X14014" s="90"/>
    </row>
    <row r="14015">
      <c r="S14015" s="91"/>
      <c r="T14015" s="91"/>
      <c r="U14015" s="89"/>
      <c r="V14015" s="89"/>
      <c r="W14015" s="89"/>
      <c r="X14015" s="90"/>
    </row>
    <row r="14016">
      <c r="S14016" s="91"/>
      <c r="T14016" s="91"/>
      <c r="U14016" s="89"/>
      <c r="V14016" s="89"/>
      <c r="W14016" s="89"/>
      <c r="X14016" s="90"/>
    </row>
    <row r="14017">
      <c r="S14017" s="88"/>
      <c r="T14017" s="91"/>
      <c r="U14017" s="89"/>
      <c r="V14017" s="89"/>
      <c r="W14017" s="89"/>
      <c r="X14017" s="90"/>
    </row>
    <row r="14018">
      <c r="S14018" s="91"/>
      <c r="T14018" s="91"/>
      <c r="U14018" s="89"/>
      <c r="V14018" s="89"/>
      <c r="W14018" s="89"/>
      <c r="X14018" s="90"/>
    </row>
    <row r="14019">
      <c r="S14019" s="91"/>
      <c r="T14019" s="91"/>
      <c r="U14019" s="89"/>
      <c r="V14019" s="89"/>
      <c r="W14019" s="89"/>
      <c r="X14019" s="90"/>
    </row>
    <row r="14020">
      <c r="S14020" s="91"/>
      <c r="T14020" s="91"/>
      <c r="U14020" s="89"/>
      <c r="V14020" s="89"/>
      <c r="W14020" s="89"/>
      <c r="X14020" s="90"/>
    </row>
    <row r="14021">
      <c r="S14021" s="91"/>
      <c r="T14021" s="91"/>
      <c r="U14021" s="89"/>
      <c r="V14021" s="89"/>
      <c r="W14021" s="89"/>
      <c r="X14021" s="90"/>
    </row>
    <row r="14022">
      <c r="S14022" s="91"/>
      <c r="T14022" s="91"/>
      <c r="U14022" s="89"/>
      <c r="V14022" s="89"/>
      <c r="W14022" s="89"/>
      <c r="X14022" s="90"/>
    </row>
    <row r="14023">
      <c r="S14023" s="88"/>
      <c r="T14023" s="91"/>
      <c r="U14023" s="89"/>
      <c r="V14023" s="89"/>
      <c r="W14023" s="89"/>
      <c r="X14023" s="90"/>
    </row>
    <row r="14024">
      <c r="S14024" s="91"/>
      <c r="T14024" s="91"/>
      <c r="U14024" s="89"/>
      <c r="V14024" s="89"/>
      <c r="W14024" s="89"/>
      <c r="X14024" s="90"/>
    </row>
    <row r="14025">
      <c r="S14025" s="91"/>
      <c r="T14025" s="91"/>
      <c r="U14025" s="89"/>
      <c r="V14025" s="89"/>
      <c r="W14025" s="89"/>
      <c r="X14025" s="90"/>
    </row>
    <row r="14026">
      <c r="S14026" s="91"/>
      <c r="T14026" s="91"/>
      <c r="U14026" s="89"/>
      <c r="V14026" s="89"/>
      <c r="W14026" s="89"/>
      <c r="X14026" s="90"/>
    </row>
    <row r="14027">
      <c r="S14027" s="91"/>
      <c r="T14027" s="91"/>
      <c r="U14027" s="89"/>
      <c r="V14027" s="89"/>
      <c r="W14027" s="89"/>
      <c r="X14027" s="90"/>
    </row>
    <row r="14028">
      <c r="S14028" s="91"/>
      <c r="T14028" s="91"/>
      <c r="U14028" s="89"/>
      <c r="V14028" s="89"/>
      <c r="W14028" s="89"/>
      <c r="X14028" s="90"/>
    </row>
    <row r="14029">
      <c r="S14029" s="91"/>
      <c r="T14029" s="91"/>
      <c r="U14029" s="89"/>
      <c r="V14029" s="89"/>
      <c r="W14029" s="89"/>
      <c r="X14029" s="90"/>
    </row>
    <row r="14030">
      <c r="S14030" s="91"/>
      <c r="T14030" s="91"/>
      <c r="U14030" s="89"/>
      <c r="V14030" s="89"/>
      <c r="W14030" s="89"/>
      <c r="X14030" s="90"/>
    </row>
    <row r="14031">
      <c r="S14031" s="91"/>
      <c r="T14031" s="91"/>
      <c r="U14031" s="89"/>
      <c r="V14031" s="89"/>
      <c r="W14031" s="89"/>
      <c r="X14031" s="90"/>
    </row>
    <row r="14032">
      <c r="S14032" s="91"/>
      <c r="T14032" s="91"/>
      <c r="U14032" s="89"/>
      <c r="V14032" s="89"/>
      <c r="W14032" s="89"/>
      <c r="X14032" s="90"/>
    </row>
    <row r="14033">
      <c r="S14033" s="91"/>
      <c r="T14033" s="91"/>
      <c r="U14033" s="89"/>
      <c r="V14033" s="89"/>
      <c r="W14033" s="89"/>
      <c r="X14033" s="90"/>
    </row>
    <row r="14034">
      <c r="S14034" s="91"/>
      <c r="T14034" s="91"/>
      <c r="U14034" s="89"/>
      <c r="V14034" s="89"/>
      <c r="W14034" s="89"/>
      <c r="X14034" s="90"/>
    </row>
    <row r="14035">
      <c r="S14035" s="91"/>
      <c r="T14035" s="91"/>
      <c r="U14035" s="89"/>
      <c r="V14035" s="89"/>
      <c r="W14035" s="89"/>
      <c r="X14035" s="90"/>
    </row>
    <row r="14036">
      <c r="S14036" s="91"/>
      <c r="T14036" s="91"/>
      <c r="U14036" s="89"/>
      <c r="V14036" s="89"/>
      <c r="W14036" s="89"/>
      <c r="X14036" s="90"/>
    </row>
    <row r="14037">
      <c r="S14037" s="91"/>
      <c r="T14037" s="91"/>
      <c r="U14037" s="89"/>
      <c r="V14037" s="89"/>
      <c r="W14037" s="89"/>
      <c r="X14037" s="90"/>
    </row>
    <row r="14038">
      <c r="S14038" s="91"/>
      <c r="T14038" s="91"/>
      <c r="U14038" s="89"/>
      <c r="V14038" s="89"/>
      <c r="W14038" s="89"/>
      <c r="X14038" s="90"/>
    </row>
    <row r="14039">
      <c r="S14039" s="91"/>
      <c r="T14039" s="91"/>
      <c r="U14039" s="89"/>
      <c r="V14039" s="89"/>
      <c r="W14039" s="89"/>
      <c r="X14039" s="90"/>
    </row>
    <row r="14040">
      <c r="S14040" s="91"/>
      <c r="T14040" s="91"/>
      <c r="U14040" s="89"/>
      <c r="V14040" s="89"/>
      <c r="W14040" s="89"/>
      <c r="X14040" s="90"/>
    </row>
    <row r="14041">
      <c r="S14041" s="91"/>
      <c r="T14041" s="91"/>
      <c r="U14041" s="89"/>
      <c r="V14041" s="89"/>
      <c r="W14041" s="89"/>
      <c r="X14041" s="90"/>
    </row>
    <row r="14042">
      <c r="S14042" s="91"/>
      <c r="T14042" s="91"/>
      <c r="U14042" s="89"/>
      <c r="V14042" s="89"/>
      <c r="W14042" s="89"/>
      <c r="X14042" s="90"/>
    </row>
    <row r="14043">
      <c r="S14043" s="91"/>
      <c r="T14043" s="91"/>
      <c r="U14043" s="89"/>
      <c r="V14043" s="89"/>
      <c r="W14043" s="89"/>
      <c r="X14043" s="90"/>
    </row>
    <row r="14044">
      <c r="S14044" s="91"/>
      <c r="T14044" s="91"/>
      <c r="U14044" s="89"/>
      <c r="V14044" s="89"/>
      <c r="W14044" s="89"/>
      <c r="X14044" s="90"/>
    </row>
    <row r="14045">
      <c r="S14045" s="91"/>
      <c r="T14045" s="91"/>
      <c r="U14045" s="89"/>
      <c r="V14045" s="89"/>
      <c r="W14045" s="89"/>
      <c r="X14045" s="90"/>
    </row>
    <row r="14046">
      <c r="S14046" s="91"/>
      <c r="T14046" s="91"/>
      <c r="U14046" s="89"/>
      <c r="V14046" s="89"/>
      <c r="W14046" s="89"/>
      <c r="X14046" s="90"/>
    </row>
    <row r="14047">
      <c r="S14047" s="91"/>
      <c r="T14047" s="91"/>
      <c r="U14047" s="89"/>
      <c r="V14047" s="89"/>
      <c r="W14047" s="89"/>
      <c r="X14047" s="90"/>
    </row>
    <row r="14048">
      <c r="S14048" s="91"/>
      <c r="T14048" s="91"/>
      <c r="U14048" s="89"/>
      <c r="V14048" s="89"/>
      <c r="W14048" s="89"/>
      <c r="X14048" s="90"/>
    </row>
    <row r="14049">
      <c r="S14049" s="91"/>
      <c r="T14049" s="91"/>
      <c r="U14049" s="89"/>
      <c r="V14049" s="89"/>
      <c r="W14049" s="89"/>
      <c r="X14049" s="90"/>
    </row>
    <row r="14050">
      <c r="S14050" s="91"/>
      <c r="T14050" s="91"/>
      <c r="U14050" s="89"/>
      <c r="V14050" s="89"/>
      <c r="W14050" s="89"/>
      <c r="X14050" s="90"/>
    </row>
    <row r="14051">
      <c r="S14051" s="91"/>
      <c r="T14051" s="91"/>
      <c r="U14051" s="89"/>
      <c r="V14051" s="89"/>
      <c r="W14051" s="89"/>
      <c r="X14051" s="90"/>
    </row>
    <row r="14052">
      <c r="S14052" s="91"/>
      <c r="T14052" s="91"/>
      <c r="U14052" s="89"/>
      <c r="V14052" s="89"/>
      <c r="W14052" s="89"/>
      <c r="X14052" s="90"/>
    </row>
    <row r="14053">
      <c r="S14053" s="91"/>
      <c r="T14053" s="91"/>
      <c r="U14053" s="89"/>
      <c r="V14053" s="89"/>
      <c r="W14053" s="89"/>
      <c r="X14053" s="90"/>
    </row>
    <row r="14054">
      <c r="S14054" s="91"/>
      <c r="T14054" s="91"/>
      <c r="U14054" s="89"/>
      <c r="V14054" s="89"/>
      <c r="W14054" s="89"/>
      <c r="X14054" s="90"/>
    </row>
    <row r="14055">
      <c r="S14055" s="91"/>
      <c r="T14055" s="91"/>
      <c r="U14055" s="89"/>
      <c r="V14055" s="89"/>
      <c r="W14055" s="89"/>
      <c r="X14055" s="90"/>
    </row>
    <row r="14056">
      <c r="S14056" s="91"/>
      <c r="T14056" s="91"/>
      <c r="U14056" s="89"/>
      <c r="V14056" s="89"/>
      <c r="W14056" s="89"/>
      <c r="X14056" s="90"/>
    </row>
    <row r="14057">
      <c r="S14057" s="91"/>
      <c r="T14057" s="91"/>
      <c r="U14057" s="89"/>
      <c r="V14057" s="89"/>
      <c r="W14057" s="89"/>
      <c r="X14057" s="90"/>
    </row>
    <row r="14058">
      <c r="S14058" s="91"/>
      <c r="T14058" s="91"/>
      <c r="U14058" s="89"/>
      <c r="V14058" s="89"/>
      <c r="W14058" s="89"/>
      <c r="X14058" s="90"/>
    </row>
    <row r="14059">
      <c r="S14059" s="91"/>
      <c r="T14059" s="91"/>
      <c r="U14059" s="89"/>
      <c r="V14059" s="89"/>
      <c r="W14059" s="89"/>
      <c r="X14059" s="90"/>
    </row>
    <row r="14060">
      <c r="S14060" s="91"/>
      <c r="T14060" s="91"/>
      <c r="U14060" s="89"/>
      <c r="V14060" s="89"/>
      <c r="W14060" s="89"/>
      <c r="X14060" s="90"/>
    </row>
    <row r="14061">
      <c r="S14061" s="91"/>
      <c r="T14061" s="91"/>
      <c r="U14061" s="89"/>
      <c r="V14061" s="89"/>
      <c r="W14061" s="89"/>
      <c r="X14061" s="90"/>
    </row>
    <row r="14062">
      <c r="S14062" s="91"/>
      <c r="T14062" s="91"/>
      <c r="U14062" s="89"/>
      <c r="V14062" s="89"/>
      <c r="W14062" s="89"/>
      <c r="X14062" s="90"/>
    </row>
    <row r="14063">
      <c r="S14063" s="91"/>
      <c r="T14063" s="91"/>
      <c r="U14063" s="89"/>
      <c r="V14063" s="89"/>
      <c r="W14063" s="89"/>
      <c r="X14063" s="90"/>
    </row>
    <row r="14064">
      <c r="S14064" s="91"/>
      <c r="T14064" s="91"/>
      <c r="U14064" s="89"/>
      <c r="V14064" s="89"/>
      <c r="W14064" s="89"/>
      <c r="X14064" s="90"/>
    </row>
    <row r="14065">
      <c r="S14065" s="91"/>
      <c r="T14065" s="91"/>
      <c r="U14065" s="89"/>
      <c r="V14065" s="89"/>
      <c r="W14065" s="89"/>
      <c r="X14065" s="90"/>
    </row>
    <row r="14066">
      <c r="S14066" s="91"/>
      <c r="T14066" s="91"/>
      <c r="U14066" s="89"/>
      <c r="V14066" s="89"/>
      <c r="W14066" s="89"/>
      <c r="X14066" s="90"/>
    </row>
    <row r="14067">
      <c r="S14067" s="91"/>
      <c r="T14067" s="91"/>
      <c r="U14067" s="89"/>
      <c r="V14067" s="89"/>
      <c r="W14067" s="89"/>
      <c r="X14067" s="90"/>
    </row>
    <row r="14068">
      <c r="S14068" s="91"/>
      <c r="T14068" s="91"/>
      <c r="U14068" s="89"/>
      <c r="V14068" s="89"/>
      <c r="W14068" s="89"/>
      <c r="X14068" s="90"/>
    </row>
    <row r="14069">
      <c r="S14069" s="91"/>
      <c r="T14069" s="91"/>
      <c r="U14069" s="89"/>
      <c r="V14069" s="89"/>
      <c r="W14069" s="89"/>
      <c r="X14069" s="90"/>
    </row>
    <row r="14070">
      <c r="S14070" s="91"/>
      <c r="T14070" s="91"/>
      <c r="U14070" s="89"/>
      <c r="V14070" s="89"/>
      <c r="W14070" s="89"/>
      <c r="X14070" s="90"/>
    </row>
    <row r="14071">
      <c r="S14071" s="91"/>
      <c r="T14071" s="91"/>
      <c r="U14071" s="89"/>
      <c r="V14071" s="89"/>
      <c r="W14071" s="89"/>
      <c r="X14071" s="90"/>
    </row>
    <row r="14072">
      <c r="S14072" s="91"/>
      <c r="T14072" s="91"/>
      <c r="U14072" s="89"/>
      <c r="V14072" s="89"/>
      <c r="W14072" s="89"/>
      <c r="X14072" s="90"/>
    </row>
    <row r="14073">
      <c r="S14073" s="91"/>
      <c r="T14073" s="91"/>
      <c r="U14073" s="89"/>
      <c r="V14073" s="89"/>
      <c r="W14073" s="89"/>
      <c r="X14073" s="90"/>
    </row>
    <row r="14074">
      <c r="S14074" s="91"/>
      <c r="T14074" s="91"/>
      <c r="U14074" s="89"/>
      <c r="V14074" s="89"/>
      <c r="W14074" s="89"/>
      <c r="X14074" s="90"/>
    </row>
    <row r="14075">
      <c r="S14075" s="91"/>
      <c r="T14075" s="91"/>
      <c r="U14075" s="89"/>
      <c r="V14075" s="89"/>
      <c r="W14075" s="89"/>
      <c r="X14075" s="90"/>
    </row>
    <row r="14076">
      <c r="S14076" s="91"/>
      <c r="T14076" s="91"/>
      <c r="U14076" s="89"/>
      <c r="V14076" s="89"/>
      <c r="W14076" s="89"/>
      <c r="X14076" s="90"/>
    </row>
    <row r="14077">
      <c r="S14077" s="91"/>
      <c r="T14077" s="91"/>
      <c r="U14077" s="89"/>
      <c r="V14077" s="89"/>
      <c r="W14077" s="89"/>
      <c r="X14077" s="90"/>
    </row>
    <row r="14078">
      <c r="S14078" s="91"/>
      <c r="T14078" s="91"/>
      <c r="U14078" s="89"/>
      <c r="V14078" s="89"/>
      <c r="W14078" s="89"/>
      <c r="X14078" s="90"/>
    </row>
    <row r="14079">
      <c r="S14079" s="91"/>
      <c r="T14079" s="91"/>
      <c r="U14079" s="89"/>
      <c r="V14079" s="89"/>
      <c r="W14079" s="89"/>
      <c r="X14079" s="90"/>
    </row>
    <row r="14080">
      <c r="S14080" s="91"/>
      <c r="T14080" s="91"/>
      <c r="U14080" s="89"/>
      <c r="V14080" s="89"/>
      <c r="W14080" s="89"/>
      <c r="X14080" s="90"/>
    </row>
    <row r="14081">
      <c r="S14081" s="91"/>
      <c r="T14081" s="91"/>
      <c r="U14081" s="89"/>
      <c r="V14081" s="89"/>
      <c r="W14081" s="89"/>
      <c r="X14081" s="90"/>
    </row>
    <row r="14082">
      <c r="S14082" s="91"/>
      <c r="T14082" s="91"/>
      <c r="U14082" s="89"/>
      <c r="V14082" s="89"/>
      <c r="W14082" s="89"/>
      <c r="X14082" s="90"/>
    </row>
    <row r="14083">
      <c r="S14083" s="91"/>
      <c r="T14083" s="91"/>
      <c r="U14083" s="89"/>
      <c r="V14083" s="89"/>
      <c r="W14083" s="89"/>
      <c r="X14083" s="90"/>
    </row>
    <row r="14084">
      <c r="S14084" s="91"/>
      <c r="T14084" s="91"/>
      <c r="U14084" s="89"/>
      <c r="V14084" s="89"/>
      <c r="W14084" s="89"/>
      <c r="X14084" s="90"/>
    </row>
    <row r="14085">
      <c r="S14085" s="91"/>
      <c r="T14085" s="91"/>
      <c r="U14085" s="89"/>
      <c r="V14085" s="89"/>
      <c r="W14085" s="89"/>
      <c r="X14085" s="90"/>
    </row>
    <row r="14086">
      <c r="S14086" s="91"/>
      <c r="T14086" s="91"/>
      <c r="U14086" s="89"/>
      <c r="V14086" s="89"/>
      <c r="W14086" s="89"/>
      <c r="X14086" s="90"/>
    </row>
    <row r="14087">
      <c r="S14087" s="91"/>
      <c r="T14087" s="91"/>
      <c r="U14087" s="89"/>
      <c r="V14087" s="89"/>
      <c r="W14087" s="89"/>
      <c r="X14087" s="90"/>
    </row>
    <row r="14088">
      <c r="S14088" s="91"/>
      <c r="T14088" s="91"/>
      <c r="U14088" s="89"/>
      <c r="V14088" s="89"/>
      <c r="W14088" s="89"/>
      <c r="X14088" s="90"/>
    </row>
    <row r="14089">
      <c r="S14089" s="91"/>
      <c r="T14089" s="91"/>
      <c r="U14089" s="89"/>
      <c r="V14089" s="89"/>
      <c r="W14089" s="89"/>
      <c r="X14089" s="90"/>
    </row>
    <row r="14090">
      <c r="S14090" s="91"/>
      <c r="T14090" s="91"/>
      <c r="U14090" s="89"/>
      <c r="V14090" s="89"/>
      <c r="W14090" s="89"/>
      <c r="X14090" s="90"/>
    </row>
    <row r="14091">
      <c r="S14091" s="91"/>
      <c r="T14091" s="91"/>
      <c r="U14091" s="89"/>
      <c r="V14091" s="89"/>
      <c r="W14091" s="89"/>
      <c r="X14091" s="90"/>
    </row>
    <row r="14092">
      <c r="S14092" s="91"/>
      <c r="T14092" s="91"/>
      <c r="U14092" s="89"/>
      <c r="V14092" s="89"/>
      <c r="W14092" s="89"/>
      <c r="X14092" s="90"/>
    </row>
    <row r="14093">
      <c r="S14093" s="91"/>
      <c r="T14093" s="91"/>
      <c r="U14093" s="89"/>
      <c r="V14093" s="89"/>
      <c r="W14093" s="89"/>
      <c r="X14093" s="90"/>
    </row>
    <row r="14094">
      <c r="S14094" s="91"/>
      <c r="T14094" s="91"/>
      <c r="U14094" s="89"/>
      <c r="V14094" s="89"/>
      <c r="W14094" s="89"/>
      <c r="X14094" s="90"/>
    </row>
    <row r="14095">
      <c r="S14095" s="91"/>
      <c r="T14095" s="91"/>
      <c r="U14095" s="89"/>
      <c r="V14095" s="89"/>
      <c r="W14095" s="89"/>
      <c r="X14095" s="90"/>
    </row>
    <row r="14096">
      <c r="S14096" s="91"/>
      <c r="T14096" s="91"/>
      <c r="U14096" s="89"/>
      <c r="V14096" s="89"/>
      <c r="W14096" s="89"/>
      <c r="X14096" s="90"/>
    </row>
    <row r="14097">
      <c r="S14097" s="91"/>
      <c r="T14097" s="91"/>
      <c r="U14097" s="89"/>
      <c r="V14097" s="89"/>
      <c r="W14097" s="89"/>
      <c r="X14097" s="90"/>
    </row>
    <row r="14098">
      <c r="S14098" s="91"/>
      <c r="T14098" s="91"/>
      <c r="U14098" s="89"/>
      <c r="V14098" s="89"/>
      <c r="W14098" s="89"/>
      <c r="X14098" s="90"/>
    </row>
    <row r="14099">
      <c r="S14099" s="91"/>
      <c r="T14099" s="91"/>
      <c r="U14099" s="89"/>
      <c r="V14099" s="89"/>
      <c r="W14099" s="89"/>
      <c r="X14099" s="90"/>
    </row>
    <row r="14100">
      <c r="S14100" s="91"/>
      <c r="T14100" s="91"/>
      <c r="U14100" s="89"/>
      <c r="V14100" s="89"/>
      <c r="W14100" s="89"/>
      <c r="X14100" s="90"/>
    </row>
    <row r="14101">
      <c r="S14101" s="91"/>
      <c r="T14101" s="91"/>
      <c r="U14101" s="89"/>
      <c r="V14101" s="89"/>
      <c r="W14101" s="89"/>
      <c r="X14101" s="90"/>
    </row>
    <row r="14102">
      <c r="S14102" s="91"/>
      <c r="T14102" s="91"/>
      <c r="U14102" s="89"/>
      <c r="V14102" s="89"/>
      <c r="W14102" s="89"/>
      <c r="X14102" s="90"/>
    </row>
    <row r="14103">
      <c r="S14103" s="91"/>
      <c r="T14103" s="91"/>
      <c r="U14103" s="89"/>
      <c r="V14103" s="89"/>
      <c r="W14103" s="89"/>
      <c r="X14103" s="90"/>
    </row>
    <row r="14104">
      <c r="S14104" s="91"/>
      <c r="T14104" s="91"/>
      <c r="U14104" s="89"/>
      <c r="V14104" s="89"/>
      <c r="W14104" s="89"/>
      <c r="X14104" s="90"/>
    </row>
    <row r="14105">
      <c r="S14105" s="91"/>
      <c r="T14105" s="91"/>
      <c r="U14105" s="89"/>
      <c r="V14105" s="89"/>
      <c r="W14105" s="89"/>
      <c r="X14105" s="90"/>
    </row>
    <row r="14106">
      <c r="S14106" s="91"/>
      <c r="T14106" s="91"/>
      <c r="U14106" s="89"/>
      <c r="V14106" s="89"/>
      <c r="W14106" s="89"/>
      <c r="X14106" s="90"/>
    </row>
    <row r="14107">
      <c r="S14107" s="91"/>
      <c r="T14107" s="91"/>
      <c r="U14107" s="89"/>
      <c r="V14107" s="89"/>
      <c r="W14107" s="89"/>
      <c r="X14107" s="90"/>
    </row>
    <row r="14108">
      <c r="S14108" s="91"/>
      <c r="T14108" s="91"/>
      <c r="U14108" s="89"/>
      <c r="V14108" s="89"/>
      <c r="W14108" s="89"/>
      <c r="X14108" s="90"/>
    </row>
    <row r="14109">
      <c r="S14109" s="91"/>
      <c r="T14109" s="91"/>
      <c r="U14109" s="89"/>
      <c r="V14109" s="89"/>
      <c r="W14109" s="89"/>
      <c r="X14109" s="90"/>
    </row>
    <row r="14110">
      <c r="S14110" s="91"/>
      <c r="T14110" s="91"/>
      <c r="U14110" s="89"/>
      <c r="V14110" s="89"/>
      <c r="W14110" s="89"/>
      <c r="X14110" s="90"/>
    </row>
    <row r="14111">
      <c r="S14111" s="91"/>
      <c r="T14111" s="91"/>
      <c r="U14111" s="89"/>
      <c r="V14111" s="89"/>
      <c r="W14111" s="89"/>
      <c r="X14111" s="90"/>
    </row>
    <row r="14112">
      <c r="S14112" s="91"/>
      <c r="T14112" s="91"/>
      <c r="U14112" s="89"/>
      <c r="V14112" s="89"/>
      <c r="W14112" s="89"/>
      <c r="X14112" s="90"/>
    </row>
    <row r="14113">
      <c r="S14113" s="91"/>
      <c r="T14113" s="91"/>
      <c r="U14113" s="89"/>
      <c r="V14113" s="89"/>
      <c r="W14113" s="89"/>
      <c r="X14113" s="90"/>
    </row>
    <row r="14114">
      <c r="S14114" s="91"/>
      <c r="T14114" s="91"/>
      <c r="U14114" s="89"/>
      <c r="V14114" s="89"/>
      <c r="W14114" s="89"/>
      <c r="X14114" s="90"/>
    </row>
    <row r="14115">
      <c r="S14115" s="91"/>
      <c r="T14115" s="91"/>
      <c r="U14115" s="89"/>
      <c r="V14115" s="89"/>
      <c r="W14115" s="89"/>
      <c r="X14115" s="90"/>
    </row>
    <row r="14116">
      <c r="S14116" s="91"/>
      <c r="T14116" s="91"/>
      <c r="U14116" s="89"/>
      <c r="V14116" s="89"/>
      <c r="W14116" s="89"/>
      <c r="X14116" s="90"/>
    </row>
    <row r="14117">
      <c r="S14117" s="91"/>
      <c r="T14117" s="91"/>
      <c r="U14117" s="89"/>
      <c r="V14117" s="89"/>
      <c r="W14117" s="89"/>
      <c r="X14117" s="90"/>
    </row>
    <row r="14118">
      <c r="S14118" s="91"/>
      <c r="T14118" s="91"/>
      <c r="U14118" s="89"/>
      <c r="V14118" s="89"/>
      <c r="W14118" s="89"/>
      <c r="X14118" s="90"/>
    </row>
    <row r="14119">
      <c r="S14119" s="91"/>
      <c r="T14119" s="91"/>
      <c r="U14119" s="89"/>
      <c r="V14119" s="89"/>
      <c r="W14119" s="89"/>
      <c r="X14119" s="90"/>
    </row>
    <row r="14120">
      <c r="S14120" s="91"/>
      <c r="T14120" s="91"/>
      <c r="U14120" s="89"/>
      <c r="V14120" s="89"/>
      <c r="W14120" s="89"/>
      <c r="X14120" s="90"/>
    </row>
    <row r="14121">
      <c r="S14121" s="91"/>
      <c r="T14121" s="91"/>
      <c r="U14121" s="89"/>
      <c r="V14121" s="89"/>
      <c r="W14121" s="89"/>
      <c r="X14121" s="90"/>
    </row>
    <row r="14122">
      <c r="S14122" s="91"/>
      <c r="T14122" s="91"/>
      <c r="U14122" s="89"/>
      <c r="V14122" s="89"/>
      <c r="W14122" s="89"/>
      <c r="X14122" s="90"/>
    </row>
    <row r="14123">
      <c r="S14123" s="91"/>
      <c r="T14123" s="91"/>
      <c r="U14123" s="89"/>
      <c r="V14123" s="89"/>
      <c r="W14123" s="89"/>
      <c r="X14123" s="90"/>
    </row>
    <row r="14124">
      <c r="S14124" s="91"/>
      <c r="T14124" s="91"/>
      <c r="U14124" s="89"/>
      <c r="V14124" s="89"/>
      <c r="W14124" s="89"/>
      <c r="X14124" s="90"/>
    </row>
    <row r="14125">
      <c r="S14125" s="91"/>
      <c r="T14125" s="91"/>
      <c r="U14125" s="89"/>
      <c r="V14125" s="89"/>
      <c r="W14125" s="89"/>
      <c r="X14125" s="90"/>
    </row>
    <row r="14126">
      <c r="S14126" s="91"/>
      <c r="T14126" s="91"/>
      <c r="U14126" s="89"/>
      <c r="V14126" s="89"/>
      <c r="W14126" s="89"/>
      <c r="X14126" s="90"/>
    </row>
    <row r="14127">
      <c r="S14127" s="91"/>
      <c r="T14127" s="91"/>
      <c r="U14127" s="89"/>
      <c r="V14127" s="89"/>
      <c r="W14127" s="89"/>
      <c r="X14127" s="90"/>
    </row>
    <row r="14128">
      <c r="S14128" s="91"/>
      <c r="T14128" s="91"/>
      <c r="U14128" s="89"/>
      <c r="V14128" s="89"/>
      <c r="W14128" s="89"/>
      <c r="X14128" s="90"/>
    </row>
    <row r="14129">
      <c r="S14129" s="91"/>
      <c r="T14129" s="91"/>
      <c r="U14129" s="89"/>
      <c r="V14129" s="89"/>
      <c r="W14129" s="89"/>
      <c r="X14129" s="90"/>
    </row>
    <row r="14130">
      <c r="S14130" s="91"/>
      <c r="T14130" s="91"/>
      <c r="U14130" s="89"/>
      <c r="V14130" s="89"/>
      <c r="W14130" s="89"/>
      <c r="X14130" s="90"/>
    </row>
    <row r="14131">
      <c r="S14131" s="91"/>
      <c r="T14131" s="91"/>
      <c r="U14131" s="89"/>
      <c r="V14131" s="89"/>
      <c r="W14131" s="89"/>
      <c r="X14131" s="90"/>
    </row>
    <row r="14132">
      <c r="S14132" s="91"/>
      <c r="T14132" s="91"/>
      <c r="U14132" s="89"/>
      <c r="V14132" s="89"/>
      <c r="W14132" s="89"/>
      <c r="X14132" s="90"/>
    </row>
    <row r="14133">
      <c r="S14133" s="91"/>
      <c r="T14133" s="91"/>
      <c r="U14133" s="89"/>
      <c r="V14133" s="89"/>
      <c r="W14133" s="89"/>
      <c r="X14133" s="90"/>
    </row>
    <row r="14134">
      <c r="S14134" s="91"/>
      <c r="T14134" s="91"/>
      <c r="U14134" s="89"/>
      <c r="V14134" s="89"/>
      <c r="W14134" s="89"/>
      <c r="X14134" s="90"/>
    </row>
    <row r="14135">
      <c r="S14135" s="91"/>
      <c r="T14135" s="91"/>
      <c r="U14135" s="89"/>
      <c r="V14135" s="89"/>
      <c r="W14135" s="89"/>
      <c r="X14135" s="90"/>
    </row>
    <row r="14136">
      <c r="S14136" s="91"/>
      <c r="T14136" s="91"/>
      <c r="U14136" s="89"/>
      <c r="V14136" s="89"/>
      <c r="W14136" s="89"/>
      <c r="X14136" s="90"/>
    </row>
    <row r="14137">
      <c r="S14137" s="91"/>
      <c r="T14137" s="91"/>
      <c r="U14137" s="89"/>
      <c r="V14137" s="89"/>
      <c r="W14137" s="89"/>
      <c r="X14137" s="90"/>
    </row>
    <row r="14138">
      <c r="S14138" s="91"/>
      <c r="T14138" s="91"/>
      <c r="U14138" s="89"/>
      <c r="V14138" s="89"/>
      <c r="W14138" s="89"/>
      <c r="X14138" s="90"/>
    </row>
    <row r="14139">
      <c r="S14139" s="91"/>
      <c r="T14139" s="91"/>
      <c r="U14139" s="89"/>
      <c r="V14139" s="89"/>
      <c r="W14139" s="89"/>
      <c r="X14139" s="90"/>
    </row>
    <row r="14140">
      <c r="S14140" s="91"/>
      <c r="T14140" s="91"/>
      <c r="U14140" s="89"/>
      <c r="V14140" s="89"/>
      <c r="W14140" s="89"/>
      <c r="X14140" s="90"/>
    </row>
    <row r="14141">
      <c r="S14141" s="91"/>
      <c r="T14141" s="91"/>
      <c r="U14141" s="89"/>
      <c r="V14141" s="89"/>
      <c r="W14141" s="89"/>
      <c r="X14141" s="90"/>
    </row>
    <row r="14142">
      <c r="S14142" s="91"/>
      <c r="T14142" s="91"/>
      <c r="U14142" s="89"/>
      <c r="V14142" s="89"/>
      <c r="W14142" s="89"/>
      <c r="X14142" s="90"/>
    </row>
    <row r="14143">
      <c r="S14143" s="91"/>
      <c r="T14143" s="91"/>
      <c r="U14143" s="89"/>
      <c r="V14143" s="89"/>
      <c r="W14143" s="89"/>
      <c r="X14143" s="90"/>
    </row>
    <row r="14144">
      <c r="S14144" s="91"/>
      <c r="T14144" s="91"/>
      <c r="U14144" s="89"/>
      <c r="V14144" s="89"/>
      <c r="W14144" s="89"/>
      <c r="X14144" s="90"/>
    </row>
    <row r="14145">
      <c r="S14145" s="88"/>
      <c r="T14145" s="91"/>
      <c r="U14145" s="89"/>
      <c r="V14145" s="89"/>
      <c r="W14145" s="89"/>
      <c r="X14145" s="90"/>
    </row>
    <row r="14146">
      <c r="S14146" s="91"/>
      <c r="T14146" s="91"/>
      <c r="U14146" s="89"/>
      <c r="V14146" s="89"/>
      <c r="W14146" s="89"/>
      <c r="X14146" s="90"/>
    </row>
    <row r="14147">
      <c r="S14147" s="91"/>
      <c r="T14147" s="91"/>
      <c r="U14147" s="89"/>
      <c r="V14147" s="89"/>
      <c r="W14147" s="89"/>
      <c r="X14147" s="90"/>
    </row>
    <row r="14148">
      <c r="S14148" s="91"/>
      <c r="T14148" s="91"/>
      <c r="U14148" s="89"/>
      <c r="V14148" s="89"/>
      <c r="W14148" s="89"/>
      <c r="X14148" s="90"/>
    </row>
    <row r="14149">
      <c r="S14149" s="91"/>
      <c r="T14149" s="91"/>
      <c r="U14149" s="89"/>
      <c r="V14149" s="89"/>
      <c r="W14149" s="89"/>
      <c r="X14149" s="90"/>
    </row>
    <row r="14150">
      <c r="S14150" s="91"/>
      <c r="T14150" s="91"/>
      <c r="U14150" s="89"/>
      <c r="V14150" s="89"/>
      <c r="W14150" s="89"/>
      <c r="X14150" s="90"/>
    </row>
    <row r="14151">
      <c r="S14151" s="91"/>
      <c r="T14151" s="91"/>
      <c r="U14151" s="89"/>
      <c r="V14151" s="89"/>
      <c r="W14151" s="89"/>
      <c r="X14151" s="90"/>
    </row>
    <row r="14152">
      <c r="S14152" s="91"/>
      <c r="T14152" s="91"/>
      <c r="U14152" s="89"/>
      <c r="V14152" s="89"/>
      <c r="W14152" s="89"/>
      <c r="X14152" s="90"/>
    </row>
    <row r="14153">
      <c r="S14153" s="91"/>
      <c r="T14153" s="91"/>
      <c r="U14153" s="89"/>
      <c r="V14153" s="89"/>
      <c r="W14153" s="89"/>
      <c r="X14153" s="90"/>
    </row>
    <row r="14154">
      <c r="S14154" s="91"/>
      <c r="T14154" s="91"/>
      <c r="U14154" s="89"/>
      <c r="V14154" s="89"/>
      <c r="W14154" s="89"/>
      <c r="X14154" s="90"/>
    </row>
    <row r="14155">
      <c r="S14155" s="91"/>
      <c r="T14155" s="91"/>
      <c r="U14155" s="89"/>
      <c r="V14155" s="89"/>
      <c r="W14155" s="89"/>
      <c r="X14155" s="90"/>
    </row>
    <row r="14156">
      <c r="S14156" s="91"/>
      <c r="T14156" s="91"/>
      <c r="U14156" s="89"/>
      <c r="V14156" s="89"/>
      <c r="W14156" s="89"/>
      <c r="X14156" s="90"/>
    </row>
    <row r="14157">
      <c r="S14157" s="91"/>
      <c r="T14157" s="91"/>
      <c r="U14157" s="89"/>
      <c r="V14157" s="89"/>
      <c r="W14157" s="89"/>
      <c r="X14157" s="90"/>
    </row>
    <row r="14158">
      <c r="S14158" s="91"/>
      <c r="T14158" s="91"/>
      <c r="U14158" s="89"/>
      <c r="V14158" s="89"/>
      <c r="W14158" s="89"/>
      <c r="X14158" s="90"/>
    </row>
    <row r="14159">
      <c r="S14159" s="91"/>
      <c r="T14159" s="91"/>
      <c r="U14159" s="89"/>
      <c r="V14159" s="89"/>
      <c r="W14159" s="89"/>
      <c r="X14159" s="90"/>
    </row>
    <row r="14160">
      <c r="S14160" s="91"/>
      <c r="T14160" s="91"/>
      <c r="U14160" s="89"/>
      <c r="V14160" s="89"/>
      <c r="W14160" s="89"/>
      <c r="X14160" s="90"/>
    </row>
    <row r="14161">
      <c r="S14161" s="91"/>
      <c r="T14161" s="91"/>
      <c r="U14161" s="89"/>
      <c r="V14161" s="89"/>
      <c r="W14161" s="89"/>
      <c r="X14161" s="90"/>
    </row>
    <row r="14162">
      <c r="S14162" s="91"/>
      <c r="T14162" s="91"/>
      <c r="U14162" s="89"/>
      <c r="V14162" s="89"/>
      <c r="W14162" s="89"/>
      <c r="X14162" s="90"/>
    </row>
    <row r="14163">
      <c r="S14163" s="91"/>
      <c r="T14163" s="91"/>
      <c r="U14163" s="89"/>
      <c r="V14163" s="89"/>
      <c r="W14163" s="89"/>
      <c r="X14163" s="90"/>
    </row>
    <row r="14164">
      <c r="S14164" s="91"/>
      <c r="T14164" s="91"/>
      <c r="U14164" s="89"/>
      <c r="V14164" s="89"/>
      <c r="W14164" s="89"/>
      <c r="X14164" s="90"/>
    </row>
    <row r="14165">
      <c r="S14165" s="91"/>
      <c r="T14165" s="91"/>
      <c r="U14165" s="89"/>
      <c r="V14165" s="89"/>
      <c r="W14165" s="89"/>
      <c r="X14165" s="90"/>
    </row>
    <row r="14166">
      <c r="S14166" s="91"/>
      <c r="T14166" s="91"/>
      <c r="U14166" s="89"/>
      <c r="V14166" s="89"/>
      <c r="W14166" s="89"/>
      <c r="X14166" s="90"/>
    </row>
    <row r="14167">
      <c r="S14167" s="91"/>
      <c r="T14167" s="91"/>
      <c r="U14167" s="89"/>
      <c r="V14167" s="89"/>
      <c r="W14167" s="89"/>
      <c r="X14167" s="90"/>
    </row>
    <row r="14168">
      <c r="S14168" s="91"/>
      <c r="T14168" s="91"/>
      <c r="U14168" s="89"/>
      <c r="V14168" s="89"/>
      <c r="W14168" s="89"/>
      <c r="X14168" s="90"/>
    </row>
    <row r="14169">
      <c r="S14169" s="91"/>
      <c r="T14169" s="91"/>
      <c r="U14169" s="89"/>
      <c r="V14169" s="89"/>
      <c r="W14169" s="89"/>
      <c r="X14169" s="90"/>
    </row>
    <row r="14170">
      <c r="S14170" s="91"/>
      <c r="T14170" s="91"/>
      <c r="U14170" s="89"/>
      <c r="V14170" s="89"/>
      <c r="W14170" s="89"/>
      <c r="X14170" s="90"/>
    </row>
    <row r="14171">
      <c r="S14171" s="91"/>
      <c r="T14171" s="91"/>
      <c r="U14171" s="89"/>
      <c r="V14171" s="89"/>
      <c r="W14171" s="89"/>
      <c r="X14171" s="90"/>
    </row>
    <row r="14172">
      <c r="S14172" s="91"/>
      <c r="T14172" s="91"/>
      <c r="U14172" s="89"/>
      <c r="V14172" s="89"/>
      <c r="W14172" s="89"/>
      <c r="X14172" s="90"/>
    </row>
    <row r="14173">
      <c r="S14173" s="91"/>
      <c r="T14173" s="91"/>
      <c r="U14173" s="89"/>
      <c r="V14173" s="89"/>
      <c r="W14173" s="89"/>
      <c r="X14173" s="90"/>
    </row>
    <row r="14174">
      <c r="S14174" s="91"/>
      <c r="T14174" s="91"/>
      <c r="U14174" s="89"/>
      <c r="V14174" s="89"/>
      <c r="W14174" s="89"/>
      <c r="X14174" s="90"/>
    </row>
    <row r="14175">
      <c r="S14175" s="91"/>
      <c r="T14175" s="91"/>
      <c r="U14175" s="89"/>
      <c r="V14175" s="89"/>
      <c r="W14175" s="89"/>
      <c r="X14175" s="90"/>
    </row>
    <row r="14176">
      <c r="S14176" s="91"/>
      <c r="T14176" s="91"/>
      <c r="U14176" s="89"/>
      <c r="V14176" s="89"/>
      <c r="W14176" s="89"/>
      <c r="X14176" s="90"/>
    </row>
    <row r="14177">
      <c r="S14177" s="91"/>
      <c r="T14177" s="91"/>
      <c r="U14177" s="89"/>
      <c r="V14177" s="89"/>
      <c r="W14177" s="89"/>
      <c r="X14177" s="90"/>
    </row>
    <row r="14178">
      <c r="S14178" s="91"/>
      <c r="T14178" s="91"/>
      <c r="U14178" s="89"/>
      <c r="V14178" s="89"/>
      <c r="W14178" s="89"/>
      <c r="X14178" s="90"/>
    </row>
    <row r="14179">
      <c r="S14179" s="91"/>
      <c r="T14179" s="91"/>
      <c r="U14179" s="89"/>
      <c r="V14179" s="89"/>
      <c r="W14179" s="89"/>
      <c r="X14179" s="90"/>
    </row>
    <row r="14180">
      <c r="S14180" s="91"/>
      <c r="T14180" s="91"/>
      <c r="U14180" s="89"/>
      <c r="V14180" s="89"/>
      <c r="W14180" s="89"/>
      <c r="X14180" s="90"/>
    </row>
    <row r="14181">
      <c r="S14181" s="91"/>
      <c r="T14181" s="91"/>
      <c r="U14181" s="89"/>
      <c r="V14181" s="89"/>
      <c r="W14181" s="89"/>
      <c r="X14181" s="90"/>
    </row>
    <row r="14182">
      <c r="S14182" s="91"/>
      <c r="T14182" s="91"/>
      <c r="U14182" s="89"/>
      <c r="V14182" s="89"/>
      <c r="W14182" s="89"/>
      <c r="X14182" s="90"/>
    </row>
    <row r="14183">
      <c r="S14183" s="91"/>
      <c r="T14183" s="91"/>
      <c r="U14183" s="89"/>
      <c r="V14183" s="89"/>
      <c r="W14183" s="89"/>
      <c r="X14183" s="90"/>
    </row>
    <row r="14184">
      <c r="S14184" s="91"/>
      <c r="T14184" s="91"/>
      <c r="U14184" s="89"/>
      <c r="V14184" s="89"/>
      <c r="W14184" s="89"/>
      <c r="X14184" s="90"/>
    </row>
    <row r="14185">
      <c r="S14185" s="91"/>
      <c r="T14185" s="91"/>
      <c r="U14185" s="89"/>
      <c r="V14185" s="89"/>
      <c r="W14185" s="89"/>
      <c r="X14185" s="90"/>
    </row>
    <row r="14186">
      <c r="S14186" s="91"/>
      <c r="T14186" s="91"/>
      <c r="U14186" s="89"/>
      <c r="V14186" s="89"/>
      <c r="W14186" s="89"/>
      <c r="X14186" s="90"/>
    </row>
    <row r="14187">
      <c r="S14187" s="91"/>
      <c r="T14187" s="91"/>
      <c r="U14187" s="89"/>
      <c r="V14187" s="89"/>
      <c r="W14187" s="89"/>
      <c r="X14187" s="90"/>
    </row>
    <row r="14188">
      <c r="S14188" s="91"/>
      <c r="T14188" s="91"/>
      <c r="U14188" s="89"/>
      <c r="V14188" s="89"/>
      <c r="W14188" s="89"/>
      <c r="X14188" s="90"/>
    </row>
    <row r="14189">
      <c r="S14189" s="91"/>
      <c r="T14189" s="91"/>
      <c r="U14189" s="89"/>
      <c r="V14189" s="89"/>
      <c r="W14189" s="89"/>
      <c r="X14189" s="90"/>
    </row>
    <row r="14190">
      <c r="S14190" s="91"/>
      <c r="T14190" s="91"/>
      <c r="U14190" s="89"/>
      <c r="V14190" s="89"/>
      <c r="W14190" s="89"/>
      <c r="X14190" s="90"/>
    </row>
    <row r="14191">
      <c r="S14191" s="91"/>
      <c r="T14191" s="91"/>
      <c r="U14191" s="89"/>
      <c r="V14191" s="89"/>
      <c r="W14191" s="89"/>
      <c r="X14191" s="90"/>
    </row>
    <row r="14192">
      <c r="S14192" s="91"/>
      <c r="T14192" s="91"/>
      <c r="U14192" s="89"/>
      <c r="V14192" s="89"/>
      <c r="W14192" s="89"/>
      <c r="X14192" s="90"/>
    </row>
    <row r="14193">
      <c r="S14193" s="91"/>
      <c r="T14193" s="91"/>
      <c r="U14193" s="89"/>
      <c r="V14193" s="89"/>
      <c r="W14193" s="89"/>
      <c r="X14193" s="90"/>
    </row>
    <row r="14194">
      <c r="S14194" s="91"/>
      <c r="T14194" s="91"/>
      <c r="U14194" s="89"/>
      <c r="V14194" s="89"/>
      <c r="W14194" s="89"/>
      <c r="X14194" s="90"/>
    </row>
    <row r="14195">
      <c r="S14195" s="91"/>
      <c r="T14195" s="91"/>
      <c r="U14195" s="89"/>
      <c r="V14195" s="89"/>
      <c r="W14195" s="89"/>
      <c r="X14195" s="90"/>
    </row>
    <row r="14196">
      <c r="S14196" s="91"/>
      <c r="T14196" s="91"/>
      <c r="U14196" s="89"/>
      <c r="V14196" s="89"/>
      <c r="W14196" s="89"/>
      <c r="X14196" s="90"/>
    </row>
    <row r="14197">
      <c r="S14197" s="91"/>
      <c r="T14197" s="91"/>
      <c r="U14197" s="89"/>
      <c r="V14197" s="89"/>
      <c r="W14197" s="89"/>
      <c r="X14197" s="90"/>
    </row>
    <row r="14198">
      <c r="S14198" s="91"/>
      <c r="T14198" s="91"/>
      <c r="U14198" s="89"/>
      <c r="V14198" s="89"/>
      <c r="W14198" s="89"/>
      <c r="X14198" s="90"/>
    </row>
    <row r="14199">
      <c r="S14199" s="91"/>
      <c r="T14199" s="91"/>
      <c r="U14199" s="89"/>
      <c r="V14199" s="89"/>
      <c r="W14199" s="89"/>
      <c r="X14199" s="90"/>
    </row>
    <row r="14200">
      <c r="S14200" s="91"/>
      <c r="T14200" s="91"/>
      <c r="U14200" s="89"/>
      <c r="V14200" s="89"/>
      <c r="W14200" s="89"/>
      <c r="X14200" s="90"/>
    </row>
    <row r="14201">
      <c r="S14201" s="91"/>
      <c r="T14201" s="91"/>
      <c r="U14201" s="89"/>
      <c r="V14201" s="89"/>
      <c r="W14201" s="89"/>
      <c r="X14201" s="90"/>
    </row>
    <row r="14202">
      <c r="S14202" s="91"/>
      <c r="T14202" s="91"/>
      <c r="U14202" s="89"/>
      <c r="V14202" s="89"/>
      <c r="W14202" s="89"/>
      <c r="X14202" s="90"/>
    </row>
    <row r="14203">
      <c r="S14203" s="91"/>
      <c r="T14203" s="91"/>
      <c r="U14203" s="89"/>
      <c r="V14203" s="89"/>
      <c r="W14203" s="89"/>
      <c r="X14203" s="90"/>
    </row>
    <row r="14204">
      <c r="S14204" s="91"/>
      <c r="T14204" s="91"/>
      <c r="U14204" s="89"/>
      <c r="V14204" s="89"/>
      <c r="W14204" s="89"/>
      <c r="X14204" s="90"/>
    </row>
    <row r="14205">
      <c r="S14205" s="91"/>
      <c r="T14205" s="91"/>
      <c r="U14205" s="89"/>
      <c r="V14205" s="89"/>
      <c r="W14205" s="89"/>
      <c r="X14205" s="90"/>
    </row>
    <row r="14206">
      <c r="S14206" s="91"/>
      <c r="T14206" s="91"/>
      <c r="U14206" s="89"/>
      <c r="V14206" s="89"/>
      <c r="W14206" s="89"/>
      <c r="X14206" s="90"/>
    </row>
    <row r="14207">
      <c r="S14207" s="91"/>
      <c r="T14207" s="91"/>
      <c r="U14207" s="89"/>
      <c r="V14207" s="89"/>
      <c r="W14207" s="89"/>
      <c r="X14207" s="90"/>
    </row>
    <row r="14208">
      <c r="S14208" s="91"/>
      <c r="T14208" s="91"/>
      <c r="U14208" s="89"/>
      <c r="V14208" s="89"/>
      <c r="W14208" s="89"/>
      <c r="X14208" s="90"/>
    </row>
    <row r="14209">
      <c r="S14209" s="91"/>
      <c r="T14209" s="91"/>
      <c r="U14209" s="89"/>
      <c r="V14209" s="89"/>
      <c r="W14209" s="89"/>
      <c r="X14209" s="90"/>
    </row>
    <row r="14210">
      <c r="S14210" s="91"/>
      <c r="T14210" s="91"/>
      <c r="U14210" s="89"/>
      <c r="V14210" s="89"/>
      <c r="W14210" s="89"/>
      <c r="X14210" s="90"/>
    </row>
    <row r="14211">
      <c r="S14211" s="91"/>
      <c r="T14211" s="91"/>
      <c r="U14211" s="89"/>
      <c r="V14211" s="89"/>
      <c r="W14211" s="89"/>
      <c r="X14211" s="90"/>
    </row>
    <row r="14212">
      <c r="S14212" s="91"/>
      <c r="T14212" s="91"/>
      <c r="U14212" s="89"/>
      <c r="V14212" s="89"/>
      <c r="W14212" s="89"/>
      <c r="X14212" s="90"/>
    </row>
    <row r="14213">
      <c r="S14213" s="91"/>
      <c r="T14213" s="91"/>
      <c r="U14213" s="89"/>
      <c r="V14213" s="89"/>
      <c r="W14213" s="89"/>
      <c r="X14213" s="90"/>
    </row>
    <row r="14214">
      <c r="S14214" s="91"/>
      <c r="T14214" s="91"/>
      <c r="U14214" s="89"/>
      <c r="V14214" s="89"/>
      <c r="W14214" s="89"/>
      <c r="X14214" s="89"/>
    </row>
    <row r="14215">
      <c r="S14215" s="91"/>
      <c r="T14215" s="91"/>
      <c r="U14215" s="89"/>
      <c r="V14215" s="89"/>
      <c r="W14215" s="89"/>
      <c r="X14215" s="89"/>
    </row>
    <row r="14216">
      <c r="S14216" s="91"/>
      <c r="T14216" s="91"/>
      <c r="U14216" s="89"/>
      <c r="V14216" s="89"/>
      <c r="W14216" s="89"/>
      <c r="X14216" s="89"/>
    </row>
    <row r="14217">
      <c r="S14217" s="91"/>
      <c r="T14217" s="91"/>
      <c r="U14217" s="89"/>
      <c r="V14217" s="89"/>
      <c r="W14217" s="89"/>
      <c r="X14217" s="89"/>
    </row>
    <row r="14218">
      <c r="S14218" s="91"/>
      <c r="T14218" s="91"/>
      <c r="U14218" s="89"/>
      <c r="V14218" s="89"/>
      <c r="W14218" s="89"/>
      <c r="X14218" s="89"/>
    </row>
    <row r="14219">
      <c r="S14219" s="91"/>
      <c r="T14219" s="91"/>
      <c r="U14219" s="89"/>
      <c r="V14219" s="89"/>
      <c r="W14219" s="89"/>
      <c r="X14219" s="89"/>
    </row>
    <row r="14220">
      <c r="S14220" s="91"/>
      <c r="T14220" s="91"/>
      <c r="U14220" s="89"/>
      <c r="V14220" s="89"/>
      <c r="W14220" s="89"/>
      <c r="X14220" s="89"/>
    </row>
    <row r="14221">
      <c r="S14221" s="91"/>
      <c r="T14221" s="91"/>
      <c r="U14221" s="89"/>
      <c r="V14221" s="89"/>
      <c r="W14221" s="89"/>
      <c r="X14221" s="89"/>
    </row>
    <row r="14222">
      <c r="S14222" s="91"/>
      <c r="T14222" s="91"/>
      <c r="U14222" s="89"/>
      <c r="V14222" s="89"/>
      <c r="W14222" s="89"/>
      <c r="X14222" s="89"/>
    </row>
    <row r="14223">
      <c r="S14223" s="91"/>
      <c r="T14223" s="91"/>
      <c r="U14223" s="89"/>
      <c r="V14223" s="89"/>
      <c r="W14223" s="89"/>
      <c r="X14223" s="89"/>
    </row>
    <row r="14224">
      <c r="S14224" s="91"/>
      <c r="T14224" s="91"/>
      <c r="U14224" s="89"/>
      <c r="V14224" s="89"/>
      <c r="W14224" s="89"/>
      <c r="X14224" s="89"/>
    </row>
    <row r="14225">
      <c r="S14225" s="91"/>
      <c r="T14225" s="91"/>
      <c r="U14225" s="89"/>
      <c r="V14225" s="89"/>
      <c r="W14225" s="89"/>
      <c r="X14225" s="89"/>
    </row>
    <row r="14226">
      <c r="S14226" s="91"/>
      <c r="T14226" s="91"/>
      <c r="U14226" s="89"/>
      <c r="V14226" s="89"/>
      <c r="W14226" s="89"/>
      <c r="X14226" s="89"/>
    </row>
    <row r="14227">
      <c r="S14227" s="91"/>
      <c r="T14227" s="91"/>
      <c r="U14227" s="89"/>
      <c r="V14227" s="89"/>
      <c r="W14227" s="89"/>
      <c r="X14227" s="89"/>
    </row>
    <row r="14228">
      <c r="S14228" s="91"/>
      <c r="T14228" s="91"/>
      <c r="U14228" s="89"/>
      <c r="V14228" s="89"/>
      <c r="W14228" s="89"/>
      <c r="X14228" s="89"/>
    </row>
    <row r="14229">
      <c r="S14229" s="91"/>
      <c r="T14229" s="91"/>
      <c r="U14229" s="89"/>
      <c r="V14229" s="89"/>
      <c r="W14229" s="89"/>
      <c r="X14229" s="89"/>
    </row>
    <row r="14230">
      <c r="S14230" s="91"/>
      <c r="T14230" s="91"/>
      <c r="U14230" s="89"/>
      <c r="V14230" s="89"/>
      <c r="W14230" s="89"/>
      <c r="X14230" s="89"/>
    </row>
    <row r="14231">
      <c r="S14231" s="91"/>
      <c r="T14231" s="91"/>
      <c r="U14231" s="89"/>
      <c r="V14231" s="89"/>
      <c r="W14231" s="89"/>
      <c r="X14231" s="89"/>
    </row>
    <row r="14232">
      <c r="S14232" s="91"/>
      <c r="T14232" s="91"/>
      <c r="U14232" s="89"/>
      <c r="V14232" s="89"/>
      <c r="W14232" s="89"/>
      <c r="X14232" s="89"/>
    </row>
    <row r="14233">
      <c r="S14233" s="91"/>
      <c r="T14233" s="91"/>
      <c r="U14233" s="89"/>
      <c r="V14233" s="89"/>
      <c r="W14233" s="89"/>
      <c r="X14233" s="89"/>
    </row>
    <row r="14234">
      <c r="S14234" s="91"/>
      <c r="T14234" s="91"/>
      <c r="U14234" s="89"/>
      <c r="V14234" s="89"/>
      <c r="W14234" s="89"/>
      <c r="X14234" s="89"/>
    </row>
    <row r="14235">
      <c r="S14235" s="91"/>
      <c r="T14235" s="91"/>
      <c r="U14235" s="89"/>
      <c r="V14235" s="89"/>
      <c r="W14235" s="89"/>
      <c r="X14235" s="89"/>
    </row>
    <row r="14236">
      <c r="S14236" s="91"/>
      <c r="T14236" s="91"/>
      <c r="U14236" s="89"/>
      <c r="V14236" s="89"/>
      <c r="W14236" s="89"/>
      <c r="X14236" s="89"/>
    </row>
    <row r="14237">
      <c r="S14237" s="91"/>
      <c r="T14237" s="91"/>
      <c r="U14237" s="89"/>
      <c r="V14237" s="89"/>
      <c r="W14237" s="89"/>
      <c r="X14237" s="89"/>
    </row>
    <row r="14238">
      <c r="S14238" s="91"/>
      <c r="T14238" s="91"/>
      <c r="U14238" s="89"/>
      <c r="V14238" s="89"/>
      <c r="W14238" s="89"/>
      <c r="X14238" s="89"/>
    </row>
    <row r="14239">
      <c r="S14239" s="91"/>
      <c r="T14239" s="91"/>
      <c r="U14239" s="89"/>
      <c r="V14239" s="89"/>
      <c r="W14239" s="89"/>
      <c r="X14239" s="89"/>
    </row>
    <row r="14240">
      <c r="S14240" s="91"/>
      <c r="T14240" s="91"/>
      <c r="U14240" s="89"/>
      <c r="V14240" s="89"/>
      <c r="W14240" s="89"/>
      <c r="X14240" s="89"/>
    </row>
    <row r="14241">
      <c r="S14241" s="91"/>
      <c r="T14241" s="91"/>
      <c r="U14241" s="89"/>
      <c r="V14241" s="89"/>
      <c r="W14241" s="89"/>
      <c r="X14241" s="89"/>
    </row>
    <row r="14242">
      <c r="S14242" s="91"/>
      <c r="T14242" s="91"/>
      <c r="U14242" s="89"/>
      <c r="V14242" s="89"/>
      <c r="W14242" s="89"/>
      <c r="X14242" s="89"/>
    </row>
    <row r="14243">
      <c r="S14243" s="91"/>
      <c r="T14243" s="91"/>
      <c r="U14243" s="89"/>
      <c r="V14243" s="89"/>
      <c r="W14243" s="89"/>
      <c r="X14243" s="89"/>
    </row>
    <row r="14244">
      <c r="S14244" s="91"/>
      <c r="T14244" s="91"/>
      <c r="U14244" s="89"/>
      <c r="V14244" s="89"/>
      <c r="W14244" s="89"/>
      <c r="X14244" s="89"/>
    </row>
    <row r="14245">
      <c r="S14245" s="91"/>
      <c r="T14245" s="91"/>
      <c r="U14245" s="89"/>
      <c r="V14245" s="89"/>
      <c r="W14245" s="89"/>
      <c r="X14245" s="89"/>
    </row>
    <row r="14246">
      <c r="S14246" s="91"/>
      <c r="T14246" s="91"/>
      <c r="U14246" s="89"/>
      <c r="V14246" s="89"/>
      <c r="W14246" s="89"/>
      <c r="X14246" s="89"/>
    </row>
    <row r="14247">
      <c r="S14247" s="91"/>
      <c r="T14247" s="91"/>
      <c r="U14247" s="89"/>
      <c r="V14247" s="89"/>
      <c r="W14247" s="89"/>
      <c r="X14247" s="89"/>
    </row>
    <row r="14248">
      <c r="S14248" s="91"/>
      <c r="T14248" s="91"/>
      <c r="U14248" s="89"/>
      <c r="V14248" s="89"/>
      <c r="W14248" s="89"/>
      <c r="X14248" s="89"/>
    </row>
    <row r="14249">
      <c r="S14249" s="91"/>
      <c r="T14249" s="91"/>
      <c r="U14249" s="89"/>
      <c r="V14249" s="89"/>
      <c r="W14249" s="89"/>
      <c r="X14249" s="89"/>
    </row>
    <row r="14250">
      <c r="S14250" s="91"/>
      <c r="T14250" s="91"/>
      <c r="U14250" s="89"/>
      <c r="V14250" s="89"/>
      <c r="W14250" s="89"/>
      <c r="X14250" s="89"/>
    </row>
    <row r="14251">
      <c r="S14251" s="91"/>
      <c r="T14251" s="91"/>
      <c r="U14251" s="89"/>
      <c r="V14251" s="89"/>
      <c r="W14251" s="89"/>
      <c r="X14251" s="89"/>
    </row>
    <row r="14252">
      <c r="S14252" s="91"/>
      <c r="T14252" s="91"/>
      <c r="U14252" s="89"/>
      <c r="V14252" s="89"/>
      <c r="W14252" s="89"/>
      <c r="X14252" s="89"/>
    </row>
    <row r="14253">
      <c r="S14253" s="91"/>
      <c r="T14253" s="91"/>
      <c r="U14253" s="89"/>
      <c r="V14253" s="89"/>
      <c r="W14253" s="89"/>
      <c r="X14253" s="89"/>
    </row>
    <row r="14254">
      <c r="S14254" s="91"/>
      <c r="T14254" s="91"/>
      <c r="U14254" s="89"/>
      <c r="V14254" s="89"/>
      <c r="W14254" s="89"/>
      <c r="X14254" s="89"/>
    </row>
    <row r="14255">
      <c r="S14255" s="91"/>
      <c r="T14255" s="91"/>
      <c r="U14255" s="89"/>
      <c r="V14255" s="89"/>
      <c r="W14255" s="89"/>
      <c r="X14255" s="89"/>
    </row>
    <row r="14256">
      <c r="S14256" s="91"/>
      <c r="T14256" s="91"/>
      <c r="U14256" s="89"/>
      <c r="V14256" s="89"/>
      <c r="W14256" s="89"/>
      <c r="X14256" s="89"/>
    </row>
    <row r="14257">
      <c r="S14257" s="91"/>
      <c r="T14257" s="91"/>
      <c r="U14257" s="89"/>
      <c r="V14257" s="89"/>
      <c r="W14257" s="89"/>
      <c r="X14257" s="89"/>
    </row>
    <row r="14258">
      <c r="S14258" s="91"/>
      <c r="T14258" s="91"/>
      <c r="U14258" s="89"/>
      <c r="V14258" s="89"/>
      <c r="W14258" s="89"/>
      <c r="X14258" s="89"/>
    </row>
    <row r="14259">
      <c r="S14259" s="91"/>
      <c r="T14259" s="91"/>
      <c r="U14259" s="89"/>
      <c r="V14259" s="89"/>
      <c r="W14259" s="89"/>
      <c r="X14259" s="89"/>
    </row>
    <row r="14260">
      <c r="S14260" s="91"/>
      <c r="T14260" s="91"/>
      <c r="U14260" s="89"/>
      <c r="V14260" s="89"/>
      <c r="W14260" s="89"/>
      <c r="X14260" s="89"/>
    </row>
    <row r="14261">
      <c r="S14261" s="91"/>
      <c r="T14261" s="91"/>
      <c r="U14261" s="89"/>
      <c r="V14261" s="89"/>
      <c r="W14261" s="89"/>
      <c r="X14261" s="89"/>
    </row>
    <row r="14262">
      <c r="S14262" s="91"/>
      <c r="T14262" s="91"/>
      <c r="U14262" s="89"/>
      <c r="V14262" s="89"/>
      <c r="W14262" s="89"/>
      <c r="X14262" s="89"/>
    </row>
    <row r="14263">
      <c r="S14263" s="91"/>
      <c r="T14263" s="91"/>
      <c r="U14263" s="89"/>
      <c r="V14263" s="89"/>
      <c r="W14263" s="89"/>
      <c r="X14263" s="89"/>
    </row>
    <row r="14264">
      <c r="S14264" s="91"/>
      <c r="T14264" s="91"/>
      <c r="U14264" s="89"/>
      <c r="V14264" s="89"/>
      <c r="W14264" s="89"/>
      <c r="X14264" s="89"/>
    </row>
    <row r="14265">
      <c r="S14265" s="91"/>
      <c r="T14265" s="91"/>
      <c r="U14265" s="89"/>
      <c r="V14265" s="89"/>
      <c r="W14265" s="89"/>
      <c r="X14265" s="89"/>
    </row>
    <row r="14266">
      <c r="S14266" s="91"/>
      <c r="T14266" s="91"/>
      <c r="U14266" s="89"/>
      <c r="V14266" s="89"/>
      <c r="W14266" s="89"/>
      <c r="X14266" s="89"/>
    </row>
    <row r="14267">
      <c r="S14267" s="91"/>
      <c r="T14267" s="91"/>
      <c r="U14267" s="89"/>
      <c r="V14267" s="89"/>
      <c r="W14267" s="89"/>
      <c r="X14267" s="89"/>
    </row>
    <row r="14268">
      <c r="S14268" s="91"/>
      <c r="T14268" s="91"/>
      <c r="U14268" s="89"/>
      <c r="V14268" s="89"/>
      <c r="W14268" s="89"/>
      <c r="X14268" s="89"/>
    </row>
    <row r="14269">
      <c r="S14269" s="91"/>
      <c r="T14269" s="91"/>
      <c r="U14269" s="89"/>
      <c r="V14269" s="89"/>
      <c r="W14269" s="89"/>
      <c r="X14269" s="89"/>
    </row>
    <row r="14270">
      <c r="S14270" s="91"/>
      <c r="T14270" s="91"/>
      <c r="U14270" s="89"/>
      <c r="V14270" s="89"/>
      <c r="W14270" s="89"/>
      <c r="X14270" s="89"/>
    </row>
    <row r="14271">
      <c r="S14271" s="91"/>
      <c r="T14271" s="91"/>
      <c r="U14271" s="89"/>
      <c r="V14271" s="89"/>
      <c r="W14271" s="89"/>
      <c r="X14271" s="89"/>
    </row>
    <row r="14272">
      <c r="S14272" s="91"/>
      <c r="T14272" s="91"/>
      <c r="U14272" s="89"/>
      <c r="V14272" s="89"/>
      <c r="W14272" s="89"/>
      <c r="X14272" s="89"/>
    </row>
    <row r="14273">
      <c r="S14273" s="91"/>
      <c r="T14273" s="91"/>
      <c r="U14273" s="89"/>
      <c r="V14273" s="89"/>
      <c r="W14273" s="89"/>
      <c r="X14273" s="89"/>
    </row>
    <row r="14274">
      <c r="S14274" s="91"/>
      <c r="T14274" s="91"/>
      <c r="U14274" s="89"/>
      <c r="V14274" s="89"/>
      <c r="W14274" s="89"/>
      <c r="X14274" s="89"/>
    </row>
    <row r="14275">
      <c r="S14275" s="91"/>
      <c r="T14275" s="91"/>
      <c r="U14275" s="89"/>
      <c r="V14275" s="89"/>
      <c r="W14275" s="89"/>
      <c r="X14275" s="89"/>
    </row>
    <row r="14276">
      <c r="S14276" s="91"/>
      <c r="T14276" s="91"/>
      <c r="U14276" s="89"/>
      <c r="V14276" s="89"/>
      <c r="W14276" s="89"/>
      <c r="X14276" s="89"/>
    </row>
    <row r="14277">
      <c r="S14277" s="91"/>
      <c r="T14277" s="91"/>
      <c r="U14277" s="89"/>
      <c r="V14277" s="89"/>
      <c r="W14277" s="89"/>
      <c r="X14277" s="89"/>
    </row>
    <row r="14278">
      <c r="S14278" s="91"/>
      <c r="T14278" s="91"/>
      <c r="U14278" s="89"/>
      <c r="V14278" s="89"/>
      <c r="W14278" s="89"/>
      <c r="X14278" s="89"/>
    </row>
    <row r="14279">
      <c r="S14279" s="91"/>
      <c r="T14279" s="91"/>
      <c r="U14279" s="89"/>
      <c r="V14279" s="89"/>
      <c r="W14279" s="89"/>
      <c r="X14279" s="89"/>
    </row>
    <row r="14280">
      <c r="S14280" s="91"/>
      <c r="T14280" s="91"/>
      <c r="U14280" s="89"/>
      <c r="V14280" s="89"/>
      <c r="W14280" s="89"/>
      <c r="X14280" s="89"/>
    </row>
    <row r="14281">
      <c r="S14281" s="91"/>
      <c r="T14281" s="91"/>
      <c r="U14281" s="89"/>
      <c r="V14281" s="89"/>
      <c r="W14281" s="89"/>
      <c r="X14281" s="89"/>
    </row>
    <row r="14282">
      <c r="S14282" s="91"/>
      <c r="T14282" s="91"/>
      <c r="U14282" s="89"/>
      <c r="V14282" s="89"/>
      <c r="W14282" s="89"/>
      <c r="X14282" s="89"/>
    </row>
    <row r="14283">
      <c r="S14283" s="91"/>
      <c r="T14283" s="91"/>
      <c r="U14283" s="89"/>
      <c r="V14283" s="89"/>
      <c r="W14283" s="89"/>
      <c r="X14283" s="89"/>
    </row>
    <row r="14284">
      <c r="S14284" s="91"/>
      <c r="T14284" s="91"/>
      <c r="U14284" s="89"/>
      <c r="V14284" s="89"/>
      <c r="W14284" s="89"/>
      <c r="X14284" s="89"/>
    </row>
    <row r="14285">
      <c r="S14285" s="91"/>
      <c r="T14285" s="91"/>
      <c r="U14285" s="89"/>
      <c r="V14285" s="89"/>
      <c r="W14285" s="89"/>
      <c r="X14285" s="89"/>
    </row>
    <row r="14286">
      <c r="S14286" s="91"/>
      <c r="T14286" s="91"/>
      <c r="U14286" s="89"/>
      <c r="V14286" s="89"/>
      <c r="W14286" s="89"/>
      <c r="X14286" s="89"/>
    </row>
    <row r="14287">
      <c r="S14287" s="91"/>
      <c r="T14287" s="91"/>
      <c r="U14287" s="89"/>
      <c r="V14287" s="89"/>
      <c r="W14287" s="89"/>
      <c r="X14287" s="89"/>
    </row>
    <row r="14288">
      <c r="S14288" s="91"/>
      <c r="T14288" s="91"/>
      <c r="U14288" s="89"/>
      <c r="V14288" s="89"/>
      <c r="W14288" s="89"/>
      <c r="X14288" s="89"/>
    </row>
    <row r="14289">
      <c r="S14289" s="91"/>
      <c r="T14289" s="91"/>
      <c r="U14289" s="89"/>
      <c r="V14289" s="89"/>
      <c r="W14289" s="89"/>
      <c r="X14289" s="89"/>
    </row>
    <row r="14290">
      <c r="S14290" s="91"/>
      <c r="T14290" s="91"/>
      <c r="U14290" s="89"/>
      <c r="V14290" s="89"/>
      <c r="W14290" s="89"/>
      <c r="X14290" s="89"/>
    </row>
    <row r="14291">
      <c r="S14291" s="91"/>
      <c r="T14291" s="91"/>
      <c r="U14291" s="89"/>
      <c r="V14291" s="89"/>
      <c r="W14291" s="89"/>
      <c r="X14291" s="89"/>
    </row>
    <row r="14292">
      <c r="S14292" s="91"/>
      <c r="T14292" s="91"/>
      <c r="U14292" s="89"/>
      <c r="V14292" s="89"/>
      <c r="W14292" s="89"/>
      <c r="X14292" s="89"/>
    </row>
    <row r="14293">
      <c r="S14293" s="91"/>
      <c r="T14293" s="91"/>
      <c r="U14293" s="89"/>
      <c r="V14293" s="89"/>
      <c r="W14293" s="89"/>
      <c r="X14293" s="89"/>
    </row>
    <row r="14294">
      <c r="S14294" s="91"/>
      <c r="T14294" s="91"/>
      <c r="U14294" s="89"/>
      <c r="V14294" s="89"/>
      <c r="W14294" s="89"/>
      <c r="X14294" s="89"/>
    </row>
    <row r="14295">
      <c r="S14295" s="91"/>
      <c r="T14295" s="91"/>
      <c r="U14295" s="89"/>
      <c r="V14295" s="89"/>
      <c r="W14295" s="89"/>
      <c r="X14295" s="89"/>
    </row>
    <row r="14296">
      <c r="S14296" s="91"/>
      <c r="T14296" s="91"/>
      <c r="U14296" s="89"/>
      <c r="V14296" s="89"/>
      <c r="W14296" s="89"/>
      <c r="X14296" s="89"/>
    </row>
    <row r="14297">
      <c r="S14297" s="91"/>
      <c r="T14297" s="91"/>
      <c r="U14297" s="89"/>
      <c r="V14297" s="89"/>
      <c r="W14297" s="89"/>
      <c r="X14297" s="89"/>
    </row>
    <row r="14298">
      <c r="S14298" s="91"/>
      <c r="T14298" s="91"/>
      <c r="U14298" s="89"/>
      <c r="V14298" s="89"/>
      <c r="W14298" s="89"/>
      <c r="X14298" s="89"/>
    </row>
    <row r="14299">
      <c r="S14299" s="91"/>
      <c r="T14299" s="91"/>
      <c r="U14299" s="89"/>
      <c r="V14299" s="89"/>
      <c r="W14299" s="89"/>
      <c r="X14299" s="89"/>
    </row>
    <row r="14300">
      <c r="S14300" s="91"/>
      <c r="T14300" s="91"/>
      <c r="U14300" s="89"/>
      <c r="V14300" s="89"/>
      <c r="W14300" s="89"/>
      <c r="X14300" s="89"/>
    </row>
    <row r="14301">
      <c r="S14301" s="91"/>
      <c r="T14301" s="91"/>
      <c r="U14301" s="89"/>
      <c r="V14301" s="89"/>
      <c r="W14301" s="89"/>
      <c r="X14301" s="89"/>
    </row>
    <row r="14302">
      <c r="S14302" s="91"/>
      <c r="T14302" s="91"/>
      <c r="U14302" s="89"/>
      <c r="V14302" s="89"/>
      <c r="W14302" s="89"/>
      <c r="X14302" s="89"/>
    </row>
    <row r="14303">
      <c r="S14303" s="91"/>
      <c r="T14303" s="91"/>
      <c r="U14303" s="89"/>
      <c r="V14303" s="89"/>
      <c r="W14303" s="89"/>
      <c r="X14303" s="89"/>
    </row>
    <row r="14304">
      <c r="S14304" s="91"/>
      <c r="T14304" s="91"/>
      <c r="U14304" s="89"/>
      <c r="V14304" s="89"/>
      <c r="W14304" s="89"/>
      <c r="X14304" s="89"/>
    </row>
    <row r="14305">
      <c r="S14305" s="91"/>
      <c r="T14305" s="91"/>
      <c r="U14305" s="89"/>
      <c r="V14305" s="89"/>
      <c r="W14305" s="89"/>
      <c r="X14305" s="89"/>
    </row>
    <row r="14306">
      <c r="S14306" s="91"/>
      <c r="T14306" s="91"/>
      <c r="U14306" s="89"/>
      <c r="V14306" s="89"/>
      <c r="W14306" s="89"/>
      <c r="X14306" s="89"/>
    </row>
    <row r="14307">
      <c r="S14307" s="91"/>
      <c r="T14307" s="91"/>
      <c r="U14307" s="89"/>
      <c r="V14307" s="89"/>
      <c r="W14307" s="89"/>
      <c r="X14307" s="89"/>
    </row>
    <row r="14308">
      <c r="S14308" s="91"/>
      <c r="T14308" s="91"/>
      <c r="U14308" s="89"/>
      <c r="V14308" s="89"/>
      <c r="W14308" s="89"/>
      <c r="X14308" s="89"/>
    </row>
    <row r="14309">
      <c r="S14309" s="91"/>
      <c r="T14309" s="91"/>
      <c r="U14309" s="89"/>
      <c r="V14309" s="89"/>
      <c r="W14309" s="89"/>
      <c r="X14309" s="89"/>
    </row>
    <row r="14310">
      <c r="S14310" s="91"/>
      <c r="T14310" s="91"/>
      <c r="U14310" s="89"/>
      <c r="V14310" s="89"/>
      <c r="W14310" s="89"/>
      <c r="X14310" s="89"/>
    </row>
    <row r="14311">
      <c r="S14311" s="91"/>
      <c r="T14311" s="91"/>
      <c r="U14311" s="89"/>
      <c r="V14311" s="89"/>
      <c r="W14311" s="89"/>
      <c r="X14311" s="89"/>
    </row>
    <row r="14312">
      <c r="S14312" s="91"/>
      <c r="T14312" s="91"/>
      <c r="U14312" s="89"/>
      <c r="V14312" s="89"/>
      <c r="W14312" s="89"/>
      <c r="X14312" s="89"/>
    </row>
    <row r="14313">
      <c r="S14313" s="91"/>
      <c r="T14313" s="91"/>
      <c r="U14313" s="89"/>
      <c r="V14313" s="89"/>
      <c r="W14313" s="89"/>
      <c r="X14313" s="89"/>
    </row>
    <row r="14314">
      <c r="S14314" s="91"/>
      <c r="T14314" s="91"/>
      <c r="U14314" s="89"/>
      <c r="V14314" s="89"/>
      <c r="W14314" s="89"/>
      <c r="X14314" s="89"/>
    </row>
    <row r="14315">
      <c r="S14315" s="91"/>
      <c r="T14315" s="91"/>
      <c r="U14315" s="89"/>
      <c r="V14315" s="89"/>
      <c r="W14315" s="89"/>
      <c r="X14315" s="89"/>
    </row>
    <row r="14316">
      <c r="S14316" s="91"/>
      <c r="T14316" s="91"/>
      <c r="U14316" s="89"/>
      <c r="V14316" s="89"/>
      <c r="W14316" s="89"/>
      <c r="X14316" s="89"/>
    </row>
    <row r="14317">
      <c r="S14317" s="91"/>
      <c r="T14317" s="91"/>
      <c r="U14317" s="89"/>
      <c r="V14317" s="89"/>
      <c r="W14317" s="89"/>
      <c r="X14317" s="89"/>
    </row>
    <row r="14318">
      <c r="S14318" s="91"/>
      <c r="T14318" s="91"/>
      <c r="U14318" s="89"/>
      <c r="V14318" s="89"/>
      <c r="W14318" s="89"/>
      <c r="X14318" s="89"/>
    </row>
    <row r="14319">
      <c r="S14319" s="91"/>
      <c r="T14319" s="91"/>
      <c r="U14319" s="89"/>
      <c r="V14319" s="89"/>
      <c r="W14319" s="89"/>
      <c r="X14319" s="89"/>
    </row>
    <row r="14320">
      <c r="S14320" s="91"/>
      <c r="T14320" s="91"/>
      <c r="U14320" s="89"/>
      <c r="V14320" s="89"/>
      <c r="W14320" s="89"/>
      <c r="X14320" s="89"/>
    </row>
    <row r="14321">
      <c r="S14321" s="91"/>
      <c r="T14321" s="91"/>
      <c r="U14321" s="89"/>
      <c r="V14321" s="89"/>
      <c r="W14321" s="89"/>
      <c r="X14321" s="89"/>
    </row>
    <row r="14322">
      <c r="S14322" s="91"/>
      <c r="T14322" s="91"/>
      <c r="U14322" s="89"/>
      <c r="V14322" s="89"/>
      <c r="W14322" s="89"/>
      <c r="X14322" s="89"/>
    </row>
    <row r="14323">
      <c r="S14323" s="91"/>
      <c r="T14323" s="91"/>
      <c r="U14323" s="89"/>
      <c r="V14323" s="89"/>
      <c r="W14323" s="89"/>
      <c r="X14323" s="89"/>
    </row>
    <row r="14324">
      <c r="S14324" s="91"/>
      <c r="T14324" s="91"/>
      <c r="U14324" s="89"/>
      <c r="V14324" s="89"/>
      <c r="W14324" s="89"/>
      <c r="X14324" s="89"/>
    </row>
    <row r="14325">
      <c r="S14325" s="91"/>
      <c r="T14325" s="91"/>
      <c r="U14325" s="89"/>
      <c r="V14325" s="89"/>
      <c r="W14325" s="89"/>
      <c r="X14325" s="89"/>
    </row>
    <row r="14326">
      <c r="S14326" s="91"/>
      <c r="T14326" s="91"/>
      <c r="U14326" s="89"/>
      <c r="V14326" s="89"/>
      <c r="W14326" s="89"/>
      <c r="X14326" s="89"/>
    </row>
    <row r="14327">
      <c r="S14327" s="91"/>
      <c r="T14327" s="91"/>
      <c r="U14327" s="89"/>
      <c r="V14327" s="89"/>
      <c r="W14327" s="89"/>
      <c r="X14327" s="89"/>
    </row>
    <row r="14328">
      <c r="S14328" s="91"/>
      <c r="T14328" s="91"/>
      <c r="U14328" s="89"/>
      <c r="V14328" s="89"/>
      <c r="W14328" s="89"/>
      <c r="X14328" s="89"/>
    </row>
    <row r="14329">
      <c r="S14329" s="91"/>
      <c r="T14329" s="91"/>
      <c r="U14329" s="89"/>
      <c r="V14329" s="89"/>
      <c r="W14329" s="89"/>
      <c r="X14329" s="89"/>
    </row>
    <row r="14330">
      <c r="S14330" s="91"/>
      <c r="T14330" s="91"/>
      <c r="U14330" s="89"/>
      <c r="V14330" s="89"/>
      <c r="W14330" s="89"/>
      <c r="X14330" s="89"/>
    </row>
    <row r="14331">
      <c r="S14331" s="91"/>
      <c r="T14331" s="91"/>
      <c r="U14331" s="89"/>
      <c r="V14331" s="89"/>
      <c r="W14331" s="89"/>
      <c r="X14331" s="89"/>
    </row>
    <row r="14332">
      <c r="S14332" s="91"/>
      <c r="T14332" s="91"/>
      <c r="U14332" s="89"/>
      <c r="V14332" s="89"/>
      <c r="W14332" s="89"/>
      <c r="X14332" s="89"/>
    </row>
    <row r="14333">
      <c r="S14333" s="91"/>
      <c r="T14333" s="91"/>
      <c r="U14333" s="89"/>
      <c r="V14333" s="89"/>
      <c r="W14333" s="89"/>
      <c r="X14333" s="89"/>
    </row>
    <row r="14334">
      <c r="S14334" s="91"/>
      <c r="T14334" s="91"/>
      <c r="U14334" s="89"/>
      <c r="V14334" s="89"/>
      <c r="W14334" s="89"/>
      <c r="X14334" s="89"/>
    </row>
    <row r="14335">
      <c r="S14335" s="91"/>
      <c r="T14335" s="91"/>
      <c r="U14335" s="89"/>
      <c r="V14335" s="89"/>
      <c r="W14335" s="89"/>
      <c r="X14335" s="89"/>
    </row>
    <row r="14336">
      <c r="S14336" s="91"/>
      <c r="T14336" s="91"/>
      <c r="U14336" s="89"/>
      <c r="V14336" s="89"/>
      <c r="W14336" s="89"/>
      <c r="X14336" s="89"/>
    </row>
    <row r="14337">
      <c r="S14337" s="91"/>
      <c r="T14337" s="91"/>
      <c r="U14337" s="89"/>
      <c r="V14337" s="89"/>
      <c r="W14337" s="89"/>
      <c r="X14337" s="89"/>
    </row>
    <row r="14338">
      <c r="S14338" s="91"/>
      <c r="T14338" s="91"/>
      <c r="U14338" s="89"/>
      <c r="V14338" s="89"/>
      <c r="W14338" s="89"/>
      <c r="X14338" s="89"/>
    </row>
    <row r="14339">
      <c r="S14339" s="91"/>
      <c r="T14339" s="91"/>
      <c r="U14339" s="89"/>
      <c r="V14339" s="89"/>
      <c r="W14339" s="89"/>
      <c r="X14339" s="89"/>
    </row>
    <row r="14340">
      <c r="S14340" s="91"/>
      <c r="T14340" s="91"/>
      <c r="U14340" s="89"/>
      <c r="V14340" s="89"/>
      <c r="W14340" s="89"/>
      <c r="X14340" s="89"/>
    </row>
    <row r="14341">
      <c r="S14341" s="91"/>
      <c r="T14341" s="91"/>
      <c r="U14341" s="89"/>
      <c r="V14341" s="89"/>
      <c r="W14341" s="89"/>
      <c r="X14341" s="89"/>
    </row>
    <row r="14342">
      <c r="S14342" s="91"/>
      <c r="T14342" s="91"/>
      <c r="U14342" s="89"/>
      <c r="V14342" s="89"/>
      <c r="W14342" s="89"/>
      <c r="X14342" s="89"/>
    </row>
    <row r="14343">
      <c r="S14343" s="91"/>
      <c r="T14343" s="91"/>
      <c r="U14343" s="89"/>
      <c r="V14343" s="89"/>
      <c r="W14343" s="89"/>
      <c r="X14343" s="89"/>
    </row>
    <row r="14344">
      <c r="S14344" s="91"/>
      <c r="T14344" s="91"/>
      <c r="U14344" s="89"/>
      <c r="V14344" s="89"/>
      <c r="W14344" s="89"/>
      <c r="X14344" s="89"/>
    </row>
    <row r="14345">
      <c r="S14345" s="91"/>
      <c r="T14345" s="91"/>
      <c r="U14345" s="89"/>
      <c r="V14345" s="89"/>
      <c r="W14345" s="89"/>
      <c r="X14345" s="89"/>
    </row>
    <row r="14346">
      <c r="S14346" s="91"/>
      <c r="T14346" s="91"/>
      <c r="U14346" s="89"/>
      <c r="V14346" s="89"/>
      <c r="W14346" s="89"/>
      <c r="X14346" s="89"/>
    </row>
    <row r="14347">
      <c r="S14347" s="91"/>
      <c r="T14347" s="91"/>
      <c r="U14347" s="89"/>
      <c r="V14347" s="89"/>
      <c r="W14347" s="89"/>
      <c r="X14347" s="89"/>
    </row>
    <row r="14348">
      <c r="S14348" s="91"/>
      <c r="T14348" s="91"/>
      <c r="U14348" s="89"/>
      <c r="V14348" s="89"/>
      <c r="W14348" s="89"/>
      <c r="X14348" s="89"/>
    </row>
    <row r="14349">
      <c r="S14349" s="91"/>
      <c r="T14349" s="91"/>
      <c r="U14349" s="89"/>
      <c r="V14349" s="89"/>
      <c r="W14349" s="89"/>
      <c r="X14349" s="89"/>
    </row>
    <row r="14350">
      <c r="S14350" s="91"/>
      <c r="T14350" s="91"/>
      <c r="U14350" s="89"/>
      <c r="V14350" s="89"/>
      <c r="W14350" s="89"/>
      <c r="X14350" s="89"/>
    </row>
    <row r="14351">
      <c r="S14351" s="91"/>
      <c r="T14351" s="91"/>
      <c r="U14351" s="89"/>
      <c r="V14351" s="89"/>
      <c r="W14351" s="89"/>
      <c r="X14351" s="89"/>
    </row>
    <row r="14352">
      <c r="S14352" s="91"/>
      <c r="T14352" s="91"/>
      <c r="U14352" s="89"/>
      <c r="V14352" s="89"/>
      <c r="W14352" s="89"/>
      <c r="X14352" s="89"/>
    </row>
    <row r="14353">
      <c r="S14353" s="91"/>
      <c r="T14353" s="91"/>
      <c r="U14353" s="89"/>
      <c r="V14353" s="89"/>
      <c r="W14353" s="89"/>
      <c r="X14353" s="89"/>
    </row>
    <row r="14354">
      <c r="S14354" s="91"/>
      <c r="T14354" s="91"/>
      <c r="U14354" s="89"/>
      <c r="V14354" s="89"/>
      <c r="W14354" s="89"/>
      <c r="X14354" s="89"/>
    </row>
    <row r="14355">
      <c r="S14355" s="91"/>
      <c r="T14355" s="91"/>
      <c r="U14355" s="89"/>
      <c r="V14355" s="89"/>
      <c r="W14355" s="89"/>
      <c r="X14355" s="89"/>
    </row>
    <row r="14356">
      <c r="S14356" s="91"/>
      <c r="T14356" s="91"/>
      <c r="U14356" s="89"/>
      <c r="V14356" s="89"/>
      <c r="W14356" s="89"/>
      <c r="X14356" s="89"/>
    </row>
    <row r="14357">
      <c r="S14357" s="91"/>
      <c r="T14357" s="91"/>
      <c r="U14357" s="89"/>
      <c r="V14357" s="89"/>
      <c r="W14357" s="89"/>
      <c r="X14357" s="89"/>
    </row>
    <row r="14358">
      <c r="S14358" s="91"/>
      <c r="T14358" s="91"/>
      <c r="U14358" s="89"/>
      <c r="V14358" s="89"/>
      <c r="W14358" s="89"/>
      <c r="X14358" s="89"/>
    </row>
    <row r="14359">
      <c r="S14359" s="91"/>
      <c r="T14359" s="91"/>
      <c r="U14359" s="89"/>
      <c r="V14359" s="89"/>
      <c r="W14359" s="89"/>
      <c r="X14359" s="89"/>
    </row>
    <row r="14360">
      <c r="S14360" s="91"/>
      <c r="T14360" s="91"/>
      <c r="U14360" s="89"/>
      <c r="V14360" s="89"/>
      <c r="W14360" s="89"/>
      <c r="X14360" s="89"/>
    </row>
    <row r="14361">
      <c r="S14361" s="91"/>
      <c r="T14361" s="91"/>
      <c r="U14361" s="89"/>
      <c r="V14361" s="89"/>
      <c r="W14361" s="89"/>
      <c r="X14361" s="89"/>
    </row>
    <row r="14362">
      <c r="S14362" s="91"/>
      <c r="T14362" s="91"/>
      <c r="U14362" s="89"/>
      <c r="V14362" s="89"/>
      <c r="W14362" s="89"/>
      <c r="X14362" s="89"/>
    </row>
    <row r="14363">
      <c r="S14363" s="91"/>
      <c r="T14363" s="91"/>
      <c r="U14363" s="89"/>
      <c r="V14363" s="89"/>
      <c r="W14363" s="89"/>
      <c r="X14363" s="89"/>
    </row>
    <row r="14364">
      <c r="S14364" s="91"/>
      <c r="T14364" s="91"/>
      <c r="U14364" s="89"/>
      <c r="V14364" s="89"/>
      <c r="W14364" s="89"/>
      <c r="X14364" s="89"/>
    </row>
    <row r="14365">
      <c r="S14365" s="91"/>
      <c r="T14365" s="91"/>
      <c r="U14365" s="89"/>
      <c r="V14365" s="89"/>
      <c r="W14365" s="89"/>
      <c r="X14365" s="89"/>
    </row>
    <row r="14366">
      <c r="S14366" s="91"/>
      <c r="T14366" s="91"/>
      <c r="U14366" s="89"/>
      <c r="V14366" s="89"/>
      <c r="W14366" s="89"/>
      <c r="X14366" s="89"/>
    </row>
    <row r="14367">
      <c r="S14367" s="91"/>
      <c r="T14367" s="91"/>
      <c r="U14367" s="89"/>
      <c r="V14367" s="89"/>
      <c r="W14367" s="89"/>
      <c r="X14367" s="89"/>
    </row>
    <row r="14368">
      <c r="S14368" s="91"/>
      <c r="T14368" s="91"/>
      <c r="U14368" s="89"/>
      <c r="V14368" s="89"/>
      <c r="W14368" s="89"/>
      <c r="X14368" s="89"/>
    </row>
    <row r="14369">
      <c r="S14369" s="91"/>
      <c r="T14369" s="91"/>
      <c r="U14369" s="89"/>
      <c r="V14369" s="89"/>
      <c r="W14369" s="89"/>
      <c r="X14369" s="89"/>
    </row>
    <row r="14370">
      <c r="S14370" s="91"/>
      <c r="T14370" s="91"/>
      <c r="U14370" s="89"/>
      <c r="V14370" s="89"/>
      <c r="W14370" s="89"/>
      <c r="X14370" s="89"/>
    </row>
    <row r="14371">
      <c r="S14371" s="91"/>
      <c r="T14371" s="91"/>
      <c r="U14371" s="89"/>
      <c r="V14371" s="89"/>
      <c r="W14371" s="89"/>
      <c r="X14371" s="89"/>
    </row>
    <row r="14372">
      <c r="S14372" s="91"/>
      <c r="T14372" s="91"/>
      <c r="U14372" s="89"/>
      <c r="V14372" s="89"/>
      <c r="W14372" s="89"/>
      <c r="X14372" s="89"/>
    </row>
    <row r="14373">
      <c r="S14373" s="91"/>
      <c r="T14373" s="91"/>
      <c r="U14373" s="89"/>
      <c r="V14373" s="89"/>
      <c r="W14373" s="89"/>
      <c r="X14373" s="89"/>
    </row>
    <row r="14374">
      <c r="S14374" s="91"/>
      <c r="T14374" s="91"/>
      <c r="U14374" s="89"/>
      <c r="V14374" s="89"/>
      <c r="W14374" s="89"/>
      <c r="X14374" s="89"/>
    </row>
    <row r="14375">
      <c r="S14375" s="91"/>
      <c r="T14375" s="91"/>
      <c r="U14375" s="89"/>
      <c r="V14375" s="89"/>
      <c r="W14375" s="89"/>
      <c r="X14375" s="89"/>
    </row>
    <row r="14376">
      <c r="S14376" s="91"/>
      <c r="T14376" s="91"/>
      <c r="U14376" s="89"/>
      <c r="V14376" s="89"/>
      <c r="W14376" s="89"/>
      <c r="X14376" s="89"/>
    </row>
    <row r="14377">
      <c r="S14377" s="91"/>
      <c r="T14377" s="91"/>
      <c r="U14377" s="89"/>
      <c r="V14377" s="89"/>
      <c r="W14377" s="89"/>
      <c r="X14377" s="89"/>
    </row>
    <row r="14378">
      <c r="S14378" s="91"/>
      <c r="T14378" s="91"/>
      <c r="U14378" s="89"/>
      <c r="V14378" s="89"/>
      <c r="W14378" s="89"/>
      <c r="X14378" s="89"/>
    </row>
    <row r="14379">
      <c r="S14379" s="91"/>
      <c r="T14379" s="91"/>
      <c r="U14379" s="89"/>
      <c r="V14379" s="89"/>
      <c r="W14379" s="89"/>
      <c r="X14379" s="89"/>
    </row>
    <row r="14380">
      <c r="S14380" s="91"/>
      <c r="T14380" s="91"/>
      <c r="U14380" s="89"/>
      <c r="V14380" s="89"/>
      <c r="W14380" s="89"/>
      <c r="X14380" s="89"/>
    </row>
    <row r="14381">
      <c r="S14381" s="91"/>
      <c r="T14381" s="91"/>
      <c r="U14381" s="89"/>
      <c r="V14381" s="89"/>
      <c r="W14381" s="89"/>
      <c r="X14381" s="89"/>
    </row>
    <row r="14382">
      <c r="S14382" s="91"/>
      <c r="T14382" s="91"/>
      <c r="U14382" s="89"/>
      <c r="V14382" s="89"/>
      <c r="W14382" s="89"/>
      <c r="X14382" s="89"/>
    </row>
    <row r="14383">
      <c r="S14383" s="91"/>
      <c r="T14383" s="91"/>
      <c r="U14383" s="89"/>
      <c r="V14383" s="89"/>
      <c r="W14383" s="89"/>
      <c r="X14383" s="89"/>
    </row>
    <row r="14384">
      <c r="S14384" s="91"/>
      <c r="T14384" s="91"/>
      <c r="U14384" s="89"/>
      <c r="V14384" s="89"/>
      <c r="W14384" s="89"/>
      <c r="X14384" s="89"/>
    </row>
    <row r="14385">
      <c r="S14385" s="91"/>
      <c r="T14385" s="91"/>
      <c r="U14385" s="89"/>
      <c r="V14385" s="89"/>
      <c r="W14385" s="89"/>
      <c r="X14385" s="89"/>
    </row>
    <row r="14386">
      <c r="S14386" s="91"/>
      <c r="T14386" s="91"/>
      <c r="U14386" s="89"/>
      <c r="V14386" s="89"/>
      <c r="W14386" s="89"/>
      <c r="X14386" s="89"/>
    </row>
    <row r="14387">
      <c r="S14387" s="91"/>
      <c r="T14387" s="91"/>
      <c r="U14387" s="89"/>
      <c r="V14387" s="89"/>
      <c r="W14387" s="89"/>
      <c r="X14387" s="89"/>
    </row>
    <row r="14388">
      <c r="S14388" s="91"/>
      <c r="T14388" s="91"/>
      <c r="U14388" s="89"/>
      <c r="V14388" s="89"/>
      <c r="W14388" s="89"/>
      <c r="X14388" s="89"/>
    </row>
    <row r="14389">
      <c r="S14389" s="91"/>
      <c r="T14389" s="91"/>
      <c r="U14389" s="89"/>
      <c r="V14389" s="89"/>
      <c r="W14389" s="89"/>
      <c r="X14389" s="89"/>
    </row>
    <row r="14390">
      <c r="S14390" s="91"/>
      <c r="T14390" s="91"/>
      <c r="U14390" s="89"/>
      <c r="V14390" s="89"/>
      <c r="W14390" s="89"/>
      <c r="X14390" s="89"/>
    </row>
    <row r="14391">
      <c r="S14391" s="91"/>
      <c r="T14391" s="91"/>
      <c r="U14391" s="89"/>
      <c r="V14391" s="89"/>
      <c r="W14391" s="89"/>
      <c r="X14391" s="89"/>
    </row>
    <row r="14392">
      <c r="S14392" s="91"/>
      <c r="T14392" s="91"/>
      <c r="U14392" s="89"/>
      <c r="V14392" s="89"/>
      <c r="W14392" s="89"/>
      <c r="X14392" s="89"/>
    </row>
    <row r="14393">
      <c r="S14393" s="91"/>
      <c r="T14393" s="91"/>
      <c r="U14393" s="89"/>
      <c r="V14393" s="89"/>
      <c r="W14393" s="89"/>
      <c r="X14393" s="89"/>
    </row>
    <row r="14394">
      <c r="S14394" s="91"/>
      <c r="T14394" s="91"/>
      <c r="U14394" s="89"/>
      <c r="V14394" s="89"/>
      <c r="W14394" s="89"/>
      <c r="X14394" s="89"/>
    </row>
    <row r="14395">
      <c r="S14395" s="91"/>
      <c r="T14395" s="91"/>
      <c r="U14395" s="89"/>
      <c r="V14395" s="89"/>
      <c r="W14395" s="89"/>
      <c r="X14395" s="89"/>
    </row>
    <row r="14396">
      <c r="S14396" s="91"/>
      <c r="T14396" s="91"/>
      <c r="U14396" s="89"/>
      <c r="V14396" s="89"/>
      <c r="W14396" s="89"/>
      <c r="X14396" s="89"/>
    </row>
    <row r="14397">
      <c r="S14397" s="91"/>
      <c r="T14397" s="91"/>
      <c r="U14397" s="89"/>
      <c r="V14397" s="89"/>
      <c r="W14397" s="89"/>
      <c r="X14397" s="89"/>
    </row>
    <row r="14398">
      <c r="S14398" s="91"/>
      <c r="T14398" s="91"/>
      <c r="U14398" s="89"/>
      <c r="V14398" s="89"/>
      <c r="W14398" s="89"/>
      <c r="X14398" s="89"/>
    </row>
    <row r="14399">
      <c r="S14399" s="91"/>
      <c r="T14399" s="91"/>
      <c r="U14399" s="89"/>
      <c r="V14399" s="89"/>
      <c r="W14399" s="89"/>
      <c r="X14399" s="89"/>
    </row>
    <row r="14400">
      <c r="S14400" s="91"/>
      <c r="T14400" s="91"/>
      <c r="U14400" s="89"/>
      <c r="V14400" s="89"/>
      <c r="W14400" s="89"/>
      <c r="X14400" s="89"/>
    </row>
    <row r="14401">
      <c r="S14401" s="91"/>
      <c r="T14401" s="91"/>
      <c r="U14401" s="89"/>
      <c r="V14401" s="89"/>
      <c r="W14401" s="89"/>
      <c r="X14401" s="89"/>
    </row>
    <row r="14402">
      <c r="S14402" s="91"/>
      <c r="T14402" s="91"/>
      <c r="U14402" s="89"/>
      <c r="V14402" s="89"/>
      <c r="W14402" s="89"/>
      <c r="X14402" s="89"/>
    </row>
    <row r="14403">
      <c r="S14403" s="91"/>
      <c r="T14403" s="91"/>
      <c r="U14403" s="89"/>
      <c r="V14403" s="89"/>
      <c r="W14403" s="89"/>
      <c r="X14403" s="89"/>
    </row>
    <row r="14404">
      <c r="S14404" s="91"/>
      <c r="T14404" s="91"/>
      <c r="U14404" s="89"/>
      <c r="V14404" s="89"/>
      <c r="W14404" s="89"/>
      <c r="X14404" s="89"/>
    </row>
    <row r="14405">
      <c r="S14405" s="91"/>
      <c r="T14405" s="91"/>
      <c r="U14405" s="89"/>
      <c r="V14405" s="89"/>
      <c r="W14405" s="89"/>
      <c r="X14405" s="89"/>
    </row>
    <row r="14406">
      <c r="S14406" s="91"/>
      <c r="T14406" s="91"/>
      <c r="U14406" s="89"/>
      <c r="V14406" s="89"/>
      <c r="W14406" s="89"/>
      <c r="X14406" s="89"/>
    </row>
    <row r="14407">
      <c r="S14407" s="91"/>
      <c r="T14407" s="91"/>
      <c r="U14407" s="89"/>
      <c r="V14407" s="89"/>
      <c r="W14407" s="89"/>
      <c r="X14407" s="89"/>
    </row>
    <row r="14408">
      <c r="S14408" s="91"/>
      <c r="T14408" s="91"/>
      <c r="U14408" s="89"/>
      <c r="V14408" s="89"/>
      <c r="W14408" s="89"/>
      <c r="X14408" s="89"/>
    </row>
    <row r="14409">
      <c r="S14409" s="91"/>
      <c r="T14409" s="91"/>
      <c r="U14409" s="89"/>
      <c r="V14409" s="89"/>
      <c r="W14409" s="89"/>
      <c r="X14409" s="89"/>
    </row>
    <row r="14410">
      <c r="S14410" s="91"/>
      <c r="T14410" s="91"/>
      <c r="U14410" s="89"/>
      <c r="V14410" s="89"/>
      <c r="W14410" s="89"/>
      <c r="X14410" s="89"/>
    </row>
    <row r="14411">
      <c r="S14411" s="91"/>
      <c r="T14411" s="91"/>
      <c r="U14411" s="89"/>
      <c r="V14411" s="89"/>
      <c r="W14411" s="89"/>
      <c r="X14411" s="89"/>
    </row>
    <row r="14412">
      <c r="S14412" s="91"/>
      <c r="T14412" s="91"/>
      <c r="U14412" s="89"/>
      <c r="V14412" s="89"/>
      <c r="W14412" s="89"/>
      <c r="X14412" s="89"/>
    </row>
    <row r="14413">
      <c r="S14413" s="91"/>
      <c r="T14413" s="91"/>
      <c r="U14413" s="89"/>
      <c r="V14413" s="89"/>
      <c r="W14413" s="89"/>
      <c r="X14413" s="89"/>
    </row>
    <row r="14414">
      <c r="S14414" s="91"/>
      <c r="T14414" s="91"/>
      <c r="U14414" s="89"/>
      <c r="V14414" s="89"/>
      <c r="W14414" s="89"/>
      <c r="X14414" s="89"/>
    </row>
    <row r="14415">
      <c r="S14415" s="91"/>
      <c r="T14415" s="91"/>
      <c r="U14415" s="89"/>
      <c r="V14415" s="89"/>
      <c r="W14415" s="89"/>
      <c r="X14415" s="89"/>
    </row>
    <row r="14416">
      <c r="S14416" s="91"/>
      <c r="T14416" s="91"/>
      <c r="U14416" s="89"/>
      <c r="V14416" s="89"/>
      <c r="W14416" s="89"/>
      <c r="X14416" s="89"/>
    </row>
    <row r="14417">
      <c r="S14417" s="91"/>
      <c r="T14417" s="91"/>
      <c r="U14417" s="89"/>
      <c r="V14417" s="89"/>
      <c r="W14417" s="89"/>
      <c r="X14417" s="89"/>
    </row>
    <row r="14418">
      <c r="S14418" s="91"/>
      <c r="T14418" s="91"/>
      <c r="U14418" s="89"/>
      <c r="V14418" s="89"/>
      <c r="W14418" s="89"/>
      <c r="X14418" s="89"/>
    </row>
    <row r="14419">
      <c r="S14419" s="91"/>
      <c r="T14419" s="91"/>
      <c r="U14419" s="89"/>
      <c r="V14419" s="89"/>
      <c r="W14419" s="89"/>
      <c r="X14419" s="89"/>
    </row>
    <row r="14420">
      <c r="S14420" s="91"/>
      <c r="T14420" s="91"/>
      <c r="U14420" s="89"/>
      <c r="V14420" s="89"/>
      <c r="W14420" s="89"/>
      <c r="X14420" s="89"/>
    </row>
    <row r="14421">
      <c r="S14421" s="91"/>
      <c r="T14421" s="91"/>
      <c r="U14421" s="89"/>
      <c r="V14421" s="89"/>
      <c r="W14421" s="89"/>
      <c r="X14421" s="89"/>
    </row>
    <row r="14422">
      <c r="S14422" s="91"/>
      <c r="T14422" s="91"/>
      <c r="U14422" s="89"/>
      <c r="V14422" s="89"/>
      <c r="W14422" s="89"/>
      <c r="X14422" s="89"/>
    </row>
    <row r="14423">
      <c r="S14423" s="91"/>
      <c r="T14423" s="91"/>
      <c r="U14423" s="89"/>
      <c r="V14423" s="89"/>
      <c r="W14423" s="89"/>
      <c r="X14423" s="89"/>
    </row>
    <row r="14424">
      <c r="S14424" s="91"/>
      <c r="T14424" s="91"/>
      <c r="U14424" s="89"/>
      <c r="V14424" s="89"/>
      <c r="W14424" s="89"/>
      <c r="X14424" s="89"/>
    </row>
    <row r="14425">
      <c r="S14425" s="91"/>
      <c r="T14425" s="91"/>
      <c r="U14425" s="89"/>
      <c r="V14425" s="89"/>
      <c r="W14425" s="89"/>
      <c r="X14425" s="89"/>
    </row>
    <row r="14426">
      <c r="S14426" s="91"/>
      <c r="T14426" s="91"/>
      <c r="U14426" s="89"/>
      <c r="V14426" s="89"/>
      <c r="W14426" s="89"/>
      <c r="X14426" s="89"/>
    </row>
    <row r="14427">
      <c r="S14427" s="91"/>
      <c r="T14427" s="91"/>
      <c r="U14427" s="89"/>
      <c r="V14427" s="89"/>
      <c r="W14427" s="89"/>
      <c r="X14427" s="89"/>
    </row>
    <row r="14428">
      <c r="S14428" s="91"/>
      <c r="T14428" s="91"/>
      <c r="U14428" s="89"/>
      <c r="V14428" s="89"/>
      <c r="W14428" s="89"/>
      <c r="X14428" s="89"/>
    </row>
    <row r="14429">
      <c r="S14429" s="91"/>
      <c r="T14429" s="91"/>
      <c r="U14429" s="89"/>
      <c r="V14429" s="89"/>
      <c r="W14429" s="89"/>
      <c r="X14429" s="89"/>
    </row>
    <row r="14430">
      <c r="S14430" s="88"/>
      <c r="T14430" s="91"/>
      <c r="U14430" s="89"/>
      <c r="V14430" s="89"/>
      <c r="W14430" s="89"/>
      <c r="X14430" s="89"/>
    </row>
    <row r="14431">
      <c r="S14431" s="91"/>
      <c r="T14431" s="91"/>
      <c r="U14431" s="89"/>
      <c r="V14431" s="89"/>
      <c r="W14431" s="89"/>
      <c r="X14431" s="89"/>
    </row>
    <row r="14432">
      <c r="S14432" s="91"/>
      <c r="T14432" s="91"/>
      <c r="U14432" s="89"/>
      <c r="V14432" s="89"/>
      <c r="W14432" s="89"/>
      <c r="X14432" s="89"/>
    </row>
    <row r="14433">
      <c r="S14433" s="91"/>
      <c r="T14433" s="91"/>
      <c r="U14433" s="89"/>
      <c r="V14433" s="89"/>
      <c r="W14433" s="89"/>
      <c r="X14433" s="89"/>
    </row>
    <row r="14434">
      <c r="S14434" s="91"/>
      <c r="T14434" s="91"/>
      <c r="U14434" s="89"/>
      <c r="V14434" s="89"/>
      <c r="W14434" s="89"/>
      <c r="X14434" s="89"/>
    </row>
    <row r="14435">
      <c r="S14435" s="91"/>
      <c r="T14435" s="91"/>
      <c r="U14435" s="89"/>
      <c r="V14435" s="89"/>
      <c r="W14435" s="89"/>
      <c r="X14435" s="89"/>
    </row>
    <row r="14436">
      <c r="S14436" s="91"/>
      <c r="T14436" s="91"/>
      <c r="U14436" s="89"/>
      <c r="V14436" s="89"/>
      <c r="W14436" s="89"/>
      <c r="X14436" s="89"/>
    </row>
    <row r="14437">
      <c r="S14437" s="91"/>
      <c r="T14437" s="91"/>
      <c r="U14437" s="89"/>
      <c r="V14437" s="89"/>
      <c r="W14437" s="89"/>
      <c r="X14437" s="89"/>
    </row>
    <row r="14438">
      <c r="S14438" s="91"/>
      <c r="T14438" s="91"/>
      <c r="U14438" s="89"/>
      <c r="V14438" s="89"/>
      <c r="W14438" s="89"/>
      <c r="X14438" s="89"/>
    </row>
    <row r="14439">
      <c r="S14439" s="91"/>
      <c r="T14439" s="91"/>
      <c r="U14439" s="89"/>
      <c r="V14439" s="89"/>
      <c r="W14439" s="89"/>
      <c r="X14439" s="89"/>
    </row>
    <row r="14440">
      <c r="S14440" s="91"/>
      <c r="T14440" s="91"/>
      <c r="U14440" s="89"/>
      <c r="V14440" s="89"/>
      <c r="W14440" s="89"/>
      <c r="X14440" s="89"/>
    </row>
    <row r="14441">
      <c r="S14441" s="91"/>
      <c r="T14441" s="91"/>
      <c r="U14441" s="89"/>
      <c r="V14441" s="89"/>
      <c r="W14441" s="89"/>
      <c r="X14441" s="89"/>
    </row>
    <row r="14442">
      <c r="S14442" s="91"/>
      <c r="T14442" s="91"/>
      <c r="U14442" s="89"/>
      <c r="V14442" s="89"/>
      <c r="W14442" s="89"/>
      <c r="X14442" s="89"/>
    </row>
    <row r="14443">
      <c r="S14443" s="91"/>
      <c r="T14443" s="91"/>
      <c r="U14443" s="89"/>
      <c r="V14443" s="89"/>
      <c r="W14443" s="89"/>
      <c r="X14443" s="89"/>
    </row>
    <row r="14444">
      <c r="S14444" s="91"/>
      <c r="T14444" s="91"/>
      <c r="U14444" s="89"/>
      <c r="V14444" s="89"/>
      <c r="W14444" s="89"/>
      <c r="X14444" s="89"/>
    </row>
    <row r="14445">
      <c r="S14445" s="91"/>
      <c r="T14445" s="91"/>
      <c r="U14445" s="89"/>
      <c r="V14445" s="89"/>
      <c r="W14445" s="89"/>
      <c r="X14445" s="89"/>
    </row>
    <row r="14446">
      <c r="S14446" s="91"/>
      <c r="T14446" s="91"/>
      <c r="U14446" s="89"/>
      <c r="V14446" s="89"/>
      <c r="W14446" s="89"/>
      <c r="X14446" s="89"/>
    </row>
    <row r="14447">
      <c r="S14447" s="91"/>
      <c r="T14447" s="91"/>
      <c r="U14447" s="89"/>
      <c r="V14447" s="89"/>
      <c r="W14447" s="89"/>
      <c r="X14447" s="89"/>
    </row>
    <row r="14448">
      <c r="S14448" s="91"/>
      <c r="T14448" s="91"/>
      <c r="U14448" s="89"/>
      <c r="V14448" s="89"/>
      <c r="W14448" s="89"/>
      <c r="X14448" s="89"/>
    </row>
    <row r="14449">
      <c r="S14449" s="91"/>
      <c r="T14449" s="91"/>
      <c r="U14449" s="89"/>
      <c r="V14449" s="89"/>
      <c r="W14449" s="89"/>
      <c r="X14449" s="89"/>
    </row>
    <row r="14450">
      <c r="S14450" s="91"/>
      <c r="T14450" s="91"/>
      <c r="U14450" s="89"/>
      <c r="V14450" s="89"/>
      <c r="W14450" s="89"/>
      <c r="X14450" s="89"/>
    </row>
    <row r="14451">
      <c r="S14451" s="91"/>
      <c r="T14451" s="91"/>
      <c r="U14451" s="89"/>
      <c r="V14451" s="89"/>
      <c r="W14451" s="89"/>
      <c r="X14451" s="89"/>
    </row>
    <row r="14452">
      <c r="S14452" s="91"/>
      <c r="T14452" s="91"/>
      <c r="U14452" s="89"/>
      <c r="V14452" s="89"/>
      <c r="W14452" s="89"/>
      <c r="X14452" s="89"/>
    </row>
    <row r="14453">
      <c r="S14453" s="91"/>
      <c r="T14453" s="91"/>
      <c r="U14453" s="89"/>
      <c r="V14453" s="89"/>
      <c r="W14453" s="89"/>
      <c r="X14453" s="89"/>
    </row>
    <row r="14454">
      <c r="S14454" s="91"/>
      <c r="T14454" s="91"/>
      <c r="U14454" s="89"/>
      <c r="V14454" s="89"/>
      <c r="W14454" s="89"/>
      <c r="X14454" s="89"/>
    </row>
    <row r="14455">
      <c r="S14455" s="91"/>
      <c r="T14455" s="91"/>
      <c r="U14455" s="89"/>
      <c r="V14455" s="89"/>
      <c r="W14455" s="89"/>
      <c r="X14455" s="89"/>
    </row>
    <row r="14456">
      <c r="S14456" s="88"/>
      <c r="T14456" s="91"/>
      <c r="U14456" s="89"/>
      <c r="V14456" s="89"/>
      <c r="W14456" s="89"/>
      <c r="X14456" s="89"/>
    </row>
    <row r="14457">
      <c r="S14457" s="91"/>
      <c r="T14457" s="91"/>
      <c r="U14457" s="89"/>
      <c r="V14457" s="89"/>
      <c r="W14457" s="89"/>
      <c r="X14457" s="89"/>
    </row>
    <row r="14458">
      <c r="S14458" s="91"/>
      <c r="T14458" s="91"/>
      <c r="U14458" s="89"/>
      <c r="V14458" s="89"/>
      <c r="W14458" s="89"/>
      <c r="X14458" s="89"/>
    </row>
    <row r="14459">
      <c r="S14459" s="91"/>
      <c r="T14459" s="91"/>
      <c r="U14459" s="89"/>
      <c r="V14459" s="89"/>
      <c r="W14459" s="89"/>
      <c r="X14459" s="89"/>
    </row>
    <row r="14460">
      <c r="S14460" s="91"/>
      <c r="T14460" s="91"/>
      <c r="U14460" s="89"/>
      <c r="V14460" s="89"/>
      <c r="W14460" s="89"/>
      <c r="X14460" s="89"/>
    </row>
    <row r="14461">
      <c r="S14461" s="91"/>
      <c r="T14461" s="91"/>
      <c r="U14461" s="89"/>
      <c r="V14461" s="89"/>
      <c r="W14461" s="89"/>
      <c r="X14461" s="89"/>
    </row>
    <row r="14462">
      <c r="S14462" s="91"/>
      <c r="T14462" s="91"/>
      <c r="U14462" s="89"/>
      <c r="V14462" s="89"/>
      <c r="W14462" s="89"/>
      <c r="X14462" s="89"/>
    </row>
    <row r="14463">
      <c r="S14463" s="91"/>
      <c r="T14463" s="91"/>
      <c r="U14463" s="89"/>
      <c r="V14463" s="89"/>
      <c r="W14463" s="89"/>
      <c r="X14463" s="89"/>
    </row>
    <row r="14464">
      <c r="S14464" s="91"/>
      <c r="T14464" s="91"/>
      <c r="U14464" s="89"/>
      <c r="V14464" s="89"/>
      <c r="W14464" s="89"/>
      <c r="X14464" s="89"/>
    </row>
    <row r="14465">
      <c r="S14465" s="91"/>
      <c r="T14465" s="91"/>
      <c r="U14465" s="89"/>
      <c r="V14465" s="89"/>
      <c r="W14465" s="89"/>
      <c r="X14465" s="89"/>
    </row>
    <row r="14466">
      <c r="S14466" s="91"/>
      <c r="T14466" s="91"/>
      <c r="U14466" s="89"/>
      <c r="V14466" s="89"/>
      <c r="W14466" s="89"/>
      <c r="X14466" s="89"/>
    </row>
    <row r="14467">
      <c r="S14467" s="91"/>
      <c r="T14467" s="91"/>
      <c r="U14467" s="89"/>
      <c r="V14467" s="89"/>
      <c r="W14467" s="89"/>
      <c r="X14467" s="89"/>
    </row>
    <row r="14468">
      <c r="S14468" s="91"/>
      <c r="T14468" s="91"/>
      <c r="U14468" s="89"/>
      <c r="V14468" s="89"/>
      <c r="W14468" s="89"/>
      <c r="X14468" s="89"/>
    </row>
    <row r="14469">
      <c r="S14469" s="91"/>
      <c r="T14469" s="91"/>
      <c r="U14469" s="89"/>
      <c r="V14469" s="89"/>
      <c r="W14469" s="89"/>
      <c r="X14469" s="89"/>
    </row>
    <row r="14470">
      <c r="S14470" s="91"/>
      <c r="T14470" s="91"/>
      <c r="U14470" s="89"/>
      <c r="V14470" s="89"/>
      <c r="W14470" s="89"/>
      <c r="X14470" s="89"/>
    </row>
    <row r="14471">
      <c r="S14471" s="91"/>
      <c r="T14471" s="91"/>
      <c r="U14471" s="89"/>
      <c r="V14471" s="89"/>
      <c r="W14471" s="89"/>
      <c r="X14471" s="89"/>
    </row>
    <row r="14472">
      <c r="S14472" s="91"/>
      <c r="T14472" s="91"/>
      <c r="U14472" s="89"/>
      <c r="V14472" s="89"/>
      <c r="W14472" s="89"/>
      <c r="X14472" s="89"/>
    </row>
    <row r="14473">
      <c r="S14473" s="91"/>
      <c r="T14473" s="91"/>
      <c r="U14473" s="89"/>
      <c r="V14473" s="89"/>
      <c r="W14473" s="89"/>
      <c r="X14473" s="89"/>
    </row>
    <row r="14474">
      <c r="S14474" s="91"/>
      <c r="T14474" s="91"/>
      <c r="U14474" s="89"/>
      <c r="V14474" s="89"/>
      <c r="W14474" s="89"/>
      <c r="X14474" s="89"/>
    </row>
    <row r="14475">
      <c r="S14475" s="91"/>
      <c r="T14475" s="91"/>
      <c r="U14475" s="89"/>
      <c r="V14475" s="89"/>
      <c r="W14475" s="89"/>
      <c r="X14475" s="89"/>
    </row>
    <row r="14476">
      <c r="S14476" s="91"/>
      <c r="T14476" s="91"/>
      <c r="U14476" s="89"/>
      <c r="V14476" s="89"/>
      <c r="W14476" s="89"/>
      <c r="X14476" s="89"/>
    </row>
    <row r="14477">
      <c r="S14477" s="91"/>
      <c r="T14477" s="91"/>
      <c r="U14477" s="89"/>
      <c r="V14477" s="89"/>
      <c r="W14477" s="89"/>
      <c r="X14477" s="89"/>
    </row>
    <row r="14478">
      <c r="S14478" s="91"/>
      <c r="T14478" s="91"/>
      <c r="U14478" s="89"/>
      <c r="V14478" s="89"/>
      <c r="W14478" s="89"/>
      <c r="X14478" s="89"/>
    </row>
    <row r="14479">
      <c r="S14479" s="91"/>
      <c r="T14479" s="91"/>
      <c r="U14479" s="89"/>
      <c r="V14479" s="89"/>
      <c r="W14479" s="89"/>
      <c r="X14479" s="89"/>
    </row>
    <row r="14480">
      <c r="S14480" s="91"/>
      <c r="T14480" s="91"/>
      <c r="U14480" s="89"/>
      <c r="V14480" s="89"/>
      <c r="W14480" s="89"/>
      <c r="X14480" s="89"/>
    </row>
    <row r="14481">
      <c r="S14481" s="91"/>
      <c r="T14481" s="91"/>
      <c r="U14481" s="89"/>
      <c r="V14481" s="89"/>
      <c r="W14481" s="89"/>
      <c r="X14481" s="89"/>
    </row>
    <row r="14482">
      <c r="S14482" s="91"/>
      <c r="T14482" s="91"/>
      <c r="U14482" s="89"/>
      <c r="V14482" s="89"/>
      <c r="W14482" s="89"/>
      <c r="X14482" s="89"/>
    </row>
    <row r="14483">
      <c r="S14483" s="91"/>
      <c r="T14483" s="91"/>
      <c r="U14483" s="89"/>
      <c r="V14483" s="89"/>
      <c r="W14483" s="89"/>
      <c r="X14483" s="89"/>
    </row>
    <row r="14484">
      <c r="S14484" s="91"/>
      <c r="T14484" s="91"/>
      <c r="U14484" s="89"/>
      <c r="V14484" s="89"/>
      <c r="W14484" s="89"/>
      <c r="X14484" s="89"/>
    </row>
    <row r="14485">
      <c r="S14485" s="91"/>
      <c r="T14485" s="91"/>
      <c r="U14485" s="89"/>
      <c r="V14485" s="89"/>
      <c r="W14485" s="89"/>
      <c r="X14485" s="89"/>
    </row>
    <row r="14486">
      <c r="S14486" s="91"/>
      <c r="T14486" s="91"/>
      <c r="U14486" s="89"/>
      <c r="V14486" s="89"/>
      <c r="W14486" s="89"/>
      <c r="X14486" s="89"/>
    </row>
    <row r="14487">
      <c r="S14487" s="91"/>
      <c r="T14487" s="91"/>
      <c r="U14487" s="89"/>
      <c r="V14487" s="89"/>
      <c r="W14487" s="89"/>
      <c r="X14487" s="89"/>
    </row>
    <row r="14488">
      <c r="S14488" s="91"/>
      <c r="T14488" s="91"/>
      <c r="U14488" s="89"/>
      <c r="V14488" s="89"/>
      <c r="W14488" s="89"/>
      <c r="X14488" s="89"/>
    </row>
    <row r="14489">
      <c r="S14489" s="91"/>
      <c r="T14489" s="91"/>
      <c r="U14489" s="89"/>
      <c r="V14489" s="89"/>
      <c r="W14489" s="89"/>
      <c r="X14489" s="89"/>
    </row>
    <row r="14490">
      <c r="S14490" s="91"/>
      <c r="T14490" s="91"/>
      <c r="U14490" s="89"/>
      <c r="V14490" s="89"/>
      <c r="W14490" s="89"/>
      <c r="X14490" s="89"/>
    </row>
    <row r="14491">
      <c r="S14491" s="91"/>
      <c r="T14491" s="91"/>
      <c r="U14491" s="89"/>
      <c r="V14491" s="89"/>
      <c r="W14491" s="89"/>
      <c r="X14491" s="89"/>
    </row>
    <row r="14492">
      <c r="S14492" s="91"/>
      <c r="T14492" s="91"/>
      <c r="U14492" s="89"/>
      <c r="V14492" s="89"/>
      <c r="W14492" s="89"/>
      <c r="X14492" s="89"/>
    </row>
    <row r="14493">
      <c r="S14493" s="91"/>
      <c r="T14493" s="91"/>
      <c r="U14493" s="89"/>
      <c r="V14493" s="89"/>
      <c r="W14493" s="89"/>
      <c r="X14493" s="89"/>
    </row>
    <row r="14494">
      <c r="S14494" s="91"/>
      <c r="T14494" s="91"/>
      <c r="U14494" s="89"/>
      <c r="V14494" s="89"/>
      <c r="W14494" s="89"/>
      <c r="X14494" s="89"/>
    </row>
    <row r="14495">
      <c r="S14495" s="91"/>
      <c r="T14495" s="91"/>
      <c r="U14495" s="89"/>
      <c r="V14495" s="89"/>
      <c r="W14495" s="89"/>
      <c r="X14495" s="89"/>
    </row>
    <row r="14496">
      <c r="S14496" s="91"/>
      <c r="T14496" s="91"/>
      <c r="U14496" s="89"/>
      <c r="V14496" s="89"/>
      <c r="W14496" s="89"/>
      <c r="X14496" s="89"/>
    </row>
    <row r="14497">
      <c r="S14497" s="91"/>
      <c r="T14497" s="91"/>
      <c r="U14497" s="89"/>
      <c r="V14497" s="89"/>
      <c r="W14497" s="89"/>
      <c r="X14497" s="89"/>
    </row>
    <row r="14498">
      <c r="S14498" s="91"/>
      <c r="T14498" s="91"/>
      <c r="U14498" s="89"/>
      <c r="V14498" s="89"/>
      <c r="W14498" s="89"/>
      <c r="X14498" s="89"/>
    </row>
    <row r="14499">
      <c r="S14499" s="91"/>
      <c r="T14499" s="91"/>
      <c r="U14499" s="89"/>
      <c r="V14499" s="89"/>
      <c r="W14499" s="89"/>
      <c r="X14499" s="89"/>
    </row>
    <row r="14500">
      <c r="S14500" s="91"/>
      <c r="T14500" s="91"/>
      <c r="U14500" s="89"/>
      <c r="V14500" s="89"/>
      <c r="W14500" s="89"/>
      <c r="X14500" s="89"/>
    </row>
    <row r="14501">
      <c r="S14501" s="91"/>
      <c r="T14501" s="91"/>
      <c r="U14501" s="89"/>
      <c r="V14501" s="89"/>
      <c r="W14501" s="89"/>
      <c r="X14501" s="89"/>
    </row>
    <row r="14502">
      <c r="S14502" s="91"/>
      <c r="T14502" s="91"/>
      <c r="U14502" s="89"/>
      <c r="V14502" s="89"/>
      <c r="W14502" s="89"/>
      <c r="X14502" s="89"/>
    </row>
    <row r="14503">
      <c r="S14503" s="91"/>
      <c r="T14503" s="91"/>
      <c r="U14503" s="89"/>
      <c r="V14503" s="89"/>
      <c r="W14503" s="89"/>
      <c r="X14503" s="89"/>
    </row>
    <row r="14504">
      <c r="S14504" s="91"/>
      <c r="T14504" s="91"/>
      <c r="U14504" s="89"/>
      <c r="V14504" s="89"/>
      <c r="W14504" s="89"/>
      <c r="X14504" s="89"/>
    </row>
    <row r="14505">
      <c r="S14505" s="91"/>
      <c r="T14505" s="91"/>
      <c r="U14505" s="89"/>
      <c r="V14505" s="89"/>
      <c r="W14505" s="89"/>
      <c r="X14505" s="89"/>
    </row>
    <row r="14506">
      <c r="S14506" s="91"/>
      <c r="T14506" s="91"/>
      <c r="U14506" s="89"/>
      <c r="V14506" s="89"/>
      <c r="W14506" s="89"/>
      <c r="X14506" s="89"/>
    </row>
    <row r="14507">
      <c r="S14507" s="91"/>
      <c r="T14507" s="91"/>
      <c r="U14507" s="89"/>
      <c r="V14507" s="89"/>
      <c r="W14507" s="89"/>
      <c r="X14507" s="89"/>
    </row>
    <row r="14508">
      <c r="S14508" s="91"/>
      <c r="T14508" s="91"/>
      <c r="U14508" s="89"/>
      <c r="V14508" s="89"/>
      <c r="W14508" s="89"/>
      <c r="X14508" s="89"/>
    </row>
    <row r="14509">
      <c r="S14509" s="91"/>
      <c r="T14509" s="91"/>
      <c r="U14509" s="89"/>
      <c r="V14509" s="89"/>
      <c r="W14509" s="89"/>
      <c r="X14509" s="89"/>
    </row>
    <row r="14510">
      <c r="S14510" s="91"/>
      <c r="T14510" s="91"/>
      <c r="U14510" s="89"/>
      <c r="V14510" s="89"/>
      <c r="W14510" s="89"/>
      <c r="X14510" s="89"/>
    </row>
    <row r="14511">
      <c r="S14511" s="93"/>
      <c r="T14511" s="91"/>
      <c r="U14511" s="89"/>
      <c r="V14511" s="89"/>
      <c r="W14511" s="89"/>
      <c r="X14511" s="89"/>
    </row>
    <row r="14512">
      <c r="S14512" s="91"/>
      <c r="T14512" s="91"/>
      <c r="U14512" s="89"/>
      <c r="V14512" s="89"/>
      <c r="W14512" s="89"/>
      <c r="X14512" s="89"/>
    </row>
    <row r="14513">
      <c r="S14513" s="91"/>
      <c r="T14513" s="91"/>
      <c r="U14513" s="89"/>
      <c r="V14513" s="89"/>
      <c r="W14513" s="89"/>
      <c r="X14513" s="89"/>
    </row>
    <row r="14514">
      <c r="S14514" s="91"/>
      <c r="T14514" s="91"/>
      <c r="U14514" s="89"/>
      <c r="V14514" s="89"/>
      <c r="W14514" s="89"/>
      <c r="X14514" s="89"/>
    </row>
    <row r="14515">
      <c r="S14515" s="91"/>
      <c r="T14515" s="91"/>
      <c r="U14515" s="89"/>
      <c r="V14515" s="89"/>
      <c r="W14515" s="89"/>
      <c r="X14515" s="89"/>
    </row>
    <row r="14516">
      <c r="S14516" s="91"/>
      <c r="T14516" s="91"/>
      <c r="U14516" s="89"/>
      <c r="V14516" s="89"/>
      <c r="W14516" s="89"/>
      <c r="X14516" s="89"/>
    </row>
    <row r="14517">
      <c r="S14517" s="91"/>
      <c r="T14517" s="91"/>
      <c r="U14517" s="89"/>
      <c r="V14517" s="89"/>
      <c r="W14517" s="89"/>
      <c r="X14517" s="89"/>
    </row>
    <row r="14518">
      <c r="S14518" s="91"/>
      <c r="T14518" s="91"/>
      <c r="U14518" s="89"/>
      <c r="V14518" s="89"/>
      <c r="W14518" s="89"/>
      <c r="X14518" s="89"/>
    </row>
    <row r="14519">
      <c r="S14519" s="91"/>
      <c r="T14519" s="91"/>
      <c r="U14519" s="89"/>
      <c r="V14519" s="89"/>
      <c r="W14519" s="89"/>
      <c r="X14519" s="89"/>
    </row>
    <row r="14520">
      <c r="S14520" s="91"/>
      <c r="T14520" s="91"/>
      <c r="U14520" s="89"/>
      <c r="V14520" s="89"/>
      <c r="W14520" s="89"/>
      <c r="X14520" s="89"/>
    </row>
    <row r="14521">
      <c r="S14521" s="91"/>
      <c r="T14521" s="91"/>
      <c r="U14521" s="89"/>
      <c r="V14521" s="89"/>
      <c r="W14521" s="89"/>
      <c r="X14521" s="89"/>
    </row>
    <row r="14522">
      <c r="S14522" s="91"/>
      <c r="T14522" s="91"/>
      <c r="U14522" s="89"/>
      <c r="V14522" s="89"/>
      <c r="W14522" s="89"/>
      <c r="X14522" s="89"/>
    </row>
    <row r="14523">
      <c r="S14523" s="91"/>
      <c r="T14523" s="91"/>
      <c r="U14523" s="89"/>
      <c r="V14523" s="89"/>
      <c r="W14523" s="89"/>
      <c r="X14523" s="89"/>
    </row>
    <row r="14524">
      <c r="S14524" s="91"/>
      <c r="T14524" s="91"/>
      <c r="U14524" s="89"/>
      <c r="V14524" s="89"/>
      <c r="W14524" s="89"/>
      <c r="X14524" s="89"/>
    </row>
    <row r="14525">
      <c r="S14525" s="91"/>
      <c r="T14525" s="91"/>
      <c r="U14525" s="89"/>
      <c r="V14525" s="89"/>
      <c r="W14525" s="89"/>
      <c r="X14525" s="89"/>
    </row>
    <row r="14526">
      <c r="S14526" s="91"/>
      <c r="T14526" s="91"/>
      <c r="U14526" s="89"/>
      <c r="V14526" s="89"/>
      <c r="W14526" s="89"/>
      <c r="X14526" s="89"/>
    </row>
    <row r="14527">
      <c r="S14527" s="91"/>
      <c r="T14527" s="91"/>
      <c r="U14527" s="89"/>
      <c r="V14527" s="89"/>
      <c r="W14527" s="89"/>
      <c r="X14527" s="89"/>
    </row>
    <row r="14528">
      <c r="S14528" s="91"/>
      <c r="T14528" s="91"/>
      <c r="U14528" s="89"/>
      <c r="V14528" s="89"/>
      <c r="W14528" s="89"/>
      <c r="X14528" s="89"/>
    </row>
    <row r="14529">
      <c r="S14529" s="91"/>
      <c r="T14529" s="91"/>
      <c r="U14529" s="89"/>
      <c r="V14529" s="89"/>
      <c r="W14529" s="89"/>
      <c r="X14529" s="89"/>
    </row>
    <row r="14530">
      <c r="S14530" s="91"/>
      <c r="T14530" s="91"/>
      <c r="U14530" s="89"/>
      <c r="V14530" s="89"/>
      <c r="W14530" s="89"/>
      <c r="X14530" s="89"/>
    </row>
    <row r="14531">
      <c r="S14531" s="91"/>
      <c r="T14531" s="91"/>
      <c r="U14531" s="89"/>
      <c r="V14531" s="89"/>
      <c r="W14531" s="89"/>
      <c r="X14531" s="89"/>
    </row>
    <row r="14532">
      <c r="S14532" s="91"/>
      <c r="T14532" s="91"/>
      <c r="U14532" s="89"/>
      <c r="V14532" s="89"/>
      <c r="W14532" s="89"/>
      <c r="X14532" s="89"/>
    </row>
    <row r="14533">
      <c r="S14533" s="91"/>
      <c r="T14533" s="91"/>
      <c r="U14533" s="89"/>
      <c r="V14533" s="89"/>
      <c r="W14533" s="89"/>
      <c r="X14533" s="89"/>
    </row>
    <row r="14534">
      <c r="S14534" s="91"/>
      <c r="T14534" s="91"/>
      <c r="U14534" s="89"/>
      <c r="V14534" s="89"/>
      <c r="W14534" s="89"/>
      <c r="X14534" s="89"/>
    </row>
    <row r="14535">
      <c r="S14535" s="91"/>
      <c r="T14535" s="91"/>
      <c r="U14535" s="89"/>
      <c r="V14535" s="89"/>
      <c r="W14535" s="89"/>
      <c r="X14535" s="89"/>
    </row>
    <row r="14536">
      <c r="S14536" s="91"/>
      <c r="T14536" s="91"/>
      <c r="U14536" s="89"/>
      <c r="V14536" s="89"/>
      <c r="W14536" s="89"/>
      <c r="X14536" s="89"/>
    </row>
    <row r="14537">
      <c r="S14537" s="91"/>
      <c r="T14537" s="91"/>
      <c r="U14537" s="89"/>
      <c r="V14537" s="89"/>
      <c r="W14537" s="89"/>
      <c r="X14537" s="89"/>
    </row>
    <row r="14538">
      <c r="S14538" s="91"/>
      <c r="T14538" s="91"/>
      <c r="U14538" s="89"/>
      <c r="V14538" s="89"/>
      <c r="W14538" s="89"/>
      <c r="X14538" s="89"/>
    </row>
    <row r="14539">
      <c r="S14539" s="91"/>
      <c r="T14539" s="91"/>
      <c r="U14539" s="89"/>
      <c r="V14539" s="89"/>
      <c r="W14539" s="89"/>
      <c r="X14539" s="89"/>
    </row>
    <row r="14540">
      <c r="S14540" s="91"/>
      <c r="T14540" s="91"/>
      <c r="U14540" s="89"/>
      <c r="V14540" s="89"/>
      <c r="W14540" s="89"/>
      <c r="X14540" s="89"/>
    </row>
    <row r="14541">
      <c r="S14541" s="91"/>
      <c r="T14541" s="91"/>
      <c r="U14541" s="89"/>
      <c r="V14541" s="89"/>
      <c r="W14541" s="89"/>
      <c r="X14541" s="89"/>
    </row>
    <row r="14542">
      <c r="S14542" s="91"/>
      <c r="T14542" s="91"/>
      <c r="U14542" s="89"/>
      <c r="V14542" s="89"/>
      <c r="W14542" s="89"/>
      <c r="X14542" s="89"/>
    </row>
    <row r="14543">
      <c r="S14543" s="91"/>
      <c r="T14543" s="91"/>
      <c r="U14543" s="89"/>
      <c r="V14543" s="89"/>
      <c r="W14543" s="89"/>
      <c r="X14543" s="89"/>
    </row>
    <row r="14544">
      <c r="S14544" s="91"/>
      <c r="T14544" s="91"/>
      <c r="U14544" s="89"/>
      <c r="V14544" s="89"/>
      <c r="W14544" s="89"/>
      <c r="X14544" s="89"/>
    </row>
    <row r="14545">
      <c r="S14545" s="91"/>
      <c r="T14545" s="91"/>
      <c r="U14545" s="89"/>
      <c r="V14545" s="89"/>
      <c r="W14545" s="89"/>
      <c r="X14545" s="89"/>
    </row>
    <row r="14546">
      <c r="S14546" s="91"/>
      <c r="T14546" s="91"/>
      <c r="U14546" s="89"/>
      <c r="V14546" s="89"/>
      <c r="W14546" s="89"/>
      <c r="X14546" s="89"/>
    </row>
    <row r="14547">
      <c r="S14547" s="91"/>
      <c r="T14547" s="91"/>
      <c r="U14547" s="89"/>
      <c r="V14547" s="89"/>
      <c r="W14547" s="89"/>
      <c r="X14547" s="89"/>
    </row>
    <row r="14548">
      <c r="S14548" s="91"/>
      <c r="T14548" s="91"/>
      <c r="U14548" s="89"/>
      <c r="V14548" s="89"/>
      <c r="W14548" s="89"/>
      <c r="X14548" s="89"/>
    </row>
    <row r="14549">
      <c r="S14549" s="91"/>
      <c r="T14549" s="91"/>
      <c r="U14549" s="89"/>
      <c r="V14549" s="89"/>
      <c r="W14549" s="89"/>
      <c r="X14549" s="89"/>
    </row>
    <row r="14550">
      <c r="S14550" s="91"/>
      <c r="T14550" s="91"/>
      <c r="U14550" s="89"/>
      <c r="V14550" s="89"/>
      <c r="W14550" s="89"/>
      <c r="X14550" s="89"/>
    </row>
    <row r="14551">
      <c r="S14551" s="91"/>
      <c r="T14551" s="91"/>
      <c r="U14551" s="89"/>
      <c r="V14551" s="89"/>
      <c r="W14551" s="89"/>
      <c r="X14551" s="89"/>
    </row>
    <row r="14552">
      <c r="S14552" s="91"/>
      <c r="T14552" s="91"/>
      <c r="U14552" s="89"/>
      <c r="V14552" s="89"/>
      <c r="W14552" s="89"/>
      <c r="X14552" s="89"/>
    </row>
    <row r="14553">
      <c r="S14553" s="91"/>
      <c r="T14553" s="91"/>
      <c r="U14553" s="89"/>
      <c r="V14553" s="89"/>
      <c r="W14553" s="89"/>
      <c r="X14553" s="89"/>
    </row>
    <row r="14554">
      <c r="S14554" s="91"/>
      <c r="T14554" s="91"/>
      <c r="U14554" s="89"/>
      <c r="V14554" s="89"/>
      <c r="W14554" s="89"/>
      <c r="X14554" s="89"/>
    </row>
    <row r="14555">
      <c r="S14555" s="91"/>
      <c r="T14555" s="91"/>
      <c r="U14555" s="89"/>
      <c r="V14555" s="89"/>
      <c r="W14555" s="89"/>
      <c r="X14555" s="89"/>
    </row>
    <row r="14556">
      <c r="S14556" s="91"/>
      <c r="T14556" s="91"/>
      <c r="U14556" s="89"/>
      <c r="V14556" s="89"/>
      <c r="W14556" s="89"/>
      <c r="X14556" s="89"/>
    </row>
    <row r="14557">
      <c r="S14557" s="91"/>
      <c r="T14557" s="91"/>
      <c r="U14557" s="89"/>
      <c r="V14557" s="89"/>
      <c r="W14557" s="89"/>
      <c r="X14557" s="89"/>
    </row>
    <row r="14558">
      <c r="S14558" s="91"/>
      <c r="T14558" s="91"/>
      <c r="U14558" s="89"/>
      <c r="V14558" s="89"/>
      <c r="W14558" s="89"/>
      <c r="X14558" s="89"/>
    </row>
    <row r="14559">
      <c r="S14559" s="91"/>
      <c r="T14559" s="91"/>
      <c r="U14559" s="89"/>
      <c r="V14559" s="89"/>
      <c r="W14559" s="89"/>
      <c r="X14559" s="89"/>
    </row>
    <row r="14560">
      <c r="S14560" s="91"/>
      <c r="T14560" s="91"/>
      <c r="U14560" s="89"/>
      <c r="V14560" s="89"/>
      <c r="W14560" s="89"/>
      <c r="X14560" s="89"/>
    </row>
    <row r="14561">
      <c r="S14561" s="91"/>
      <c r="T14561" s="91"/>
      <c r="U14561" s="89"/>
      <c r="V14561" s="89"/>
      <c r="W14561" s="89"/>
      <c r="X14561" s="89"/>
    </row>
    <row r="14562">
      <c r="S14562" s="91"/>
      <c r="T14562" s="91"/>
      <c r="U14562" s="89"/>
      <c r="V14562" s="89"/>
      <c r="W14562" s="89"/>
      <c r="X14562" s="89"/>
    </row>
    <row r="14563">
      <c r="S14563" s="91"/>
      <c r="T14563" s="91"/>
      <c r="U14563" s="89"/>
      <c r="V14563" s="89"/>
      <c r="W14563" s="89"/>
      <c r="X14563" s="89"/>
    </row>
    <row r="14564">
      <c r="S14564" s="91"/>
      <c r="T14564" s="91"/>
      <c r="U14564" s="89"/>
      <c r="V14564" s="89"/>
      <c r="W14564" s="89"/>
      <c r="X14564" s="89"/>
    </row>
    <row r="14565">
      <c r="S14565" s="91"/>
      <c r="T14565" s="91"/>
      <c r="U14565" s="89"/>
      <c r="V14565" s="89"/>
      <c r="W14565" s="89"/>
      <c r="X14565" s="89"/>
    </row>
    <row r="14566">
      <c r="S14566" s="91"/>
      <c r="T14566" s="91"/>
      <c r="U14566" s="89"/>
      <c r="V14566" s="89"/>
      <c r="W14566" s="89"/>
      <c r="X14566" s="89"/>
    </row>
    <row r="14567">
      <c r="S14567" s="91"/>
      <c r="T14567" s="91"/>
      <c r="U14567" s="89"/>
      <c r="V14567" s="89"/>
      <c r="W14567" s="89"/>
      <c r="X14567" s="89"/>
    </row>
    <row r="14568">
      <c r="S14568" s="91"/>
      <c r="T14568" s="91"/>
      <c r="U14568" s="89"/>
      <c r="V14568" s="89"/>
      <c r="W14568" s="89"/>
      <c r="X14568" s="89"/>
    </row>
    <row r="14569">
      <c r="S14569" s="91"/>
      <c r="T14569" s="91"/>
      <c r="U14569" s="89"/>
      <c r="V14569" s="89"/>
      <c r="W14569" s="89"/>
      <c r="X14569" s="89"/>
    </row>
    <row r="14570">
      <c r="S14570" s="91"/>
      <c r="T14570" s="91"/>
      <c r="U14570" s="89"/>
      <c r="V14570" s="89"/>
      <c r="W14570" s="89"/>
      <c r="X14570" s="89"/>
    </row>
    <row r="14571">
      <c r="S14571" s="91"/>
      <c r="T14571" s="91"/>
      <c r="U14571" s="89"/>
      <c r="V14571" s="89"/>
      <c r="W14571" s="89"/>
      <c r="X14571" s="89"/>
    </row>
    <row r="14572">
      <c r="S14572" s="91"/>
      <c r="T14572" s="91"/>
      <c r="U14572" s="89"/>
      <c r="V14572" s="89"/>
      <c r="W14572" s="89"/>
      <c r="X14572" s="89"/>
    </row>
    <row r="14573">
      <c r="S14573" s="91"/>
      <c r="T14573" s="91"/>
      <c r="U14573" s="89"/>
      <c r="V14573" s="89"/>
      <c r="W14573" s="89"/>
      <c r="X14573" s="89"/>
    </row>
    <row r="14574">
      <c r="S14574" s="91"/>
      <c r="T14574" s="91"/>
      <c r="U14574" s="89"/>
      <c r="V14574" s="89"/>
      <c r="W14574" s="89"/>
      <c r="X14574" s="89"/>
    </row>
    <row r="14575">
      <c r="S14575" s="91"/>
      <c r="T14575" s="91"/>
      <c r="U14575" s="89"/>
      <c r="V14575" s="89"/>
      <c r="W14575" s="89"/>
      <c r="X14575" s="89"/>
    </row>
    <row r="14576">
      <c r="S14576" s="91"/>
      <c r="T14576" s="91"/>
      <c r="U14576" s="89"/>
      <c r="V14576" s="89"/>
      <c r="W14576" s="89"/>
      <c r="X14576" s="89"/>
    </row>
    <row r="14577">
      <c r="S14577" s="91"/>
      <c r="T14577" s="91"/>
      <c r="U14577" s="89"/>
      <c r="V14577" s="89"/>
      <c r="W14577" s="89"/>
      <c r="X14577" s="89"/>
    </row>
    <row r="14578">
      <c r="S14578" s="91"/>
      <c r="T14578" s="91"/>
      <c r="U14578" s="89"/>
      <c r="V14578" s="89"/>
      <c r="W14578" s="89"/>
      <c r="X14578" s="89"/>
    </row>
    <row r="14579">
      <c r="S14579" s="91"/>
      <c r="T14579" s="91"/>
      <c r="U14579" s="89"/>
      <c r="V14579" s="89"/>
      <c r="W14579" s="89"/>
      <c r="X14579" s="89"/>
    </row>
    <row r="14580">
      <c r="S14580" s="91"/>
      <c r="T14580" s="91"/>
      <c r="U14580" s="89"/>
      <c r="V14580" s="89"/>
      <c r="W14580" s="89"/>
      <c r="X14580" s="89"/>
    </row>
    <row r="14581">
      <c r="S14581" s="91"/>
      <c r="T14581" s="91"/>
      <c r="U14581" s="89"/>
      <c r="V14581" s="89"/>
      <c r="W14581" s="89"/>
      <c r="X14581" s="89"/>
    </row>
    <row r="14582">
      <c r="S14582" s="91"/>
      <c r="T14582" s="91"/>
      <c r="U14582" s="89"/>
      <c r="V14582" s="89"/>
      <c r="W14582" s="89"/>
      <c r="X14582" s="89"/>
    </row>
    <row r="14583">
      <c r="S14583" s="91"/>
      <c r="T14583" s="91"/>
      <c r="U14583" s="89"/>
      <c r="V14583" s="89"/>
      <c r="W14583" s="89"/>
      <c r="X14583" s="89"/>
    </row>
    <row r="14584">
      <c r="S14584" s="91"/>
      <c r="T14584" s="91"/>
      <c r="U14584" s="89"/>
      <c r="V14584" s="89"/>
      <c r="W14584" s="89"/>
      <c r="X14584" s="89"/>
    </row>
    <row r="14585">
      <c r="S14585" s="91"/>
      <c r="T14585" s="91"/>
      <c r="U14585" s="89"/>
      <c r="V14585" s="89"/>
      <c r="W14585" s="89"/>
      <c r="X14585" s="89"/>
    </row>
    <row r="14586">
      <c r="S14586" s="91"/>
      <c r="T14586" s="91"/>
      <c r="U14586" s="89"/>
      <c r="V14586" s="89"/>
      <c r="W14586" s="89"/>
      <c r="X14586" s="89"/>
    </row>
    <row r="14587">
      <c r="S14587" s="91"/>
      <c r="T14587" s="91"/>
      <c r="U14587" s="89"/>
      <c r="V14587" s="89"/>
      <c r="W14587" s="89"/>
      <c r="X14587" s="89"/>
    </row>
    <row r="14588">
      <c r="S14588" s="91"/>
      <c r="T14588" s="91"/>
      <c r="U14588" s="89"/>
      <c r="V14588" s="89"/>
      <c r="W14588" s="89"/>
      <c r="X14588" s="89"/>
    </row>
    <row r="14589">
      <c r="S14589" s="91"/>
      <c r="T14589" s="91"/>
      <c r="U14589" s="89"/>
      <c r="V14589" s="89"/>
      <c r="W14589" s="89"/>
      <c r="X14589" s="89"/>
    </row>
    <row r="14590">
      <c r="S14590" s="91"/>
      <c r="T14590" s="91"/>
      <c r="U14590" s="89"/>
      <c r="V14590" s="89"/>
      <c r="W14590" s="89"/>
      <c r="X14590" s="89"/>
    </row>
    <row r="14591">
      <c r="S14591" s="91"/>
      <c r="T14591" s="91"/>
      <c r="U14591" s="89"/>
      <c r="V14591" s="89"/>
      <c r="W14591" s="89"/>
      <c r="X14591" s="89"/>
    </row>
    <row r="14592">
      <c r="S14592" s="91"/>
      <c r="T14592" s="91"/>
      <c r="U14592" s="89"/>
      <c r="V14592" s="89"/>
      <c r="W14592" s="89"/>
      <c r="X14592" s="89"/>
    </row>
    <row r="14593">
      <c r="S14593" s="91"/>
      <c r="T14593" s="91"/>
      <c r="U14593" s="89"/>
      <c r="V14593" s="89"/>
      <c r="W14593" s="89"/>
      <c r="X14593" s="89"/>
    </row>
    <row r="14594">
      <c r="S14594" s="91"/>
      <c r="T14594" s="91"/>
      <c r="U14594" s="89"/>
      <c r="V14594" s="89"/>
      <c r="W14594" s="89"/>
      <c r="X14594" s="89"/>
    </row>
    <row r="14595">
      <c r="S14595" s="91"/>
      <c r="T14595" s="91"/>
      <c r="U14595" s="89"/>
      <c r="V14595" s="89"/>
      <c r="W14595" s="89"/>
      <c r="X14595" s="89"/>
    </row>
    <row r="14596">
      <c r="S14596" s="91"/>
      <c r="T14596" s="91"/>
      <c r="U14596" s="89"/>
      <c r="V14596" s="89"/>
      <c r="W14596" s="89"/>
      <c r="X14596" s="89"/>
    </row>
    <row r="14597">
      <c r="S14597" s="91"/>
      <c r="T14597" s="91"/>
      <c r="U14597" s="89"/>
      <c r="V14597" s="89"/>
      <c r="W14597" s="89"/>
      <c r="X14597" s="89"/>
    </row>
    <row r="14598">
      <c r="S14598" s="91"/>
      <c r="T14598" s="91"/>
      <c r="U14598" s="89"/>
      <c r="V14598" s="89"/>
      <c r="W14598" s="89"/>
      <c r="X14598" s="89"/>
    </row>
    <row r="14599">
      <c r="S14599" s="91"/>
      <c r="T14599" s="91"/>
      <c r="U14599" s="89"/>
      <c r="V14599" s="89"/>
      <c r="W14599" s="89"/>
      <c r="X14599" s="89"/>
    </row>
    <row r="14600">
      <c r="S14600" s="91"/>
      <c r="T14600" s="91"/>
      <c r="U14600" s="89"/>
      <c r="V14600" s="89"/>
      <c r="W14600" s="89"/>
      <c r="X14600" s="89"/>
    </row>
    <row r="14601">
      <c r="S14601" s="91"/>
      <c r="T14601" s="91"/>
      <c r="U14601" s="89"/>
      <c r="V14601" s="89"/>
      <c r="W14601" s="89"/>
      <c r="X14601" s="89"/>
    </row>
    <row r="14602">
      <c r="S14602" s="91"/>
      <c r="T14602" s="91"/>
      <c r="U14602" s="89"/>
      <c r="V14602" s="89"/>
      <c r="W14602" s="89"/>
      <c r="X14602" s="89"/>
    </row>
    <row r="14603">
      <c r="S14603" s="91"/>
      <c r="T14603" s="91"/>
      <c r="U14603" s="89"/>
      <c r="V14603" s="89"/>
      <c r="W14603" s="89"/>
      <c r="X14603" s="89"/>
    </row>
    <row r="14604">
      <c r="S14604" s="91"/>
      <c r="T14604" s="91"/>
      <c r="U14604" s="89"/>
      <c r="V14604" s="89"/>
      <c r="W14604" s="89"/>
      <c r="X14604" s="89"/>
    </row>
    <row r="14605">
      <c r="S14605" s="91"/>
      <c r="T14605" s="91"/>
      <c r="U14605" s="89"/>
      <c r="V14605" s="89"/>
      <c r="W14605" s="89"/>
      <c r="X14605" s="89"/>
    </row>
    <row r="14606">
      <c r="S14606" s="91"/>
      <c r="T14606" s="91"/>
      <c r="U14606" s="89"/>
      <c r="V14606" s="89"/>
      <c r="W14606" s="89"/>
      <c r="X14606" s="89"/>
    </row>
    <row r="14607">
      <c r="S14607" s="91"/>
      <c r="T14607" s="91"/>
      <c r="U14607" s="89"/>
      <c r="V14607" s="89"/>
      <c r="W14607" s="89"/>
      <c r="X14607" s="89"/>
    </row>
    <row r="14608">
      <c r="S14608" s="91"/>
      <c r="T14608" s="91"/>
      <c r="U14608" s="89"/>
      <c r="V14608" s="89"/>
      <c r="W14608" s="89"/>
      <c r="X14608" s="89"/>
    </row>
    <row r="14609">
      <c r="S14609" s="91"/>
      <c r="T14609" s="91"/>
      <c r="U14609" s="89"/>
      <c r="V14609" s="89"/>
      <c r="W14609" s="89"/>
      <c r="X14609" s="89"/>
    </row>
    <row r="14610">
      <c r="S14610" s="91"/>
      <c r="T14610" s="91"/>
      <c r="U14610" s="89"/>
      <c r="V14610" s="89"/>
      <c r="W14610" s="89"/>
      <c r="X14610" s="89"/>
    </row>
    <row r="14611">
      <c r="S14611" s="91"/>
      <c r="T14611" s="91"/>
      <c r="U14611" s="89"/>
      <c r="V14611" s="89"/>
      <c r="W14611" s="89"/>
      <c r="X14611" s="89"/>
    </row>
    <row r="14612">
      <c r="S14612" s="91"/>
      <c r="T14612" s="91"/>
      <c r="U14612" s="89"/>
      <c r="V14612" s="89"/>
      <c r="W14612" s="89"/>
      <c r="X14612" s="89"/>
    </row>
    <row r="14613">
      <c r="S14613" s="91"/>
      <c r="T14613" s="91"/>
      <c r="U14613" s="89"/>
      <c r="V14613" s="89"/>
      <c r="W14613" s="89"/>
      <c r="X14613" s="89"/>
    </row>
    <row r="14614">
      <c r="S14614" s="91"/>
      <c r="T14614" s="91"/>
      <c r="U14614" s="89"/>
      <c r="V14614" s="89"/>
      <c r="W14614" s="89"/>
      <c r="X14614" s="89"/>
    </row>
    <row r="14615">
      <c r="S14615" s="91"/>
      <c r="T14615" s="91"/>
      <c r="U14615" s="89"/>
      <c r="V14615" s="89"/>
      <c r="W14615" s="89"/>
      <c r="X14615" s="89"/>
    </row>
    <row r="14616">
      <c r="S14616" s="91"/>
      <c r="T14616" s="91"/>
      <c r="U14616" s="89"/>
      <c r="V14616" s="89"/>
      <c r="W14616" s="89"/>
      <c r="X14616" s="89"/>
    </row>
    <row r="14617">
      <c r="S14617" s="91"/>
      <c r="T14617" s="91"/>
      <c r="U14617" s="89"/>
      <c r="V14617" s="89"/>
      <c r="W14617" s="89"/>
      <c r="X14617" s="89"/>
    </row>
    <row r="14618">
      <c r="S14618" s="91"/>
      <c r="T14618" s="91"/>
      <c r="U14618" s="89"/>
      <c r="V14618" s="89"/>
      <c r="W14618" s="89"/>
      <c r="X14618" s="89"/>
    </row>
    <row r="14619">
      <c r="S14619" s="91"/>
      <c r="T14619" s="91"/>
      <c r="U14619" s="89"/>
      <c r="V14619" s="89"/>
      <c r="W14619" s="89"/>
      <c r="X14619" s="89"/>
    </row>
    <row r="14620">
      <c r="S14620" s="91"/>
      <c r="T14620" s="91"/>
      <c r="U14620" s="89"/>
      <c r="V14620" s="89"/>
      <c r="W14620" s="89"/>
      <c r="X14620" s="89"/>
    </row>
    <row r="14621">
      <c r="S14621" s="91"/>
      <c r="T14621" s="91"/>
      <c r="U14621" s="89"/>
      <c r="V14621" s="89"/>
      <c r="W14621" s="89"/>
      <c r="X14621" s="89"/>
    </row>
    <row r="14622">
      <c r="S14622" s="91"/>
      <c r="T14622" s="91"/>
      <c r="U14622" s="89"/>
      <c r="V14622" s="89"/>
      <c r="W14622" s="89"/>
      <c r="X14622" s="89"/>
    </row>
    <row r="14623">
      <c r="S14623" s="91"/>
      <c r="T14623" s="91"/>
      <c r="U14623" s="89"/>
      <c r="V14623" s="89"/>
      <c r="W14623" s="89"/>
      <c r="X14623" s="89"/>
    </row>
    <row r="14624">
      <c r="S14624" s="91"/>
      <c r="T14624" s="91"/>
      <c r="U14624" s="89"/>
      <c r="V14624" s="89"/>
      <c r="W14624" s="89"/>
      <c r="X14624" s="89"/>
    </row>
    <row r="14625">
      <c r="S14625" s="91"/>
      <c r="T14625" s="91"/>
      <c r="U14625" s="89"/>
      <c r="V14625" s="89"/>
      <c r="W14625" s="89"/>
      <c r="X14625" s="89"/>
    </row>
    <row r="14626">
      <c r="S14626" s="91"/>
      <c r="T14626" s="91"/>
      <c r="U14626" s="89"/>
      <c r="V14626" s="89"/>
      <c r="W14626" s="89"/>
      <c r="X14626" s="89"/>
    </row>
    <row r="14627">
      <c r="S14627" s="91"/>
      <c r="T14627" s="91"/>
      <c r="U14627" s="89"/>
      <c r="V14627" s="89"/>
      <c r="W14627" s="89"/>
      <c r="X14627" s="89"/>
    </row>
    <row r="14628">
      <c r="S14628" s="91"/>
      <c r="T14628" s="91"/>
      <c r="U14628" s="89"/>
      <c r="V14628" s="89"/>
      <c r="W14628" s="89"/>
      <c r="X14628" s="89"/>
    </row>
    <row r="14629">
      <c r="S14629" s="91"/>
      <c r="T14629" s="91"/>
      <c r="U14629" s="89"/>
      <c r="V14629" s="89"/>
      <c r="W14629" s="89"/>
      <c r="X14629" s="89"/>
    </row>
    <row r="14630">
      <c r="S14630" s="91"/>
      <c r="T14630" s="91"/>
      <c r="U14630" s="89"/>
      <c r="V14630" s="89"/>
      <c r="W14630" s="89"/>
      <c r="X14630" s="89"/>
    </row>
    <row r="14631">
      <c r="S14631" s="91"/>
      <c r="T14631" s="91"/>
      <c r="U14631" s="89"/>
      <c r="V14631" s="89"/>
      <c r="W14631" s="89"/>
      <c r="X14631" s="89"/>
    </row>
    <row r="14632">
      <c r="S14632" s="91"/>
      <c r="T14632" s="91"/>
      <c r="U14632" s="89"/>
      <c r="V14632" s="89"/>
      <c r="W14632" s="89"/>
      <c r="X14632" s="89"/>
    </row>
    <row r="14633">
      <c r="S14633" s="91"/>
      <c r="T14633" s="91"/>
      <c r="U14633" s="89"/>
      <c r="V14633" s="89"/>
      <c r="W14633" s="89"/>
      <c r="X14633" s="89"/>
    </row>
    <row r="14634">
      <c r="S14634" s="91"/>
      <c r="T14634" s="91"/>
      <c r="U14634" s="89"/>
      <c r="V14634" s="89"/>
      <c r="W14634" s="89"/>
      <c r="X14634" s="89"/>
    </row>
    <row r="14635">
      <c r="S14635" s="91"/>
      <c r="T14635" s="91"/>
      <c r="U14635" s="89"/>
      <c r="V14635" s="89"/>
      <c r="W14635" s="89"/>
      <c r="X14635" s="89"/>
    </row>
    <row r="14636">
      <c r="S14636" s="91"/>
      <c r="T14636" s="91"/>
      <c r="U14636" s="89"/>
      <c r="V14636" s="89"/>
      <c r="W14636" s="89"/>
      <c r="X14636" s="89"/>
    </row>
    <row r="14637">
      <c r="S14637" s="91"/>
      <c r="T14637" s="91"/>
      <c r="U14637" s="89"/>
      <c r="V14637" s="89"/>
      <c r="W14637" s="89"/>
      <c r="X14637" s="89"/>
    </row>
    <row r="14638">
      <c r="S14638" s="91"/>
      <c r="T14638" s="91"/>
      <c r="U14638" s="89"/>
      <c r="V14638" s="89"/>
      <c r="W14638" s="89"/>
      <c r="X14638" s="89"/>
    </row>
    <row r="14639">
      <c r="S14639" s="91"/>
      <c r="T14639" s="91"/>
      <c r="U14639" s="89"/>
      <c r="V14639" s="89"/>
      <c r="W14639" s="89"/>
      <c r="X14639" s="89"/>
    </row>
    <row r="14640">
      <c r="S14640" s="91"/>
      <c r="T14640" s="91"/>
      <c r="U14640" s="89"/>
      <c r="V14640" s="89"/>
      <c r="W14640" s="89"/>
      <c r="X14640" s="89"/>
    </row>
    <row r="14641">
      <c r="S14641" s="91"/>
      <c r="T14641" s="91"/>
      <c r="U14641" s="89"/>
      <c r="V14641" s="89"/>
      <c r="W14641" s="89"/>
      <c r="X14641" s="89"/>
    </row>
    <row r="14642">
      <c r="S14642" s="91"/>
      <c r="T14642" s="91"/>
      <c r="U14642" s="89"/>
      <c r="V14642" s="89"/>
      <c r="W14642" s="89"/>
      <c r="X14642" s="89"/>
    </row>
    <row r="14643">
      <c r="S14643" s="91"/>
      <c r="T14643" s="91"/>
      <c r="U14643" s="89"/>
      <c r="V14643" s="89"/>
      <c r="W14643" s="89"/>
      <c r="X14643" s="89"/>
    </row>
    <row r="14644">
      <c r="S14644" s="91"/>
      <c r="T14644" s="91"/>
      <c r="U14644" s="89"/>
      <c r="V14644" s="89"/>
      <c r="W14644" s="89"/>
      <c r="X14644" s="89"/>
    </row>
    <row r="14645">
      <c r="S14645" s="91"/>
      <c r="T14645" s="91"/>
      <c r="U14645" s="89"/>
      <c r="V14645" s="89"/>
      <c r="W14645" s="89"/>
      <c r="X14645" s="89"/>
    </row>
    <row r="14646">
      <c r="S14646" s="91"/>
      <c r="T14646" s="91"/>
      <c r="U14646" s="89"/>
      <c r="V14646" s="89"/>
      <c r="W14646" s="89"/>
      <c r="X14646" s="89"/>
    </row>
    <row r="14647">
      <c r="S14647" s="91"/>
      <c r="T14647" s="91"/>
      <c r="U14647" s="89"/>
      <c r="V14647" s="89"/>
      <c r="W14647" s="89"/>
      <c r="X14647" s="89"/>
    </row>
    <row r="14648">
      <c r="S14648" s="91"/>
      <c r="T14648" s="91"/>
      <c r="U14648" s="89"/>
      <c r="V14648" s="89"/>
      <c r="W14648" s="89"/>
      <c r="X14648" s="89"/>
    </row>
    <row r="14649">
      <c r="S14649" s="91"/>
      <c r="T14649" s="91"/>
      <c r="U14649" s="89"/>
      <c r="V14649" s="89"/>
      <c r="W14649" s="89"/>
      <c r="X14649" s="89"/>
    </row>
    <row r="14650">
      <c r="S14650" s="91"/>
      <c r="T14650" s="91"/>
      <c r="U14650" s="89"/>
      <c r="V14650" s="89"/>
      <c r="W14650" s="89"/>
      <c r="X14650" s="89"/>
    </row>
    <row r="14651">
      <c r="S14651" s="91"/>
      <c r="T14651" s="91"/>
      <c r="U14651" s="89"/>
      <c r="V14651" s="89"/>
      <c r="W14651" s="89"/>
      <c r="X14651" s="89"/>
    </row>
    <row r="14652">
      <c r="S14652" s="91"/>
      <c r="T14652" s="91"/>
      <c r="U14652" s="89"/>
      <c r="V14652" s="89"/>
      <c r="W14652" s="89"/>
      <c r="X14652" s="89"/>
    </row>
    <row r="14653">
      <c r="S14653" s="91"/>
      <c r="T14653" s="91"/>
      <c r="U14653" s="89"/>
      <c r="V14653" s="89"/>
      <c r="W14653" s="89"/>
      <c r="X14653" s="89"/>
    </row>
    <row r="14654">
      <c r="S14654" s="91"/>
      <c r="T14654" s="91"/>
      <c r="U14654" s="89"/>
      <c r="V14654" s="89"/>
      <c r="W14654" s="89"/>
      <c r="X14654" s="89"/>
    </row>
    <row r="14655">
      <c r="S14655" s="91"/>
      <c r="T14655" s="91"/>
      <c r="U14655" s="89"/>
      <c r="V14655" s="89"/>
      <c r="W14655" s="89"/>
      <c r="X14655" s="89"/>
    </row>
    <row r="14656">
      <c r="S14656" s="91"/>
      <c r="T14656" s="91"/>
      <c r="U14656" s="89"/>
      <c r="V14656" s="89"/>
      <c r="W14656" s="89"/>
      <c r="X14656" s="89"/>
    </row>
    <row r="14657">
      <c r="S14657" s="91"/>
      <c r="T14657" s="91"/>
      <c r="U14657" s="89"/>
      <c r="V14657" s="89"/>
      <c r="W14657" s="89"/>
      <c r="X14657" s="89"/>
    </row>
    <row r="14658">
      <c r="S14658" s="91"/>
      <c r="T14658" s="91"/>
      <c r="U14658" s="89"/>
      <c r="V14658" s="89"/>
      <c r="W14658" s="89"/>
      <c r="X14658" s="89"/>
    </row>
    <row r="14659">
      <c r="S14659" s="91"/>
      <c r="T14659" s="91"/>
      <c r="U14659" s="89"/>
      <c r="V14659" s="89"/>
      <c r="W14659" s="89"/>
      <c r="X14659" s="89"/>
    </row>
    <row r="14660">
      <c r="S14660" s="91"/>
      <c r="T14660" s="91"/>
      <c r="U14660" s="89"/>
      <c r="V14660" s="89"/>
      <c r="W14660" s="89"/>
      <c r="X14660" s="89"/>
    </row>
    <row r="14661">
      <c r="S14661" s="91"/>
      <c r="T14661" s="91"/>
      <c r="U14661" s="89"/>
      <c r="V14661" s="89"/>
      <c r="W14661" s="89"/>
      <c r="X14661" s="89"/>
    </row>
    <row r="14662">
      <c r="S14662" s="91"/>
      <c r="T14662" s="91"/>
      <c r="U14662" s="89"/>
      <c r="V14662" s="89"/>
      <c r="W14662" s="89"/>
      <c r="X14662" s="89"/>
    </row>
    <row r="14663">
      <c r="S14663" s="91"/>
      <c r="T14663" s="91"/>
      <c r="U14663" s="89"/>
      <c r="V14663" s="89"/>
      <c r="W14663" s="89"/>
      <c r="X14663" s="89"/>
    </row>
    <row r="14664">
      <c r="S14664" s="91"/>
      <c r="T14664" s="91"/>
      <c r="U14664" s="89"/>
      <c r="V14664" s="89"/>
      <c r="W14664" s="89"/>
      <c r="X14664" s="89"/>
    </row>
    <row r="14665">
      <c r="S14665" s="91"/>
      <c r="T14665" s="91"/>
      <c r="U14665" s="89"/>
      <c r="V14665" s="89"/>
      <c r="W14665" s="89"/>
      <c r="X14665" s="89"/>
    </row>
    <row r="14666">
      <c r="S14666" s="91"/>
      <c r="T14666" s="91"/>
      <c r="U14666" s="89"/>
      <c r="V14666" s="89"/>
      <c r="W14666" s="89"/>
      <c r="X14666" s="89"/>
    </row>
    <row r="14667">
      <c r="S14667" s="91"/>
      <c r="T14667" s="91"/>
      <c r="U14667" s="89"/>
      <c r="V14667" s="89"/>
      <c r="W14667" s="89"/>
      <c r="X14667" s="89"/>
    </row>
    <row r="14668">
      <c r="S14668" s="91"/>
      <c r="T14668" s="91"/>
      <c r="U14668" s="89"/>
      <c r="V14668" s="89"/>
      <c r="W14668" s="89"/>
      <c r="X14668" s="89"/>
    </row>
    <row r="14669">
      <c r="S14669" s="91"/>
      <c r="T14669" s="91"/>
      <c r="U14669" s="89"/>
      <c r="V14669" s="89"/>
      <c r="W14669" s="89"/>
      <c r="X14669" s="89"/>
    </row>
    <row r="14670">
      <c r="S14670" s="91"/>
      <c r="T14670" s="91"/>
      <c r="U14670" s="89"/>
      <c r="V14670" s="89"/>
      <c r="W14670" s="89"/>
      <c r="X14670" s="89"/>
    </row>
    <row r="14671">
      <c r="S14671" s="91"/>
      <c r="T14671" s="91"/>
      <c r="U14671" s="89"/>
      <c r="V14671" s="89"/>
      <c r="W14671" s="89"/>
      <c r="X14671" s="89"/>
    </row>
    <row r="14672">
      <c r="S14672" s="91"/>
      <c r="T14672" s="91"/>
      <c r="U14672" s="89"/>
      <c r="V14672" s="89"/>
      <c r="W14672" s="89"/>
      <c r="X14672" s="89"/>
    </row>
    <row r="14673">
      <c r="S14673" s="91"/>
      <c r="T14673" s="91"/>
      <c r="U14673" s="89"/>
      <c r="V14673" s="89"/>
      <c r="W14673" s="89"/>
      <c r="X14673" s="89"/>
    </row>
    <row r="14674">
      <c r="S14674" s="91"/>
      <c r="T14674" s="91"/>
      <c r="U14674" s="89"/>
      <c r="V14674" s="89"/>
      <c r="W14674" s="89"/>
      <c r="X14674" s="89"/>
    </row>
    <row r="14675">
      <c r="S14675" s="91"/>
      <c r="T14675" s="91"/>
      <c r="U14675" s="89"/>
      <c r="V14675" s="89"/>
      <c r="W14675" s="89"/>
      <c r="X14675" s="89"/>
    </row>
    <row r="14676">
      <c r="S14676" s="91"/>
      <c r="T14676" s="91"/>
      <c r="U14676" s="89"/>
      <c r="V14676" s="89"/>
      <c r="W14676" s="89"/>
      <c r="X14676" s="89"/>
    </row>
    <row r="14677">
      <c r="S14677" s="91"/>
      <c r="T14677" s="91"/>
      <c r="U14677" s="89"/>
      <c r="V14677" s="89"/>
      <c r="W14677" s="89"/>
      <c r="X14677" s="89"/>
    </row>
    <row r="14678">
      <c r="S14678" s="91"/>
      <c r="T14678" s="91"/>
      <c r="U14678" s="89"/>
      <c r="V14678" s="89"/>
      <c r="W14678" s="89"/>
      <c r="X14678" s="89"/>
    </row>
    <row r="14679">
      <c r="S14679" s="91"/>
      <c r="T14679" s="91"/>
      <c r="U14679" s="89"/>
      <c r="V14679" s="89"/>
      <c r="W14679" s="89"/>
      <c r="X14679" s="89"/>
    </row>
    <row r="14680">
      <c r="S14680" s="91"/>
      <c r="T14680" s="91"/>
      <c r="U14680" s="89"/>
      <c r="V14680" s="89"/>
      <c r="W14680" s="89"/>
      <c r="X14680" s="89"/>
    </row>
    <row r="14681">
      <c r="S14681" s="91"/>
      <c r="T14681" s="91"/>
      <c r="U14681" s="89"/>
      <c r="V14681" s="89"/>
      <c r="W14681" s="89"/>
      <c r="X14681" s="89"/>
    </row>
    <row r="14682">
      <c r="S14682" s="91"/>
      <c r="T14682" s="91"/>
      <c r="U14682" s="89"/>
      <c r="V14682" s="89"/>
      <c r="W14682" s="89"/>
      <c r="X14682" s="89"/>
    </row>
    <row r="14683">
      <c r="S14683" s="91"/>
      <c r="T14683" s="91"/>
      <c r="U14683" s="89"/>
      <c r="V14683" s="89"/>
      <c r="W14683" s="89"/>
      <c r="X14683" s="89"/>
    </row>
    <row r="14684">
      <c r="S14684" s="91"/>
      <c r="T14684" s="91"/>
      <c r="U14684" s="89"/>
      <c r="V14684" s="89"/>
      <c r="W14684" s="89"/>
      <c r="X14684" s="89"/>
    </row>
    <row r="14685">
      <c r="S14685" s="91"/>
      <c r="T14685" s="91"/>
      <c r="U14685" s="89"/>
      <c r="V14685" s="89"/>
      <c r="W14685" s="89"/>
      <c r="X14685" s="89"/>
    </row>
    <row r="14686">
      <c r="S14686" s="91"/>
      <c r="T14686" s="91"/>
      <c r="U14686" s="89"/>
      <c r="V14686" s="89"/>
      <c r="W14686" s="89"/>
      <c r="X14686" s="89"/>
    </row>
    <row r="14687">
      <c r="S14687" s="91"/>
      <c r="T14687" s="91"/>
      <c r="U14687" s="89"/>
      <c r="V14687" s="89"/>
      <c r="W14687" s="89"/>
      <c r="X14687" s="89"/>
    </row>
    <row r="14688">
      <c r="S14688" s="91"/>
      <c r="T14688" s="91"/>
      <c r="U14688" s="89"/>
      <c r="V14688" s="89"/>
      <c r="W14688" s="89"/>
      <c r="X14688" s="89"/>
    </row>
    <row r="14689">
      <c r="S14689" s="91"/>
      <c r="T14689" s="91"/>
      <c r="U14689" s="89"/>
      <c r="V14689" s="89"/>
      <c r="W14689" s="89"/>
      <c r="X14689" s="89"/>
    </row>
    <row r="14690">
      <c r="S14690" s="91"/>
      <c r="T14690" s="91"/>
      <c r="U14690" s="89"/>
      <c r="V14690" s="89"/>
      <c r="W14690" s="89"/>
      <c r="X14690" s="89"/>
    </row>
    <row r="14691">
      <c r="S14691" s="91"/>
      <c r="T14691" s="91"/>
      <c r="U14691" s="89"/>
      <c r="V14691" s="89"/>
      <c r="W14691" s="89"/>
      <c r="X14691" s="89"/>
    </row>
    <row r="14692">
      <c r="S14692" s="91"/>
      <c r="T14692" s="91"/>
      <c r="U14692" s="89"/>
      <c r="V14692" s="89"/>
      <c r="W14692" s="89"/>
      <c r="X14692" s="89"/>
    </row>
    <row r="14693">
      <c r="S14693" s="91"/>
      <c r="T14693" s="91"/>
      <c r="U14693" s="89"/>
      <c r="V14693" s="89"/>
      <c r="W14693" s="89"/>
      <c r="X14693" s="89"/>
    </row>
    <row r="14694">
      <c r="S14694" s="91"/>
      <c r="T14694" s="91"/>
      <c r="U14694" s="89"/>
      <c r="V14694" s="89"/>
      <c r="W14694" s="89"/>
      <c r="X14694" s="89"/>
    </row>
    <row r="14695">
      <c r="S14695" s="91"/>
      <c r="T14695" s="91"/>
      <c r="U14695" s="89"/>
      <c r="V14695" s="89"/>
      <c r="W14695" s="89"/>
      <c r="X14695" s="89"/>
    </row>
    <row r="14696">
      <c r="S14696" s="91"/>
      <c r="T14696" s="91"/>
      <c r="U14696" s="89"/>
      <c r="V14696" s="89"/>
      <c r="W14696" s="89"/>
      <c r="X14696" s="89"/>
    </row>
    <row r="14697">
      <c r="S14697" s="91"/>
      <c r="T14697" s="91"/>
      <c r="U14697" s="89"/>
      <c r="V14697" s="89"/>
      <c r="W14697" s="89"/>
      <c r="X14697" s="89"/>
    </row>
    <row r="14698">
      <c r="S14698" s="91"/>
      <c r="T14698" s="91"/>
      <c r="U14698" s="89"/>
      <c r="V14698" s="89"/>
      <c r="W14698" s="89"/>
      <c r="X14698" s="89"/>
    </row>
    <row r="14699">
      <c r="S14699" s="91"/>
      <c r="T14699" s="91"/>
      <c r="U14699" s="89"/>
      <c r="V14699" s="89"/>
      <c r="W14699" s="89"/>
      <c r="X14699" s="89"/>
    </row>
    <row r="14700">
      <c r="S14700" s="91"/>
      <c r="T14700" s="91"/>
      <c r="U14700" s="89"/>
      <c r="V14700" s="89"/>
      <c r="W14700" s="89"/>
      <c r="X14700" s="89"/>
    </row>
    <row r="14701">
      <c r="S14701" s="91"/>
      <c r="T14701" s="91"/>
      <c r="U14701" s="89"/>
      <c r="V14701" s="89"/>
      <c r="W14701" s="89"/>
      <c r="X14701" s="89"/>
    </row>
    <row r="14702">
      <c r="S14702" s="91"/>
      <c r="T14702" s="91"/>
      <c r="U14702" s="89"/>
      <c r="V14702" s="89"/>
      <c r="W14702" s="89"/>
      <c r="X14702" s="89"/>
    </row>
    <row r="14703">
      <c r="S14703" s="91"/>
      <c r="T14703" s="91"/>
      <c r="U14703" s="89"/>
      <c r="V14703" s="89"/>
      <c r="W14703" s="89"/>
      <c r="X14703" s="89"/>
    </row>
    <row r="14704">
      <c r="S14704" s="91"/>
      <c r="T14704" s="91"/>
      <c r="U14704" s="89"/>
      <c r="V14704" s="89"/>
      <c r="W14704" s="89"/>
      <c r="X14704" s="89"/>
    </row>
    <row r="14705">
      <c r="S14705" s="91"/>
      <c r="T14705" s="91"/>
      <c r="U14705" s="89"/>
      <c r="V14705" s="89"/>
      <c r="W14705" s="89"/>
      <c r="X14705" s="89"/>
    </row>
    <row r="14706">
      <c r="S14706" s="91"/>
      <c r="T14706" s="91"/>
      <c r="U14706" s="89"/>
      <c r="V14706" s="89"/>
      <c r="W14706" s="89"/>
      <c r="X14706" s="89"/>
    </row>
    <row r="14707">
      <c r="S14707" s="91"/>
      <c r="T14707" s="91"/>
      <c r="U14707" s="89"/>
      <c r="V14707" s="89"/>
      <c r="W14707" s="89"/>
      <c r="X14707" s="89"/>
    </row>
    <row r="14708">
      <c r="S14708" s="91"/>
      <c r="T14708" s="91"/>
      <c r="U14708" s="89"/>
      <c r="V14708" s="89"/>
      <c r="W14708" s="89"/>
      <c r="X14708" s="89"/>
    </row>
    <row r="14709">
      <c r="S14709" s="91"/>
      <c r="T14709" s="91"/>
      <c r="U14709" s="89"/>
      <c r="V14709" s="89"/>
      <c r="W14709" s="89"/>
      <c r="X14709" s="89"/>
    </row>
    <row r="14710">
      <c r="S14710" s="91"/>
      <c r="T14710" s="91"/>
      <c r="U14710" s="89"/>
      <c r="V14710" s="89"/>
      <c r="W14710" s="89"/>
      <c r="X14710" s="89"/>
    </row>
    <row r="14711">
      <c r="S14711" s="91"/>
      <c r="T14711" s="91"/>
      <c r="U14711" s="89"/>
      <c r="V14711" s="89"/>
      <c r="W14711" s="89"/>
      <c r="X14711" s="89"/>
    </row>
    <row r="14712">
      <c r="S14712" s="91"/>
      <c r="T14712" s="91"/>
      <c r="U14712" s="89"/>
      <c r="V14712" s="89"/>
      <c r="W14712" s="89"/>
      <c r="X14712" s="89"/>
    </row>
    <row r="14713">
      <c r="S14713" s="91"/>
      <c r="T14713" s="91"/>
      <c r="U14713" s="89"/>
      <c r="V14713" s="89"/>
      <c r="W14713" s="89"/>
      <c r="X14713" s="89"/>
    </row>
    <row r="14714">
      <c r="S14714" s="91"/>
      <c r="T14714" s="91"/>
      <c r="U14714" s="89"/>
      <c r="V14714" s="89"/>
      <c r="W14714" s="89"/>
      <c r="X14714" s="89"/>
    </row>
    <row r="14715">
      <c r="S14715" s="91"/>
      <c r="T14715" s="91"/>
      <c r="U14715" s="89"/>
      <c r="V14715" s="89"/>
      <c r="W14715" s="89"/>
      <c r="X14715" s="89"/>
    </row>
    <row r="14716">
      <c r="S14716" s="91"/>
      <c r="T14716" s="91"/>
      <c r="U14716" s="89"/>
      <c r="V14716" s="89"/>
      <c r="W14716" s="89"/>
      <c r="X14716" s="89"/>
    </row>
    <row r="14717">
      <c r="S14717" s="91"/>
      <c r="T14717" s="91"/>
      <c r="U14717" s="89"/>
      <c r="V14717" s="89"/>
      <c r="W14717" s="89"/>
      <c r="X14717" s="89"/>
    </row>
    <row r="14718">
      <c r="S14718" s="91"/>
      <c r="T14718" s="91"/>
      <c r="U14718" s="89"/>
      <c r="V14718" s="89"/>
      <c r="W14718" s="89"/>
      <c r="X14718" s="89"/>
    </row>
    <row r="14719">
      <c r="S14719" s="91"/>
      <c r="T14719" s="91"/>
      <c r="U14719" s="89"/>
      <c r="V14719" s="89"/>
      <c r="W14719" s="89"/>
      <c r="X14719" s="89"/>
    </row>
    <row r="14720">
      <c r="S14720" s="91"/>
      <c r="T14720" s="91"/>
      <c r="U14720" s="89"/>
      <c r="V14720" s="89"/>
      <c r="W14720" s="89"/>
      <c r="X14720" s="89"/>
    </row>
    <row r="14721">
      <c r="S14721" s="91"/>
      <c r="T14721" s="91"/>
      <c r="U14721" s="89"/>
      <c r="V14721" s="89"/>
      <c r="W14721" s="89"/>
      <c r="X14721" s="89"/>
    </row>
    <row r="14722">
      <c r="S14722" s="91"/>
      <c r="T14722" s="91"/>
      <c r="U14722" s="89"/>
      <c r="V14722" s="89"/>
      <c r="W14722" s="89"/>
      <c r="X14722" s="89"/>
    </row>
    <row r="14723">
      <c r="S14723" s="91"/>
      <c r="T14723" s="91"/>
      <c r="U14723" s="89"/>
      <c r="V14723" s="89"/>
      <c r="W14723" s="89"/>
      <c r="X14723" s="89"/>
    </row>
    <row r="14724">
      <c r="S14724" s="91"/>
      <c r="T14724" s="91"/>
      <c r="U14724" s="89"/>
      <c r="V14724" s="89"/>
      <c r="W14724" s="89"/>
      <c r="X14724" s="89"/>
    </row>
    <row r="14725">
      <c r="S14725" s="91"/>
      <c r="T14725" s="91"/>
      <c r="U14725" s="89"/>
      <c r="V14725" s="89"/>
      <c r="W14725" s="89"/>
      <c r="X14725" s="89"/>
    </row>
    <row r="14726">
      <c r="S14726" s="91"/>
      <c r="T14726" s="91"/>
      <c r="U14726" s="89"/>
      <c r="V14726" s="89"/>
      <c r="W14726" s="89"/>
      <c r="X14726" s="89"/>
    </row>
    <row r="14727">
      <c r="S14727" s="91"/>
      <c r="T14727" s="91"/>
      <c r="U14727" s="89"/>
      <c r="V14727" s="89"/>
      <c r="W14727" s="89"/>
      <c r="X14727" s="89"/>
    </row>
    <row r="14728">
      <c r="S14728" s="91"/>
      <c r="T14728" s="91"/>
      <c r="U14728" s="89"/>
      <c r="V14728" s="89"/>
      <c r="W14728" s="89"/>
      <c r="X14728" s="89"/>
    </row>
    <row r="14729">
      <c r="S14729" s="91"/>
      <c r="T14729" s="91"/>
      <c r="U14729" s="89"/>
      <c r="V14729" s="89"/>
      <c r="W14729" s="89"/>
      <c r="X14729" s="89"/>
    </row>
    <row r="14730">
      <c r="S14730" s="91"/>
      <c r="T14730" s="91"/>
      <c r="U14730" s="89"/>
      <c r="V14730" s="89"/>
      <c r="W14730" s="89"/>
      <c r="X14730" s="89"/>
    </row>
    <row r="14731">
      <c r="S14731" s="91"/>
      <c r="T14731" s="91"/>
      <c r="U14731" s="89"/>
      <c r="V14731" s="89"/>
      <c r="W14731" s="89"/>
      <c r="X14731" s="89"/>
    </row>
    <row r="14732">
      <c r="S14732" s="91"/>
      <c r="T14732" s="91"/>
      <c r="U14732" s="89"/>
      <c r="V14732" s="89"/>
      <c r="W14732" s="89"/>
      <c r="X14732" s="89"/>
    </row>
    <row r="14733">
      <c r="S14733" s="91"/>
      <c r="T14733" s="91"/>
      <c r="U14733" s="89"/>
      <c r="V14733" s="89"/>
      <c r="W14733" s="89"/>
      <c r="X14733" s="89"/>
    </row>
    <row r="14734">
      <c r="S14734" s="91"/>
      <c r="T14734" s="91"/>
      <c r="U14734" s="89"/>
      <c r="V14734" s="89"/>
      <c r="W14734" s="89"/>
      <c r="X14734" s="89"/>
    </row>
    <row r="14735">
      <c r="S14735" s="91"/>
      <c r="T14735" s="91"/>
      <c r="U14735" s="89"/>
      <c r="V14735" s="89"/>
      <c r="W14735" s="89"/>
      <c r="X14735" s="89"/>
    </row>
    <row r="14736">
      <c r="S14736" s="91"/>
      <c r="T14736" s="91"/>
      <c r="U14736" s="89"/>
      <c r="V14736" s="89"/>
      <c r="W14736" s="89"/>
      <c r="X14736" s="89"/>
    </row>
    <row r="14737">
      <c r="S14737" s="91"/>
      <c r="T14737" s="91"/>
      <c r="U14737" s="89"/>
      <c r="V14737" s="89"/>
      <c r="W14737" s="89"/>
      <c r="X14737" s="89"/>
    </row>
    <row r="14738">
      <c r="S14738" s="91"/>
      <c r="T14738" s="91"/>
      <c r="U14738" s="89"/>
      <c r="V14738" s="89"/>
      <c r="W14738" s="89"/>
      <c r="X14738" s="89"/>
    </row>
    <row r="14739">
      <c r="S14739" s="91"/>
      <c r="T14739" s="91"/>
      <c r="U14739" s="89"/>
      <c r="V14739" s="89"/>
      <c r="W14739" s="89"/>
      <c r="X14739" s="89"/>
    </row>
    <row r="14740">
      <c r="S14740" s="91"/>
      <c r="T14740" s="91"/>
      <c r="U14740" s="89"/>
      <c r="V14740" s="89"/>
      <c r="W14740" s="89"/>
      <c r="X14740" s="89"/>
    </row>
    <row r="14741">
      <c r="S14741" s="91"/>
      <c r="T14741" s="91"/>
      <c r="U14741" s="89"/>
      <c r="V14741" s="89"/>
      <c r="W14741" s="89"/>
      <c r="X14741" s="89"/>
    </row>
    <row r="14742">
      <c r="S14742" s="88"/>
      <c r="T14742" s="91"/>
      <c r="U14742" s="89"/>
      <c r="V14742" s="89"/>
      <c r="W14742" s="89"/>
      <c r="X14742" s="89"/>
    </row>
    <row r="14743">
      <c r="S14743" s="91"/>
      <c r="T14743" s="91"/>
      <c r="U14743" s="89"/>
      <c r="V14743" s="89"/>
      <c r="W14743" s="89"/>
      <c r="X14743" s="89"/>
    </row>
    <row r="14744">
      <c r="S14744" s="91"/>
      <c r="T14744" s="91"/>
      <c r="U14744" s="89"/>
      <c r="V14744" s="89"/>
      <c r="W14744" s="89"/>
      <c r="X14744" s="89"/>
    </row>
    <row r="14745">
      <c r="S14745" s="91"/>
      <c r="T14745" s="91"/>
      <c r="U14745" s="89"/>
      <c r="V14745" s="89"/>
      <c r="W14745" s="89"/>
      <c r="X14745" s="89"/>
    </row>
    <row r="14746">
      <c r="S14746" s="91"/>
      <c r="T14746" s="91"/>
      <c r="U14746" s="89"/>
      <c r="V14746" s="89"/>
      <c r="W14746" s="89"/>
      <c r="X14746" s="89"/>
    </row>
    <row r="14747">
      <c r="S14747" s="91"/>
      <c r="T14747" s="91"/>
      <c r="U14747" s="89"/>
      <c r="V14747" s="89"/>
      <c r="W14747" s="89"/>
      <c r="X14747" s="89"/>
    </row>
    <row r="14748">
      <c r="S14748" s="91"/>
      <c r="T14748" s="91"/>
      <c r="U14748" s="89"/>
      <c r="V14748" s="89"/>
      <c r="W14748" s="89"/>
      <c r="X14748" s="89"/>
    </row>
    <row r="14749">
      <c r="S14749" s="91"/>
      <c r="T14749" s="91"/>
      <c r="U14749" s="89"/>
      <c r="V14749" s="89"/>
      <c r="W14749" s="89"/>
      <c r="X14749" s="89"/>
    </row>
    <row r="14750">
      <c r="S14750" s="91"/>
      <c r="T14750" s="91"/>
      <c r="U14750" s="89"/>
      <c r="V14750" s="89"/>
      <c r="W14750" s="89"/>
      <c r="X14750" s="89"/>
    </row>
    <row r="14751">
      <c r="S14751" s="91"/>
      <c r="T14751" s="91"/>
      <c r="U14751" s="89"/>
      <c r="V14751" s="89"/>
      <c r="W14751" s="89"/>
      <c r="X14751" s="89"/>
    </row>
    <row r="14752">
      <c r="S14752" s="91"/>
      <c r="T14752" s="91"/>
      <c r="U14752" s="89"/>
      <c r="V14752" s="89"/>
      <c r="W14752" s="89"/>
      <c r="X14752" s="89"/>
    </row>
    <row r="14753">
      <c r="S14753" s="91"/>
      <c r="T14753" s="91"/>
      <c r="U14753" s="89"/>
      <c r="V14753" s="89"/>
      <c r="W14753" s="89"/>
      <c r="X14753" s="89"/>
    </row>
    <row r="14754">
      <c r="S14754" s="91"/>
      <c r="T14754" s="91"/>
      <c r="U14754" s="89"/>
      <c r="V14754" s="89"/>
      <c r="W14754" s="89"/>
      <c r="X14754" s="89"/>
    </row>
    <row r="14755">
      <c r="S14755" s="91"/>
      <c r="T14755" s="91"/>
      <c r="U14755" s="89"/>
      <c r="V14755" s="89"/>
      <c r="W14755" s="89"/>
      <c r="X14755" s="89"/>
    </row>
    <row r="14756">
      <c r="S14756" s="91"/>
      <c r="T14756" s="91"/>
      <c r="U14756" s="89"/>
      <c r="V14756" s="89"/>
      <c r="W14756" s="89"/>
      <c r="X14756" s="89"/>
    </row>
    <row r="14757">
      <c r="S14757" s="91"/>
      <c r="T14757" s="91"/>
      <c r="U14757" s="89"/>
      <c r="V14757" s="89"/>
      <c r="W14757" s="89"/>
      <c r="X14757" s="89"/>
    </row>
    <row r="14758">
      <c r="S14758" s="91"/>
      <c r="T14758" s="91"/>
      <c r="U14758" s="89"/>
      <c r="V14758" s="89"/>
      <c r="W14758" s="89"/>
      <c r="X14758" s="89"/>
    </row>
    <row r="14759">
      <c r="S14759" s="91"/>
      <c r="T14759" s="91"/>
      <c r="U14759" s="89"/>
      <c r="V14759" s="89"/>
      <c r="W14759" s="89"/>
      <c r="X14759" s="89"/>
    </row>
    <row r="14760">
      <c r="S14760" s="91"/>
      <c r="T14760" s="91"/>
      <c r="U14760" s="89"/>
      <c r="V14760" s="89"/>
      <c r="W14760" s="89"/>
      <c r="X14760" s="89"/>
    </row>
    <row r="14761">
      <c r="S14761" s="91"/>
      <c r="T14761" s="91"/>
      <c r="U14761" s="89"/>
      <c r="V14761" s="89"/>
      <c r="W14761" s="89"/>
      <c r="X14761" s="89"/>
    </row>
    <row r="14762">
      <c r="S14762" s="91"/>
      <c r="T14762" s="91"/>
      <c r="U14762" s="89"/>
      <c r="V14762" s="89"/>
      <c r="W14762" s="89"/>
      <c r="X14762" s="89"/>
    </row>
    <row r="14763">
      <c r="S14763" s="91"/>
      <c r="T14763" s="91"/>
      <c r="U14763" s="89"/>
      <c r="V14763" s="89"/>
      <c r="W14763" s="89"/>
      <c r="X14763" s="89"/>
    </row>
    <row r="14764">
      <c r="S14764" s="91"/>
      <c r="T14764" s="91"/>
      <c r="U14764" s="89"/>
      <c r="V14764" s="89"/>
      <c r="W14764" s="89"/>
      <c r="X14764" s="89"/>
    </row>
    <row r="14765">
      <c r="S14765" s="91"/>
      <c r="T14765" s="91"/>
      <c r="U14765" s="89"/>
      <c r="V14765" s="89"/>
      <c r="W14765" s="89"/>
      <c r="X14765" s="89"/>
    </row>
    <row r="14766">
      <c r="S14766" s="91"/>
      <c r="T14766" s="91"/>
      <c r="U14766" s="89"/>
      <c r="V14766" s="89"/>
      <c r="W14766" s="89"/>
      <c r="X14766" s="89"/>
    </row>
    <row r="14767">
      <c r="S14767" s="91"/>
      <c r="T14767" s="91"/>
      <c r="U14767" s="89"/>
      <c r="V14767" s="89"/>
      <c r="W14767" s="89"/>
      <c r="X14767" s="89"/>
    </row>
    <row r="14768">
      <c r="S14768" s="91"/>
      <c r="T14768" s="91"/>
      <c r="U14768" s="89"/>
      <c r="V14768" s="89"/>
      <c r="W14768" s="89"/>
      <c r="X14768" s="89"/>
    </row>
    <row r="14769">
      <c r="S14769" s="91"/>
      <c r="T14769" s="91"/>
      <c r="U14769" s="89"/>
      <c r="V14769" s="89"/>
      <c r="W14769" s="89"/>
      <c r="X14769" s="89"/>
    </row>
    <row r="14770">
      <c r="S14770" s="91"/>
      <c r="T14770" s="91"/>
      <c r="U14770" s="89"/>
      <c r="V14770" s="89"/>
      <c r="W14770" s="89"/>
      <c r="X14770" s="89"/>
    </row>
    <row r="14771">
      <c r="S14771" s="91"/>
      <c r="T14771" s="91"/>
      <c r="U14771" s="89"/>
      <c r="V14771" s="89"/>
      <c r="W14771" s="89"/>
      <c r="X14771" s="89"/>
    </row>
    <row r="14772">
      <c r="S14772" s="91"/>
      <c r="T14772" s="91"/>
      <c r="U14772" s="89"/>
      <c r="V14772" s="89"/>
      <c r="W14772" s="89"/>
      <c r="X14772" s="89"/>
    </row>
    <row r="14773">
      <c r="S14773" s="91"/>
      <c r="T14773" s="91"/>
      <c r="U14773" s="89"/>
      <c r="V14773" s="89"/>
      <c r="W14773" s="89"/>
      <c r="X14773" s="89"/>
    </row>
    <row r="14774">
      <c r="S14774" s="91"/>
      <c r="T14774" s="91"/>
      <c r="U14774" s="89"/>
      <c r="V14774" s="89"/>
      <c r="W14774" s="89"/>
      <c r="X14774" s="89"/>
    </row>
    <row r="14775">
      <c r="S14775" s="91"/>
      <c r="T14775" s="91"/>
      <c r="U14775" s="89"/>
      <c r="V14775" s="89"/>
      <c r="W14775" s="89"/>
      <c r="X14775" s="89"/>
    </row>
    <row r="14776">
      <c r="S14776" s="91"/>
      <c r="T14776" s="91"/>
      <c r="U14776" s="89"/>
      <c r="V14776" s="89"/>
      <c r="W14776" s="89"/>
      <c r="X14776" s="89"/>
    </row>
    <row r="14777">
      <c r="S14777" s="91"/>
      <c r="T14777" s="91"/>
      <c r="U14777" s="89"/>
      <c r="V14777" s="89"/>
      <c r="W14777" s="89"/>
      <c r="X14777" s="89"/>
    </row>
    <row r="14778">
      <c r="S14778" s="91"/>
      <c r="T14778" s="91"/>
      <c r="U14778" s="89"/>
      <c r="V14778" s="89"/>
      <c r="W14778" s="89"/>
      <c r="X14778" s="89"/>
    </row>
    <row r="14779">
      <c r="S14779" s="91"/>
      <c r="T14779" s="91"/>
      <c r="U14779" s="89"/>
      <c r="V14779" s="89"/>
      <c r="W14779" s="89"/>
      <c r="X14779" s="89"/>
    </row>
    <row r="14780">
      <c r="S14780" s="91"/>
      <c r="T14780" s="91"/>
      <c r="U14780" s="89"/>
      <c r="V14780" s="89"/>
      <c r="W14780" s="89"/>
      <c r="X14780" s="89"/>
    </row>
    <row r="14781">
      <c r="S14781" s="91"/>
      <c r="T14781" s="91"/>
      <c r="U14781" s="89"/>
      <c r="V14781" s="89"/>
      <c r="W14781" s="89"/>
      <c r="X14781" s="89"/>
    </row>
    <row r="14782">
      <c r="S14782" s="91"/>
      <c r="T14782" s="91"/>
      <c r="U14782" s="89"/>
      <c r="V14782" s="89"/>
      <c r="W14782" s="89"/>
      <c r="X14782" s="89"/>
    </row>
    <row r="14783">
      <c r="S14783" s="91"/>
      <c r="T14783" s="91"/>
      <c r="U14783" s="89"/>
      <c r="V14783" s="89"/>
      <c r="W14783" s="89"/>
      <c r="X14783" s="89"/>
    </row>
    <row r="14784">
      <c r="S14784" s="91"/>
      <c r="T14784" s="91"/>
      <c r="U14784" s="89"/>
      <c r="V14784" s="89"/>
      <c r="W14784" s="89"/>
      <c r="X14784" s="89"/>
    </row>
    <row r="14785">
      <c r="S14785" s="91"/>
      <c r="T14785" s="91"/>
      <c r="U14785" s="89"/>
      <c r="V14785" s="89"/>
      <c r="W14785" s="89"/>
      <c r="X14785" s="89"/>
    </row>
    <row r="14786">
      <c r="S14786" s="91"/>
      <c r="T14786" s="91"/>
      <c r="U14786" s="89"/>
      <c r="V14786" s="89"/>
      <c r="W14786" s="89"/>
      <c r="X14786" s="89"/>
    </row>
    <row r="14787">
      <c r="S14787" s="91"/>
      <c r="T14787" s="91"/>
      <c r="U14787" s="89"/>
      <c r="V14787" s="89"/>
      <c r="W14787" s="89"/>
      <c r="X14787" s="89"/>
    </row>
    <row r="14788">
      <c r="S14788" s="91"/>
      <c r="T14788" s="91"/>
      <c r="U14788" s="89"/>
      <c r="V14788" s="89"/>
      <c r="W14788" s="89"/>
      <c r="X14788" s="89"/>
    </row>
    <row r="14789">
      <c r="S14789" s="91"/>
      <c r="T14789" s="91"/>
      <c r="U14789" s="89"/>
      <c r="V14789" s="89"/>
      <c r="W14789" s="89"/>
      <c r="X14789" s="89"/>
    </row>
    <row r="14790">
      <c r="S14790" s="91"/>
      <c r="T14790" s="91"/>
      <c r="U14790" s="89"/>
      <c r="V14790" s="89"/>
      <c r="W14790" s="89"/>
      <c r="X14790" s="89"/>
    </row>
    <row r="14791">
      <c r="S14791" s="91"/>
      <c r="T14791" s="91"/>
      <c r="U14791" s="89"/>
      <c r="V14791" s="89"/>
      <c r="W14791" s="89"/>
      <c r="X14791" s="89"/>
    </row>
    <row r="14792">
      <c r="S14792" s="91"/>
      <c r="T14792" s="91"/>
      <c r="U14792" s="89"/>
      <c r="V14792" s="89"/>
      <c r="W14792" s="89"/>
      <c r="X14792" s="89"/>
    </row>
    <row r="14793">
      <c r="S14793" s="91"/>
      <c r="T14793" s="91"/>
      <c r="U14793" s="89"/>
      <c r="V14793" s="89"/>
      <c r="W14793" s="89"/>
      <c r="X14793" s="89"/>
    </row>
    <row r="14794">
      <c r="S14794" s="91"/>
      <c r="T14794" s="91"/>
      <c r="U14794" s="89"/>
      <c r="V14794" s="89"/>
      <c r="W14794" s="89"/>
      <c r="X14794" s="89"/>
    </row>
    <row r="14795">
      <c r="S14795" s="91"/>
      <c r="T14795" s="91"/>
      <c r="U14795" s="89"/>
      <c r="V14795" s="89"/>
      <c r="W14795" s="89"/>
      <c r="X14795" s="89"/>
    </row>
    <row r="14796">
      <c r="S14796" s="91"/>
      <c r="T14796" s="91"/>
      <c r="U14796" s="89"/>
      <c r="V14796" s="89"/>
      <c r="W14796" s="89"/>
      <c r="X14796" s="89"/>
    </row>
    <row r="14797">
      <c r="S14797" s="91"/>
      <c r="T14797" s="91"/>
      <c r="U14797" s="89"/>
      <c r="V14797" s="89"/>
      <c r="W14797" s="89"/>
      <c r="X14797" s="89"/>
    </row>
    <row r="14798">
      <c r="S14798" s="91"/>
      <c r="T14798" s="91"/>
      <c r="U14798" s="89"/>
      <c r="V14798" s="89"/>
      <c r="W14798" s="89"/>
      <c r="X14798" s="89"/>
    </row>
    <row r="14799">
      <c r="S14799" s="91"/>
      <c r="T14799" s="91"/>
      <c r="U14799" s="89"/>
      <c r="V14799" s="89"/>
      <c r="W14799" s="89"/>
      <c r="X14799" s="89"/>
    </row>
    <row r="14800">
      <c r="S14800" s="91"/>
      <c r="T14800" s="91"/>
      <c r="U14800" s="89"/>
      <c r="V14800" s="89"/>
      <c r="W14800" s="89"/>
      <c r="X14800" s="89"/>
    </row>
    <row r="14801">
      <c r="S14801" s="91"/>
      <c r="T14801" s="91"/>
      <c r="U14801" s="89"/>
      <c r="V14801" s="89"/>
      <c r="W14801" s="89"/>
      <c r="X14801" s="89"/>
    </row>
    <row r="14802">
      <c r="S14802" s="91"/>
      <c r="T14802" s="91"/>
      <c r="U14802" s="89"/>
      <c r="V14802" s="89"/>
      <c r="W14802" s="89"/>
      <c r="X14802" s="89"/>
    </row>
    <row r="14803">
      <c r="S14803" s="91"/>
      <c r="T14803" s="91"/>
      <c r="U14803" s="89"/>
      <c r="V14803" s="89"/>
      <c r="W14803" s="89"/>
      <c r="X14803" s="89"/>
    </row>
    <row r="14804">
      <c r="S14804" s="91"/>
      <c r="T14804" s="91"/>
      <c r="U14804" s="89"/>
      <c r="V14804" s="89"/>
      <c r="W14804" s="89"/>
      <c r="X14804" s="89"/>
    </row>
    <row r="14805">
      <c r="S14805" s="91"/>
      <c r="T14805" s="91"/>
      <c r="U14805" s="89"/>
      <c r="V14805" s="89"/>
      <c r="W14805" s="89"/>
      <c r="X14805" s="89"/>
    </row>
    <row r="14806">
      <c r="S14806" s="91"/>
      <c r="T14806" s="91"/>
      <c r="U14806" s="89"/>
      <c r="V14806" s="89"/>
      <c r="W14806" s="89"/>
      <c r="X14806" s="89"/>
    </row>
    <row r="14807">
      <c r="S14807" s="91"/>
      <c r="T14807" s="91"/>
      <c r="U14807" s="89"/>
      <c r="V14807" s="89"/>
      <c r="W14807" s="89"/>
      <c r="X14807" s="89"/>
    </row>
    <row r="14808">
      <c r="S14808" s="91"/>
      <c r="T14808" s="91"/>
      <c r="U14808" s="89"/>
      <c r="V14808" s="89"/>
      <c r="W14808" s="89"/>
      <c r="X14808" s="89"/>
    </row>
    <row r="14809">
      <c r="S14809" s="91"/>
      <c r="T14809" s="91"/>
      <c r="U14809" s="89"/>
      <c r="V14809" s="89"/>
      <c r="W14809" s="89"/>
      <c r="X14809" s="89"/>
    </row>
    <row r="14810">
      <c r="S14810" s="91"/>
      <c r="T14810" s="91"/>
      <c r="U14810" s="89"/>
      <c r="V14810" s="89"/>
      <c r="W14810" s="89"/>
      <c r="X14810" s="89"/>
    </row>
    <row r="14811">
      <c r="S14811" s="91"/>
      <c r="T14811" s="91"/>
      <c r="U14811" s="89"/>
      <c r="V14811" s="89"/>
      <c r="W14811" s="89"/>
      <c r="X14811" s="89"/>
    </row>
    <row r="14812">
      <c r="S14812" s="91"/>
      <c r="T14812" s="91"/>
      <c r="U14812" s="89"/>
      <c r="V14812" s="89"/>
      <c r="W14812" s="89"/>
      <c r="X14812" s="89"/>
    </row>
    <row r="14813">
      <c r="S14813" s="91"/>
      <c r="T14813" s="91"/>
      <c r="U14813" s="89"/>
      <c r="V14813" s="89"/>
      <c r="W14813" s="89"/>
      <c r="X14813" s="89"/>
    </row>
    <row r="14814">
      <c r="S14814" s="91"/>
      <c r="T14814" s="91"/>
      <c r="U14814" s="89"/>
      <c r="V14814" s="89"/>
      <c r="W14814" s="89"/>
      <c r="X14814" s="89"/>
    </row>
    <row r="14815">
      <c r="S14815" s="91"/>
      <c r="T14815" s="91"/>
      <c r="U14815" s="89"/>
      <c r="V14815" s="89"/>
      <c r="W14815" s="89"/>
      <c r="X14815" s="89"/>
    </row>
    <row r="14816">
      <c r="S14816" s="91"/>
      <c r="T14816" s="91"/>
      <c r="U14816" s="89"/>
      <c r="V14816" s="89"/>
      <c r="W14816" s="89"/>
      <c r="X14816" s="89"/>
    </row>
    <row r="14817">
      <c r="S14817" s="91"/>
      <c r="T14817" s="91"/>
      <c r="U14817" s="89"/>
      <c r="V14817" s="89"/>
      <c r="W14817" s="89"/>
      <c r="X14817" s="89"/>
    </row>
    <row r="14818">
      <c r="S14818" s="91"/>
      <c r="T14818" s="91"/>
      <c r="U14818" s="89"/>
      <c r="V14818" s="89"/>
      <c r="W14818" s="89"/>
      <c r="X14818" s="89"/>
    </row>
    <row r="14819">
      <c r="S14819" s="91"/>
      <c r="T14819" s="91"/>
      <c r="U14819" s="89"/>
      <c r="V14819" s="89"/>
      <c r="W14819" s="89"/>
      <c r="X14819" s="89"/>
    </row>
    <row r="14820">
      <c r="S14820" s="91"/>
      <c r="T14820" s="91"/>
      <c r="U14820" s="89"/>
      <c r="V14820" s="89"/>
      <c r="W14820" s="89"/>
      <c r="X14820" s="89"/>
    </row>
    <row r="14821">
      <c r="S14821" s="91"/>
      <c r="T14821" s="91"/>
      <c r="U14821" s="89"/>
      <c r="V14821" s="89"/>
      <c r="W14821" s="89"/>
      <c r="X14821" s="89"/>
    </row>
    <row r="14822">
      <c r="S14822" s="91"/>
      <c r="T14822" s="91"/>
      <c r="U14822" s="89"/>
      <c r="V14822" s="89"/>
      <c r="W14822" s="89"/>
      <c r="X14822" s="89"/>
    </row>
    <row r="14823">
      <c r="S14823" s="91"/>
      <c r="T14823" s="91"/>
      <c r="U14823" s="89"/>
      <c r="V14823" s="89"/>
      <c r="W14823" s="89"/>
      <c r="X14823" s="89"/>
    </row>
    <row r="14824">
      <c r="S14824" s="91"/>
      <c r="T14824" s="91"/>
      <c r="U14824" s="89"/>
      <c r="V14824" s="89"/>
      <c r="W14824" s="89"/>
      <c r="X14824" s="89"/>
    </row>
    <row r="14825">
      <c r="S14825" s="91"/>
      <c r="T14825" s="91"/>
      <c r="U14825" s="89"/>
      <c r="V14825" s="89"/>
      <c r="W14825" s="89"/>
      <c r="X14825" s="89"/>
    </row>
    <row r="14826">
      <c r="S14826" s="91"/>
      <c r="T14826" s="91"/>
      <c r="U14826" s="89"/>
      <c r="V14826" s="89"/>
      <c r="W14826" s="89"/>
      <c r="X14826" s="89"/>
    </row>
    <row r="14827">
      <c r="S14827" s="91"/>
      <c r="T14827" s="91"/>
      <c r="U14827" s="89"/>
      <c r="V14827" s="89"/>
      <c r="W14827" s="89"/>
      <c r="X14827" s="89"/>
    </row>
    <row r="14828">
      <c r="S14828" s="91"/>
      <c r="T14828" s="91"/>
      <c r="U14828" s="89"/>
      <c r="V14828" s="89"/>
      <c r="W14828" s="89"/>
      <c r="X14828" s="89"/>
    </row>
    <row r="14829">
      <c r="S14829" s="91"/>
      <c r="T14829" s="91"/>
      <c r="U14829" s="89"/>
      <c r="V14829" s="89"/>
      <c r="W14829" s="89"/>
      <c r="X14829" s="89"/>
    </row>
    <row r="14830">
      <c r="S14830" s="91"/>
      <c r="T14830" s="91"/>
      <c r="U14830" s="89"/>
      <c r="V14830" s="89"/>
      <c r="W14830" s="89"/>
      <c r="X14830" s="89"/>
    </row>
    <row r="14831">
      <c r="S14831" s="91"/>
      <c r="T14831" s="91"/>
      <c r="U14831" s="89"/>
      <c r="V14831" s="89"/>
      <c r="W14831" s="89"/>
      <c r="X14831" s="89"/>
    </row>
    <row r="14832">
      <c r="S14832" s="91"/>
      <c r="T14832" s="91"/>
      <c r="U14832" s="89"/>
      <c r="V14832" s="89"/>
      <c r="W14832" s="89"/>
      <c r="X14832" s="89"/>
    </row>
    <row r="14833">
      <c r="S14833" s="91"/>
      <c r="T14833" s="91"/>
      <c r="U14833" s="89"/>
      <c r="V14833" s="89"/>
      <c r="W14833" s="89"/>
      <c r="X14833" s="89"/>
    </row>
    <row r="14834">
      <c r="S14834" s="91"/>
      <c r="T14834" s="91"/>
      <c r="U14834" s="89"/>
      <c r="V14834" s="89"/>
      <c r="W14834" s="89"/>
      <c r="X14834" s="89"/>
    </row>
    <row r="14835">
      <c r="S14835" s="91"/>
      <c r="T14835" s="91"/>
      <c r="U14835" s="89"/>
      <c r="V14835" s="89"/>
      <c r="W14835" s="89"/>
      <c r="X14835" s="89"/>
    </row>
    <row r="14836">
      <c r="S14836" s="91"/>
      <c r="T14836" s="91"/>
      <c r="U14836" s="89"/>
      <c r="V14836" s="89"/>
      <c r="W14836" s="89"/>
      <c r="X14836" s="89"/>
    </row>
    <row r="14837">
      <c r="S14837" s="91"/>
      <c r="T14837" s="91"/>
      <c r="U14837" s="89"/>
      <c r="V14837" s="89"/>
      <c r="W14837" s="89"/>
      <c r="X14837" s="89"/>
    </row>
    <row r="14838">
      <c r="S14838" s="91"/>
      <c r="T14838" s="91"/>
      <c r="U14838" s="89"/>
      <c r="V14838" s="89"/>
      <c r="W14838" s="89"/>
      <c r="X14838" s="89"/>
    </row>
    <row r="14839">
      <c r="S14839" s="91"/>
      <c r="T14839" s="91"/>
      <c r="U14839" s="89"/>
      <c r="V14839" s="89"/>
      <c r="W14839" s="89"/>
      <c r="X14839" s="89"/>
    </row>
    <row r="14840">
      <c r="S14840" s="91"/>
      <c r="T14840" s="91"/>
      <c r="U14840" s="89"/>
      <c r="V14840" s="89"/>
      <c r="W14840" s="89"/>
      <c r="X14840" s="89"/>
    </row>
    <row r="14841">
      <c r="S14841" s="91"/>
      <c r="T14841" s="91"/>
      <c r="U14841" s="89"/>
      <c r="V14841" s="89"/>
      <c r="W14841" s="89"/>
      <c r="X14841" s="89"/>
    </row>
    <row r="14842">
      <c r="S14842" s="91"/>
      <c r="T14842" s="91"/>
      <c r="U14842" s="89"/>
      <c r="V14842" s="89"/>
      <c r="W14842" s="89"/>
      <c r="X14842" s="89"/>
    </row>
    <row r="14843">
      <c r="S14843" s="91"/>
      <c r="T14843" s="91"/>
      <c r="U14843" s="89"/>
      <c r="V14843" s="89"/>
      <c r="W14843" s="89"/>
      <c r="X14843" s="89"/>
    </row>
    <row r="14844">
      <c r="S14844" s="91"/>
      <c r="T14844" s="91"/>
      <c r="U14844" s="89"/>
      <c r="V14844" s="89"/>
      <c r="W14844" s="89"/>
      <c r="X14844" s="89"/>
    </row>
    <row r="14845">
      <c r="S14845" s="91"/>
      <c r="T14845" s="91"/>
      <c r="U14845" s="89"/>
      <c r="V14845" s="89"/>
      <c r="W14845" s="89"/>
      <c r="X14845" s="89"/>
    </row>
    <row r="14846">
      <c r="S14846" s="91"/>
      <c r="T14846" s="91"/>
      <c r="U14846" s="89"/>
      <c r="V14846" s="89"/>
      <c r="W14846" s="89"/>
      <c r="X14846" s="89"/>
    </row>
    <row r="14847">
      <c r="S14847" s="91"/>
      <c r="T14847" s="91"/>
      <c r="U14847" s="89"/>
      <c r="V14847" s="89"/>
      <c r="W14847" s="89"/>
      <c r="X14847" s="89"/>
    </row>
    <row r="14848">
      <c r="S14848" s="91"/>
      <c r="T14848" s="91"/>
      <c r="U14848" s="89"/>
      <c r="V14848" s="89"/>
      <c r="W14848" s="89"/>
      <c r="X14848" s="89"/>
    </row>
    <row r="14849">
      <c r="S14849" s="91"/>
      <c r="T14849" s="91"/>
      <c r="U14849" s="89"/>
      <c r="V14849" s="89"/>
      <c r="W14849" s="89"/>
      <c r="X14849" s="89"/>
    </row>
    <row r="14850">
      <c r="S14850" s="91"/>
      <c r="T14850" s="91"/>
      <c r="U14850" s="89"/>
      <c r="V14850" s="89"/>
      <c r="W14850" s="89"/>
      <c r="X14850" s="89"/>
    </row>
    <row r="14851">
      <c r="S14851" s="91"/>
      <c r="T14851" s="91"/>
      <c r="U14851" s="89"/>
      <c r="V14851" s="89"/>
      <c r="W14851" s="89"/>
      <c r="X14851" s="89"/>
    </row>
    <row r="14852">
      <c r="S14852" s="91"/>
      <c r="T14852" s="91"/>
      <c r="U14852" s="89"/>
      <c r="V14852" s="89"/>
      <c r="W14852" s="89"/>
      <c r="X14852" s="89"/>
    </row>
    <row r="14853">
      <c r="S14853" s="91"/>
      <c r="T14853" s="91"/>
      <c r="U14853" s="89"/>
      <c r="V14853" s="89"/>
      <c r="W14853" s="89"/>
      <c r="X14853" s="89"/>
    </row>
    <row r="14854">
      <c r="S14854" s="91"/>
      <c r="T14854" s="91"/>
      <c r="U14854" s="89"/>
      <c r="V14854" s="89"/>
      <c r="W14854" s="89"/>
      <c r="X14854" s="89"/>
    </row>
    <row r="14855">
      <c r="S14855" s="91"/>
      <c r="T14855" s="91"/>
      <c r="U14855" s="89"/>
      <c r="V14855" s="89"/>
      <c r="W14855" s="89"/>
      <c r="X14855" s="89"/>
    </row>
    <row r="14856">
      <c r="S14856" s="91"/>
      <c r="T14856" s="91"/>
      <c r="U14856" s="89"/>
      <c r="V14856" s="89"/>
      <c r="W14856" s="89"/>
      <c r="X14856" s="89"/>
    </row>
    <row r="14857">
      <c r="S14857" s="91"/>
      <c r="T14857" s="91"/>
      <c r="U14857" s="89"/>
      <c r="V14857" s="89"/>
      <c r="W14857" s="89"/>
      <c r="X14857" s="89"/>
    </row>
    <row r="14858">
      <c r="S14858" s="91"/>
      <c r="T14858" s="91"/>
      <c r="U14858" s="89"/>
      <c r="V14858" s="89"/>
      <c r="W14858" s="89"/>
      <c r="X14858" s="89"/>
    </row>
    <row r="14859">
      <c r="S14859" s="91"/>
      <c r="T14859" s="91"/>
      <c r="U14859" s="89"/>
      <c r="V14859" s="89"/>
      <c r="W14859" s="89"/>
      <c r="X14859" s="89"/>
    </row>
    <row r="14860">
      <c r="S14860" s="91"/>
      <c r="T14860" s="91"/>
      <c r="U14860" s="89"/>
      <c r="V14860" s="89"/>
      <c r="W14860" s="89"/>
      <c r="X14860" s="89"/>
    </row>
    <row r="14861">
      <c r="S14861" s="91"/>
      <c r="T14861" s="91"/>
      <c r="U14861" s="89"/>
      <c r="V14861" s="89"/>
      <c r="W14861" s="89"/>
      <c r="X14861" s="89"/>
    </row>
    <row r="14862">
      <c r="S14862" s="91"/>
      <c r="T14862" s="91"/>
      <c r="U14862" s="89"/>
      <c r="V14862" s="89"/>
      <c r="W14862" s="89"/>
      <c r="X14862" s="89"/>
    </row>
    <row r="14863">
      <c r="S14863" s="91"/>
      <c r="T14863" s="91"/>
      <c r="U14863" s="89"/>
      <c r="V14863" s="89"/>
      <c r="W14863" s="89"/>
      <c r="X14863" s="89"/>
    </row>
    <row r="14864">
      <c r="S14864" s="91"/>
      <c r="T14864" s="91"/>
      <c r="U14864" s="89"/>
      <c r="V14864" s="89"/>
      <c r="W14864" s="89"/>
      <c r="X14864" s="89"/>
    </row>
    <row r="14865">
      <c r="S14865" s="91"/>
      <c r="T14865" s="91"/>
      <c r="U14865" s="89"/>
      <c r="V14865" s="89"/>
      <c r="W14865" s="89"/>
      <c r="X14865" s="89"/>
    </row>
    <row r="14866">
      <c r="S14866" s="91"/>
      <c r="T14866" s="91"/>
      <c r="U14866" s="89"/>
      <c r="V14866" s="89"/>
      <c r="W14866" s="89"/>
      <c r="X14866" s="89"/>
    </row>
    <row r="14867">
      <c r="S14867" s="91"/>
      <c r="T14867" s="91"/>
      <c r="U14867" s="89"/>
      <c r="V14867" s="89"/>
      <c r="W14867" s="89"/>
      <c r="X14867" s="89"/>
    </row>
    <row r="14868">
      <c r="S14868" s="91"/>
      <c r="T14868" s="91"/>
      <c r="U14868" s="89"/>
      <c r="V14868" s="89"/>
      <c r="W14868" s="89"/>
      <c r="X14868" s="89"/>
    </row>
    <row r="14869">
      <c r="S14869" s="91"/>
      <c r="T14869" s="91"/>
      <c r="U14869" s="89"/>
      <c r="V14869" s="89"/>
      <c r="W14869" s="89"/>
      <c r="X14869" s="89"/>
    </row>
    <row r="14870">
      <c r="S14870" s="91"/>
      <c r="T14870" s="91"/>
      <c r="U14870" s="89"/>
      <c r="V14870" s="89"/>
      <c r="W14870" s="89"/>
      <c r="X14870" s="89"/>
    </row>
    <row r="14871">
      <c r="S14871" s="91"/>
      <c r="T14871" s="91"/>
      <c r="U14871" s="89"/>
      <c r="V14871" s="89"/>
      <c r="W14871" s="89"/>
      <c r="X14871" s="89"/>
    </row>
    <row r="14872">
      <c r="S14872" s="91"/>
      <c r="T14872" s="91"/>
      <c r="U14872" s="89"/>
      <c r="V14872" s="89"/>
      <c r="W14872" s="89"/>
      <c r="X14872" s="89"/>
    </row>
    <row r="14873">
      <c r="S14873" s="91"/>
      <c r="T14873" s="91"/>
      <c r="U14873" s="89"/>
      <c r="V14873" s="89"/>
      <c r="W14873" s="89"/>
      <c r="X14873" s="89"/>
    </row>
    <row r="14874">
      <c r="S14874" s="91"/>
      <c r="T14874" s="91"/>
      <c r="U14874" s="89"/>
      <c r="V14874" s="89"/>
      <c r="W14874" s="89"/>
      <c r="X14874" s="89"/>
    </row>
    <row r="14875">
      <c r="S14875" s="91"/>
      <c r="T14875" s="91"/>
      <c r="U14875" s="89"/>
      <c r="V14875" s="89"/>
      <c r="W14875" s="89"/>
      <c r="X14875" s="89"/>
    </row>
    <row r="14876">
      <c r="S14876" s="91"/>
      <c r="T14876" s="91"/>
      <c r="U14876" s="89"/>
      <c r="V14876" s="89"/>
      <c r="W14876" s="89"/>
      <c r="X14876" s="89"/>
    </row>
    <row r="14877">
      <c r="S14877" s="91"/>
      <c r="T14877" s="91"/>
      <c r="U14877" s="89"/>
      <c r="V14877" s="89"/>
      <c r="W14877" s="89"/>
      <c r="X14877" s="89"/>
    </row>
    <row r="14878">
      <c r="S14878" s="91"/>
      <c r="T14878" s="91"/>
      <c r="U14878" s="89"/>
      <c r="V14878" s="89"/>
      <c r="W14878" s="89"/>
      <c r="X14878" s="89"/>
    </row>
    <row r="14879">
      <c r="S14879" s="91"/>
      <c r="T14879" s="91"/>
      <c r="U14879" s="89"/>
      <c r="V14879" s="89"/>
      <c r="W14879" s="89"/>
      <c r="X14879" s="89"/>
    </row>
    <row r="14880">
      <c r="S14880" s="91"/>
      <c r="T14880" s="91"/>
      <c r="U14880" s="89"/>
      <c r="V14880" s="89"/>
      <c r="W14880" s="89"/>
      <c r="X14880" s="89"/>
    </row>
    <row r="14881">
      <c r="S14881" s="91"/>
      <c r="T14881" s="91"/>
      <c r="U14881" s="89"/>
      <c r="V14881" s="89"/>
      <c r="W14881" s="89"/>
      <c r="X14881" s="89"/>
    </row>
    <row r="14882">
      <c r="S14882" s="91"/>
      <c r="T14882" s="91"/>
      <c r="U14882" s="89"/>
      <c r="V14882" s="89"/>
      <c r="W14882" s="89"/>
      <c r="X14882" s="89"/>
    </row>
    <row r="14883">
      <c r="S14883" s="91"/>
      <c r="T14883" s="91"/>
      <c r="U14883" s="89"/>
      <c r="V14883" s="89"/>
      <c r="W14883" s="89"/>
      <c r="X14883" s="89"/>
    </row>
    <row r="14884">
      <c r="S14884" s="91"/>
      <c r="T14884" s="91"/>
      <c r="U14884" s="89"/>
      <c r="V14884" s="89"/>
      <c r="W14884" s="89"/>
      <c r="X14884" s="89"/>
    </row>
    <row r="14885">
      <c r="S14885" s="91"/>
      <c r="T14885" s="91"/>
      <c r="U14885" s="89"/>
      <c r="V14885" s="89"/>
      <c r="W14885" s="89"/>
      <c r="X14885" s="89"/>
    </row>
    <row r="14886">
      <c r="S14886" s="91"/>
      <c r="T14886" s="91"/>
      <c r="U14886" s="89"/>
      <c r="V14886" s="89"/>
      <c r="W14886" s="89"/>
      <c r="X14886" s="89"/>
    </row>
    <row r="14887">
      <c r="S14887" s="91"/>
      <c r="T14887" s="91"/>
      <c r="U14887" s="89"/>
      <c r="V14887" s="89"/>
      <c r="W14887" s="89"/>
      <c r="X14887" s="89"/>
    </row>
    <row r="14888">
      <c r="S14888" s="91"/>
      <c r="T14888" s="91"/>
      <c r="U14888" s="89"/>
      <c r="V14888" s="89"/>
      <c r="W14888" s="89"/>
      <c r="X14888" s="89"/>
    </row>
    <row r="14889">
      <c r="S14889" s="91"/>
      <c r="T14889" s="91"/>
      <c r="U14889" s="89"/>
      <c r="V14889" s="89"/>
      <c r="W14889" s="89"/>
      <c r="X14889" s="89"/>
    </row>
    <row r="14890">
      <c r="S14890" s="91"/>
      <c r="T14890" s="91"/>
      <c r="U14890" s="89"/>
      <c r="V14890" s="89"/>
      <c r="W14890" s="89"/>
      <c r="X14890" s="89"/>
    </row>
    <row r="14891">
      <c r="S14891" s="91"/>
      <c r="T14891" s="91"/>
      <c r="U14891" s="89"/>
      <c r="V14891" s="89"/>
      <c r="W14891" s="89"/>
      <c r="X14891" s="89"/>
    </row>
    <row r="14892">
      <c r="S14892" s="91"/>
      <c r="T14892" s="91"/>
      <c r="U14892" s="89"/>
      <c r="V14892" s="89"/>
      <c r="W14892" s="89"/>
      <c r="X14892" s="89"/>
    </row>
    <row r="14893">
      <c r="S14893" s="91"/>
      <c r="T14893" s="91"/>
      <c r="U14893" s="89"/>
      <c r="V14893" s="89"/>
      <c r="W14893" s="89"/>
      <c r="X14893" s="89"/>
    </row>
    <row r="14894">
      <c r="S14894" s="91"/>
      <c r="T14894" s="91"/>
      <c r="U14894" s="89"/>
      <c r="V14894" s="89"/>
      <c r="W14894" s="89"/>
      <c r="X14894" s="89"/>
    </row>
    <row r="14895">
      <c r="S14895" s="91"/>
      <c r="T14895" s="91"/>
      <c r="U14895" s="89"/>
      <c r="V14895" s="89"/>
      <c r="W14895" s="89"/>
      <c r="X14895" s="89"/>
    </row>
    <row r="14896">
      <c r="S14896" s="91"/>
      <c r="T14896" s="91"/>
      <c r="U14896" s="89"/>
      <c r="V14896" s="89"/>
      <c r="W14896" s="89"/>
      <c r="X14896" s="89"/>
    </row>
    <row r="14897">
      <c r="S14897" s="91"/>
      <c r="T14897" s="91"/>
      <c r="U14897" s="89"/>
      <c r="V14897" s="89"/>
      <c r="W14897" s="89"/>
      <c r="X14897" s="89"/>
    </row>
    <row r="14898">
      <c r="S14898" s="91"/>
      <c r="T14898" s="91"/>
      <c r="U14898" s="89"/>
      <c r="V14898" s="89"/>
      <c r="W14898" s="89"/>
      <c r="X14898" s="89"/>
    </row>
    <row r="14899">
      <c r="S14899" s="91"/>
      <c r="T14899" s="91"/>
      <c r="U14899" s="89"/>
      <c r="V14899" s="89"/>
      <c r="W14899" s="89"/>
      <c r="X14899" s="89"/>
    </row>
    <row r="14900">
      <c r="S14900" s="91"/>
      <c r="T14900" s="91"/>
      <c r="U14900" s="89"/>
      <c r="V14900" s="89"/>
      <c r="W14900" s="89"/>
      <c r="X14900" s="89"/>
    </row>
    <row r="14901">
      <c r="S14901" s="91"/>
      <c r="T14901" s="91"/>
      <c r="U14901" s="89"/>
      <c r="V14901" s="89"/>
      <c r="W14901" s="89"/>
      <c r="X14901" s="89"/>
    </row>
    <row r="14902">
      <c r="S14902" s="91"/>
      <c r="T14902" s="91"/>
      <c r="U14902" s="89"/>
      <c r="V14902" s="89"/>
      <c r="W14902" s="89"/>
      <c r="X14902" s="89"/>
    </row>
    <row r="14903">
      <c r="S14903" s="91"/>
      <c r="T14903" s="91"/>
      <c r="U14903" s="89"/>
      <c r="V14903" s="89"/>
      <c r="W14903" s="89"/>
      <c r="X14903" s="89"/>
    </row>
    <row r="14904">
      <c r="S14904" s="91"/>
      <c r="T14904" s="91"/>
      <c r="U14904" s="89"/>
      <c r="V14904" s="89"/>
      <c r="W14904" s="89"/>
      <c r="X14904" s="89"/>
    </row>
    <row r="14905">
      <c r="S14905" s="91"/>
      <c r="T14905" s="91"/>
      <c r="U14905" s="89"/>
      <c r="V14905" s="89"/>
      <c r="W14905" s="89"/>
      <c r="X14905" s="89"/>
    </row>
    <row r="14906">
      <c r="S14906" s="91"/>
      <c r="T14906" s="91"/>
      <c r="U14906" s="89"/>
      <c r="V14906" s="89"/>
      <c r="W14906" s="89"/>
      <c r="X14906" s="89"/>
    </row>
    <row r="14907">
      <c r="S14907" s="91"/>
      <c r="T14907" s="91"/>
      <c r="U14907" s="89"/>
      <c r="V14907" s="89"/>
      <c r="W14907" s="89"/>
      <c r="X14907" s="89"/>
    </row>
    <row r="14908">
      <c r="S14908" s="91"/>
      <c r="T14908" s="91"/>
      <c r="U14908" s="89"/>
      <c r="V14908" s="89"/>
      <c r="W14908" s="89"/>
      <c r="X14908" s="89"/>
    </row>
    <row r="14909">
      <c r="S14909" s="91"/>
      <c r="T14909" s="91"/>
      <c r="U14909" s="89"/>
      <c r="V14909" s="89"/>
      <c r="W14909" s="89"/>
      <c r="X14909" s="89"/>
    </row>
    <row r="14910">
      <c r="S14910" s="91"/>
      <c r="T14910" s="91"/>
      <c r="U14910" s="89"/>
      <c r="V14910" s="89"/>
      <c r="W14910" s="89"/>
      <c r="X14910" s="89"/>
    </row>
    <row r="14911">
      <c r="S14911" s="91"/>
      <c r="T14911" s="91"/>
      <c r="U14911" s="89"/>
      <c r="V14911" s="89"/>
      <c r="W14911" s="89"/>
      <c r="X14911" s="89"/>
    </row>
    <row r="14912">
      <c r="S14912" s="91"/>
      <c r="T14912" s="91"/>
      <c r="U14912" s="89"/>
      <c r="V14912" s="89"/>
      <c r="W14912" s="89"/>
      <c r="X14912" s="89"/>
    </row>
    <row r="14913">
      <c r="S14913" s="91"/>
      <c r="T14913" s="91"/>
      <c r="U14913" s="89"/>
      <c r="V14913" s="89"/>
      <c r="W14913" s="89"/>
      <c r="X14913" s="89"/>
    </row>
    <row r="14914">
      <c r="S14914" s="91"/>
      <c r="T14914" s="91"/>
      <c r="U14914" s="89"/>
      <c r="V14914" s="89"/>
      <c r="W14914" s="89"/>
      <c r="X14914" s="89"/>
    </row>
    <row r="14915">
      <c r="S14915" s="91"/>
      <c r="T14915" s="91"/>
      <c r="U14915" s="89"/>
      <c r="V14915" s="89"/>
      <c r="W14915" s="89"/>
      <c r="X14915" s="89"/>
    </row>
    <row r="14916">
      <c r="S14916" s="91"/>
      <c r="T14916" s="91"/>
      <c r="U14916" s="89"/>
      <c r="V14916" s="89"/>
      <c r="W14916" s="89"/>
      <c r="X14916" s="89"/>
    </row>
    <row r="14917">
      <c r="S14917" s="91"/>
      <c r="T14917" s="91"/>
      <c r="U14917" s="89"/>
      <c r="V14917" s="89"/>
      <c r="W14917" s="89"/>
      <c r="X14917" s="89"/>
    </row>
    <row r="14918">
      <c r="S14918" s="91"/>
      <c r="T14918" s="91"/>
      <c r="U14918" s="89"/>
      <c r="V14918" s="89"/>
      <c r="W14918" s="89"/>
      <c r="X14918" s="89"/>
    </row>
    <row r="14919">
      <c r="S14919" s="91"/>
      <c r="T14919" s="91"/>
      <c r="U14919" s="89"/>
      <c r="V14919" s="89"/>
      <c r="W14919" s="89"/>
      <c r="X14919" s="89"/>
    </row>
    <row r="14920">
      <c r="S14920" s="91"/>
      <c r="T14920" s="91"/>
      <c r="U14920" s="89"/>
      <c r="V14920" s="89"/>
      <c r="W14920" s="89"/>
      <c r="X14920" s="89"/>
    </row>
    <row r="14921">
      <c r="S14921" s="91"/>
      <c r="T14921" s="91"/>
      <c r="U14921" s="89"/>
      <c r="V14921" s="89"/>
      <c r="W14921" s="89"/>
      <c r="X14921" s="89"/>
    </row>
    <row r="14922">
      <c r="S14922" s="91"/>
      <c r="T14922" s="91"/>
      <c r="U14922" s="89"/>
      <c r="V14922" s="89"/>
      <c r="W14922" s="89"/>
      <c r="X14922" s="89"/>
    </row>
    <row r="14923">
      <c r="S14923" s="91"/>
      <c r="T14923" s="91"/>
      <c r="U14923" s="89"/>
      <c r="V14923" s="89"/>
      <c r="W14923" s="89"/>
      <c r="X14923" s="89"/>
    </row>
    <row r="14924">
      <c r="S14924" s="91"/>
      <c r="T14924" s="91"/>
      <c r="U14924" s="89"/>
      <c r="V14924" s="89"/>
      <c r="W14924" s="89"/>
      <c r="X14924" s="89"/>
    </row>
    <row r="14925">
      <c r="S14925" s="91"/>
      <c r="T14925" s="91"/>
      <c r="U14925" s="89"/>
      <c r="V14925" s="89"/>
      <c r="W14925" s="89"/>
      <c r="X14925" s="89"/>
    </row>
    <row r="14926">
      <c r="S14926" s="91"/>
      <c r="T14926" s="91"/>
      <c r="U14926" s="89"/>
      <c r="V14926" s="89"/>
      <c r="W14926" s="89"/>
      <c r="X14926" s="89"/>
    </row>
    <row r="14927">
      <c r="S14927" s="91"/>
      <c r="T14927" s="91"/>
      <c r="U14927" s="89"/>
      <c r="V14927" s="89"/>
      <c r="W14927" s="89"/>
      <c r="X14927" s="89"/>
    </row>
    <row r="14928">
      <c r="S14928" s="91"/>
      <c r="T14928" s="91"/>
      <c r="U14928" s="89"/>
      <c r="V14928" s="89"/>
      <c r="W14928" s="89"/>
      <c r="X14928" s="89"/>
    </row>
    <row r="14929">
      <c r="S14929" s="91"/>
      <c r="T14929" s="91"/>
      <c r="U14929" s="89"/>
      <c r="V14929" s="89"/>
      <c r="W14929" s="89"/>
      <c r="X14929" s="89"/>
    </row>
    <row r="14930">
      <c r="S14930" s="91"/>
      <c r="T14930" s="91"/>
      <c r="U14930" s="89"/>
      <c r="V14930" s="89"/>
      <c r="W14930" s="89"/>
      <c r="X14930" s="89"/>
    </row>
    <row r="14931">
      <c r="S14931" s="91"/>
      <c r="T14931" s="91"/>
      <c r="U14931" s="89"/>
      <c r="V14931" s="89"/>
      <c r="W14931" s="89"/>
      <c r="X14931" s="89"/>
    </row>
    <row r="14932">
      <c r="S14932" s="91"/>
      <c r="T14932" s="91"/>
      <c r="U14932" s="89"/>
      <c r="V14932" s="89"/>
      <c r="W14932" s="89"/>
      <c r="X14932" s="89"/>
    </row>
    <row r="14933">
      <c r="S14933" s="91"/>
      <c r="T14933" s="91"/>
      <c r="U14933" s="89"/>
      <c r="V14933" s="89"/>
      <c r="W14933" s="89"/>
      <c r="X14933" s="89"/>
    </row>
    <row r="14934">
      <c r="S14934" s="91"/>
      <c r="T14934" s="91"/>
      <c r="U14934" s="89"/>
      <c r="V14934" s="89"/>
      <c r="W14934" s="89"/>
      <c r="X14934" s="89"/>
    </row>
    <row r="14935">
      <c r="S14935" s="91"/>
      <c r="T14935" s="91"/>
      <c r="U14935" s="89"/>
      <c r="V14935" s="89"/>
      <c r="W14935" s="89"/>
      <c r="X14935" s="89"/>
    </row>
    <row r="14936">
      <c r="S14936" s="91"/>
      <c r="T14936" s="91"/>
      <c r="U14936" s="89"/>
      <c r="V14936" s="89"/>
      <c r="W14936" s="89"/>
      <c r="X14936" s="89"/>
    </row>
    <row r="14937">
      <c r="S14937" s="91"/>
      <c r="T14937" s="91"/>
      <c r="U14937" s="89"/>
      <c r="V14937" s="89"/>
      <c r="W14937" s="89"/>
      <c r="X14937" s="89"/>
    </row>
    <row r="14938">
      <c r="S14938" s="91"/>
      <c r="T14938" s="91"/>
      <c r="U14938" s="89"/>
      <c r="V14938" s="89"/>
      <c r="W14938" s="89"/>
      <c r="X14938" s="89"/>
    </row>
    <row r="14939">
      <c r="S14939" s="91"/>
      <c r="T14939" s="91"/>
      <c r="U14939" s="89"/>
      <c r="V14939" s="89"/>
      <c r="W14939" s="89"/>
      <c r="X14939" s="89"/>
    </row>
    <row r="14940">
      <c r="S14940" s="91"/>
      <c r="T14940" s="91"/>
      <c r="U14940" s="89"/>
      <c r="V14940" s="89"/>
      <c r="W14940" s="89"/>
      <c r="X14940" s="89"/>
    </row>
    <row r="14941">
      <c r="S14941" s="91"/>
      <c r="T14941" s="91"/>
      <c r="U14941" s="89"/>
      <c r="V14941" s="89"/>
      <c r="W14941" s="89"/>
      <c r="X14941" s="89"/>
    </row>
    <row r="14942">
      <c r="S14942" s="91"/>
      <c r="T14942" s="91"/>
      <c r="U14942" s="89"/>
      <c r="V14942" s="89"/>
      <c r="W14942" s="89"/>
      <c r="X14942" s="89"/>
    </row>
    <row r="14943">
      <c r="S14943" s="91"/>
      <c r="T14943" s="91"/>
      <c r="U14943" s="89"/>
      <c r="V14943" s="89"/>
      <c r="W14943" s="89"/>
      <c r="X14943" s="89"/>
    </row>
    <row r="14944">
      <c r="S14944" s="91"/>
      <c r="T14944" s="91"/>
      <c r="U14944" s="89"/>
      <c r="V14944" s="89"/>
      <c r="W14944" s="89"/>
      <c r="X14944" s="89"/>
    </row>
    <row r="14945">
      <c r="S14945" s="91"/>
      <c r="T14945" s="91"/>
      <c r="U14945" s="89"/>
      <c r="V14945" s="89"/>
      <c r="W14945" s="89"/>
      <c r="X14945" s="89"/>
    </row>
    <row r="14946">
      <c r="S14946" s="91"/>
      <c r="T14946" s="91"/>
      <c r="U14946" s="89"/>
      <c r="V14946" s="89"/>
      <c r="W14946" s="89"/>
      <c r="X14946" s="89"/>
    </row>
    <row r="14947">
      <c r="S14947" s="91"/>
      <c r="T14947" s="91"/>
      <c r="U14947" s="89"/>
      <c r="V14947" s="89"/>
      <c r="W14947" s="89"/>
      <c r="X14947" s="89"/>
    </row>
    <row r="14948">
      <c r="S14948" s="91"/>
      <c r="T14948" s="91"/>
      <c r="U14948" s="89"/>
      <c r="V14948" s="89"/>
      <c r="W14948" s="89"/>
      <c r="X14948" s="89"/>
    </row>
    <row r="14949">
      <c r="S14949" s="91"/>
      <c r="T14949" s="91"/>
      <c r="U14949" s="89"/>
      <c r="V14949" s="89"/>
      <c r="W14949" s="89"/>
      <c r="X14949" s="89"/>
    </row>
    <row r="14950">
      <c r="S14950" s="91"/>
      <c r="T14950" s="91"/>
      <c r="U14950" s="89"/>
      <c r="V14950" s="89"/>
      <c r="W14950" s="89"/>
      <c r="X14950" s="89"/>
    </row>
    <row r="14951">
      <c r="S14951" s="91"/>
      <c r="T14951" s="91"/>
      <c r="U14951" s="89"/>
      <c r="V14951" s="89"/>
      <c r="W14951" s="89"/>
      <c r="X14951" s="89"/>
    </row>
    <row r="14952">
      <c r="S14952" s="91"/>
      <c r="T14952" s="91"/>
      <c r="U14952" s="89"/>
      <c r="V14952" s="89"/>
      <c r="W14952" s="89"/>
      <c r="X14952" s="89"/>
    </row>
    <row r="14953">
      <c r="S14953" s="91"/>
      <c r="T14953" s="91"/>
      <c r="U14953" s="89"/>
      <c r="V14953" s="89"/>
      <c r="W14953" s="89"/>
      <c r="X14953" s="89"/>
    </row>
    <row r="14954">
      <c r="S14954" s="91"/>
      <c r="T14954" s="91"/>
      <c r="U14954" s="89"/>
      <c r="V14954" s="89"/>
      <c r="W14954" s="89"/>
      <c r="X14954" s="89"/>
    </row>
    <row r="14955">
      <c r="S14955" s="91"/>
      <c r="T14955" s="91"/>
      <c r="U14955" s="89"/>
      <c r="V14955" s="89"/>
      <c r="W14955" s="89"/>
      <c r="X14955" s="89"/>
    </row>
    <row r="14956">
      <c r="S14956" s="91"/>
      <c r="T14956" s="91"/>
      <c r="U14956" s="89"/>
      <c r="V14956" s="89"/>
      <c r="W14956" s="89"/>
      <c r="X14956" s="89"/>
    </row>
    <row r="14957">
      <c r="S14957" s="91"/>
      <c r="T14957" s="91"/>
      <c r="U14957" s="89"/>
      <c r="V14957" s="89"/>
      <c r="W14957" s="89"/>
      <c r="X14957" s="89"/>
    </row>
    <row r="14958">
      <c r="S14958" s="91"/>
      <c r="T14958" s="91"/>
      <c r="U14958" s="89"/>
      <c r="V14958" s="89"/>
      <c r="W14958" s="89"/>
      <c r="X14958" s="89"/>
    </row>
    <row r="14959">
      <c r="S14959" s="91"/>
      <c r="T14959" s="91"/>
      <c r="U14959" s="89"/>
      <c r="V14959" s="89"/>
      <c r="W14959" s="89"/>
      <c r="X14959" s="89"/>
    </row>
    <row r="14960">
      <c r="S14960" s="91"/>
      <c r="T14960" s="91"/>
      <c r="U14960" s="89"/>
      <c r="V14960" s="89"/>
      <c r="W14960" s="89"/>
      <c r="X14960" s="89"/>
    </row>
    <row r="14961">
      <c r="S14961" s="91"/>
      <c r="T14961" s="91"/>
      <c r="U14961" s="89"/>
      <c r="V14961" s="89"/>
      <c r="W14961" s="89"/>
      <c r="X14961" s="89"/>
    </row>
    <row r="14962">
      <c r="S14962" s="91"/>
      <c r="T14962" s="91"/>
      <c r="U14962" s="89"/>
      <c r="V14962" s="89"/>
      <c r="W14962" s="89"/>
      <c r="X14962" s="89"/>
    </row>
    <row r="14963">
      <c r="S14963" s="91"/>
      <c r="T14963" s="91"/>
      <c r="U14963" s="89"/>
      <c r="V14963" s="89"/>
      <c r="W14963" s="89"/>
      <c r="X14963" s="89"/>
    </row>
    <row r="14964">
      <c r="S14964" s="91"/>
      <c r="T14964" s="91"/>
      <c r="U14964" s="89"/>
      <c r="V14964" s="89"/>
      <c r="W14964" s="89"/>
      <c r="X14964" s="89"/>
    </row>
    <row r="14965">
      <c r="S14965" s="91"/>
      <c r="T14965" s="91"/>
      <c r="U14965" s="89"/>
      <c r="V14965" s="89"/>
      <c r="W14965" s="89"/>
      <c r="X14965" s="89"/>
    </row>
    <row r="14966">
      <c r="S14966" s="91"/>
      <c r="T14966" s="91"/>
      <c r="U14966" s="89"/>
      <c r="V14966" s="89"/>
      <c r="W14966" s="89"/>
      <c r="X14966" s="89"/>
    </row>
    <row r="14967">
      <c r="S14967" s="91"/>
      <c r="T14967" s="91"/>
      <c r="U14967" s="89"/>
      <c r="V14967" s="89"/>
      <c r="W14967" s="89"/>
      <c r="X14967" s="89"/>
    </row>
    <row r="14968">
      <c r="S14968" s="91"/>
      <c r="T14968" s="91"/>
      <c r="U14968" s="89"/>
      <c r="V14968" s="89"/>
      <c r="W14968" s="89"/>
      <c r="X14968" s="89"/>
    </row>
    <row r="14969">
      <c r="S14969" s="91"/>
      <c r="T14969" s="91"/>
      <c r="U14969" s="89"/>
      <c r="V14969" s="89"/>
      <c r="W14969" s="89"/>
      <c r="X14969" s="89"/>
    </row>
    <row r="14970">
      <c r="S14970" s="91"/>
      <c r="T14970" s="91"/>
      <c r="U14970" s="89"/>
      <c r="V14970" s="89"/>
      <c r="W14970" s="89"/>
      <c r="X14970" s="89"/>
    </row>
    <row r="14971">
      <c r="S14971" s="91"/>
      <c r="T14971" s="91"/>
      <c r="U14971" s="89"/>
      <c r="V14971" s="89"/>
      <c r="W14971" s="89"/>
      <c r="X14971" s="89"/>
    </row>
    <row r="14972">
      <c r="S14972" s="91"/>
      <c r="T14972" s="91"/>
      <c r="U14972" s="89"/>
      <c r="V14972" s="89"/>
      <c r="W14972" s="89"/>
      <c r="X14972" s="89"/>
    </row>
    <row r="14973">
      <c r="S14973" s="91"/>
      <c r="T14973" s="91"/>
      <c r="U14973" s="89"/>
      <c r="V14973" s="89"/>
      <c r="W14973" s="89"/>
      <c r="X14973" s="89"/>
    </row>
    <row r="14974">
      <c r="S14974" s="91"/>
      <c r="T14974" s="91"/>
      <c r="U14974" s="89"/>
      <c r="V14974" s="89"/>
      <c r="W14974" s="89"/>
      <c r="X14974" s="89"/>
    </row>
    <row r="14975">
      <c r="S14975" s="91"/>
      <c r="T14975" s="91"/>
      <c r="U14975" s="89"/>
      <c r="V14975" s="89"/>
      <c r="W14975" s="89"/>
      <c r="X14975" s="89"/>
    </row>
    <row r="14976">
      <c r="S14976" s="91"/>
      <c r="T14976" s="91"/>
      <c r="U14976" s="89"/>
      <c r="V14976" s="89"/>
      <c r="W14976" s="89"/>
      <c r="X14976" s="89"/>
    </row>
    <row r="14977">
      <c r="S14977" s="91"/>
      <c r="T14977" s="91"/>
      <c r="U14977" s="89"/>
      <c r="V14977" s="89"/>
      <c r="W14977" s="89"/>
      <c r="X14977" s="89"/>
    </row>
    <row r="14978">
      <c r="S14978" s="91"/>
      <c r="T14978" s="91"/>
      <c r="U14978" s="89"/>
      <c r="V14978" s="89"/>
      <c r="W14978" s="89"/>
      <c r="X14978" s="89"/>
    </row>
    <row r="14979">
      <c r="S14979" s="91"/>
      <c r="T14979" s="91"/>
      <c r="U14979" s="89"/>
      <c r="V14979" s="89"/>
      <c r="W14979" s="89"/>
      <c r="X14979" s="89"/>
    </row>
    <row r="14980">
      <c r="S14980" s="91"/>
      <c r="T14980" s="91"/>
      <c r="U14980" s="89"/>
      <c r="V14980" s="89"/>
      <c r="W14980" s="89"/>
      <c r="X14980" s="89"/>
    </row>
    <row r="14981">
      <c r="S14981" s="91"/>
      <c r="T14981" s="91"/>
      <c r="U14981" s="89"/>
      <c r="V14981" s="89"/>
      <c r="W14981" s="89"/>
      <c r="X14981" s="89"/>
    </row>
    <row r="14982">
      <c r="S14982" s="91"/>
      <c r="T14982" s="91"/>
      <c r="U14982" s="89"/>
      <c r="V14982" s="89"/>
      <c r="W14982" s="89"/>
      <c r="X14982" s="89"/>
    </row>
    <row r="14983">
      <c r="S14983" s="91"/>
      <c r="T14983" s="91"/>
      <c r="U14983" s="89"/>
      <c r="V14983" s="89"/>
      <c r="W14983" s="89"/>
      <c r="X14983" s="89"/>
    </row>
    <row r="14984">
      <c r="S14984" s="91"/>
      <c r="T14984" s="91"/>
      <c r="U14984" s="89"/>
      <c r="V14984" s="89"/>
      <c r="W14984" s="89"/>
      <c r="X14984" s="89"/>
    </row>
    <row r="14985">
      <c r="S14985" s="91"/>
      <c r="T14985" s="91"/>
      <c r="U14985" s="89"/>
      <c r="V14985" s="89"/>
      <c r="W14985" s="89"/>
      <c r="X14985" s="89"/>
    </row>
    <row r="14986">
      <c r="S14986" s="91"/>
      <c r="T14986" s="91"/>
      <c r="U14986" s="89"/>
      <c r="V14986" s="89"/>
      <c r="W14986" s="89"/>
      <c r="X14986" s="89"/>
    </row>
    <row r="14987">
      <c r="S14987" s="91"/>
      <c r="T14987" s="91"/>
      <c r="U14987" s="89"/>
      <c r="V14987" s="89"/>
      <c r="W14987" s="89"/>
      <c r="X14987" s="89"/>
    </row>
    <row r="14988">
      <c r="S14988" s="91"/>
      <c r="T14988" s="91"/>
      <c r="U14988" s="89"/>
      <c r="V14988" s="89"/>
      <c r="W14988" s="89"/>
      <c r="X14988" s="89"/>
    </row>
    <row r="14989">
      <c r="S14989" s="91"/>
      <c r="T14989" s="91"/>
      <c r="U14989" s="89"/>
      <c r="V14989" s="89"/>
      <c r="W14989" s="89"/>
      <c r="X14989" s="89"/>
    </row>
    <row r="14990">
      <c r="S14990" s="91"/>
      <c r="T14990" s="91"/>
      <c r="U14990" s="89"/>
      <c r="V14990" s="89"/>
      <c r="W14990" s="89"/>
      <c r="X14990" s="89"/>
    </row>
    <row r="14991">
      <c r="S14991" s="91"/>
      <c r="T14991" s="91"/>
      <c r="U14991" s="89"/>
      <c r="V14991" s="89"/>
      <c r="W14991" s="89"/>
      <c r="X14991" s="89"/>
    </row>
    <row r="14992">
      <c r="S14992" s="91"/>
      <c r="T14992" s="91"/>
      <c r="U14992" s="89"/>
      <c r="V14992" s="89"/>
      <c r="W14992" s="89"/>
      <c r="X14992" s="89"/>
    </row>
    <row r="14993">
      <c r="S14993" s="91"/>
      <c r="T14993" s="91"/>
      <c r="U14993" s="89"/>
      <c r="V14993" s="89"/>
      <c r="W14993" s="89"/>
      <c r="X14993" s="89"/>
    </row>
    <row r="14994">
      <c r="S14994" s="91"/>
      <c r="T14994" s="91"/>
      <c r="U14994" s="89"/>
      <c r="V14994" s="89"/>
      <c r="W14994" s="89"/>
      <c r="X14994" s="89"/>
    </row>
    <row r="14995">
      <c r="S14995" s="91"/>
      <c r="T14995" s="91"/>
      <c r="U14995" s="89"/>
      <c r="V14995" s="89"/>
      <c r="W14995" s="89"/>
      <c r="X14995" s="89"/>
    </row>
    <row r="14996">
      <c r="S14996" s="91"/>
      <c r="T14996" s="91"/>
      <c r="U14996" s="89"/>
      <c r="V14996" s="89"/>
      <c r="W14996" s="89"/>
      <c r="X14996" s="89"/>
    </row>
    <row r="14997">
      <c r="S14997" s="91"/>
      <c r="T14997" s="91"/>
      <c r="U14997" s="89"/>
      <c r="V14997" s="89"/>
      <c r="W14997" s="89"/>
      <c r="X14997" s="89"/>
    </row>
    <row r="14998">
      <c r="S14998" s="91"/>
      <c r="T14998" s="91"/>
      <c r="U14998" s="89"/>
      <c r="V14998" s="89"/>
      <c r="W14998" s="89"/>
      <c r="X14998" s="89"/>
    </row>
    <row r="14999">
      <c r="S14999" s="91"/>
      <c r="T14999" s="91"/>
      <c r="U14999" s="89"/>
      <c r="V14999" s="89"/>
      <c r="W14999" s="89"/>
      <c r="X14999" s="89"/>
    </row>
    <row r="15000">
      <c r="S15000" s="91"/>
      <c r="T15000" s="91"/>
      <c r="U15000" s="89"/>
      <c r="V15000" s="89"/>
      <c r="W15000" s="89"/>
      <c r="X15000" s="89"/>
    </row>
    <row r="15001">
      <c r="S15001" s="91"/>
      <c r="T15001" s="91"/>
      <c r="U15001" s="89"/>
      <c r="V15001" s="89"/>
      <c r="W15001" s="89"/>
      <c r="X15001" s="89"/>
    </row>
    <row r="15002">
      <c r="S15002" s="91"/>
      <c r="T15002" s="91"/>
      <c r="U15002" s="89"/>
      <c r="V15002" s="89"/>
      <c r="W15002" s="89"/>
      <c r="X15002" s="89"/>
    </row>
    <row r="15003">
      <c r="S15003" s="91"/>
      <c r="T15003" s="91"/>
      <c r="U15003" s="89"/>
      <c r="V15003" s="89"/>
      <c r="W15003" s="89"/>
      <c r="X15003" s="89"/>
    </row>
    <row r="15004">
      <c r="S15004" s="91"/>
      <c r="T15004" s="91"/>
      <c r="U15004" s="89"/>
      <c r="V15004" s="89"/>
      <c r="W15004" s="89"/>
      <c r="X15004" s="89"/>
    </row>
    <row r="15005">
      <c r="S15005" s="91"/>
      <c r="T15005" s="91"/>
      <c r="U15005" s="89"/>
      <c r="V15005" s="89"/>
      <c r="W15005" s="89"/>
      <c r="X15005" s="89"/>
    </row>
    <row r="15006">
      <c r="S15006" s="91"/>
      <c r="T15006" s="91"/>
      <c r="U15006" s="89"/>
      <c r="V15006" s="89"/>
      <c r="W15006" s="89"/>
      <c r="X15006" s="89"/>
    </row>
    <row r="15007">
      <c r="S15007" s="91"/>
      <c r="T15007" s="91"/>
      <c r="U15007" s="89"/>
      <c r="V15007" s="89"/>
      <c r="W15007" s="89"/>
      <c r="X15007" s="89"/>
    </row>
    <row r="15008">
      <c r="S15008" s="91"/>
      <c r="T15008" s="91"/>
      <c r="U15008" s="89"/>
      <c r="V15008" s="89"/>
      <c r="W15008" s="89"/>
      <c r="X15008" s="89"/>
    </row>
    <row r="15009">
      <c r="S15009" s="91"/>
      <c r="T15009" s="91"/>
      <c r="U15009" s="89"/>
      <c r="V15009" s="89"/>
      <c r="W15009" s="89"/>
      <c r="X15009" s="89"/>
    </row>
    <row r="15010">
      <c r="S15010" s="91"/>
      <c r="T15010" s="91"/>
      <c r="U15010" s="89"/>
      <c r="V15010" s="89"/>
      <c r="W15010" s="89"/>
      <c r="X15010" s="89"/>
    </row>
    <row r="15011">
      <c r="S15011" s="91"/>
      <c r="T15011" s="91"/>
      <c r="U15011" s="89"/>
      <c r="V15011" s="89"/>
      <c r="W15011" s="89"/>
      <c r="X15011" s="89"/>
    </row>
    <row r="15012">
      <c r="S15012" s="91"/>
      <c r="T15012" s="91"/>
      <c r="U15012" s="89"/>
      <c r="V15012" s="89"/>
      <c r="W15012" s="89"/>
      <c r="X15012" s="89"/>
    </row>
    <row r="15013">
      <c r="S15013" s="91"/>
      <c r="T15013" s="91"/>
      <c r="U15013" s="89"/>
      <c r="V15013" s="89"/>
      <c r="W15013" s="89"/>
      <c r="X15013" s="89"/>
    </row>
    <row r="15014">
      <c r="S15014" s="91"/>
      <c r="T15014" s="91"/>
      <c r="U15014" s="89"/>
      <c r="V15014" s="89"/>
      <c r="W15014" s="89"/>
      <c r="X15014" s="89"/>
    </row>
    <row r="15015">
      <c r="S15015" s="91"/>
      <c r="T15015" s="91"/>
      <c r="U15015" s="89"/>
      <c r="V15015" s="89"/>
      <c r="W15015" s="89"/>
      <c r="X15015" s="89"/>
    </row>
    <row r="15016">
      <c r="S15016" s="91"/>
      <c r="T15016" s="91"/>
      <c r="U15016" s="89"/>
      <c r="V15016" s="89"/>
      <c r="W15016" s="89"/>
      <c r="X15016" s="89"/>
    </row>
    <row r="15017">
      <c r="S15017" s="91"/>
      <c r="T15017" s="91"/>
      <c r="U15017" s="89"/>
      <c r="V15017" s="89"/>
      <c r="W15017" s="89"/>
      <c r="X15017" s="89"/>
    </row>
    <row r="15018">
      <c r="S15018" s="91"/>
      <c r="T15018" s="91"/>
      <c r="U15018" s="89"/>
      <c r="V15018" s="89"/>
      <c r="W15018" s="89"/>
      <c r="X15018" s="89"/>
    </row>
    <row r="15019">
      <c r="S15019" s="91"/>
      <c r="T15019" s="91"/>
      <c r="U15019" s="89"/>
      <c r="V15019" s="89"/>
      <c r="W15019" s="89"/>
      <c r="X15019" s="89"/>
    </row>
    <row r="15020">
      <c r="S15020" s="91"/>
      <c r="T15020" s="91"/>
      <c r="U15020" s="89"/>
      <c r="V15020" s="89"/>
      <c r="W15020" s="89"/>
      <c r="X15020" s="89"/>
    </row>
    <row r="15021">
      <c r="S15021" s="91"/>
      <c r="T15021" s="91"/>
      <c r="U15021" s="89"/>
      <c r="V15021" s="89"/>
      <c r="W15021" s="89"/>
      <c r="X15021" s="89"/>
    </row>
    <row r="15022">
      <c r="S15022" s="91"/>
      <c r="T15022" s="91"/>
      <c r="U15022" s="89"/>
      <c r="V15022" s="89"/>
      <c r="W15022" s="89"/>
      <c r="X15022" s="89"/>
    </row>
    <row r="15023">
      <c r="S15023" s="91"/>
      <c r="T15023" s="91"/>
      <c r="U15023" s="89"/>
      <c r="V15023" s="89"/>
      <c r="W15023" s="89"/>
      <c r="X15023" s="89"/>
    </row>
    <row r="15024">
      <c r="S15024" s="91"/>
      <c r="T15024" s="91"/>
      <c r="U15024" s="89"/>
      <c r="V15024" s="89"/>
      <c r="W15024" s="89"/>
      <c r="X15024" s="89"/>
    </row>
    <row r="15025">
      <c r="S15025" s="91"/>
      <c r="T15025" s="91"/>
      <c r="U15025" s="89"/>
      <c r="V15025" s="89"/>
      <c r="W15025" s="89"/>
      <c r="X15025" s="89"/>
    </row>
    <row r="15026">
      <c r="S15026" s="91"/>
      <c r="T15026" s="91"/>
      <c r="U15026" s="89"/>
      <c r="V15026" s="89"/>
      <c r="W15026" s="89"/>
      <c r="X15026" s="89"/>
    </row>
    <row r="15027">
      <c r="S15027" s="91"/>
      <c r="T15027" s="91"/>
      <c r="U15027" s="89"/>
      <c r="V15027" s="89"/>
      <c r="W15027" s="89"/>
      <c r="X15027" s="89"/>
    </row>
    <row r="15028">
      <c r="S15028" s="91"/>
      <c r="T15028" s="91"/>
      <c r="U15028" s="89"/>
      <c r="V15028" s="89"/>
      <c r="W15028" s="89"/>
      <c r="X15028" s="89"/>
    </row>
    <row r="15029">
      <c r="S15029" s="91"/>
      <c r="T15029" s="91"/>
      <c r="U15029" s="89"/>
      <c r="V15029" s="89"/>
      <c r="W15029" s="89"/>
      <c r="X15029" s="89"/>
    </row>
    <row r="15030">
      <c r="S15030" s="91"/>
      <c r="T15030" s="91"/>
      <c r="U15030" s="89"/>
      <c r="V15030" s="89"/>
      <c r="W15030" s="89"/>
      <c r="X15030" s="89"/>
    </row>
    <row r="15031">
      <c r="S15031" s="91"/>
      <c r="T15031" s="91"/>
      <c r="U15031" s="89"/>
      <c r="V15031" s="89"/>
      <c r="W15031" s="89"/>
      <c r="X15031" s="89"/>
    </row>
    <row r="15032">
      <c r="S15032" s="91"/>
      <c r="T15032" s="91"/>
      <c r="U15032" s="89"/>
      <c r="V15032" s="89"/>
      <c r="W15032" s="89"/>
      <c r="X15032" s="89"/>
    </row>
    <row r="15033">
      <c r="S15033" s="91"/>
      <c r="T15033" s="91"/>
      <c r="U15033" s="89"/>
      <c r="V15033" s="89"/>
      <c r="W15033" s="89"/>
      <c r="X15033" s="89"/>
    </row>
    <row r="15034">
      <c r="S15034" s="91"/>
      <c r="T15034" s="91"/>
      <c r="U15034" s="89"/>
      <c r="V15034" s="89"/>
      <c r="W15034" s="89"/>
      <c r="X15034" s="89"/>
    </row>
    <row r="15035">
      <c r="S15035" s="91"/>
      <c r="T15035" s="91"/>
      <c r="U15035" s="89"/>
      <c r="V15035" s="89"/>
      <c r="W15035" s="89"/>
      <c r="X15035" s="89"/>
    </row>
    <row r="15036">
      <c r="S15036" s="91"/>
      <c r="T15036" s="91"/>
      <c r="U15036" s="89"/>
      <c r="V15036" s="89"/>
      <c r="W15036" s="89"/>
      <c r="X15036" s="89"/>
    </row>
    <row r="15037">
      <c r="S15037" s="91"/>
      <c r="T15037" s="91"/>
      <c r="U15037" s="89"/>
      <c r="V15037" s="89"/>
      <c r="W15037" s="89"/>
      <c r="X15037" s="89"/>
    </row>
    <row r="15038">
      <c r="S15038" s="91"/>
      <c r="T15038" s="91"/>
      <c r="U15038" s="89"/>
      <c r="V15038" s="89"/>
      <c r="W15038" s="89"/>
      <c r="X15038" s="89"/>
    </row>
    <row r="15039">
      <c r="S15039" s="91"/>
      <c r="T15039" s="91"/>
      <c r="U15039" s="89"/>
      <c r="V15039" s="89"/>
      <c r="W15039" s="89"/>
      <c r="X15039" s="89"/>
    </row>
    <row r="15040">
      <c r="S15040" s="91"/>
      <c r="T15040" s="91"/>
      <c r="U15040" s="89"/>
      <c r="V15040" s="89"/>
      <c r="W15040" s="89"/>
      <c r="X15040" s="89"/>
    </row>
    <row r="15041">
      <c r="S15041" s="91"/>
      <c r="T15041" s="91"/>
      <c r="U15041" s="89"/>
      <c r="V15041" s="89"/>
      <c r="W15041" s="89"/>
      <c r="X15041" s="89"/>
    </row>
    <row r="15042">
      <c r="S15042" s="91"/>
      <c r="T15042" s="91"/>
      <c r="U15042" s="89"/>
      <c r="V15042" s="89"/>
      <c r="W15042" s="89"/>
      <c r="X15042" s="89"/>
    </row>
    <row r="15043">
      <c r="S15043" s="91"/>
      <c r="T15043" s="91"/>
      <c r="U15043" s="89"/>
      <c r="V15043" s="89"/>
      <c r="W15043" s="89"/>
      <c r="X15043" s="89"/>
    </row>
    <row r="15044">
      <c r="S15044" s="91"/>
      <c r="T15044" s="91"/>
      <c r="U15044" s="89"/>
      <c r="V15044" s="89"/>
      <c r="W15044" s="89"/>
      <c r="X15044" s="89"/>
    </row>
    <row r="15045">
      <c r="S15045" s="91"/>
      <c r="T15045" s="91"/>
      <c r="U15045" s="89"/>
      <c r="V15045" s="89"/>
      <c r="W15045" s="89"/>
      <c r="X15045" s="89"/>
    </row>
    <row r="15046">
      <c r="S15046" s="91"/>
      <c r="T15046" s="91"/>
      <c r="U15046" s="89"/>
      <c r="V15046" s="89"/>
      <c r="W15046" s="89"/>
      <c r="X15046" s="89"/>
    </row>
    <row r="15047">
      <c r="S15047" s="91"/>
      <c r="T15047" s="91"/>
      <c r="U15047" s="89"/>
      <c r="V15047" s="89"/>
      <c r="W15047" s="89"/>
      <c r="X15047" s="89"/>
    </row>
    <row r="15048">
      <c r="S15048" s="91"/>
      <c r="T15048" s="91"/>
      <c r="U15048" s="89"/>
      <c r="V15048" s="89"/>
      <c r="W15048" s="89"/>
      <c r="X15048" s="89"/>
    </row>
    <row r="15049">
      <c r="S15049" s="91"/>
      <c r="T15049" s="91"/>
      <c r="U15049" s="89"/>
      <c r="V15049" s="89"/>
      <c r="W15049" s="89"/>
      <c r="X15049" s="89"/>
    </row>
    <row r="15050">
      <c r="S15050" s="91"/>
      <c r="T15050" s="91"/>
      <c r="U15050" s="89"/>
      <c r="V15050" s="89"/>
      <c r="W15050" s="89"/>
      <c r="X15050" s="89"/>
    </row>
    <row r="15051">
      <c r="S15051" s="91"/>
      <c r="T15051" s="91"/>
      <c r="U15051" s="89"/>
      <c r="V15051" s="89"/>
      <c r="W15051" s="89"/>
      <c r="X15051" s="89"/>
    </row>
    <row r="15052">
      <c r="S15052" s="91"/>
      <c r="T15052" s="91"/>
      <c r="U15052" s="89"/>
      <c r="V15052" s="89"/>
      <c r="W15052" s="89"/>
      <c r="X15052" s="89"/>
    </row>
    <row r="15053">
      <c r="S15053" s="91"/>
      <c r="T15053" s="91"/>
      <c r="U15053" s="89"/>
      <c r="V15053" s="89"/>
      <c r="W15053" s="89"/>
      <c r="X15053" s="89"/>
    </row>
    <row r="15054">
      <c r="S15054" s="91"/>
      <c r="T15054" s="91"/>
      <c r="U15054" s="89"/>
      <c r="V15054" s="89"/>
      <c r="W15054" s="89"/>
      <c r="X15054" s="89"/>
    </row>
    <row r="15055">
      <c r="S15055" s="91"/>
      <c r="T15055" s="91"/>
      <c r="U15055" s="89"/>
      <c r="V15055" s="89"/>
      <c r="W15055" s="89"/>
      <c r="X15055" s="89"/>
    </row>
    <row r="15056">
      <c r="S15056" s="91"/>
      <c r="T15056" s="91"/>
      <c r="U15056" s="89"/>
      <c r="V15056" s="89"/>
      <c r="W15056" s="89"/>
      <c r="X15056" s="89"/>
    </row>
    <row r="15057">
      <c r="S15057" s="91"/>
      <c r="T15057" s="91"/>
      <c r="U15057" s="89"/>
      <c r="V15057" s="89"/>
      <c r="W15057" s="89"/>
      <c r="X15057" s="89"/>
    </row>
    <row r="15058">
      <c r="S15058" s="91"/>
      <c r="T15058" s="91"/>
      <c r="U15058" s="89"/>
      <c r="V15058" s="89"/>
      <c r="W15058" s="89"/>
      <c r="X15058" s="89"/>
    </row>
    <row r="15059">
      <c r="S15059" s="91"/>
      <c r="T15059" s="91"/>
      <c r="U15059" s="89"/>
      <c r="V15059" s="89"/>
      <c r="W15059" s="89"/>
      <c r="X15059" s="89"/>
    </row>
    <row r="15060">
      <c r="S15060" s="91"/>
      <c r="T15060" s="91"/>
      <c r="U15060" s="89"/>
      <c r="V15060" s="89"/>
      <c r="W15060" s="89"/>
      <c r="X15060" s="89"/>
    </row>
    <row r="15061">
      <c r="S15061" s="91"/>
      <c r="T15061" s="91"/>
      <c r="U15061" s="89"/>
      <c r="V15061" s="89"/>
      <c r="W15061" s="89"/>
      <c r="X15061" s="89"/>
    </row>
    <row r="15062">
      <c r="S15062" s="91"/>
      <c r="T15062" s="91"/>
      <c r="U15062" s="89"/>
      <c r="V15062" s="89"/>
      <c r="W15062" s="89"/>
      <c r="X15062" s="89"/>
    </row>
    <row r="15063">
      <c r="S15063" s="91"/>
      <c r="T15063" s="91"/>
      <c r="U15063" s="89"/>
      <c r="V15063" s="89"/>
      <c r="W15063" s="89"/>
      <c r="X15063" s="89"/>
    </row>
    <row r="15064">
      <c r="S15064" s="91"/>
      <c r="T15064" s="91"/>
      <c r="U15064" s="89"/>
      <c r="V15064" s="89"/>
      <c r="W15064" s="89"/>
      <c r="X15064" s="89"/>
    </row>
    <row r="15065">
      <c r="S15065" s="91"/>
      <c r="T15065" s="91"/>
      <c r="U15065" s="89"/>
      <c r="V15065" s="89"/>
      <c r="W15065" s="89"/>
      <c r="X15065" s="89"/>
    </row>
    <row r="15066">
      <c r="S15066" s="91"/>
      <c r="T15066" s="91"/>
      <c r="U15066" s="89"/>
      <c r="V15066" s="89"/>
      <c r="W15066" s="89"/>
      <c r="X15066" s="89"/>
    </row>
    <row r="15067">
      <c r="S15067" s="91"/>
      <c r="T15067" s="91"/>
      <c r="U15067" s="89"/>
      <c r="V15067" s="89"/>
      <c r="W15067" s="89"/>
      <c r="X15067" s="89"/>
    </row>
    <row r="15068">
      <c r="S15068" s="91"/>
      <c r="T15068" s="91"/>
      <c r="U15068" s="89"/>
      <c r="V15068" s="89"/>
      <c r="W15068" s="89"/>
      <c r="X15068" s="89"/>
    </row>
    <row r="15069">
      <c r="S15069" s="91"/>
      <c r="T15069" s="91"/>
      <c r="U15069" s="89"/>
      <c r="V15069" s="89"/>
      <c r="W15069" s="89"/>
      <c r="X15069" s="89"/>
    </row>
    <row r="15070">
      <c r="S15070" s="91"/>
      <c r="T15070" s="91"/>
      <c r="U15070" s="89"/>
      <c r="V15070" s="89"/>
      <c r="W15070" s="89"/>
      <c r="X15070" s="89"/>
    </row>
    <row r="15071">
      <c r="S15071" s="91"/>
      <c r="T15071" s="91"/>
      <c r="U15071" s="89"/>
      <c r="V15071" s="89"/>
      <c r="W15071" s="89"/>
      <c r="X15071" s="89"/>
    </row>
    <row r="15072">
      <c r="S15072" s="91"/>
      <c r="T15072" s="91"/>
      <c r="U15072" s="89"/>
      <c r="V15072" s="89"/>
      <c r="W15072" s="89"/>
      <c r="X15072" s="89"/>
    </row>
    <row r="15073">
      <c r="S15073" s="91"/>
      <c r="T15073" s="91"/>
      <c r="U15073" s="89"/>
      <c r="V15073" s="89"/>
      <c r="W15073" s="89"/>
      <c r="X15073" s="89"/>
    </row>
    <row r="15074">
      <c r="S15074" s="91"/>
      <c r="T15074" s="91"/>
      <c r="U15074" s="89"/>
      <c r="V15074" s="89"/>
      <c r="W15074" s="89"/>
      <c r="X15074" s="89"/>
    </row>
    <row r="15075">
      <c r="S15075" s="91"/>
      <c r="T15075" s="91"/>
      <c r="U15075" s="89"/>
      <c r="V15075" s="89"/>
      <c r="W15075" s="89"/>
      <c r="X15075" s="89"/>
    </row>
    <row r="15076">
      <c r="S15076" s="91"/>
      <c r="T15076" s="91"/>
      <c r="U15076" s="89"/>
      <c r="V15076" s="89"/>
      <c r="W15076" s="89"/>
      <c r="X15076" s="89"/>
    </row>
    <row r="15077">
      <c r="S15077" s="91"/>
      <c r="T15077" s="91"/>
      <c r="U15077" s="89"/>
      <c r="V15077" s="89"/>
      <c r="W15077" s="89"/>
      <c r="X15077" s="89"/>
    </row>
    <row r="15078">
      <c r="S15078" s="91"/>
      <c r="T15078" s="91"/>
      <c r="U15078" s="89"/>
      <c r="V15078" s="89"/>
      <c r="W15078" s="89"/>
      <c r="X15078" s="89"/>
    </row>
    <row r="15079">
      <c r="S15079" s="91"/>
      <c r="T15079" s="91"/>
      <c r="U15079" s="89"/>
      <c r="V15079" s="89"/>
      <c r="W15079" s="89"/>
      <c r="X15079" s="89"/>
    </row>
    <row r="15080">
      <c r="S15080" s="91"/>
      <c r="T15080" s="91"/>
      <c r="U15080" s="89"/>
      <c r="V15080" s="89"/>
      <c r="W15080" s="89"/>
      <c r="X15080" s="89"/>
    </row>
    <row r="15081">
      <c r="S15081" s="91"/>
      <c r="T15081" s="91"/>
      <c r="U15081" s="89"/>
      <c r="V15081" s="89"/>
      <c r="W15081" s="89"/>
      <c r="X15081" s="89"/>
    </row>
    <row r="15082">
      <c r="S15082" s="91"/>
      <c r="T15082" s="91"/>
      <c r="U15082" s="89"/>
      <c r="V15082" s="89"/>
      <c r="W15082" s="89"/>
      <c r="X15082" s="89"/>
    </row>
    <row r="15083">
      <c r="S15083" s="91"/>
      <c r="T15083" s="91"/>
      <c r="U15083" s="89"/>
      <c r="V15083" s="89"/>
      <c r="W15083" s="89"/>
      <c r="X15083" s="89"/>
    </row>
    <row r="15084">
      <c r="S15084" s="91"/>
      <c r="T15084" s="91"/>
      <c r="U15084" s="89"/>
      <c r="V15084" s="89"/>
      <c r="W15084" s="89"/>
      <c r="X15084" s="89"/>
    </row>
    <row r="15085">
      <c r="S15085" s="91"/>
      <c r="T15085" s="91"/>
      <c r="U15085" s="89"/>
      <c r="V15085" s="89"/>
      <c r="W15085" s="89"/>
      <c r="X15085" s="89"/>
    </row>
    <row r="15086">
      <c r="S15086" s="91"/>
      <c r="T15086" s="91"/>
      <c r="U15086" s="89"/>
      <c r="V15086" s="89"/>
      <c r="W15086" s="89"/>
      <c r="X15086" s="89"/>
    </row>
    <row r="15087">
      <c r="S15087" s="91"/>
      <c r="T15087" s="91"/>
      <c r="U15087" s="89"/>
      <c r="V15087" s="89"/>
      <c r="W15087" s="89"/>
      <c r="X15087" s="89"/>
    </row>
    <row r="15088">
      <c r="S15088" s="91"/>
      <c r="T15088" s="91"/>
      <c r="U15088" s="89"/>
      <c r="V15088" s="89"/>
      <c r="W15088" s="89"/>
      <c r="X15088" s="89"/>
    </row>
    <row r="15089">
      <c r="S15089" s="91"/>
      <c r="T15089" s="91"/>
      <c r="U15089" s="89"/>
      <c r="V15089" s="89"/>
      <c r="W15089" s="89"/>
      <c r="X15089" s="89"/>
    </row>
    <row r="15090">
      <c r="S15090" s="91"/>
      <c r="T15090" s="91"/>
      <c r="U15090" s="89"/>
      <c r="V15090" s="89"/>
      <c r="W15090" s="89"/>
      <c r="X15090" s="89"/>
    </row>
    <row r="15091">
      <c r="S15091" s="91"/>
      <c r="T15091" s="91"/>
      <c r="U15091" s="89"/>
      <c r="V15091" s="89"/>
      <c r="W15091" s="89"/>
      <c r="X15091" s="89"/>
    </row>
    <row r="15092">
      <c r="S15092" s="91"/>
      <c r="T15092" s="91"/>
      <c r="U15092" s="89"/>
      <c r="V15092" s="89"/>
      <c r="W15092" s="89"/>
      <c r="X15092" s="89"/>
    </row>
    <row r="15093">
      <c r="S15093" s="91"/>
      <c r="T15093" s="91"/>
      <c r="U15093" s="89"/>
      <c r="V15093" s="89"/>
      <c r="W15093" s="89"/>
      <c r="X15093" s="89"/>
    </row>
    <row r="15094">
      <c r="S15094" s="91"/>
      <c r="T15094" s="91"/>
      <c r="U15094" s="89"/>
      <c r="V15094" s="89"/>
      <c r="W15094" s="89"/>
      <c r="X15094" s="89"/>
    </row>
    <row r="15095">
      <c r="S15095" s="91"/>
      <c r="T15095" s="91"/>
      <c r="U15095" s="89"/>
      <c r="V15095" s="89"/>
      <c r="W15095" s="89"/>
      <c r="X15095" s="89"/>
    </row>
    <row r="15096">
      <c r="S15096" s="91"/>
      <c r="T15096" s="91"/>
      <c r="U15096" s="89"/>
      <c r="V15096" s="89"/>
      <c r="W15096" s="89"/>
      <c r="X15096" s="89"/>
    </row>
    <row r="15097">
      <c r="S15097" s="91"/>
      <c r="T15097" s="91"/>
      <c r="U15097" s="89"/>
      <c r="V15097" s="89"/>
      <c r="W15097" s="89"/>
      <c r="X15097" s="89"/>
    </row>
    <row r="15098">
      <c r="S15098" s="91"/>
      <c r="T15098" s="91"/>
      <c r="U15098" s="89"/>
      <c r="V15098" s="89"/>
      <c r="W15098" s="89"/>
      <c r="X15098" s="89"/>
    </row>
    <row r="15099">
      <c r="S15099" s="91"/>
      <c r="T15099" s="91"/>
      <c r="U15099" s="89"/>
      <c r="V15099" s="89"/>
      <c r="W15099" s="89"/>
      <c r="X15099" s="89"/>
    </row>
    <row r="15100">
      <c r="S15100" s="91"/>
      <c r="T15100" s="91"/>
      <c r="U15100" s="89"/>
      <c r="V15100" s="89"/>
      <c r="W15100" s="89"/>
      <c r="X15100" s="89"/>
    </row>
    <row r="15101">
      <c r="S15101" s="91"/>
      <c r="T15101" s="91"/>
      <c r="U15101" s="89"/>
      <c r="V15101" s="89"/>
      <c r="W15101" s="89"/>
      <c r="X15101" s="89"/>
    </row>
    <row r="15102">
      <c r="S15102" s="91"/>
      <c r="T15102" s="91"/>
      <c r="U15102" s="89"/>
      <c r="V15102" s="89"/>
      <c r="W15102" s="89"/>
      <c r="X15102" s="89"/>
    </row>
    <row r="15103">
      <c r="S15103" s="88"/>
      <c r="T15103" s="91"/>
      <c r="U15103" s="89"/>
      <c r="V15103" s="89"/>
      <c r="W15103" s="89"/>
      <c r="X15103" s="89"/>
    </row>
    <row r="15104">
      <c r="S15104" s="91"/>
      <c r="T15104" s="91"/>
      <c r="U15104" s="89"/>
      <c r="V15104" s="89"/>
      <c r="W15104" s="89"/>
      <c r="X15104" s="89"/>
    </row>
    <row r="15105">
      <c r="S15105" s="91"/>
      <c r="T15105" s="91"/>
      <c r="U15105" s="89"/>
      <c r="V15105" s="89"/>
      <c r="W15105" s="89"/>
      <c r="X15105" s="89"/>
    </row>
    <row r="15106">
      <c r="S15106" s="91"/>
      <c r="T15106" s="91"/>
      <c r="U15106" s="89"/>
      <c r="V15106" s="89"/>
      <c r="W15106" s="89"/>
      <c r="X15106" s="89"/>
    </row>
    <row r="15107">
      <c r="S15107" s="91"/>
      <c r="T15107" s="91"/>
      <c r="U15107" s="89"/>
      <c r="V15107" s="89"/>
      <c r="W15107" s="89"/>
      <c r="X15107" s="89"/>
    </row>
    <row r="15108">
      <c r="S15108" s="91"/>
      <c r="T15108" s="91"/>
      <c r="U15108" s="89"/>
      <c r="V15108" s="89"/>
      <c r="W15108" s="89"/>
      <c r="X15108" s="89"/>
    </row>
    <row r="15109">
      <c r="S15109" s="91"/>
      <c r="T15109" s="91"/>
      <c r="U15109" s="89"/>
      <c r="V15109" s="89"/>
      <c r="W15109" s="89"/>
      <c r="X15109" s="89"/>
    </row>
    <row r="15110">
      <c r="S15110" s="91"/>
      <c r="T15110" s="91"/>
      <c r="U15110" s="89"/>
      <c r="V15110" s="89"/>
      <c r="W15110" s="89"/>
      <c r="X15110" s="89"/>
    </row>
    <row r="15111">
      <c r="S15111" s="91"/>
      <c r="T15111" s="91"/>
      <c r="U15111" s="89"/>
      <c r="V15111" s="89"/>
      <c r="W15111" s="89"/>
      <c r="X15111" s="89"/>
    </row>
    <row r="15112">
      <c r="S15112" s="91"/>
      <c r="T15112" s="91"/>
      <c r="U15112" s="89"/>
      <c r="V15112" s="89"/>
      <c r="W15112" s="89"/>
      <c r="X15112" s="89"/>
    </row>
    <row r="15113">
      <c r="S15113" s="91"/>
      <c r="T15113" s="91"/>
      <c r="U15113" s="89"/>
      <c r="V15113" s="89"/>
      <c r="W15113" s="89"/>
      <c r="X15113" s="89"/>
    </row>
    <row r="15114">
      <c r="S15114" s="91"/>
      <c r="T15114" s="91"/>
      <c r="U15114" s="89"/>
      <c r="V15114" s="89"/>
      <c r="W15114" s="89"/>
      <c r="X15114" s="89"/>
    </row>
    <row r="15115">
      <c r="S15115" s="91"/>
      <c r="T15115" s="91"/>
      <c r="U15115" s="89"/>
      <c r="V15115" s="89"/>
      <c r="W15115" s="89"/>
      <c r="X15115" s="89"/>
    </row>
    <row r="15116">
      <c r="S15116" s="91"/>
      <c r="T15116" s="91"/>
      <c r="U15116" s="89"/>
      <c r="V15116" s="89"/>
      <c r="W15116" s="89"/>
      <c r="X15116" s="89"/>
    </row>
    <row r="15117">
      <c r="S15117" s="91"/>
      <c r="T15117" s="91"/>
      <c r="U15117" s="89"/>
      <c r="V15117" s="89"/>
      <c r="W15117" s="89"/>
      <c r="X15117" s="89"/>
    </row>
    <row r="15118">
      <c r="S15118" s="91"/>
      <c r="T15118" s="91"/>
      <c r="U15118" s="89"/>
      <c r="V15118" s="89"/>
      <c r="W15118" s="89"/>
      <c r="X15118" s="89"/>
    </row>
    <row r="15119">
      <c r="S15119" s="91"/>
      <c r="T15119" s="91"/>
      <c r="U15119" s="89"/>
      <c r="V15119" s="89"/>
      <c r="W15119" s="89"/>
      <c r="X15119" s="89"/>
    </row>
    <row r="15120">
      <c r="S15120" s="91"/>
      <c r="T15120" s="91"/>
      <c r="U15120" s="89"/>
      <c r="V15120" s="89"/>
      <c r="W15120" s="89"/>
      <c r="X15120" s="89"/>
    </row>
    <row r="15121">
      <c r="S15121" s="91"/>
      <c r="T15121" s="91"/>
      <c r="U15121" s="89"/>
      <c r="V15121" s="89"/>
      <c r="W15121" s="89"/>
      <c r="X15121" s="89"/>
    </row>
    <row r="15122">
      <c r="S15122" s="91"/>
      <c r="T15122" s="91"/>
      <c r="U15122" s="89"/>
      <c r="V15122" s="89"/>
      <c r="W15122" s="89"/>
      <c r="X15122" s="89"/>
    </row>
    <row r="15123">
      <c r="S15123" s="91"/>
      <c r="T15123" s="91"/>
      <c r="U15123" s="89"/>
      <c r="V15123" s="89"/>
      <c r="W15123" s="89"/>
      <c r="X15123" s="89"/>
    </row>
    <row r="15124">
      <c r="S15124" s="91"/>
      <c r="T15124" s="91"/>
      <c r="U15124" s="89"/>
      <c r="V15124" s="89"/>
      <c r="W15124" s="89"/>
      <c r="X15124" s="89"/>
    </row>
    <row r="15125">
      <c r="S15125" s="91"/>
      <c r="T15125" s="91"/>
      <c r="U15125" s="89"/>
      <c r="V15125" s="89"/>
      <c r="W15125" s="89"/>
      <c r="X15125" s="89"/>
    </row>
    <row r="15126">
      <c r="S15126" s="91"/>
      <c r="T15126" s="91"/>
      <c r="U15126" s="89"/>
      <c r="V15126" s="89"/>
      <c r="W15126" s="89"/>
      <c r="X15126" s="89"/>
    </row>
    <row r="15127">
      <c r="S15127" s="91"/>
      <c r="T15127" s="91"/>
      <c r="U15127" s="89"/>
      <c r="V15127" s="89"/>
      <c r="W15127" s="89"/>
      <c r="X15127" s="89"/>
    </row>
    <row r="15128">
      <c r="S15128" s="91"/>
      <c r="T15128" s="91"/>
      <c r="U15128" s="89"/>
      <c r="V15128" s="89"/>
      <c r="W15128" s="89"/>
      <c r="X15128" s="89"/>
    </row>
    <row r="15129">
      <c r="S15129" s="91"/>
      <c r="T15129" s="91"/>
      <c r="U15129" s="89"/>
      <c r="V15129" s="89"/>
      <c r="W15129" s="89"/>
      <c r="X15129" s="89"/>
    </row>
    <row r="15130">
      <c r="S15130" s="91"/>
      <c r="T15130" s="91"/>
      <c r="U15130" s="89"/>
      <c r="V15130" s="89"/>
      <c r="W15130" s="89"/>
      <c r="X15130" s="89"/>
    </row>
    <row r="15131">
      <c r="S15131" s="91"/>
      <c r="T15131" s="91"/>
      <c r="U15131" s="89"/>
      <c r="V15131" s="89"/>
      <c r="W15131" s="89"/>
      <c r="X15131" s="89"/>
    </row>
    <row r="15132">
      <c r="S15132" s="91"/>
      <c r="T15132" s="91"/>
      <c r="U15132" s="89"/>
      <c r="V15132" s="89"/>
      <c r="W15132" s="89"/>
      <c r="X15132" s="89"/>
    </row>
    <row r="15133">
      <c r="S15133" s="91"/>
      <c r="T15133" s="91"/>
      <c r="U15133" s="89"/>
      <c r="V15133" s="89"/>
      <c r="W15133" s="89"/>
      <c r="X15133" s="89"/>
    </row>
    <row r="15134">
      <c r="S15134" s="91"/>
      <c r="T15134" s="91"/>
      <c r="U15134" s="89"/>
      <c r="V15134" s="89"/>
      <c r="W15134" s="89"/>
      <c r="X15134" s="89"/>
    </row>
    <row r="15135">
      <c r="S15135" s="91"/>
      <c r="T15135" s="91"/>
      <c r="U15135" s="89"/>
      <c r="V15135" s="89"/>
      <c r="W15135" s="89"/>
      <c r="X15135" s="89"/>
    </row>
    <row r="15136">
      <c r="S15136" s="91"/>
      <c r="T15136" s="91"/>
      <c r="U15136" s="89"/>
      <c r="V15136" s="89"/>
      <c r="W15136" s="89"/>
      <c r="X15136" s="89"/>
    </row>
    <row r="15137">
      <c r="S15137" s="91"/>
      <c r="T15137" s="91"/>
      <c r="U15137" s="89"/>
      <c r="V15137" s="89"/>
      <c r="W15137" s="89"/>
      <c r="X15137" s="89"/>
    </row>
    <row r="15138">
      <c r="S15138" s="91"/>
      <c r="T15138" s="91"/>
      <c r="U15138" s="89"/>
      <c r="V15138" s="89"/>
      <c r="W15138" s="89"/>
      <c r="X15138" s="89"/>
    </row>
    <row r="15139">
      <c r="S15139" s="91"/>
      <c r="T15139" s="91"/>
      <c r="U15139" s="89"/>
      <c r="V15139" s="89"/>
      <c r="W15139" s="89"/>
      <c r="X15139" s="89"/>
    </row>
    <row r="15140">
      <c r="S15140" s="91"/>
      <c r="T15140" s="91"/>
      <c r="U15140" s="89"/>
      <c r="V15140" s="89"/>
      <c r="W15140" s="89"/>
      <c r="X15140" s="89"/>
    </row>
    <row r="15141">
      <c r="S15141" s="91"/>
      <c r="T15141" s="91"/>
      <c r="U15141" s="89"/>
      <c r="V15141" s="89"/>
      <c r="W15141" s="89"/>
      <c r="X15141" s="89"/>
    </row>
    <row r="15142">
      <c r="S15142" s="91"/>
      <c r="T15142" s="91"/>
      <c r="U15142" s="89"/>
      <c r="V15142" s="89"/>
      <c r="W15142" s="89"/>
      <c r="X15142" s="89"/>
    </row>
    <row r="15143">
      <c r="S15143" s="91"/>
      <c r="T15143" s="91"/>
      <c r="U15143" s="89"/>
      <c r="V15143" s="89"/>
      <c r="W15143" s="89"/>
      <c r="X15143" s="89"/>
    </row>
    <row r="15144">
      <c r="S15144" s="91"/>
      <c r="T15144" s="91"/>
      <c r="U15144" s="89"/>
      <c r="V15144" s="89"/>
      <c r="W15144" s="89"/>
      <c r="X15144" s="89"/>
    </row>
    <row r="15145">
      <c r="S15145" s="91"/>
      <c r="T15145" s="91"/>
      <c r="U15145" s="89"/>
      <c r="V15145" s="89"/>
      <c r="W15145" s="89"/>
      <c r="X15145" s="89"/>
    </row>
    <row r="15146">
      <c r="S15146" s="91"/>
      <c r="T15146" s="91"/>
      <c r="U15146" s="89"/>
      <c r="V15146" s="89"/>
      <c r="W15146" s="89"/>
      <c r="X15146" s="89"/>
    </row>
    <row r="15147">
      <c r="S15147" s="91"/>
      <c r="T15147" s="91"/>
      <c r="U15147" s="89"/>
      <c r="V15147" s="89"/>
      <c r="W15147" s="89"/>
      <c r="X15147" s="89"/>
    </row>
    <row r="15148">
      <c r="S15148" s="91"/>
      <c r="T15148" s="91"/>
      <c r="U15148" s="89"/>
      <c r="V15148" s="89"/>
      <c r="W15148" s="89"/>
      <c r="X15148" s="89"/>
    </row>
    <row r="15149">
      <c r="S15149" s="91"/>
      <c r="T15149" s="91"/>
      <c r="U15149" s="89"/>
      <c r="V15149" s="89"/>
      <c r="W15149" s="89"/>
      <c r="X15149" s="89"/>
    </row>
    <row r="15150">
      <c r="S15150" s="91"/>
      <c r="T15150" s="91"/>
      <c r="U15150" s="89"/>
      <c r="V15150" s="89"/>
      <c r="W15150" s="89"/>
      <c r="X15150" s="89"/>
    </row>
    <row r="15151">
      <c r="S15151" s="91"/>
      <c r="T15151" s="91"/>
      <c r="U15151" s="89"/>
      <c r="V15151" s="89"/>
      <c r="W15151" s="89"/>
      <c r="X15151" s="89"/>
    </row>
    <row r="15152">
      <c r="S15152" s="91"/>
      <c r="T15152" s="91"/>
      <c r="U15152" s="89"/>
      <c r="V15152" s="89"/>
      <c r="W15152" s="89"/>
      <c r="X15152" s="89"/>
    </row>
    <row r="15153">
      <c r="S15153" s="91"/>
      <c r="T15153" s="91"/>
      <c r="U15153" s="89"/>
      <c r="V15153" s="89"/>
      <c r="W15153" s="89"/>
      <c r="X15153" s="89"/>
    </row>
    <row r="15154">
      <c r="S15154" s="91"/>
      <c r="T15154" s="91"/>
      <c r="U15154" s="89"/>
      <c r="V15154" s="89"/>
      <c r="W15154" s="89"/>
      <c r="X15154" s="89"/>
    </row>
    <row r="15155">
      <c r="S15155" s="91"/>
      <c r="T15155" s="91"/>
      <c r="U15155" s="89"/>
      <c r="V15155" s="89"/>
      <c r="W15155" s="89"/>
      <c r="X15155" s="89"/>
    </row>
    <row r="15156">
      <c r="S15156" s="91"/>
      <c r="T15156" s="91"/>
      <c r="U15156" s="89"/>
      <c r="V15156" s="89"/>
      <c r="W15156" s="89"/>
      <c r="X15156" s="89"/>
    </row>
    <row r="15157">
      <c r="S15157" s="91"/>
      <c r="T15157" s="91"/>
      <c r="U15157" s="89"/>
      <c r="V15157" s="89"/>
      <c r="W15157" s="89"/>
      <c r="X15157" s="89"/>
    </row>
    <row r="15158">
      <c r="S15158" s="91"/>
      <c r="T15158" s="91"/>
      <c r="U15158" s="89"/>
      <c r="V15158" s="89"/>
      <c r="W15158" s="89"/>
      <c r="X15158" s="89"/>
    </row>
    <row r="15159">
      <c r="S15159" s="91"/>
      <c r="T15159" s="91"/>
      <c r="U15159" s="89"/>
      <c r="V15159" s="89"/>
      <c r="W15159" s="89"/>
      <c r="X15159" s="89"/>
    </row>
    <row r="15160">
      <c r="S15160" s="91"/>
      <c r="T15160" s="91"/>
      <c r="U15160" s="89"/>
      <c r="V15160" s="89"/>
      <c r="W15160" s="89"/>
      <c r="X15160" s="89"/>
    </row>
    <row r="15161">
      <c r="S15161" s="91"/>
      <c r="T15161" s="91"/>
      <c r="U15161" s="89"/>
      <c r="V15161" s="89"/>
      <c r="W15161" s="89"/>
      <c r="X15161" s="89"/>
    </row>
    <row r="15162">
      <c r="S15162" s="91"/>
      <c r="T15162" s="91"/>
      <c r="U15162" s="89"/>
      <c r="V15162" s="89"/>
      <c r="W15162" s="89"/>
      <c r="X15162" s="89"/>
    </row>
    <row r="15163">
      <c r="S15163" s="91"/>
      <c r="T15163" s="91"/>
      <c r="U15163" s="89"/>
      <c r="V15163" s="89"/>
      <c r="W15163" s="89"/>
      <c r="X15163" s="89"/>
    </row>
    <row r="15164">
      <c r="S15164" s="91"/>
      <c r="T15164" s="91"/>
      <c r="U15164" s="89"/>
      <c r="V15164" s="89"/>
      <c r="W15164" s="89"/>
      <c r="X15164" s="89"/>
    </row>
    <row r="15165">
      <c r="S15165" s="91"/>
      <c r="T15165" s="91"/>
      <c r="U15165" s="89"/>
      <c r="V15165" s="89"/>
      <c r="W15165" s="89"/>
      <c r="X15165" s="89"/>
    </row>
    <row r="15166">
      <c r="S15166" s="91"/>
      <c r="T15166" s="91"/>
      <c r="U15166" s="89"/>
      <c r="V15166" s="89"/>
      <c r="W15166" s="89"/>
      <c r="X15166" s="89"/>
    </row>
    <row r="15167">
      <c r="S15167" s="91"/>
      <c r="T15167" s="91"/>
      <c r="U15167" s="89"/>
      <c r="V15167" s="89"/>
      <c r="W15167" s="89"/>
      <c r="X15167" s="89"/>
    </row>
    <row r="15168">
      <c r="S15168" s="91"/>
      <c r="T15168" s="91"/>
      <c r="U15168" s="89"/>
      <c r="V15168" s="89"/>
      <c r="W15168" s="89"/>
      <c r="X15168" s="89"/>
    </row>
    <row r="15169">
      <c r="S15169" s="91"/>
      <c r="T15169" s="91"/>
      <c r="U15169" s="89"/>
      <c r="V15169" s="89"/>
      <c r="W15169" s="89"/>
      <c r="X15169" s="89"/>
    </row>
    <row r="15170">
      <c r="S15170" s="91"/>
      <c r="T15170" s="91"/>
      <c r="U15170" s="89"/>
      <c r="V15170" s="89"/>
      <c r="W15170" s="89"/>
      <c r="X15170" s="89"/>
    </row>
    <row r="15171">
      <c r="S15171" s="91"/>
      <c r="T15171" s="91"/>
      <c r="U15171" s="89"/>
      <c r="V15171" s="89"/>
      <c r="W15171" s="89"/>
      <c r="X15171" s="89"/>
    </row>
    <row r="15172">
      <c r="S15172" s="91"/>
      <c r="T15172" s="91"/>
      <c r="U15172" s="89"/>
      <c r="V15172" s="89"/>
      <c r="W15172" s="89"/>
      <c r="X15172" s="89"/>
    </row>
    <row r="15173">
      <c r="S15173" s="91"/>
      <c r="T15173" s="91"/>
      <c r="U15173" s="89"/>
      <c r="V15173" s="89"/>
      <c r="W15173" s="89"/>
      <c r="X15173" s="89"/>
    </row>
    <row r="15174">
      <c r="S15174" s="91"/>
      <c r="T15174" s="91"/>
      <c r="U15174" s="89"/>
      <c r="V15174" s="89"/>
      <c r="W15174" s="89"/>
      <c r="X15174" s="89"/>
    </row>
    <row r="15175">
      <c r="S15175" s="91"/>
      <c r="T15175" s="91"/>
      <c r="U15175" s="89"/>
      <c r="V15175" s="89"/>
      <c r="W15175" s="89"/>
      <c r="X15175" s="89"/>
    </row>
    <row r="15176">
      <c r="S15176" s="91"/>
      <c r="T15176" s="91"/>
      <c r="U15176" s="89"/>
      <c r="V15176" s="89"/>
      <c r="W15176" s="89"/>
      <c r="X15176" s="89"/>
    </row>
    <row r="15177">
      <c r="S15177" s="91"/>
      <c r="T15177" s="91"/>
      <c r="U15177" s="89"/>
      <c r="V15177" s="89"/>
      <c r="W15177" s="89"/>
      <c r="X15177" s="89"/>
    </row>
    <row r="15178">
      <c r="S15178" s="91"/>
      <c r="T15178" s="91"/>
      <c r="U15178" s="89"/>
      <c r="V15178" s="89"/>
      <c r="W15178" s="89"/>
      <c r="X15178" s="89"/>
    </row>
    <row r="15179">
      <c r="S15179" s="91"/>
      <c r="T15179" s="91"/>
      <c r="U15179" s="89"/>
      <c r="V15179" s="89"/>
      <c r="W15179" s="89"/>
      <c r="X15179" s="89"/>
    </row>
    <row r="15180">
      <c r="S15180" s="91"/>
      <c r="T15180" s="91"/>
      <c r="U15180" s="89"/>
      <c r="V15180" s="89"/>
      <c r="W15180" s="89"/>
      <c r="X15180" s="89"/>
    </row>
    <row r="15181">
      <c r="S15181" s="91"/>
      <c r="T15181" s="91"/>
      <c r="U15181" s="89"/>
      <c r="V15181" s="89"/>
      <c r="W15181" s="89"/>
      <c r="X15181" s="89"/>
    </row>
    <row r="15182">
      <c r="S15182" s="91"/>
      <c r="T15182" s="91"/>
      <c r="U15182" s="89"/>
      <c r="V15182" s="89"/>
      <c r="W15182" s="89"/>
      <c r="X15182" s="89"/>
    </row>
    <row r="15183">
      <c r="S15183" s="91"/>
      <c r="T15183" s="91"/>
      <c r="U15183" s="89"/>
      <c r="V15183" s="89"/>
      <c r="W15183" s="89"/>
      <c r="X15183" s="89"/>
    </row>
    <row r="15184">
      <c r="S15184" s="91"/>
      <c r="T15184" s="91"/>
      <c r="U15184" s="89"/>
      <c r="V15184" s="89"/>
      <c r="W15184" s="89"/>
      <c r="X15184" s="89"/>
    </row>
    <row r="15185">
      <c r="S15185" s="91"/>
      <c r="T15185" s="91"/>
      <c r="U15185" s="89"/>
      <c r="V15185" s="89"/>
      <c r="W15185" s="89"/>
      <c r="X15185" s="89"/>
    </row>
    <row r="15186">
      <c r="S15186" s="91"/>
      <c r="T15186" s="91"/>
      <c r="U15186" s="89"/>
      <c r="V15186" s="89"/>
      <c r="W15186" s="89"/>
      <c r="X15186" s="89"/>
    </row>
    <row r="15187">
      <c r="S15187" s="91"/>
      <c r="T15187" s="91"/>
      <c r="U15187" s="89"/>
      <c r="V15187" s="89"/>
      <c r="W15187" s="89"/>
      <c r="X15187" s="89"/>
    </row>
    <row r="15188">
      <c r="S15188" s="91"/>
      <c r="T15188" s="91"/>
      <c r="U15188" s="89"/>
      <c r="V15188" s="89"/>
      <c r="W15188" s="89"/>
      <c r="X15188" s="89"/>
    </row>
    <row r="15189">
      <c r="S15189" s="91"/>
      <c r="T15189" s="91"/>
      <c r="U15189" s="89"/>
      <c r="V15189" s="89"/>
      <c r="W15189" s="89"/>
      <c r="X15189" s="89"/>
    </row>
    <row r="15190">
      <c r="S15190" s="91"/>
      <c r="T15190" s="91"/>
      <c r="U15190" s="89"/>
      <c r="V15190" s="89"/>
      <c r="W15190" s="89"/>
      <c r="X15190" s="89"/>
    </row>
    <row r="15191">
      <c r="S15191" s="91"/>
      <c r="T15191" s="91"/>
      <c r="U15191" s="89"/>
      <c r="V15191" s="89"/>
      <c r="W15191" s="89"/>
      <c r="X15191" s="89"/>
    </row>
    <row r="15192">
      <c r="S15192" s="91"/>
      <c r="T15192" s="91"/>
      <c r="U15192" s="89"/>
      <c r="V15192" s="89"/>
      <c r="W15192" s="89"/>
      <c r="X15192" s="89"/>
    </row>
    <row r="15193">
      <c r="S15193" s="91"/>
      <c r="T15193" s="91"/>
      <c r="U15193" s="89"/>
      <c r="V15193" s="89"/>
      <c r="W15193" s="89"/>
      <c r="X15193" s="89"/>
    </row>
    <row r="15194">
      <c r="S15194" s="91"/>
      <c r="T15194" s="91"/>
      <c r="U15194" s="89"/>
      <c r="V15194" s="89"/>
      <c r="W15194" s="89"/>
      <c r="X15194" s="89"/>
    </row>
    <row r="15195">
      <c r="S15195" s="91"/>
      <c r="T15195" s="91"/>
      <c r="U15195" s="89"/>
      <c r="V15195" s="89"/>
      <c r="W15195" s="89"/>
      <c r="X15195" s="89"/>
    </row>
    <row r="15196">
      <c r="S15196" s="91"/>
      <c r="T15196" s="91"/>
      <c r="U15196" s="89"/>
      <c r="V15196" s="89"/>
      <c r="W15196" s="89"/>
      <c r="X15196" s="89"/>
    </row>
    <row r="15197">
      <c r="S15197" s="91"/>
      <c r="T15197" s="91"/>
      <c r="U15197" s="89"/>
      <c r="V15197" s="89"/>
      <c r="W15197" s="89"/>
      <c r="X15197" s="89"/>
    </row>
    <row r="15198">
      <c r="S15198" s="91"/>
      <c r="T15198" s="91"/>
      <c r="U15198" s="89"/>
      <c r="V15198" s="89"/>
      <c r="W15198" s="89"/>
      <c r="X15198" s="89"/>
    </row>
    <row r="15199">
      <c r="S15199" s="91"/>
      <c r="T15199" s="91"/>
      <c r="U15199" s="89"/>
      <c r="V15199" s="89"/>
      <c r="W15199" s="89"/>
      <c r="X15199" s="89"/>
    </row>
    <row r="15200">
      <c r="S15200" s="91"/>
      <c r="T15200" s="91"/>
      <c r="U15200" s="89"/>
      <c r="V15200" s="89"/>
      <c r="W15200" s="89"/>
      <c r="X15200" s="89"/>
    </row>
    <row r="15201">
      <c r="S15201" s="91"/>
      <c r="T15201" s="91"/>
      <c r="U15201" s="89"/>
      <c r="V15201" s="89"/>
      <c r="W15201" s="89"/>
      <c r="X15201" s="89"/>
    </row>
    <row r="15202">
      <c r="S15202" s="91"/>
      <c r="T15202" s="91"/>
      <c r="U15202" s="89"/>
      <c r="V15202" s="89"/>
      <c r="W15202" s="89"/>
      <c r="X15202" s="89"/>
    </row>
    <row r="15203">
      <c r="S15203" s="91"/>
      <c r="T15203" s="91"/>
      <c r="U15203" s="89"/>
      <c r="V15203" s="89"/>
      <c r="W15203" s="89"/>
      <c r="X15203" s="89"/>
    </row>
    <row r="15204">
      <c r="S15204" s="91"/>
      <c r="T15204" s="91"/>
      <c r="U15204" s="89"/>
      <c r="V15204" s="89"/>
      <c r="W15204" s="89"/>
      <c r="X15204" s="89"/>
    </row>
    <row r="15205">
      <c r="S15205" s="91"/>
      <c r="T15205" s="91"/>
      <c r="U15205" s="89"/>
      <c r="V15205" s="89"/>
      <c r="W15205" s="89"/>
      <c r="X15205" s="89"/>
    </row>
    <row r="15206">
      <c r="S15206" s="91"/>
      <c r="T15206" s="91"/>
      <c r="U15206" s="89"/>
      <c r="V15206" s="89"/>
      <c r="W15206" s="89"/>
      <c r="X15206" s="89"/>
    </row>
    <row r="15207">
      <c r="S15207" s="91"/>
      <c r="T15207" s="91"/>
      <c r="U15207" s="89"/>
      <c r="V15207" s="89"/>
      <c r="W15207" s="89"/>
      <c r="X15207" s="89"/>
    </row>
    <row r="15208">
      <c r="S15208" s="91"/>
      <c r="T15208" s="91"/>
      <c r="U15208" s="89"/>
      <c r="V15208" s="89"/>
      <c r="W15208" s="89"/>
      <c r="X15208" s="89"/>
    </row>
    <row r="15209">
      <c r="S15209" s="91"/>
      <c r="T15209" s="91"/>
      <c r="U15209" s="89"/>
      <c r="V15209" s="89"/>
      <c r="W15209" s="89"/>
      <c r="X15209" s="89"/>
    </row>
    <row r="15210">
      <c r="S15210" s="91"/>
      <c r="T15210" s="91"/>
      <c r="U15210" s="89"/>
      <c r="V15210" s="89"/>
      <c r="W15210" s="89"/>
      <c r="X15210" s="89"/>
    </row>
    <row r="15211">
      <c r="S15211" s="91"/>
      <c r="T15211" s="91"/>
      <c r="U15211" s="89"/>
      <c r="V15211" s="89"/>
      <c r="W15211" s="89"/>
      <c r="X15211" s="89"/>
    </row>
    <row r="15212">
      <c r="S15212" s="91"/>
      <c r="T15212" s="91"/>
      <c r="U15212" s="89"/>
      <c r="V15212" s="89"/>
      <c r="W15212" s="89"/>
      <c r="X15212" s="89"/>
    </row>
    <row r="15213">
      <c r="S15213" s="91"/>
      <c r="T15213" s="91"/>
      <c r="U15213" s="89"/>
      <c r="V15213" s="89"/>
      <c r="W15213" s="89"/>
      <c r="X15213" s="89"/>
    </row>
    <row r="15214">
      <c r="S15214" s="91"/>
      <c r="T15214" s="91"/>
      <c r="U15214" s="89"/>
      <c r="V15214" s="89"/>
      <c r="W15214" s="89"/>
      <c r="X15214" s="89"/>
    </row>
    <row r="15215">
      <c r="S15215" s="91"/>
      <c r="T15215" s="91"/>
      <c r="U15215" s="89"/>
      <c r="V15215" s="89"/>
      <c r="W15215" s="89"/>
      <c r="X15215" s="89"/>
    </row>
    <row r="15216">
      <c r="S15216" s="91"/>
      <c r="T15216" s="91"/>
      <c r="U15216" s="89"/>
      <c r="V15216" s="89"/>
      <c r="W15216" s="89"/>
      <c r="X15216" s="89"/>
    </row>
    <row r="15217">
      <c r="S15217" s="91"/>
      <c r="T15217" s="91"/>
      <c r="U15217" s="89"/>
      <c r="V15217" s="89"/>
      <c r="W15217" s="89"/>
      <c r="X15217" s="89"/>
    </row>
    <row r="15218">
      <c r="S15218" s="91"/>
      <c r="T15218" s="91"/>
      <c r="U15218" s="89"/>
      <c r="V15218" s="89"/>
      <c r="W15218" s="89"/>
      <c r="X15218" s="89"/>
    </row>
    <row r="15219">
      <c r="S15219" s="91"/>
      <c r="T15219" s="91"/>
      <c r="U15219" s="89"/>
      <c r="V15219" s="89"/>
      <c r="W15219" s="89"/>
      <c r="X15219" s="89"/>
    </row>
    <row r="15220">
      <c r="S15220" s="91"/>
      <c r="T15220" s="91"/>
      <c r="U15220" s="89"/>
      <c r="V15220" s="89"/>
      <c r="W15220" s="89"/>
      <c r="X15220" s="89"/>
    </row>
    <row r="15221">
      <c r="S15221" s="91"/>
      <c r="T15221" s="91"/>
      <c r="U15221" s="89"/>
      <c r="V15221" s="89"/>
      <c r="W15221" s="89"/>
      <c r="X15221" s="89"/>
    </row>
    <row r="15222">
      <c r="S15222" s="91"/>
      <c r="T15222" s="91"/>
      <c r="U15222" s="89"/>
      <c r="V15222" s="89"/>
      <c r="W15222" s="89"/>
      <c r="X15222" s="89"/>
    </row>
    <row r="15223">
      <c r="S15223" s="91"/>
      <c r="T15223" s="91"/>
      <c r="U15223" s="89"/>
      <c r="V15223" s="89"/>
      <c r="W15223" s="89"/>
      <c r="X15223" s="89"/>
    </row>
    <row r="15224">
      <c r="S15224" s="91"/>
      <c r="T15224" s="91"/>
      <c r="U15224" s="89"/>
      <c r="V15224" s="89"/>
      <c r="W15224" s="89"/>
      <c r="X15224" s="89"/>
    </row>
    <row r="15225">
      <c r="S15225" s="91"/>
      <c r="T15225" s="91"/>
      <c r="U15225" s="89"/>
      <c r="V15225" s="89"/>
      <c r="W15225" s="89"/>
      <c r="X15225" s="89"/>
    </row>
    <row r="15226">
      <c r="S15226" s="91"/>
      <c r="T15226" s="91"/>
      <c r="U15226" s="89"/>
      <c r="V15226" s="89"/>
      <c r="W15226" s="89"/>
      <c r="X15226" s="89"/>
    </row>
    <row r="15227">
      <c r="S15227" s="91"/>
      <c r="T15227" s="91"/>
      <c r="U15227" s="89"/>
      <c r="V15227" s="89"/>
      <c r="W15227" s="89"/>
      <c r="X15227" s="89"/>
    </row>
    <row r="15228">
      <c r="S15228" s="91"/>
      <c r="T15228" s="91"/>
      <c r="U15228" s="89"/>
      <c r="V15228" s="89"/>
      <c r="W15228" s="89"/>
      <c r="X15228" s="89"/>
    </row>
    <row r="15229">
      <c r="S15229" s="91"/>
      <c r="T15229" s="91"/>
      <c r="U15229" s="89"/>
      <c r="V15229" s="89"/>
      <c r="W15229" s="89"/>
      <c r="X15229" s="89"/>
    </row>
    <row r="15230">
      <c r="S15230" s="91"/>
      <c r="T15230" s="91"/>
      <c r="U15230" s="89"/>
      <c r="V15230" s="89"/>
      <c r="W15230" s="89"/>
      <c r="X15230" s="89"/>
    </row>
    <row r="15231">
      <c r="S15231" s="91"/>
      <c r="T15231" s="91"/>
      <c r="U15231" s="89"/>
      <c r="V15231" s="89"/>
      <c r="W15231" s="89"/>
      <c r="X15231" s="89"/>
    </row>
    <row r="15232">
      <c r="S15232" s="91"/>
      <c r="T15232" s="91"/>
      <c r="U15232" s="89"/>
      <c r="V15232" s="89"/>
      <c r="W15232" s="89"/>
      <c r="X15232" s="89"/>
    </row>
    <row r="15233">
      <c r="S15233" s="91"/>
      <c r="T15233" s="91"/>
      <c r="U15233" s="89"/>
      <c r="V15233" s="89"/>
      <c r="W15233" s="89"/>
      <c r="X15233" s="89"/>
    </row>
    <row r="15234">
      <c r="S15234" s="91"/>
      <c r="T15234" s="91"/>
      <c r="U15234" s="89"/>
      <c r="V15234" s="89"/>
      <c r="W15234" s="89"/>
      <c r="X15234" s="89"/>
    </row>
    <row r="15235">
      <c r="S15235" s="91"/>
      <c r="T15235" s="91"/>
      <c r="U15235" s="89"/>
      <c r="V15235" s="89"/>
      <c r="W15235" s="89"/>
      <c r="X15235" s="89"/>
    </row>
    <row r="15236">
      <c r="S15236" s="91"/>
      <c r="T15236" s="91"/>
      <c r="U15236" s="89"/>
      <c r="V15236" s="89"/>
      <c r="W15236" s="89"/>
      <c r="X15236" s="89"/>
    </row>
    <row r="15237">
      <c r="S15237" s="91"/>
      <c r="T15237" s="91"/>
      <c r="U15237" s="89"/>
      <c r="V15237" s="89"/>
      <c r="W15237" s="89"/>
      <c r="X15237" s="89"/>
    </row>
    <row r="15238">
      <c r="S15238" s="91"/>
      <c r="T15238" s="91"/>
      <c r="U15238" s="89"/>
      <c r="V15238" s="89"/>
      <c r="W15238" s="89"/>
      <c r="X15238" s="89"/>
    </row>
    <row r="15239">
      <c r="S15239" s="91"/>
      <c r="T15239" s="91"/>
      <c r="U15239" s="89"/>
      <c r="V15239" s="89"/>
      <c r="W15239" s="89"/>
      <c r="X15239" s="89"/>
    </row>
    <row r="15240">
      <c r="S15240" s="91"/>
      <c r="T15240" s="91"/>
      <c r="U15240" s="89"/>
      <c r="V15240" s="89"/>
      <c r="W15240" s="89"/>
      <c r="X15240" s="89"/>
    </row>
    <row r="15241">
      <c r="S15241" s="91"/>
      <c r="T15241" s="91"/>
      <c r="U15241" s="89"/>
      <c r="V15241" s="89"/>
      <c r="W15241" s="89"/>
      <c r="X15241" s="89"/>
    </row>
    <row r="15242">
      <c r="S15242" s="91"/>
      <c r="T15242" s="91"/>
      <c r="U15242" s="89"/>
      <c r="V15242" s="89"/>
      <c r="W15242" s="89"/>
      <c r="X15242" s="89"/>
    </row>
    <row r="15243">
      <c r="S15243" s="91"/>
      <c r="T15243" s="91"/>
      <c r="U15243" s="89"/>
      <c r="V15243" s="89"/>
      <c r="W15243" s="89"/>
      <c r="X15243" s="89"/>
    </row>
    <row r="15244">
      <c r="S15244" s="91"/>
      <c r="T15244" s="91"/>
      <c r="U15244" s="89"/>
      <c r="V15244" s="89"/>
      <c r="W15244" s="89"/>
      <c r="X15244" s="89"/>
    </row>
    <row r="15245">
      <c r="S15245" s="91"/>
      <c r="T15245" s="91"/>
      <c r="U15245" s="89"/>
      <c r="V15245" s="89"/>
      <c r="W15245" s="89"/>
      <c r="X15245" s="89"/>
    </row>
    <row r="15246">
      <c r="S15246" s="91"/>
      <c r="T15246" s="91"/>
      <c r="U15246" s="89"/>
      <c r="V15246" s="89"/>
      <c r="W15246" s="89"/>
      <c r="X15246" s="89"/>
    </row>
    <row r="15247">
      <c r="S15247" s="91"/>
      <c r="T15247" s="91"/>
      <c r="U15247" s="89"/>
      <c r="V15247" s="89"/>
      <c r="W15247" s="89"/>
      <c r="X15247" s="89"/>
    </row>
    <row r="15248">
      <c r="S15248" s="91"/>
      <c r="T15248" s="91"/>
      <c r="U15248" s="89"/>
      <c r="V15248" s="89"/>
      <c r="W15248" s="89"/>
      <c r="X15248" s="89"/>
    </row>
    <row r="15249">
      <c r="S15249" s="91"/>
      <c r="T15249" s="91"/>
      <c r="U15249" s="89"/>
      <c r="V15249" s="89"/>
      <c r="W15249" s="89"/>
      <c r="X15249" s="89"/>
    </row>
    <row r="15250">
      <c r="S15250" s="91"/>
      <c r="T15250" s="91"/>
      <c r="U15250" s="89"/>
      <c r="V15250" s="89"/>
      <c r="W15250" s="89"/>
      <c r="X15250" s="89"/>
    </row>
    <row r="15251">
      <c r="S15251" s="91"/>
      <c r="T15251" s="91"/>
      <c r="U15251" s="89"/>
      <c r="V15251" s="89"/>
      <c r="W15251" s="89"/>
      <c r="X15251" s="89"/>
    </row>
    <row r="15252">
      <c r="S15252" s="91"/>
      <c r="T15252" s="91"/>
      <c r="U15252" s="89"/>
      <c r="V15252" s="89"/>
      <c r="W15252" s="89"/>
      <c r="X15252" s="89"/>
    </row>
    <row r="15253">
      <c r="S15253" s="91"/>
      <c r="T15253" s="91"/>
      <c r="U15253" s="89"/>
      <c r="V15253" s="89"/>
      <c r="W15253" s="89"/>
      <c r="X15253" s="89"/>
    </row>
    <row r="15254">
      <c r="S15254" s="91"/>
      <c r="T15254" s="91"/>
      <c r="U15254" s="89"/>
      <c r="V15254" s="89"/>
      <c r="W15254" s="89"/>
      <c r="X15254" s="89"/>
    </row>
    <row r="15255">
      <c r="S15255" s="91"/>
      <c r="T15255" s="91"/>
      <c r="U15255" s="89"/>
      <c r="V15255" s="89"/>
      <c r="W15255" s="89"/>
      <c r="X15255" s="89"/>
    </row>
    <row r="15256">
      <c r="S15256" s="91"/>
      <c r="T15256" s="91"/>
      <c r="U15256" s="89"/>
      <c r="V15256" s="89"/>
      <c r="W15256" s="89"/>
      <c r="X15256" s="89"/>
    </row>
    <row r="15257">
      <c r="S15257" s="91"/>
      <c r="T15257" s="91"/>
      <c r="U15257" s="89"/>
      <c r="V15257" s="89"/>
      <c r="W15257" s="89"/>
      <c r="X15257" s="89"/>
    </row>
    <row r="15258">
      <c r="S15258" s="91"/>
      <c r="T15258" s="91"/>
      <c r="U15258" s="89"/>
      <c r="V15258" s="89"/>
      <c r="W15258" s="89"/>
      <c r="X15258" s="89"/>
    </row>
    <row r="15259">
      <c r="S15259" s="91"/>
      <c r="T15259" s="91"/>
      <c r="U15259" s="89"/>
      <c r="V15259" s="89"/>
      <c r="W15259" s="89"/>
      <c r="X15259" s="89"/>
    </row>
    <row r="15260">
      <c r="S15260" s="91"/>
      <c r="T15260" s="91"/>
      <c r="U15260" s="89"/>
      <c r="V15260" s="89"/>
      <c r="W15260" s="89"/>
      <c r="X15260" s="89"/>
    </row>
    <row r="15261">
      <c r="S15261" s="91"/>
      <c r="T15261" s="91"/>
      <c r="U15261" s="89"/>
      <c r="V15261" s="89"/>
      <c r="W15261" s="89"/>
      <c r="X15261" s="89"/>
    </row>
    <row r="15262">
      <c r="S15262" s="91"/>
      <c r="T15262" s="91"/>
      <c r="U15262" s="89"/>
      <c r="V15262" s="89"/>
      <c r="W15262" s="89"/>
      <c r="X15262" s="89"/>
    </row>
    <row r="15263">
      <c r="S15263" s="91"/>
      <c r="T15263" s="91"/>
      <c r="U15263" s="89"/>
      <c r="V15263" s="89"/>
      <c r="W15263" s="89"/>
      <c r="X15263" s="89"/>
    </row>
    <row r="15264">
      <c r="S15264" s="91"/>
      <c r="T15264" s="91"/>
      <c r="U15264" s="89"/>
      <c r="V15264" s="89"/>
      <c r="W15264" s="89"/>
      <c r="X15264" s="89"/>
    </row>
    <row r="15265">
      <c r="S15265" s="91"/>
      <c r="T15265" s="91"/>
      <c r="U15265" s="89"/>
      <c r="V15265" s="89"/>
      <c r="W15265" s="89"/>
      <c r="X15265" s="89"/>
    </row>
    <row r="15266">
      <c r="S15266" s="91"/>
      <c r="T15266" s="91"/>
      <c r="U15266" s="89"/>
      <c r="V15266" s="89"/>
      <c r="W15266" s="89"/>
      <c r="X15266" s="89"/>
    </row>
    <row r="15267">
      <c r="S15267" s="91"/>
      <c r="T15267" s="91"/>
      <c r="U15267" s="89"/>
      <c r="V15267" s="89"/>
      <c r="W15267" s="89"/>
      <c r="X15267" s="89"/>
    </row>
    <row r="15268">
      <c r="S15268" s="91"/>
      <c r="T15268" s="91"/>
      <c r="U15268" s="89"/>
      <c r="V15268" s="89"/>
      <c r="W15268" s="89"/>
      <c r="X15268" s="89"/>
    </row>
    <row r="15269">
      <c r="S15269" s="91"/>
      <c r="T15269" s="91"/>
      <c r="U15269" s="89"/>
      <c r="V15269" s="89"/>
      <c r="W15269" s="89"/>
      <c r="X15269" s="89"/>
    </row>
    <row r="15270">
      <c r="S15270" s="91"/>
      <c r="T15270" s="91"/>
      <c r="U15270" s="89"/>
      <c r="V15270" s="89"/>
      <c r="W15270" s="89"/>
      <c r="X15270" s="89"/>
    </row>
    <row r="15271">
      <c r="S15271" s="91"/>
      <c r="T15271" s="91"/>
      <c r="U15271" s="89"/>
      <c r="V15271" s="89"/>
      <c r="W15271" s="89"/>
      <c r="X15271" s="89"/>
    </row>
    <row r="15272">
      <c r="S15272" s="91"/>
      <c r="T15272" s="91"/>
      <c r="U15272" s="89"/>
      <c r="V15272" s="89"/>
      <c r="W15272" s="89"/>
      <c r="X15272" s="89"/>
    </row>
    <row r="15273">
      <c r="S15273" s="91"/>
      <c r="T15273" s="91"/>
      <c r="U15273" s="89"/>
      <c r="V15273" s="89"/>
      <c r="W15273" s="89"/>
      <c r="X15273" s="89"/>
    </row>
    <row r="15274">
      <c r="S15274" s="91"/>
      <c r="T15274" s="91"/>
      <c r="U15274" s="89"/>
      <c r="V15274" s="89"/>
      <c r="W15274" s="89"/>
      <c r="X15274" s="89"/>
    </row>
    <row r="15275">
      <c r="S15275" s="91"/>
      <c r="T15275" s="91"/>
      <c r="U15275" s="89"/>
      <c r="V15275" s="89"/>
      <c r="W15275" s="89"/>
      <c r="X15275" s="89"/>
    </row>
    <row r="15276">
      <c r="S15276" s="91"/>
      <c r="T15276" s="91"/>
      <c r="U15276" s="89"/>
      <c r="V15276" s="89"/>
      <c r="W15276" s="89"/>
      <c r="X15276" s="89"/>
    </row>
    <row r="15277">
      <c r="S15277" s="91"/>
      <c r="T15277" s="91"/>
      <c r="U15277" s="89"/>
      <c r="V15277" s="89"/>
      <c r="W15277" s="89"/>
      <c r="X15277" s="89"/>
    </row>
    <row r="15278">
      <c r="S15278" s="91"/>
      <c r="T15278" s="91"/>
      <c r="U15278" s="89"/>
      <c r="V15278" s="89"/>
      <c r="W15278" s="89"/>
      <c r="X15278" s="89"/>
    </row>
    <row r="15279">
      <c r="S15279" s="91"/>
      <c r="T15279" s="91"/>
      <c r="U15279" s="89"/>
      <c r="V15279" s="89"/>
      <c r="W15279" s="89"/>
      <c r="X15279" s="89"/>
    </row>
    <row r="15280">
      <c r="S15280" s="91"/>
      <c r="T15280" s="91"/>
      <c r="U15280" s="89"/>
      <c r="V15280" s="89"/>
      <c r="W15280" s="89"/>
      <c r="X15280" s="89"/>
    </row>
    <row r="15281">
      <c r="S15281" s="91"/>
      <c r="T15281" s="91"/>
      <c r="U15281" s="89"/>
      <c r="V15281" s="89"/>
      <c r="W15281" s="89"/>
      <c r="X15281" s="89"/>
    </row>
    <row r="15282">
      <c r="S15282" s="91"/>
      <c r="T15282" s="91"/>
      <c r="U15282" s="89"/>
      <c r="V15282" s="89"/>
      <c r="W15282" s="89"/>
      <c r="X15282" s="89"/>
    </row>
    <row r="15283">
      <c r="S15283" s="91"/>
      <c r="T15283" s="91"/>
      <c r="U15283" s="89"/>
      <c r="V15283" s="89"/>
      <c r="W15283" s="89"/>
      <c r="X15283" s="89"/>
    </row>
    <row r="15284">
      <c r="S15284" s="91"/>
      <c r="T15284" s="91"/>
      <c r="U15284" s="89"/>
      <c r="V15284" s="89"/>
      <c r="W15284" s="89"/>
      <c r="X15284" s="89"/>
    </row>
    <row r="15285">
      <c r="S15285" s="91"/>
      <c r="T15285" s="91"/>
      <c r="U15285" s="89"/>
      <c r="V15285" s="89"/>
      <c r="W15285" s="89"/>
      <c r="X15285" s="89"/>
    </row>
    <row r="15286">
      <c r="S15286" s="91"/>
      <c r="T15286" s="91"/>
      <c r="U15286" s="89"/>
      <c r="V15286" s="89"/>
      <c r="W15286" s="89"/>
      <c r="X15286" s="89"/>
    </row>
    <row r="15287">
      <c r="S15287" s="91"/>
      <c r="T15287" s="91"/>
      <c r="U15287" s="89"/>
      <c r="V15287" s="89"/>
      <c r="W15287" s="89"/>
      <c r="X15287" s="89"/>
    </row>
    <row r="15288">
      <c r="S15288" s="91"/>
      <c r="T15288" s="91"/>
      <c r="U15288" s="89"/>
      <c r="V15288" s="89"/>
      <c r="W15288" s="89"/>
      <c r="X15288" s="89"/>
    </row>
    <row r="15289">
      <c r="S15289" s="91"/>
      <c r="T15289" s="91"/>
      <c r="U15289" s="89"/>
      <c r="V15289" s="89"/>
      <c r="W15289" s="89"/>
      <c r="X15289" s="89"/>
    </row>
    <row r="15290">
      <c r="S15290" s="91"/>
      <c r="T15290" s="91"/>
      <c r="U15290" s="89"/>
      <c r="V15290" s="89"/>
      <c r="W15290" s="89"/>
      <c r="X15290" s="89"/>
    </row>
    <row r="15291">
      <c r="S15291" s="91"/>
      <c r="T15291" s="91"/>
      <c r="U15291" s="89"/>
      <c r="V15291" s="89"/>
      <c r="W15291" s="89"/>
      <c r="X15291" s="89"/>
    </row>
    <row r="15292">
      <c r="S15292" s="91"/>
      <c r="T15292" s="91"/>
      <c r="U15292" s="89"/>
      <c r="V15292" s="89"/>
      <c r="W15292" s="89"/>
      <c r="X15292" s="89"/>
    </row>
    <row r="15293">
      <c r="S15293" s="91"/>
      <c r="T15293" s="91"/>
      <c r="U15293" s="89"/>
      <c r="V15293" s="89"/>
      <c r="W15293" s="89"/>
      <c r="X15293" s="89"/>
    </row>
    <row r="15294">
      <c r="S15294" s="91"/>
      <c r="T15294" s="91"/>
      <c r="U15294" s="89"/>
      <c r="V15294" s="89"/>
      <c r="W15294" s="89"/>
      <c r="X15294" s="89"/>
    </row>
    <row r="15295">
      <c r="S15295" s="91"/>
      <c r="T15295" s="91"/>
      <c r="U15295" s="89"/>
      <c r="V15295" s="89"/>
      <c r="W15295" s="89"/>
      <c r="X15295" s="89"/>
    </row>
    <row r="15296">
      <c r="S15296" s="91"/>
      <c r="T15296" s="91"/>
      <c r="U15296" s="89"/>
      <c r="V15296" s="89"/>
      <c r="W15296" s="89"/>
      <c r="X15296" s="89"/>
    </row>
    <row r="15297">
      <c r="S15297" s="91"/>
      <c r="T15297" s="91"/>
      <c r="U15297" s="89"/>
      <c r="V15297" s="89"/>
      <c r="W15297" s="89"/>
      <c r="X15297" s="89"/>
    </row>
    <row r="15298">
      <c r="S15298" s="91"/>
      <c r="T15298" s="91"/>
      <c r="U15298" s="89"/>
      <c r="V15298" s="89"/>
      <c r="W15298" s="89"/>
      <c r="X15298" s="89"/>
    </row>
    <row r="15299">
      <c r="S15299" s="91"/>
      <c r="T15299" s="91"/>
      <c r="U15299" s="89"/>
      <c r="V15299" s="89"/>
      <c r="W15299" s="89"/>
      <c r="X15299" s="89"/>
    </row>
    <row r="15300">
      <c r="S15300" s="91"/>
      <c r="T15300" s="91"/>
      <c r="U15300" s="89"/>
      <c r="V15300" s="89"/>
      <c r="W15300" s="89"/>
      <c r="X15300" s="89"/>
    </row>
    <row r="15301">
      <c r="S15301" s="91"/>
      <c r="T15301" s="91"/>
      <c r="U15301" s="89"/>
      <c r="V15301" s="89"/>
      <c r="W15301" s="89"/>
      <c r="X15301" s="89"/>
    </row>
    <row r="15302">
      <c r="S15302" s="91"/>
      <c r="T15302" s="91"/>
      <c r="U15302" s="89"/>
      <c r="V15302" s="89"/>
      <c r="W15302" s="89"/>
      <c r="X15302" s="89"/>
    </row>
    <row r="15303">
      <c r="S15303" s="91"/>
      <c r="T15303" s="91"/>
      <c r="U15303" s="89"/>
      <c r="V15303" s="89"/>
      <c r="W15303" s="89"/>
      <c r="X15303" s="89"/>
    </row>
    <row r="15304">
      <c r="S15304" s="91"/>
      <c r="T15304" s="91"/>
      <c r="U15304" s="89"/>
      <c r="V15304" s="89"/>
      <c r="W15304" s="89"/>
      <c r="X15304" s="89"/>
    </row>
    <row r="15305">
      <c r="S15305" s="91"/>
      <c r="T15305" s="91"/>
      <c r="U15305" s="89"/>
      <c r="V15305" s="89"/>
      <c r="W15305" s="89"/>
      <c r="X15305" s="89"/>
    </row>
    <row r="15306">
      <c r="S15306" s="91"/>
      <c r="T15306" s="91"/>
      <c r="U15306" s="89"/>
      <c r="V15306" s="89"/>
      <c r="W15306" s="89"/>
      <c r="X15306" s="89"/>
    </row>
    <row r="15307">
      <c r="S15307" s="91"/>
      <c r="T15307" s="91"/>
      <c r="U15307" s="89"/>
      <c r="V15307" s="89"/>
      <c r="W15307" s="89"/>
      <c r="X15307" s="89"/>
    </row>
    <row r="15308">
      <c r="S15308" s="91"/>
      <c r="T15308" s="91"/>
      <c r="U15308" s="89"/>
      <c r="V15308" s="89"/>
      <c r="W15308" s="89"/>
      <c r="X15308" s="89"/>
    </row>
    <row r="15309">
      <c r="S15309" s="91"/>
      <c r="T15309" s="91"/>
      <c r="U15309" s="89"/>
      <c r="V15309" s="89"/>
      <c r="W15309" s="89"/>
      <c r="X15309" s="89"/>
    </row>
    <row r="15310">
      <c r="S15310" s="91"/>
      <c r="T15310" s="91"/>
      <c r="U15310" s="89"/>
      <c r="V15310" s="89"/>
      <c r="W15310" s="89"/>
      <c r="X15310" s="89"/>
    </row>
    <row r="15311">
      <c r="S15311" s="91"/>
      <c r="T15311" s="91"/>
      <c r="U15311" s="89"/>
      <c r="V15311" s="89"/>
      <c r="W15311" s="89"/>
      <c r="X15311" s="89"/>
    </row>
    <row r="15312">
      <c r="S15312" s="91"/>
      <c r="T15312" s="91"/>
      <c r="U15312" s="89"/>
      <c r="V15312" s="89"/>
      <c r="W15312" s="89"/>
      <c r="X15312" s="89"/>
    </row>
    <row r="15313">
      <c r="S15313" s="91"/>
      <c r="T15313" s="91"/>
      <c r="U15313" s="89"/>
      <c r="V15313" s="89"/>
      <c r="W15313" s="89"/>
      <c r="X15313" s="89"/>
    </row>
    <row r="15314">
      <c r="S15314" s="91"/>
      <c r="T15314" s="91"/>
      <c r="U15314" s="89"/>
      <c r="V15314" s="89"/>
      <c r="W15314" s="89"/>
      <c r="X15314" s="89"/>
    </row>
    <row r="15315">
      <c r="S15315" s="91"/>
      <c r="T15315" s="91"/>
      <c r="U15315" s="89"/>
      <c r="V15315" s="89"/>
      <c r="W15315" s="89"/>
      <c r="X15315" s="89"/>
    </row>
    <row r="15316">
      <c r="S15316" s="91"/>
      <c r="T15316" s="91"/>
      <c r="U15316" s="89"/>
      <c r="V15316" s="89"/>
      <c r="W15316" s="89"/>
      <c r="X15316" s="89"/>
    </row>
    <row r="15317">
      <c r="S15317" s="91"/>
      <c r="T15317" s="91"/>
      <c r="U15317" s="89"/>
      <c r="V15317" s="89"/>
      <c r="W15317" s="89"/>
      <c r="X15317" s="89"/>
    </row>
    <row r="15318">
      <c r="S15318" s="91"/>
      <c r="T15318" s="91"/>
      <c r="U15318" s="89"/>
      <c r="V15318" s="89"/>
      <c r="W15318" s="89"/>
      <c r="X15318" s="89"/>
    </row>
    <row r="15319">
      <c r="S15319" s="91"/>
      <c r="T15319" s="91"/>
      <c r="U15319" s="89"/>
      <c r="V15319" s="89"/>
      <c r="W15319" s="89"/>
      <c r="X15319" s="89"/>
    </row>
    <row r="15320">
      <c r="S15320" s="91"/>
      <c r="T15320" s="91"/>
      <c r="U15320" s="89"/>
      <c r="V15320" s="89"/>
      <c r="W15320" s="89"/>
      <c r="X15320" s="89"/>
    </row>
    <row r="15321">
      <c r="S15321" s="91"/>
      <c r="T15321" s="91"/>
      <c r="U15321" s="89"/>
      <c r="V15321" s="89"/>
      <c r="W15321" s="89"/>
      <c r="X15321" s="89"/>
    </row>
    <row r="15322">
      <c r="S15322" s="91"/>
      <c r="T15322" s="91"/>
      <c r="U15322" s="89"/>
      <c r="V15322" s="89"/>
      <c r="W15322" s="89"/>
      <c r="X15322" s="89"/>
    </row>
    <row r="15323">
      <c r="S15323" s="91"/>
      <c r="T15323" s="91"/>
      <c r="U15323" s="89"/>
      <c r="V15323" s="89"/>
      <c r="W15323" s="89"/>
      <c r="X15323" s="89"/>
    </row>
    <row r="15324">
      <c r="S15324" s="91"/>
      <c r="T15324" s="91"/>
      <c r="U15324" s="89"/>
      <c r="V15324" s="89"/>
      <c r="W15324" s="89"/>
      <c r="X15324" s="89"/>
    </row>
    <row r="15325">
      <c r="S15325" s="91"/>
      <c r="T15325" s="91"/>
      <c r="U15325" s="89"/>
      <c r="V15325" s="89"/>
      <c r="W15325" s="89"/>
      <c r="X15325" s="89"/>
    </row>
    <row r="15326">
      <c r="S15326" s="91"/>
      <c r="T15326" s="91"/>
      <c r="U15326" s="89"/>
      <c r="V15326" s="89"/>
      <c r="W15326" s="89"/>
      <c r="X15326" s="89"/>
    </row>
    <row r="15327">
      <c r="S15327" s="91"/>
      <c r="T15327" s="91"/>
      <c r="U15327" s="89"/>
      <c r="V15327" s="89"/>
      <c r="W15327" s="89"/>
      <c r="X15327" s="89"/>
    </row>
    <row r="15328">
      <c r="S15328" s="91"/>
      <c r="T15328" s="91"/>
      <c r="U15328" s="89"/>
      <c r="V15328" s="89"/>
      <c r="W15328" s="89"/>
      <c r="X15328" s="89"/>
    </row>
    <row r="15329">
      <c r="S15329" s="91"/>
      <c r="T15329" s="91"/>
      <c r="U15329" s="89"/>
      <c r="V15329" s="89"/>
      <c r="W15329" s="89"/>
      <c r="X15329" s="89"/>
    </row>
    <row r="15330">
      <c r="S15330" s="91"/>
      <c r="T15330" s="91"/>
      <c r="U15330" s="89"/>
      <c r="V15330" s="89"/>
      <c r="W15330" s="89"/>
      <c r="X15330" s="89"/>
    </row>
    <row r="15331">
      <c r="S15331" s="91"/>
      <c r="T15331" s="91"/>
      <c r="U15331" s="89"/>
      <c r="V15331" s="89"/>
      <c r="W15331" s="89"/>
      <c r="X15331" s="89"/>
    </row>
    <row r="15332">
      <c r="S15332" s="91"/>
      <c r="T15332" s="91"/>
      <c r="U15332" s="89"/>
      <c r="V15332" s="89"/>
      <c r="W15332" s="89"/>
      <c r="X15332" s="89"/>
    </row>
    <row r="15333">
      <c r="S15333" s="91"/>
      <c r="T15333" s="91"/>
      <c r="U15333" s="89"/>
      <c r="V15333" s="89"/>
      <c r="W15333" s="89"/>
      <c r="X15333" s="89"/>
    </row>
    <row r="15334">
      <c r="S15334" s="91"/>
      <c r="T15334" s="91"/>
      <c r="U15334" s="89"/>
      <c r="V15334" s="89"/>
      <c r="W15334" s="89"/>
      <c r="X15334" s="89"/>
    </row>
    <row r="15335">
      <c r="S15335" s="91"/>
      <c r="T15335" s="91"/>
      <c r="U15335" s="89"/>
      <c r="V15335" s="89"/>
      <c r="W15335" s="89"/>
      <c r="X15335" s="89"/>
    </row>
    <row r="15336">
      <c r="S15336" s="91"/>
      <c r="T15336" s="91"/>
      <c r="U15336" s="89"/>
      <c r="V15336" s="89"/>
      <c r="W15336" s="89"/>
      <c r="X15336" s="89"/>
    </row>
    <row r="15337">
      <c r="S15337" s="91"/>
      <c r="T15337" s="91"/>
      <c r="U15337" s="89"/>
      <c r="V15337" s="89"/>
      <c r="W15337" s="89"/>
      <c r="X15337" s="89"/>
    </row>
    <row r="15338">
      <c r="S15338" s="91"/>
      <c r="T15338" s="91"/>
      <c r="U15338" s="89"/>
      <c r="V15338" s="89"/>
      <c r="W15338" s="89"/>
      <c r="X15338" s="89"/>
    </row>
    <row r="15339">
      <c r="S15339" s="91"/>
      <c r="T15339" s="91"/>
      <c r="U15339" s="89"/>
      <c r="V15339" s="89"/>
      <c r="W15339" s="89"/>
      <c r="X15339" s="89"/>
    </row>
    <row r="15340">
      <c r="S15340" s="91"/>
      <c r="T15340" s="91"/>
      <c r="U15340" s="89"/>
      <c r="V15340" s="89"/>
      <c r="W15340" s="89"/>
      <c r="X15340" s="89"/>
    </row>
    <row r="15341">
      <c r="S15341" s="91"/>
      <c r="T15341" s="91"/>
      <c r="U15341" s="89"/>
      <c r="V15341" s="89"/>
      <c r="W15341" s="89"/>
      <c r="X15341" s="89"/>
    </row>
    <row r="15342">
      <c r="S15342" s="91"/>
      <c r="T15342" s="91"/>
      <c r="U15342" s="89"/>
      <c r="V15342" s="89"/>
      <c r="W15342" s="89"/>
      <c r="X15342" s="89"/>
    </row>
    <row r="15343">
      <c r="S15343" s="91"/>
      <c r="T15343" s="91"/>
      <c r="U15343" s="89"/>
      <c r="V15343" s="89"/>
      <c r="W15343" s="89"/>
      <c r="X15343" s="89"/>
    </row>
    <row r="15344">
      <c r="S15344" s="91"/>
      <c r="T15344" s="91"/>
      <c r="U15344" s="89"/>
      <c r="V15344" s="89"/>
      <c r="W15344" s="89"/>
      <c r="X15344" s="89"/>
    </row>
    <row r="15345">
      <c r="S15345" s="91"/>
      <c r="T15345" s="91"/>
      <c r="U15345" s="89"/>
      <c r="V15345" s="89"/>
      <c r="W15345" s="89"/>
      <c r="X15345" s="89"/>
    </row>
    <row r="15346">
      <c r="S15346" s="91"/>
      <c r="T15346" s="91"/>
      <c r="U15346" s="89"/>
      <c r="V15346" s="89"/>
      <c r="W15346" s="89"/>
      <c r="X15346" s="89"/>
    </row>
    <row r="15347">
      <c r="S15347" s="91"/>
      <c r="T15347" s="91"/>
      <c r="U15347" s="89"/>
      <c r="V15347" s="89"/>
      <c r="W15347" s="89"/>
      <c r="X15347" s="89"/>
    </row>
    <row r="15348">
      <c r="S15348" s="91"/>
      <c r="T15348" s="91"/>
      <c r="U15348" s="89"/>
      <c r="V15348" s="89"/>
      <c r="W15348" s="89"/>
      <c r="X15348" s="89"/>
    </row>
    <row r="15349">
      <c r="S15349" s="91"/>
      <c r="T15349" s="91"/>
      <c r="U15349" s="89"/>
      <c r="V15349" s="89"/>
      <c r="W15349" s="89"/>
      <c r="X15349" s="89"/>
    </row>
    <row r="15350">
      <c r="S15350" s="91"/>
      <c r="T15350" s="91"/>
      <c r="U15350" s="89"/>
      <c r="V15350" s="89"/>
      <c r="W15350" s="89"/>
      <c r="X15350" s="89"/>
    </row>
    <row r="15351">
      <c r="S15351" s="91"/>
      <c r="T15351" s="91"/>
      <c r="U15351" s="89"/>
      <c r="V15351" s="89"/>
      <c r="W15351" s="89"/>
      <c r="X15351" s="89"/>
    </row>
    <row r="15352">
      <c r="S15352" s="91"/>
      <c r="T15352" s="91"/>
      <c r="U15352" s="89"/>
      <c r="V15352" s="89"/>
      <c r="W15352" s="89"/>
      <c r="X15352" s="89"/>
    </row>
    <row r="15353">
      <c r="S15353" s="91"/>
      <c r="T15353" s="91"/>
      <c r="U15353" s="89"/>
      <c r="V15353" s="89"/>
      <c r="W15353" s="89"/>
      <c r="X15353" s="89"/>
    </row>
    <row r="15354">
      <c r="S15354" s="91"/>
      <c r="T15354" s="91"/>
      <c r="U15354" s="89"/>
      <c r="V15354" s="89"/>
      <c r="W15354" s="89"/>
      <c r="X15354" s="89"/>
    </row>
    <row r="15355">
      <c r="S15355" s="91"/>
      <c r="T15355" s="91"/>
      <c r="U15355" s="89"/>
      <c r="V15355" s="89"/>
      <c r="W15355" s="89"/>
      <c r="X15355" s="89"/>
    </row>
    <row r="15356">
      <c r="S15356" s="91"/>
      <c r="T15356" s="91"/>
      <c r="U15356" s="89"/>
      <c r="V15356" s="89"/>
      <c r="W15356" s="89"/>
      <c r="X15356" s="89"/>
    </row>
    <row r="15357">
      <c r="S15357" s="91"/>
      <c r="T15357" s="91"/>
      <c r="U15357" s="89"/>
      <c r="V15357" s="89"/>
      <c r="W15357" s="89"/>
      <c r="X15357" s="89"/>
    </row>
    <row r="15358">
      <c r="S15358" s="91"/>
      <c r="T15358" s="91"/>
      <c r="U15358" s="89"/>
      <c r="V15358" s="89"/>
      <c r="W15358" s="89"/>
      <c r="X15358" s="89"/>
    </row>
    <row r="15359">
      <c r="S15359" s="91"/>
      <c r="T15359" s="91"/>
      <c r="U15359" s="89"/>
      <c r="V15359" s="89"/>
      <c r="W15359" s="89"/>
      <c r="X15359" s="89"/>
    </row>
    <row r="15360">
      <c r="S15360" s="91"/>
      <c r="T15360" s="91"/>
      <c r="U15360" s="89"/>
      <c r="V15360" s="89"/>
      <c r="W15360" s="89"/>
      <c r="X15360" s="89"/>
    </row>
    <row r="15361">
      <c r="S15361" s="91"/>
      <c r="T15361" s="91"/>
      <c r="U15361" s="89"/>
      <c r="V15361" s="89"/>
      <c r="W15361" s="89"/>
      <c r="X15361" s="89"/>
    </row>
    <row r="15362">
      <c r="S15362" s="91"/>
      <c r="T15362" s="91"/>
      <c r="U15362" s="89"/>
      <c r="V15362" s="89"/>
      <c r="W15362" s="89"/>
      <c r="X15362" s="89"/>
    </row>
    <row r="15363">
      <c r="S15363" s="91"/>
      <c r="T15363" s="91"/>
      <c r="U15363" s="89"/>
      <c r="V15363" s="89"/>
      <c r="W15363" s="89"/>
      <c r="X15363" s="89"/>
    </row>
    <row r="15364">
      <c r="S15364" s="91"/>
      <c r="T15364" s="91"/>
      <c r="U15364" s="89"/>
      <c r="V15364" s="89"/>
      <c r="W15364" s="89"/>
      <c r="X15364" s="89"/>
    </row>
    <row r="15365">
      <c r="S15365" s="91"/>
      <c r="T15365" s="91"/>
      <c r="U15365" s="89"/>
      <c r="V15365" s="89"/>
      <c r="W15365" s="89"/>
      <c r="X15365" s="89"/>
    </row>
    <row r="15366">
      <c r="S15366" s="91"/>
      <c r="T15366" s="91"/>
      <c r="U15366" s="89"/>
      <c r="V15366" s="89"/>
      <c r="W15366" s="89"/>
      <c r="X15366" s="89"/>
    </row>
    <row r="15367">
      <c r="S15367" s="91"/>
      <c r="T15367" s="91"/>
      <c r="U15367" s="89"/>
      <c r="V15367" s="89"/>
      <c r="W15367" s="89"/>
      <c r="X15367" s="89"/>
    </row>
    <row r="15368">
      <c r="S15368" s="91"/>
      <c r="T15368" s="91"/>
      <c r="U15368" s="89"/>
      <c r="V15368" s="89"/>
      <c r="W15368" s="89"/>
      <c r="X15368" s="89"/>
    </row>
    <row r="15369">
      <c r="S15369" s="91"/>
      <c r="T15369" s="91"/>
      <c r="U15369" s="89"/>
      <c r="V15369" s="89"/>
      <c r="W15369" s="89"/>
      <c r="X15369" s="89"/>
    </row>
    <row r="15370">
      <c r="S15370" s="91"/>
      <c r="T15370" s="91"/>
      <c r="U15370" s="89"/>
      <c r="V15370" s="89"/>
      <c r="W15370" s="89"/>
      <c r="X15370" s="89"/>
    </row>
    <row r="15371">
      <c r="S15371" s="91"/>
      <c r="T15371" s="91"/>
      <c r="U15371" s="89"/>
      <c r="V15371" s="89"/>
      <c r="W15371" s="89"/>
      <c r="X15371" s="89"/>
    </row>
    <row r="15372">
      <c r="S15372" s="91"/>
      <c r="T15372" s="91"/>
      <c r="U15372" s="89"/>
      <c r="V15372" s="89"/>
      <c r="W15372" s="89"/>
      <c r="X15372" s="89"/>
    </row>
    <row r="15373">
      <c r="S15373" s="91"/>
      <c r="T15373" s="91"/>
      <c r="U15373" s="89"/>
      <c r="V15373" s="89"/>
      <c r="W15373" s="89"/>
      <c r="X15373" s="89"/>
    </row>
    <row r="15374">
      <c r="S15374" s="91"/>
      <c r="T15374" s="91"/>
      <c r="U15374" s="89"/>
      <c r="V15374" s="89"/>
      <c r="W15374" s="89"/>
      <c r="X15374" s="89"/>
    </row>
    <row r="15375">
      <c r="S15375" s="91"/>
      <c r="T15375" s="91"/>
      <c r="U15375" s="89"/>
      <c r="V15375" s="89"/>
      <c r="W15375" s="89"/>
      <c r="X15375" s="89"/>
    </row>
    <row r="15376">
      <c r="S15376" s="91"/>
      <c r="T15376" s="91"/>
      <c r="U15376" s="89"/>
      <c r="V15376" s="89"/>
      <c r="W15376" s="89"/>
      <c r="X15376" s="89"/>
    </row>
    <row r="15377">
      <c r="S15377" s="91"/>
      <c r="T15377" s="91"/>
      <c r="U15377" s="89"/>
      <c r="V15377" s="89"/>
      <c r="W15377" s="89"/>
      <c r="X15377" s="89"/>
    </row>
    <row r="15378">
      <c r="S15378" s="91"/>
      <c r="T15378" s="91"/>
      <c r="U15378" s="89"/>
      <c r="V15378" s="89"/>
      <c r="W15378" s="89"/>
      <c r="X15378" s="89"/>
    </row>
    <row r="15379">
      <c r="S15379" s="91"/>
      <c r="T15379" s="91"/>
      <c r="U15379" s="89"/>
      <c r="V15379" s="89"/>
      <c r="W15379" s="89"/>
      <c r="X15379" s="89"/>
    </row>
    <row r="15380">
      <c r="S15380" s="91"/>
      <c r="T15380" s="91"/>
      <c r="U15380" s="89"/>
      <c r="V15380" s="89"/>
      <c r="W15380" s="89"/>
      <c r="X15380" s="89"/>
    </row>
    <row r="15381">
      <c r="S15381" s="91"/>
      <c r="T15381" s="91"/>
      <c r="U15381" s="89"/>
      <c r="V15381" s="89"/>
      <c r="W15381" s="89"/>
      <c r="X15381" s="89"/>
    </row>
    <row r="15382">
      <c r="S15382" s="91"/>
      <c r="T15382" s="91"/>
      <c r="U15382" s="89"/>
      <c r="V15382" s="89"/>
      <c r="W15382" s="89"/>
      <c r="X15382" s="89"/>
    </row>
    <row r="15383">
      <c r="S15383" s="91"/>
      <c r="T15383" s="91"/>
      <c r="U15383" s="89"/>
      <c r="V15383" s="89"/>
      <c r="W15383" s="89"/>
      <c r="X15383" s="89"/>
    </row>
    <row r="15384">
      <c r="S15384" s="91"/>
      <c r="T15384" s="91"/>
      <c r="U15384" s="89"/>
      <c r="V15384" s="89"/>
      <c r="W15384" s="89"/>
      <c r="X15384" s="89"/>
    </row>
    <row r="15385">
      <c r="S15385" s="91"/>
      <c r="T15385" s="91"/>
      <c r="U15385" s="89"/>
      <c r="V15385" s="89"/>
      <c r="W15385" s="89"/>
      <c r="X15385" s="89"/>
    </row>
    <row r="15386">
      <c r="S15386" s="91"/>
      <c r="T15386" s="91"/>
      <c r="U15386" s="89"/>
      <c r="V15386" s="89"/>
      <c r="W15386" s="89"/>
      <c r="X15386" s="89"/>
    </row>
    <row r="15387">
      <c r="S15387" s="91"/>
      <c r="T15387" s="91"/>
      <c r="U15387" s="89"/>
      <c r="V15387" s="89"/>
      <c r="W15387" s="89"/>
      <c r="X15387" s="89"/>
    </row>
    <row r="15388">
      <c r="S15388" s="91"/>
      <c r="T15388" s="91"/>
      <c r="U15388" s="89"/>
      <c r="V15388" s="89"/>
      <c r="W15388" s="89"/>
      <c r="X15388" s="89"/>
    </row>
    <row r="15389">
      <c r="S15389" s="91"/>
      <c r="T15389" s="91"/>
      <c r="U15389" s="89"/>
      <c r="V15389" s="89"/>
      <c r="W15389" s="89"/>
      <c r="X15389" s="89"/>
    </row>
    <row r="15390">
      <c r="S15390" s="91"/>
      <c r="T15390" s="91"/>
      <c r="U15390" s="89"/>
      <c r="V15390" s="89"/>
      <c r="W15390" s="89"/>
      <c r="X15390" s="89"/>
    </row>
    <row r="15391">
      <c r="S15391" s="91"/>
      <c r="T15391" s="91"/>
      <c r="U15391" s="89"/>
      <c r="V15391" s="89"/>
      <c r="W15391" s="89"/>
      <c r="X15391" s="89"/>
    </row>
    <row r="15392">
      <c r="S15392" s="91"/>
      <c r="T15392" s="91"/>
      <c r="U15392" s="89"/>
      <c r="V15392" s="89"/>
      <c r="W15392" s="89"/>
      <c r="X15392" s="89"/>
    </row>
    <row r="15393">
      <c r="S15393" s="91"/>
      <c r="T15393" s="91"/>
      <c r="U15393" s="89"/>
      <c r="V15393" s="89"/>
      <c r="W15393" s="89"/>
      <c r="X15393" s="89"/>
    </row>
    <row r="15394">
      <c r="S15394" s="91"/>
      <c r="T15394" s="91"/>
      <c r="U15394" s="89"/>
      <c r="V15394" s="89"/>
      <c r="W15394" s="89"/>
      <c r="X15394" s="89"/>
    </row>
    <row r="15395">
      <c r="S15395" s="91"/>
      <c r="T15395" s="91"/>
      <c r="U15395" s="89"/>
      <c r="V15395" s="89"/>
      <c r="W15395" s="89"/>
      <c r="X15395" s="89"/>
    </row>
    <row r="15396">
      <c r="S15396" s="91"/>
      <c r="T15396" s="91"/>
      <c r="U15396" s="89"/>
      <c r="V15396" s="89"/>
      <c r="W15396" s="89"/>
      <c r="X15396" s="89"/>
    </row>
    <row r="15397">
      <c r="S15397" s="91"/>
      <c r="T15397" s="91"/>
      <c r="U15397" s="89"/>
      <c r="V15397" s="89"/>
      <c r="W15397" s="89"/>
      <c r="X15397" s="89"/>
    </row>
    <row r="15398">
      <c r="S15398" s="91"/>
      <c r="T15398" s="91"/>
      <c r="U15398" s="89"/>
      <c r="V15398" s="89"/>
      <c r="W15398" s="89"/>
      <c r="X15398" s="89"/>
    </row>
    <row r="15399">
      <c r="S15399" s="91"/>
      <c r="T15399" s="91"/>
      <c r="U15399" s="89"/>
      <c r="V15399" s="89"/>
      <c r="W15399" s="89"/>
      <c r="X15399" s="89"/>
    </row>
    <row r="15400">
      <c r="S15400" s="91"/>
      <c r="T15400" s="91"/>
      <c r="U15400" s="89"/>
      <c r="V15400" s="89"/>
      <c r="W15400" s="89"/>
      <c r="X15400" s="89"/>
    </row>
    <row r="15401">
      <c r="S15401" s="91"/>
      <c r="T15401" s="91"/>
      <c r="U15401" s="89"/>
      <c r="V15401" s="89"/>
      <c r="W15401" s="89"/>
      <c r="X15401" s="89"/>
    </row>
    <row r="15402">
      <c r="S15402" s="91"/>
      <c r="T15402" s="91"/>
      <c r="U15402" s="89"/>
      <c r="V15402" s="89"/>
      <c r="W15402" s="89"/>
      <c r="X15402" s="89"/>
    </row>
    <row r="15403">
      <c r="S15403" s="91"/>
      <c r="T15403" s="91"/>
      <c r="U15403" s="89"/>
      <c r="V15403" s="89"/>
      <c r="W15403" s="89"/>
      <c r="X15403" s="89"/>
    </row>
    <row r="15404">
      <c r="S15404" s="91"/>
      <c r="T15404" s="91"/>
      <c r="U15404" s="89"/>
      <c r="V15404" s="89"/>
      <c r="W15404" s="89"/>
      <c r="X15404" s="89"/>
    </row>
    <row r="15405">
      <c r="S15405" s="91"/>
      <c r="T15405" s="91"/>
      <c r="U15405" s="89"/>
      <c r="V15405" s="89"/>
      <c r="W15405" s="89"/>
      <c r="X15405" s="89"/>
    </row>
    <row r="15406">
      <c r="S15406" s="91"/>
      <c r="T15406" s="91"/>
      <c r="U15406" s="89"/>
      <c r="V15406" s="89"/>
      <c r="W15406" s="89"/>
      <c r="X15406" s="89"/>
    </row>
    <row r="15407">
      <c r="S15407" s="91"/>
      <c r="T15407" s="91"/>
      <c r="U15407" s="89"/>
      <c r="V15407" s="89"/>
      <c r="W15407" s="89"/>
      <c r="X15407" s="89"/>
    </row>
    <row r="15408">
      <c r="S15408" s="91"/>
      <c r="T15408" s="91"/>
      <c r="U15408" s="89"/>
      <c r="V15408" s="89"/>
      <c r="W15408" s="89"/>
      <c r="X15408" s="89"/>
    </row>
    <row r="15409">
      <c r="S15409" s="91"/>
      <c r="T15409" s="91"/>
      <c r="U15409" s="89"/>
      <c r="V15409" s="89"/>
      <c r="W15409" s="89"/>
      <c r="X15409" s="89"/>
    </row>
    <row r="15410">
      <c r="S15410" s="91"/>
      <c r="T15410" s="91"/>
      <c r="U15410" s="89"/>
      <c r="V15410" s="89"/>
      <c r="W15410" s="89"/>
      <c r="X15410" s="89"/>
    </row>
    <row r="15411">
      <c r="S15411" s="91"/>
      <c r="T15411" s="91"/>
      <c r="U15411" s="89"/>
      <c r="V15411" s="89"/>
      <c r="W15411" s="89"/>
      <c r="X15411" s="89"/>
    </row>
    <row r="15412">
      <c r="S15412" s="91"/>
      <c r="T15412" s="91"/>
      <c r="U15412" s="89"/>
      <c r="V15412" s="89"/>
      <c r="W15412" s="89"/>
      <c r="X15412" s="89"/>
    </row>
    <row r="15413">
      <c r="S15413" s="91"/>
      <c r="T15413" s="91"/>
      <c r="U15413" s="89"/>
      <c r="V15413" s="89"/>
      <c r="W15413" s="89"/>
      <c r="X15413" s="89"/>
    </row>
    <row r="15414">
      <c r="S15414" s="91"/>
      <c r="T15414" s="91"/>
      <c r="U15414" s="89"/>
      <c r="V15414" s="89"/>
      <c r="W15414" s="89"/>
      <c r="X15414" s="89"/>
    </row>
    <row r="15415">
      <c r="S15415" s="91"/>
      <c r="T15415" s="91"/>
      <c r="U15415" s="89"/>
      <c r="V15415" s="89"/>
      <c r="W15415" s="89"/>
      <c r="X15415" s="89"/>
    </row>
    <row r="15416">
      <c r="S15416" s="91"/>
      <c r="T15416" s="91"/>
      <c r="U15416" s="89"/>
      <c r="V15416" s="89"/>
      <c r="W15416" s="89"/>
      <c r="X15416" s="89"/>
    </row>
    <row r="15417">
      <c r="S15417" s="91"/>
      <c r="T15417" s="91"/>
      <c r="U15417" s="89"/>
      <c r="V15417" s="89"/>
      <c r="W15417" s="89"/>
      <c r="X15417" s="89"/>
    </row>
    <row r="15418">
      <c r="S15418" s="91"/>
      <c r="T15418" s="91"/>
      <c r="U15418" s="89"/>
      <c r="V15418" s="89"/>
      <c r="W15418" s="89"/>
      <c r="X15418" s="89"/>
    </row>
    <row r="15419">
      <c r="S15419" s="91"/>
      <c r="T15419" s="91"/>
      <c r="U15419" s="89"/>
      <c r="V15419" s="89"/>
      <c r="W15419" s="89"/>
      <c r="X15419" s="89"/>
    </row>
    <row r="15420">
      <c r="S15420" s="91"/>
      <c r="T15420" s="91"/>
      <c r="U15420" s="89"/>
      <c r="V15420" s="89"/>
      <c r="W15420" s="89"/>
      <c r="X15420" s="89"/>
    </row>
    <row r="15421">
      <c r="S15421" s="91"/>
      <c r="T15421" s="91"/>
      <c r="U15421" s="89"/>
      <c r="V15421" s="89"/>
      <c r="W15421" s="89"/>
      <c r="X15421" s="89"/>
    </row>
    <row r="15422">
      <c r="S15422" s="91"/>
      <c r="T15422" s="91"/>
      <c r="U15422" s="89"/>
      <c r="V15422" s="89"/>
      <c r="W15422" s="89"/>
      <c r="X15422" s="89"/>
    </row>
    <row r="15423">
      <c r="S15423" s="91"/>
      <c r="T15423" s="91"/>
      <c r="U15423" s="89"/>
      <c r="V15423" s="89"/>
      <c r="W15423" s="89"/>
      <c r="X15423" s="89"/>
    </row>
    <row r="15424">
      <c r="S15424" s="91"/>
      <c r="T15424" s="91"/>
      <c r="U15424" s="89"/>
      <c r="V15424" s="89"/>
      <c r="W15424" s="89"/>
      <c r="X15424" s="89"/>
    </row>
    <row r="15425">
      <c r="S15425" s="91"/>
      <c r="T15425" s="91"/>
      <c r="U15425" s="89"/>
      <c r="V15425" s="89"/>
      <c r="W15425" s="89"/>
      <c r="X15425" s="89"/>
    </row>
    <row r="15426">
      <c r="S15426" s="91"/>
      <c r="T15426" s="91"/>
      <c r="U15426" s="89"/>
      <c r="V15426" s="89"/>
      <c r="W15426" s="89"/>
      <c r="X15426" s="89"/>
    </row>
    <row r="15427">
      <c r="S15427" s="91"/>
      <c r="T15427" s="91"/>
      <c r="U15427" s="89"/>
      <c r="V15427" s="89"/>
      <c r="W15427" s="89"/>
      <c r="X15427" s="89"/>
    </row>
    <row r="15428">
      <c r="S15428" s="91"/>
      <c r="T15428" s="91"/>
      <c r="U15428" s="89"/>
      <c r="V15428" s="89"/>
      <c r="W15428" s="89"/>
      <c r="X15428" s="89"/>
    </row>
    <row r="15429">
      <c r="S15429" s="91"/>
      <c r="T15429" s="91"/>
      <c r="U15429" s="89"/>
      <c r="V15429" s="89"/>
      <c r="W15429" s="89"/>
      <c r="X15429" s="89"/>
    </row>
    <row r="15430">
      <c r="S15430" s="91"/>
      <c r="T15430" s="91"/>
      <c r="U15430" s="89"/>
      <c r="V15430" s="89"/>
      <c r="W15430" s="89"/>
      <c r="X15430" s="89"/>
    </row>
    <row r="15431">
      <c r="S15431" s="91"/>
      <c r="T15431" s="91"/>
      <c r="U15431" s="89"/>
      <c r="V15431" s="89"/>
      <c r="W15431" s="89"/>
      <c r="X15431" s="89"/>
    </row>
    <row r="15432">
      <c r="S15432" s="91"/>
      <c r="T15432" s="91"/>
      <c r="U15432" s="89"/>
      <c r="V15432" s="89"/>
      <c r="W15432" s="89"/>
      <c r="X15432" s="89"/>
    </row>
    <row r="15433">
      <c r="S15433" s="91"/>
      <c r="T15433" s="91"/>
      <c r="U15433" s="89"/>
      <c r="V15433" s="89"/>
      <c r="W15433" s="89"/>
      <c r="X15433" s="89"/>
    </row>
    <row r="15434">
      <c r="S15434" s="91"/>
      <c r="T15434" s="91"/>
      <c r="U15434" s="89"/>
      <c r="V15434" s="89"/>
      <c r="W15434" s="89"/>
      <c r="X15434" s="89"/>
    </row>
    <row r="15435">
      <c r="S15435" s="91"/>
      <c r="T15435" s="91"/>
      <c r="U15435" s="89"/>
      <c r="V15435" s="89"/>
      <c r="W15435" s="89"/>
      <c r="X15435" s="89"/>
    </row>
    <row r="15436">
      <c r="S15436" s="91"/>
      <c r="T15436" s="91"/>
      <c r="U15436" s="89"/>
      <c r="V15436" s="89"/>
      <c r="W15436" s="89"/>
      <c r="X15436" s="89"/>
    </row>
    <row r="15437">
      <c r="S15437" s="91"/>
      <c r="T15437" s="91"/>
      <c r="U15437" s="89"/>
      <c r="V15437" s="89"/>
      <c r="W15437" s="89"/>
      <c r="X15437" s="89"/>
    </row>
    <row r="15438">
      <c r="S15438" s="91"/>
      <c r="T15438" s="91"/>
      <c r="U15438" s="89"/>
      <c r="V15438" s="89"/>
      <c r="W15438" s="89"/>
      <c r="X15438" s="89"/>
    </row>
    <row r="15439">
      <c r="S15439" s="91"/>
      <c r="T15439" s="91"/>
      <c r="U15439" s="89"/>
      <c r="V15439" s="89"/>
      <c r="W15439" s="89"/>
      <c r="X15439" s="89"/>
    </row>
    <row r="15440">
      <c r="S15440" s="91"/>
      <c r="T15440" s="91"/>
      <c r="U15440" s="89"/>
      <c r="V15440" s="89"/>
      <c r="W15440" s="89"/>
      <c r="X15440" s="89"/>
    </row>
    <row r="15441">
      <c r="S15441" s="91"/>
      <c r="T15441" s="91"/>
      <c r="U15441" s="89"/>
      <c r="V15441" s="89"/>
      <c r="W15441" s="89"/>
      <c r="X15441" s="89"/>
    </row>
    <row r="15442">
      <c r="S15442" s="91"/>
      <c r="T15442" s="91"/>
      <c r="U15442" s="89"/>
      <c r="V15442" s="89"/>
      <c r="W15442" s="89"/>
      <c r="X15442" s="89"/>
    </row>
    <row r="15443">
      <c r="S15443" s="91"/>
      <c r="T15443" s="91"/>
      <c r="U15443" s="89"/>
      <c r="V15443" s="89"/>
      <c r="W15443" s="89"/>
      <c r="X15443" s="89"/>
    </row>
    <row r="15444">
      <c r="S15444" s="91"/>
      <c r="T15444" s="91"/>
      <c r="U15444" s="89"/>
      <c r="V15444" s="89"/>
      <c r="W15444" s="89"/>
      <c r="X15444" s="89"/>
    </row>
    <row r="15445">
      <c r="S15445" s="91"/>
      <c r="T15445" s="91"/>
      <c r="U15445" s="89"/>
      <c r="V15445" s="89"/>
      <c r="W15445" s="89"/>
      <c r="X15445" s="89"/>
    </row>
    <row r="15446">
      <c r="S15446" s="91"/>
      <c r="T15446" s="91"/>
      <c r="U15446" s="89"/>
      <c r="V15446" s="89"/>
      <c r="W15446" s="89"/>
      <c r="X15446" s="89"/>
    </row>
    <row r="15447">
      <c r="S15447" s="91"/>
      <c r="T15447" s="91"/>
      <c r="U15447" s="89"/>
      <c r="V15447" s="89"/>
      <c r="W15447" s="89"/>
      <c r="X15447" s="89"/>
    </row>
    <row r="15448">
      <c r="S15448" s="91"/>
      <c r="T15448" s="91"/>
      <c r="U15448" s="89"/>
      <c r="V15448" s="89"/>
      <c r="W15448" s="89"/>
      <c r="X15448" s="89"/>
    </row>
    <row r="15449">
      <c r="S15449" s="91"/>
      <c r="T15449" s="91"/>
      <c r="U15449" s="89"/>
      <c r="V15449" s="89"/>
      <c r="W15449" s="89"/>
      <c r="X15449" s="89"/>
    </row>
    <row r="15450">
      <c r="S15450" s="91"/>
      <c r="T15450" s="91"/>
      <c r="U15450" s="89"/>
      <c r="V15450" s="89"/>
      <c r="W15450" s="89"/>
      <c r="X15450" s="89"/>
    </row>
    <row r="15451">
      <c r="S15451" s="91"/>
      <c r="T15451" s="91"/>
      <c r="U15451" s="89"/>
      <c r="V15451" s="89"/>
      <c r="W15451" s="89"/>
      <c r="X15451" s="89"/>
    </row>
    <row r="15452">
      <c r="S15452" s="91"/>
      <c r="T15452" s="91"/>
      <c r="U15452" s="89"/>
      <c r="V15452" s="89"/>
      <c r="W15452" s="89"/>
      <c r="X15452" s="89"/>
    </row>
    <row r="15453">
      <c r="S15453" s="91"/>
      <c r="T15453" s="91"/>
      <c r="U15453" s="89"/>
      <c r="V15453" s="89"/>
      <c r="W15453" s="89"/>
      <c r="X15453" s="89"/>
    </row>
    <row r="15454">
      <c r="S15454" s="91"/>
      <c r="T15454" s="91"/>
      <c r="U15454" s="89"/>
      <c r="V15454" s="89"/>
      <c r="W15454" s="89"/>
      <c r="X15454" s="89"/>
    </row>
    <row r="15455">
      <c r="S15455" s="91"/>
      <c r="T15455" s="91"/>
      <c r="U15455" s="89"/>
      <c r="V15455" s="89"/>
      <c r="W15455" s="89"/>
      <c r="X15455" s="89"/>
    </row>
    <row r="15456">
      <c r="S15456" s="91"/>
      <c r="T15456" s="91"/>
      <c r="U15456" s="89"/>
      <c r="V15456" s="89"/>
      <c r="W15456" s="89"/>
      <c r="X15456" s="89"/>
    </row>
    <row r="15457">
      <c r="S15457" s="91"/>
      <c r="T15457" s="91"/>
      <c r="U15457" s="89"/>
      <c r="V15457" s="89"/>
      <c r="W15457" s="89"/>
      <c r="X15457" s="89"/>
    </row>
    <row r="15458">
      <c r="S15458" s="91"/>
      <c r="T15458" s="91"/>
      <c r="U15458" s="89"/>
      <c r="V15458" s="89"/>
      <c r="W15458" s="89"/>
      <c r="X15458" s="89"/>
    </row>
    <row r="15459">
      <c r="S15459" s="91"/>
      <c r="T15459" s="91"/>
      <c r="U15459" s="89"/>
      <c r="V15459" s="89"/>
      <c r="W15459" s="89"/>
      <c r="X15459" s="89"/>
    </row>
    <row r="15460">
      <c r="S15460" s="91"/>
      <c r="T15460" s="91"/>
      <c r="U15460" s="89"/>
      <c r="V15460" s="89"/>
      <c r="W15460" s="89"/>
      <c r="X15460" s="89"/>
    </row>
    <row r="15461">
      <c r="S15461" s="91"/>
      <c r="T15461" s="91"/>
      <c r="U15461" s="89"/>
      <c r="V15461" s="89"/>
      <c r="W15461" s="89"/>
      <c r="X15461" s="89"/>
    </row>
    <row r="15462">
      <c r="S15462" s="91"/>
      <c r="T15462" s="91"/>
      <c r="U15462" s="89"/>
      <c r="V15462" s="89"/>
      <c r="W15462" s="89"/>
      <c r="X15462" s="89"/>
    </row>
    <row r="15463">
      <c r="S15463" s="91"/>
      <c r="T15463" s="91"/>
      <c r="U15463" s="89"/>
      <c r="V15463" s="89"/>
      <c r="W15463" s="89"/>
      <c r="X15463" s="89"/>
    </row>
    <row r="15464">
      <c r="S15464" s="91"/>
      <c r="T15464" s="91"/>
      <c r="U15464" s="89"/>
      <c r="V15464" s="89"/>
      <c r="W15464" s="89"/>
      <c r="X15464" s="89"/>
    </row>
    <row r="15465">
      <c r="S15465" s="91"/>
      <c r="T15465" s="91"/>
      <c r="U15465" s="89"/>
      <c r="V15465" s="89"/>
      <c r="W15465" s="89"/>
      <c r="X15465" s="89"/>
    </row>
    <row r="15466">
      <c r="S15466" s="91"/>
      <c r="T15466" s="91"/>
      <c r="U15466" s="89"/>
      <c r="V15466" s="89"/>
      <c r="W15466" s="89"/>
      <c r="X15466" s="89"/>
    </row>
    <row r="15467">
      <c r="S15467" s="91"/>
      <c r="T15467" s="91"/>
      <c r="U15467" s="89"/>
      <c r="V15467" s="89"/>
      <c r="W15467" s="89"/>
      <c r="X15467" s="89"/>
    </row>
    <row r="15468">
      <c r="S15468" s="91"/>
      <c r="T15468" s="91"/>
      <c r="U15468" s="89"/>
      <c r="V15468" s="89"/>
      <c r="W15468" s="89"/>
      <c r="X15468" s="89"/>
    </row>
    <row r="15469">
      <c r="S15469" s="91"/>
      <c r="T15469" s="91"/>
      <c r="U15469" s="89"/>
      <c r="V15469" s="89"/>
      <c r="W15469" s="89"/>
      <c r="X15469" s="89"/>
    </row>
    <row r="15470">
      <c r="S15470" s="91"/>
      <c r="T15470" s="91"/>
      <c r="U15470" s="89"/>
      <c r="V15470" s="89"/>
      <c r="W15470" s="89"/>
      <c r="X15470" s="89"/>
    </row>
    <row r="15471">
      <c r="S15471" s="91"/>
      <c r="T15471" s="91"/>
      <c r="U15471" s="89"/>
      <c r="V15471" s="89"/>
      <c r="W15471" s="89"/>
      <c r="X15471" s="89"/>
    </row>
    <row r="15472">
      <c r="S15472" s="91"/>
      <c r="T15472" s="91"/>
      <c r="U15472" s="89"/>
      <c r="V15472" s="89"/>
      <c r="W15472" s="89"/>
      <c r="X15472" s="89"/>
    </row>
    <row r="15473">
      <c r="S15473" s="91"/>
      <c r="T15473" s="91"/>
      <c r="U15473" s="89"/>
      <c r="V15473" s="89"/>
      <c r="W15473" s="89"/>
      <c r="X15473" s="89"/>
    </row>
    <row r="15474">
      <c r="S15474" s="91"/>
      <c r="T15474" s="91"/>
      <c r="U15474" s="89"/>
      <c r="V15474" s="89"/>
      <c r="W15474" s="89"/>
      <c r="X15474" s="89"/>
    </row>
    <row r="15475">
      <c r="S15475" s="91"/>
      <c r="T15475" s="91"/>
      <c r="U15475" s="89"/>
      <c r="V15475" s="89"/>
      <c r="W15475" s="89"/>
      <c r="X15475" s="89"/>
    </row>
    <row r="15476">
      <c r="S15476" s="91"/>
      <c r="T15476" s="91"/>
      <c r="U15476" s="89"/>
      <c r="V15476" s="89"/>
      <c r="W15476" s="89"/>
      <c r="X15476" s="89"/>
    </row>
    <row r="15477">
      <c r="S15477" s="91"/>
      <c r="T15477" s="91"/>
      <c r="U15477" s="89"/>
      <c r="V15477" s="89"/>
      <c r="W15477" s="89"/>
      <c r="X15477" s="89"/>
    </row>
    <row r="15478">
      <c r="S15478" s="91"/>
      <c r="T15478" s="91"/>
      <c r="U15478" s="89"/>
      <c r="V15478" s="89"/>
      <c r="W15478" s="89"/>
      <c r="X15478" s="89"/>
    </row>
    <row r="15479">
      <c r="S15479" s="91"/>
      <c r="T15479" s="91"/>
      <c r="U15479" s="89"/>
      <c r="V15479" s="89"/>
      <c r="W15479" s="89"/>
      <c r="X15479" s="89"/>
    </row>
    <row r="15480">
      <c r="S15480" s="88"/>
      <c r="T15480" s="91"/>
      <c r="U15480" s="89"/>
      <c r="V15480" s="89"/>
      <c r="W15480" s="89"/>
      <c r="X15480" s="89"/>
    </row>
    <row r="15481">
      <c r="S15481" s="91"/>
      <c r="T15481" s="91"/>
      <c r="U15481" s="89"/>
      <c r="V15481" s="89"/>
      <c r="W15481" s="89"/>
      <c r="X15481" s="89"/>
    </row>
    <row r="15482">
      <c r="S15482" s="91"/>
      <c r="T15482" s="91"/>
      <c r="U15482" s="89"/>
      <c r="V15482" s="89"/>
      <c r="W15482" s="89"/>
      <c r="X15482" s="89"/>
    </row>
    <row r="15483">
      <c r="S15483" s="91"/>
      <c r="T15483" s="91"/>
      <c r="U15483" s="89"/>
      <c r="V15483" s="89"/>
      <c r="W15483" s="89"/>
      <c r="X15483" s="89"/>
    </row>
    <row r="15484">
      <c r="S15484" s="91"/>
      <c r="T15484" s="91"/>
      <c r="U15484" s="89"/>
      <c r="V15484" s="89"/>
      <c r="W15484" s="89"/>
      <c r="X15484" s="89"/>
    </row>
    <row r="15485">
      <c r="S15485" s="91"/>
      <c r="T15485" s="91"/>
      <c r="U15485" s="89"/>
      <c r="V15485" s="89"/>
      <c r="W15485" s="89"/>
      <c r="X15485" s="89"/>
    </row>
    <row r="15486">
      <c r="S15486" s="91"/>
      <c r="T15486" s="91"/>
      <c r="U15486" s="89"/>
      <c r="V15486" s="89"/>
      <c r="W15486" s="89"/>
      <c r="X15486" s="89"/>
    </row>
    <row r="15487">
      <c r="S15487" s="91"/>
      <c r="T15487" s="91"/>
      <c r="U15487" s="89"/>
      <c r="V15487" s="89"/>
      <c r="W15487" s="89"/>
      <c r="X15487" s="89"/>
    </row>
    <row r="15488">
      <c r="S15488" s="91"/>
      <c r="T15488" s="91"/>
      <c r="U15488" s="89"/>
      <c r="V15488" s="89"/>
      <c r="W15488" s="89"/>
      <c r="X15488" s="89"/>
    </row>
    <row r="15489">
      <c r="S15489" s="91"/>
      <c r="T15489" s="91"/>
      <c r="U15489" s="89"/>
      <c r="V15489" s="89"/>
      <c r="W15489" s="89"/>
      <c r="X15489" s="89"/>
    </row>
    <row r="15490">
      <c r="S15490" s="91"/>
      <c r="T15490" s="91"/>
      <c r="U15490" s="89"/>
      <c r="V15490" s="89"/>
      <c r="W15490" s="89"/>
      <c r="X15490" s="89"/>
    </row>
    <row r="15491">
      <c r="S15491" s="91"/>
      <c r="T15491" s="91"/>
      <c r="U15491" s="89"/>
      <c r="V15491" s="89"/>
      <c r="W15491" s="89"/>
      <c r="X15491" s="89"/>
    </row>
    <row r="15492">
      <c r="S15492" s="91"/>
      <c r="T15492" s="91"/>
      <c r="U15492" s="89"/>
      <c r="V15492" s="89"/>
      <c r="W15492" s="89"/>
      <c r="X15492" s="89"/>
    </row>
    <row r="15493">
      <c r="S15493" s="91"/>
      <c r="T15493" s="91"/>
      <c r="U15493" s="89"/>
      <c r="V15493" s="89"/>
      <c r="W15493" s="89"/>
      <c r="X15493" s="89"/>
    </row>
    <row r="15494">
      <c r="S15494" s="91"/>
      <c r="T15494" s="91"/>
      <c r="U15494" s="89"/>
      <c r="V15494" s="89"/>
      <c r="W15494" s="89"/>
      <c r="X15494" s="89"/>
    </row>
    <row r="15495">
      <c r="S15495" s="91"/>
      <c r="T15495" s="91"/>
      <c r="U15495" s="89"/>
      <c r="V15495" s="89"/>
      <c r="W15495" s="89"/>
      <c r="X15495" s="89"/>
    </row>
    <row r="15496">
      <c r="S15496" s="91"/>
      <c r="T15496" s="91"/>
      <c r="U15496" s="89"/>
      <c r="V15496" s="89"/>
      <c r="W15496" s="89"/>
      <c r="X15496" s="89"/>
    </row>
    <row r="15497">
      <c r="S15497" s="91"/>
      <c r="T15497" s="91"/>
      <c r="U15497" s="89"/>
      <c r="V15497" s="89"/>
      <c r="W15497" s="89"/>
      <c r="X15497" s="89"/>
    </row>
    <row r="15498">
      <c r="S15498" s="91"/>
      <c r="T15498" s="91"/>
      <c r="U15498" s="89"/>
      <c r="V15498" s="89"/>
      <c r="W15498" s="89"/>
      <c r="X15498" s="89"/>
    </row>
    <row r="15499">
      <c r="S15499" s="91"/>
      <c r="T15499" s="91"/>
      <c r="U15499" s="89"/>
      <c r="V15499" s="89"/>
      <c r="W15499" s="89"/>
      <c r="X15499" s="89"/>
    </row>
    <row r="15500">
      <c r="S15500" s="91"/>
      <c r="T15500" s="91"/>
      <c r="U15500" s="89"/>
      <c r="V15500" s="89"/>
      <c r="W15500" s="89"/>
      <c r="X15500" s="89"/>
    </row>
    <row r="15501">
      <c r="S15501" s="91"/>
      <c r="T15501" s="91"/>
      <c r="U15501" s="89"/>
      <c r="V15501" s="89"/>
      <c r="W15501" s="89"/>
      <c r="X15501" s="89"/>
    </row>
    <row r="15502">
      <c r="S15502" s="91"/>
      <c r="T15502" s="91"/>
      <c r="U15502" s="89"/>
      <c r="V15502" s="89"/>
      <c r="W15502" s="89"/>
      <c r="X15502" s="89"/>
    </row>
    <row r="15503">
      <c r="S15503" s="91"/>
      <c r="T15503" s="91"/>
      <c r="U15503" s="89"/>
      <c r="V15503" s="89"/>
      <c r="W15503" s="89"/>
      <c r="X15503" s="89"/>
    </row>
    <row r="15504">
      <c r="S15504" s="91"/>
      <c r="T15504" s="91"/>
      <c r="U15504" s="89"/>
      <c r="V15504" s="89"/>
      <c r="W15504" s="89"/>
      <c r="X15504" s="89"/>
    </row>
    <row r="15505">
      <c r="S15505" s="91"/>
      <c r="T15505" s="91"/>
      <c r="U15505" s="89"/>
      <c r="V15505" s="89"/>
      <c r="W15505" s="89"/>
      <c r="X15505" s="89"/>
    </row>
    <row r="15506">
      <c r="S15506" s="91"/>
      <c r="T15506" s="91"/>
      <c r="U15506" s="89"/>
      <c r="V15506" s="89"/>
      <c r="W15506" s="89"/>
      <c r="X15506" s="89"/>
    </row>
    <row r="15507">
      <c r="S15507" s="91"/>
      <c r="T15507" s="91"/>
      <c r="U15507" s="89"/>
      <c r="V15507" s="89"/>
      <c r="W15507" s="89"/>
      <c r="X15507" s="89"/>
    </row>
    <row r="15508">
      <c r="S15508" s="91"/>
      <c r="T15508" s="91"/>
      <c r="U15508" s="89"/>
      <c r="V15508" s="89"/>
      <c r="W15508" s="89"/>
      <c r="X15508" s="89"/>
    </row>
    <row r="15509">
      <c r="S15509" s="91"/>
      <c r="T15509" s="91"/>
      <c r="U15509" s="89"/>
      <c r="V15509" s="89"/>
      <c r="W15509" s="89"/>
      <c r="X15509" s="89"/>
    </row>
    <row r="15510">
      <c r="S15510" s="91"/>
      <c r="T15510" s="91"/>
      <c r="U15510" s="89"/>
      <c r="V15510" s="89"/>
      <c r="W15510" s="89"/>
      <c r="X15510" s="89"/>
    </row>
    <row r="15511">
      <c r="S15511" s="91"/>
      <c r="T15511" s="91"/>
      <c r="U15511" s="89"/>
      <c r="V15511" s="89"/>
      <c r="W15511" s="89"/>
      <c r="X15511" s="89"/>
    </row>
    <row r="15512">
      <c r="S15512" s="91"/>
      <c r="T15512" s="91"/>
      <c r="U15512" s="89"/>
      <c r="V15512" s="89"/>
      <c r="W15512" s="89"/>
      <c r="X15512" s="89"/>
    </row>
    <row r="15513">
      <c r="S15513" s="91"/>
      <c r="T15513" s="91"/>
      <c r="U15513" s="89"/>
      <c r="V15513" s="89"/>
      <c r="W15513" s="89"/>
      <c r="X15513" s="89"/>
    </row>
    <row r="15514">
      <c r="S15514" s="91"/>
      <c r="T15514" s="91"/>
      <c r="U15514" s="89"/>
      <c r="V15514" s="89"/>
      <c r="W15514" s="89"/>
      <c r="X15514" s="89"/>
    </row>
    <row r="15515">
      <c r="S15515" s="91"/>
      <c r="T15515" s="91"/>
      <c r="U15515" s="89"/>
      <c r="V15515" s="89"/>
      <c r="W15515" s="89"/>
      <c r="X15515" s="89"/>
    </row>
    <row r="15516">
      <c r="S15516" s="91"/>
      <c r="T15516" s="91"/>
      <c r="U15516" s="89"/>
      <c r="V15516" s="89"/>
      <c r="W15516" s="89"/>
      <c r="X15516" s="89"/>
    </row>
    <row r="15517">
      <c r="S15517" s="91"/>
      <c r="T15517" s="91"/>
      <c r="U15517" s="89"/>
      <c r="V15517" s="89"/>
      <c r="W15517" s="89"/>
      <c r="X15517" s="89"/>
    </row>
    <row r="15518">
      <c r="S15518" s="91"/>
      <c r="T15518" s="91"/>
      <c r="U15518" s="89"/>
      <c r="V15518" s="89"/>
      <c r="W15518" s="89"/>
      <c r="X15518" s="89"/>
    </row>
    <row r="15519">
      <c r="S15519" s="91"/>
      <c r="T15519" s="91"/>
      <c r="U15519" s="89"/>
      <c r="V15519" s="89"/>
      <c r="W15519" s="89"/>
      <c r="X15519" s="89"/>
    </row>
    <row r="15520">
      <c r="S15520" s="91"/>
      <c r="T15520" s="91"/>
      <c r="U15520" s="89"/>
      <c r="V15520" s="89"/>
      <c r="W15520" s="89"/>
      <c r="X15520" s="89"/>
    </row>
    <row r="15521">
      <c r="S15521" s="91"/>
      <c r="T15521" s="91"/>
      <c r="U15521" s="89"/>
      <c r="V15521" s="89"/>
      <c r="W15521" s="89"/>
      <c r="X15521" s="89"/>
    </row>
    <row r="15522">
      <c r="S15522" s="91"/>
      <c r="T15522" s="91"/>
      <c r="U15522" s="89"/>
      <c r="V15522" s="89"/>
      <c r="W15522" s="89"/>
      <c r="X15522" s="89"/>
    </row>
    <row r="15523">
      <c r="S15523" s="91"/>
      <c r="T15523" s="91"/>
      <c r="U15523" s="89"/>
      <c r="V15523" s="89"/>
      <c r="W15523" s="89"/>
      <c r="X15523" s="89"/>
    </row>
    <row r="15524">
      <c r="S15524" s="91"/>
      <c r="T15524" s="91"/>
      <c r="U15524" s="89"/>
      <c r="V15524" s="89"/>
      <c r="W15524" s="89"/>
      <c r="X15524" s="89"/>
    </row>
    <row r="15525">
      <c r="S15525" s="91"/>
      <c r="T15525" s="91"/>
      <c r="U15525" s="89"/>
      <c r="V15525" s="89"/>
      <c r="W15525" s="89"/>
      <c r="X15525" s="89"/>
    </row>
    <row r="15526">
      <c r="S15526" s="91"/>
      <c r="T15526" s="91"/>
      <c r="U15526" s="89"/>
      <c r="V15526" s="89"/>
      <c r="W15526" s="89"/>
      <c r="X15526" s="89"/>
    </row>
    <row r="15527">
      <c r="S15527" s="91"/>
      <c r="T15527" s="91"/>
      <c r="U15527" s="89"/>
      <c r="V15527" s="89"/>
      <c r="W15527" s="89"/>
      <c r="X15527" s="89"/>
    </row>
    <row r="15528">
      <c r="S15528" s="91"/>
      <c r="T15528" s="91"/>
      <c r="U15528" s="89"/>
      <c r="V15528" s="89"/>
      <c r="W15528" s="89"/>
      <c r="X15528" s="89"/>
    </row>
    <row r="15529">
      <c r="S15529" s="91"/>
      <c r="T15529" s="91"/>
      <c r="U15529" s="89"/>
      <c r="V15529" s="89"/>
      <c r="W15529" s="89"/>
      <c r="X15529" s="89"/>
    </row>
    <row r="15530">
      <c r="S15530" s="91"/>
      <c r="T15530" s="91"/>
      <c r="U15530" s="89"/>
      <c r="V15530" s="89"/>
      <c r="W15530" s="89"/>
      <c r="X15530" s="89"/>
    </row>
    <row r="15531">
      <c r="S15531" s="91"/>
      <c r="T15531" s="91"/>
      <c r="U15531" s="89"/>
      <c r="V15531" s="89"/>
      <c r="W15531" s="89"/>
      <c r="X15531" s="89"/>
    </row>
    <row r="15532">
      <c r="S15532" s="91"/>
      <c r="T15532" s="91"/>
      <c r="U15532" s="89"/>
      <c r="V15532" s="89"/>
      <c r="W15532" s="89"/>
      <c r="X15532" s="89"/>
    </row>
    <row r="15533">
      <c r="S15533" s="91"/>
      <c r="T15533" s="91"/>
      <c r="U15533" s="89"/>
      <c r="V15533" s="89"/>
      <c r="W15533" s="89"/>
      <c r="X15533" s="89"/>
    </row>
    <row r="15534">
      <c r="S15534" s="91"/>
      <c r="T15534" s="91"/>
      <c r="U15534" s="89"/>
      <c r="V15534" s="89"/>
      <c r="W15534" s="89"/>
      <c r="X15534" s="89"/>
    </row>
    <row r="15535">
      <c r="S15535" s="91"/>
      <c r="T15535" s="91"/>
      <c r="U15535" s="89"/>
      <c r="V15535" s="89"/>
      <c r="W15535" s="89"/>
      <c r="X15535" s="89"/>
    </row>
    <row r="15536">
      <c r="S15536" s="91"/>
      <c r="T15536" s="91"/>
      <c r="U15536" s="89"/>
      <c r="V15536" s="89"/>
      <c r="W15536" s="89"/>
      <c r="X15536" s="89"/>
    </row>
    <row r="15537">
      <c r="S15537" s="91"/>
      <c r="T15537" s="91"/>
      <c r="U15537" s="89"/>
      <c r="V15537" s="89"/>
      <c r="W15537" s="89"/>
      <c r="X15537" s="89"/>
    </row>
    <row r="15538">
      <c r="S15538" s="91"/>
      <c r="T15538" s="91"/>
      <c r="U15538" s="89"/>
      <c r="V15538" s="89"/>
      <c r="W15538" s="89"/>
      <c r="X15538" s="89"/>
    </row>
    <row r="15539">
      <c r="S15539" s="91"/>
      <c r="T15539" s="91"/>
      <c r="U15539" s="89"/>
      <c r="V15539" s="89"/>
      <c r="W15539" s="89"/>
      <c r="X15539" s="89"/>
    </row>
    <row r="15540">
      <c r="S15540" s="91"/>
      <c r="T15540" s="91"/>
      <c r="U15540" s="89"/>
      <c r="V15540" s="89"/>
      <c r="W15540" s="89"/>
      <c r="X15540" s="89"/>
    </row>
    <row r="15541">
      <c r="S15541" s="91"/>
      <c r="T15541" s="91"/>
      <c r="U15541" s="89"/>
      <c r="V15541" s="89"/>
      <c r="W15541" s="89"/>
      <c r="X15541" s="89"/>
    </row>
    <row r="15542">
      <c r="S15542" s="91"/>
      <c r="T15542" s="91"/>
      <c r="U15542" s="89"/>
      <c r="V15542" s="89"/>
      <c r="W15542" s="89"/>
      <c r="X15542" s="89"/>
    </row>
    <row r="15543">
      <c r="S15543" s="91"/>
      <c r="T15543" s="91"/>
      <c r="U15543" s="89"/>
      <c r="V15543" s="89"/>
      <c r="W15543" s="89"/>
      <c r="X15543" s="89"/>
    </row>
    <row r="15544">
      <c r="S15544" s="91"/>
      <c r="T15544" s="91"/>
      <c r="U15544" s="89"/>
      <c r="V15544" s="89"/>
      <c r="W15544" s="89"/>
      <c r="X15544" s="89"/>
    </row>
    <row r="15545">
      <c r="S15545" s="91"/>
      <c r="T15545" s="91"/>
      <c r="U15545" s="89"/>
      <c r="V15545" s="89"/>
      <c r="W15545" s="89"/>
      <c r="X15545" s="89"/>
    </row>
    <row r="15546">
      <c r="S15546" s="91"/>
      <c r="T15546" s="91"/>
      <c r="U15546" s="89"/>
      <c r="V15546" s="89"/>
      <c r="W15546" s="89"/>
      <c r="X15546" s="89"/>
    </row>
    <row r="15547">
      <c r="S15547" s="91"/>
      <c r="T15547" s="91"/>
      <c r="U15547" s="89"/>
      <c r="V15547" s="89"/>
      <c r="W15547" s="89"/>
      <c r="X15547" s="89"/>
    </row>
    <row r="15548">
      <c r="S15548" s="91"/>
      <c r="T15548" s="91"/>
      <c r="U15548" s="89"/>
      <c r="V15548" s="89"/>
      <c r="W15548" s="89"/>
      <c r="X15548" s="89"/>
    </row>
    <row r="15549">
      <c r="S15549" s="91"/>
      <c r="T15549" s="91"/>
      <c r="U15549" s="89"/>
      <c r="V15549" s="89"/>
      <c r="W15549" s="89"/>
      <c r="X15549" s="89"/>
    </row>
    <row r="15550">
      <c r="S15550" s="91"/>
      <c r="T15550" s="91"/>
      <c r="U15550" s="89"/>
      <c r="V15550" s="89"/>
      <c r="W15550" s="89"/>
      <c r="X15550" s="89"/>
    </row>
    <row r="15551">
      <c r="S15551" s="91"/>
      <c r="T15551" s="91"/>
      <c r="U15551" s="89"/>
      <c r="V15551" s="89"/>
      <c r="W15551" s="89"/>
      <c r="X15551" s="89"/>
    </row>
    <row r="15552">
      <c r="S15552" s="91"/>
      <c r="T15552" s="91"/>
      <c r="U15552" s="89"/>
      <c r="V15552" s="89"/>
      <c r="W15552" s="89"/>
      <c r="X15552" s="89"/>
    </row>
    <row r="15553">
      <c r="S15553" s="91"/>
      <c r="T15553" s="91"/>
      <c r="U15553" s="89"/>
      <c r="V15553" s="89"/>
      <c r="W15553" s="89"/>
      <c r="X15553" s="89"/>
    </row>
    <row r="15554">
      <c r="S15554" s="91"/>
      <c r="T15554" s="91"/>
      <c r="U15554" s="89"/>
      <c r="V15554" s="89"/>
      <c r="W15554" s="89"/>
      <c r="X15554" s="89"/>
    </row>
    <row r="15555">
      <c r="S15555" s="91"/>
      <c r="T15555" s="91"/>
      <c r="U15555" s="89"/>
      <c r="V15555" s="89"/>
      <c r="W15555" s="89"/>
      <c r="X15555" s="89"/>
    </row>
    <row r="15556">
      <c r="S15556" s="91"/>
      <c r="T15556" s="91"/>
      <c r="U15556" s="89"/>
      <c r="V15556" s="89"/>
      <c r="W15556" s="89"/>
      <c r="X15556" s="89"/>
    </row>
    <row r="15557">
      <c r="S15557" s="91"/>
      <c r="T15557" s="91"/>
      <c r="U15557" s="89"/>
      <c r="V15557" s="89"/>
      <c r="W15557" s="89"/>
      <c r="X15557" s="89"/>
    </row>
    <row r="15558">
      <c r="S15558" s="91"/>
      <c r="T15558" s="91"/>
      <c r="U15558" s="89"/>
      <c r="V15558" s="89"/>
      <c r="W15558" s="89"/>
      <c r="X15558" s="89"/>
    </row>
    <row r="15559">
      <c r="S15559" s="91"/>
      <c r="T15559" s="91"/>
      <c r="U15559" s="89"/>
      <c r="V15559" s="89"/>
      <c r="W15559" s="89"/>
      <c r="X15559" s="89"/>
    </row>
    <row r="15560">
      <c r="S15560" s="91"/>
      <c r="T15560" s="91"/>
      <c r="U15560" s="89"/>
      <c r="V15560" s="89"/>
      <c r="W15560" s="89"/>
      <c r="X15560" s="89"/>
    </row>
    <row r="15561">
      <c r="S15561" s="91"/>
      <c r="T15561" s="91"/>
      <c r="U15561" s="89"/>
      <c r="V15561" s="89"/>
      <c r="W15561" s="89"/>
      <c r="X15561" s="89"/>
    </row>
    <row r="15562">
      <c r="S15562" s="91"/>
      <c r="T15562" s="91"/>
      <c r="U15562" s="89"/>
      <c r="V15562" s="89"/>
      <c r="W15562" s="89"/>
      <c r="X15562" s="89"/>
    </row>
    <row r="15563">
      <c r="S15563" s="91"/>
      <c r="T15563" s="91"/>
      <c r="U15563" s="89"/>
      <c r="V15563" s="89"/>
      <c r="W15563" s="89"/>
      <c r="X15563" s="89"/>
    </row>
    <row r="15564">
      <c r="S15564" s="91"/>
      <c r="T15564" s="91"/>
      <c r="U15564" s="89"/>
      <c r="V15564" s="89"/>
      <c r="W15564" s="89"/>
      <c r="X15564" s="89"/>
    </row>
    <row r="15565">
      <c r="S15565" s="91"/>
      <c r="T15565" s="91"/>
      <c r="U15565" s="89"/>
      <c r="V15565" s="89"/>
      <c r="W15565" s="89"/>
      <c r="X15565" s="89"/>
    </row>
    <row r="15566">
      <c r="S15566" s="91"/>
      <c r="T15566" s="91"/>
      <c r="U15566" s="89"/>
      <c r="V15566" s="89"/>
      <c r="W15566" s="89"/>
      <c r="X15566" s="89"/>
    </row>
    <row r="15567">
      <c r="S15567" s="91"/>
      <c r="T15567" s="91"/>
      <c r="U15567" s="89"/>
      <c r="V15567" s="89"/>
      <c r="W15567" s="89"/>
      <c r="X15567" s="89"/>
    </row>
    <row r="15568">
      <c r="S15568" s="91"/>
      <c r="T15568" s="91"/>
      <c r="U15568" s="89"/>
      <c r="V15568" s="89"/>
      <c r="W15568" s="89"/>
      <c r="X15568" s="89"/>
    </row>
    <row r="15569">
      <c r="S15569" s="91"/>
      <c r="T15569" s="91"/>
      <c r="U15569" s="89"/>
      <c r="V15569" s="89"/>
      <c r="W15569" s="89"/>
      <c r="X15569" s="89"/>
    </row>
    <row r="15570">
      <c r="S15570" s="91"/>
      <c r="T15570" s="91"/>
      <c r="U15570" s="89"/>
      <c r="V15570" s="89"/>
      <c r="W15570" s="89"/>
      <c r="X15570" s="89"/>
    </row>
    <row r="15571">
      <c r="S15571" s="91"/>
      <c r="T15571" s="91"/>
      <c r="U15571" s="89"/>
      <c r="V15571" s="89"/>
      <c r="W15571" s="89"/>
      <c r="X15571" s="89"/>
    </row>
    <row r="15572">
      <c r="S15572" s="91"/>
      <c r="T15572" s="91"/>
      <c r="U15572" s="89"/>
      <c r="V15572" s="89"/>
      <c r="W15572" s="89"/>
      <c r="X15572" s="89"/>
    </row>
    <row r="15573">
      <c r="S15573" s="91"/>
      <c r="T15573" s="91"/>
      <c r="U15573" s="89"/>
      <c r="V15573" s="89"/>
      <c r="W15573" s="89"/>
      <c r="X15573" s="89"/>
    </row>
    <row r="15574">
      <c r="S15574" s="91"/>
      <c r="T15574" s="91"/>
      <c r="U15574" s="89"/>
      <c r="V15574" s="89"/>
      <c r="W15574" s="89"/>
      <c r="X15574" s="89"/>
    </row>
    <row r="15575">
      <c r="S15575" s="91"/>
      <c r="T15575" s="91"/>
      <c r="U15575" s="89"/>
      <c r="V15575" s="89"/>
      <c r="W15575" s="89"/>
      <c r="X15575" s="89"/>
    </row>
    <row r="15576">
      <c r="S15576" s="91"/>
      <c r="T15576" s="91"/>
      <c r="U15576" s="89"/>
      <c r="V15576" s="89"/>
      <c r="W15576" s="89"/>
      <c r="X15576" s="89"/>
    </row>
    <row r="15577">
      <c r="S15577" s="91"/>
      <c r="T15577" s="91"/>
      <c r="U15577" s="89"/>
      <c r="V15577" s="89"/>
      <c r="W15577" s="89"/>
      <c r="X15577" s="89"/>
    </row>
    <row r="15578">
      <c r="S15578" s="91"/>
      <c r="T15578" s="91"/>
      <c r="U15578" s="89"/>
      <c r="V15578" s="89"/>
      <c r="W15578" s="89"/>
      <c r="X15578" s="89"/>
    </row>
    <row r="15579">
      <c r="S15579" s="91"/>
      <c r="T15579" s="91"/>
      <c r="U15579" s="89"/>
      <c r="V15579" s="89"/>
      <c r="W15579" s="89"/>
      <c r="X15579" s="89"/>
    </row>
    <row r="15580">
      <c r="S15580" s="91"/>
      <c r="T15580" s="91"/>
      <c r="U15580" s="89"/>
      <c r="V15580" s="89"/>
      <c r="W15580" s="89"/>
      <c r="X15580" s="89"/>
    </row>
    <row r="15581">
      <c r="S15581" s="91"/>
      <c r="T15581" s="91"/>
      <c r="U15581" s="89"/>
      <c r="V15581" s="89"/>
      <c r="W15581" s="89"/>
      <c r="X15581" s="89"/>
    </row>
    <row r="15582">
      <c r="S15582" s="91"/>
      <c r="T15582" s="91"/>
      <c r="U15582" s="89"/>
      <c r="V15582" s="89"/>
      <c r="W15582" s="89"/>
      <c r="X15582" s="89"/>
    </row>
    <row r="15583">
      <c r="S15583" s="91"/>
      <c r="T15583" s="91"/>
      <c r="U15583" s="89"/>
      <c r="V15583" s="89"/>
      <c r="W15583" s="89"/>
      <c r="X15583" s="89"/>
    </row>
    <row r="15584">
      <c r="S15584" s="91"/>
      <c r="T15584" s="91"/>
      <c r="U15584" s="89"/>
      <c r="V15584" s="89"/>
      <c r="W15584" s="89"/>
      <c r="X15584" s="89"/>
    </row>
    <row r="15585">
      <c r="S15585" s="91"/>
      <c r="T15585" s="91"/>
      <c r="U15585" s="89"/>
      <c r="V15585" s="89"/>
      <c r="W15585" s="89"/>
      <c r="X15585" s="89"/>
    </row>
    <row r="15586">
      <c r="S15586" s="91"/>
      <c r="T15586" s="91"/>
      <c r="U15586" s="89"/>
      <c r="V15586" s="89"/>
      <c r="W15586" s="89"/>
      <c r="X15586" s="89"/>
    </row>
    <row r="15587">
      <c r="S15587" s="91"/>
      <c r="T15587" s="91"/>
      <c r="U15587" s="89"/>
      <c r="V15587" s="89"/>
      <c r="W15587" s="89"/>
      <c r="X15587" s="89"/>
    </row>
    <row r="15588">
      <c r="S15588" s="91"/>
      <c r="T15588" s="91"/>
      <c r="U15588" s="89"/>
      <c r="V15588" s="89"/>
      <c r="W15588" s="89"/>
      <c r="X15588" s="89"/>
    </row>
    <row r="15589">
      <c r="S15589" s="91"/>
      <c r="T15589" s="91"/>
      <c r="U15589" s="89"/>
      <c r="V15589" s="89"/>
      <c r="W15589" s="89"/>
      <c r="X15589" s="89"/>
    </row>
    <row r="15590">
      <c r="S15590" s="91"/>
      <c r="T15590" s="91"/>
      <c r="U15590" s="89"/>
      <c r="V15590" s="89"/>
      <c r="W15590" s="89"/>
      <c r="X15590" s="89"/>
    </row>
    <row r="15591">
      <c r="S15591" s="91"/>
      <c r="T15591" s="91"/>
      <c r="U15591" s="89"/>
      <c r="V15591" s="89"/>
      <c r="W15591" s="89"/>
      <c r="X15591" s="89"/>
    </row>
    <row r="15592">
      <c r="S15592" s="91"/>
      <c r="T15592" s="91"/>
      <c r="U15592" s="89"/>
      <c r="V15592" s="89"/>
      <c r="W15592" s="89"/>
      <c r="X15592" s="89"/>
    </row>
    <row r="15593">
      <c r="S15593" s="91"/>
      <c r="T15593" s="91"/>
      <c r="U15593" s="89"/>
      <c r="V15593" s="89"/>
      <c r="W15593" s="89"/>
      <c r="X15593" s="89"/>
    </row>
    <row r="15594">
      <c r="S15594" s="91"/>
      <c r="T15594" s="91"/>
      <c r="U15594" s="89"/>
      <c r="V15594" s="89"/>
      <c r="W15594" s="89"/>
      <c r="X15594" s="89"/>
    </row>
    <row r="15595">
      <c r="S15595" s="91"/>
      <c r="T15595" s="91"/>
      <c r="U15595" s="89"/>
      <c r="V15595" s="89"/>
      <c r="W15595" s="89"/>
      <c r="X15595" s="89"/>
    </row>
    <row r="15596">
      <c r="S15596" s="91"/>
      <c r="T15596" s="91"/>
      <c r="U15596" s="89"/>
      <c r="V15596" s="89"/>
      <c r="W15596" s="89"/>
      <c r="X15596" s="89"/>
    </row>
    <row r="15597">
      <c r="S15597" s="91"/>
      <c r="T15597" s="91"/>
      <c r="U15597" s="89"/>
      <c r="V15597" s="89"/>
      <c r="W15597" s="89"/>
      <c r="X15597" s="89"/>
    </row>
    <row r="15598">
      <c r="S15598" s="91"/>
      <c r="T15598" s="91"/>
      <c r="U15598" s="89"/>
      <c r="V15598" s="89"/>
      <c r="W15598" s="89"/>
      <c r="X15598" s="89"/>
    </row>
    <row r="15599">
      <c r="S15599" s="91"/>
      <c r="T15599" s="91"/>
      <c r="U15599" s="89"/>
      <c r="V15599" s="89"/>
      <c r="W15599" s="89"/>
      <c r="X15599" s="89"/>
    </row>
    <row r="15600">
      <c r="S15600" s="91"/>
      <c r="T15600" s="91"/>
      <c r="U15600" s="89"/>
      <c r="V15600" s="89"/>
      <c r="W15600" s="89"/>
      <c r="X15600" s="89"/>
    </row>
    <row r="15601">
      <c r="S15601" s="91"/>
      <c r="T15601" s="91"/>
      <c r="U15601" s="89"/>
      <c r="V15601" s="89"/>
      <c r="W15601" s="89"/>
      <c r="X15601" s="89"/>
    </row>
    <row r="15602">
      <c r="S15602" s="91"/>
      <c r="T15602" s="91"/>
      <c r="U15602" s="89"/>
      <c r="V15602" s="89"/>
      <c r="W15602" s="89"/>
      <c r="X15602" s="89"/>
    </row>
    <row r="15603">
      <c r="S15603" s="91"/>
      <c r="T15603" s="91"/>
      <c r="U15603" s="89"/>
      <c r="V15603" s="89"/>
      <c r="W15603" s="89"/>
      <c r="X15603" s="89"/>
    </row>
    <row r="15604">
      <c r="S15604" s="91"/>
      <c r="T15604" s="91"/>
      <c r="U15604" s="89"/>
      <c r="V15604" s="89"/>
      <c r="W15604" s="89"/>
      <c r="X15604" s="89"/>
    </row>
    <row r="15605">
      <c r="S15605" s="91"/>
      <c r="T15605" s="91"/>
      <c r="U15605" s="89"/>
      <c r="V15605" s="89"/>
      <c r="W15605" s="89"/>
      <c r="X15605" s="89"/>
    </row>
    <row r="15606">
      <c r="S15606" s="91"/>
      <c r="T15606" s="91"/>
      <c r="U15606" s="89"/>
      <c r="V15606" s="89"/>
      <c r="W15606" s="89"/>
      <c r="X15606" s="89"/>
    </row>
    <row r="15607">
      <c r="S15607" s="91"/>
      <c r="T15607" s="91"/>
      <c r="U15607" s="89"/>
      <c r="V15607" s="89"/>
      <c r="W15607" s="89"/>
      <c r="X15607" s="89"/>
    </row>
    <row r="15608">
      <c r="S15608" s="91"/>
      <c r="T15608" s="91"/>
      <c r="U15608" s="89"/>
      <c r="V15608" s="89"/>
      <c r="W15608" s="89"/>
      <c r="X15608" s="89"/>
    </row>
    <row r="15609">
      <c r="S15609" s="91"/>
      <c r="T15609" s="91"/>
      <c r="U15609" s="89"/>
      <c r="V15609" s="89"/>
      <c r="W15609" s="89"/>
      <c r="X15609" s="89"/>
    </row>
    <row r="15610">
      <c r="S15610" s="91"/>
      <c r="T15610" s="91"/>
      <c r="U15610" s="89"/>
      <c r="V15610" s="89"/>
      <c r="W15610" s="89"/>
      <c r="X15610" s="89"/>
    </row>
    <row r="15611">
      <c r="S15611" s="91"/>
      <c r="T15611" s="91"/>
      <c r="U15611" s="89"/>
      <c r="V15611" s="89"/>
      <c r="W15611" s="89"/>
      <c r="X15611" s="89"/>
    </row>
    <row r="15612">
      <c r="S15612" s="91"/>
      <c r="T15612" s="91"/>
      <c r="U15612" s="89"/>
      <c r="V15612" s="89"/>
      <c r="W15612" s="89"/>
      <c r="X15612" s="89"/>
    </row>
    <row r="15613">
      <c r="S15613" s="91"/>
      <c r="T15613" s="91"/>
      <c r="U15613" s="89"/>
      <c r="V15613" s="89"/>
      <c r="W15613" s="89"/>
      <c r="X15613" s="89"/>
    </row>
    <row r="15614">
      <c r="S15614" s="91"/>
      <c r="T15614" s="91"/>
      <c r="U15614" s="89"/>
      <c r="V15614" s="89"/>
      <c r="W15614" s="89"/>
      <c r="X15614" s="89"/>
    </row>
    <row r="15615">
      <c r="S15615" s="91"/>
      <c r="T15615" s="91"/>
      <c r="U15615" s="89"/>
      <c r="V15615" s="89"/>
      <c r="W15615" s="89"/>
      <c r="X15615" s="89"/>
    </row>
    <row r="15616">
      <c r="S15616" s="91"/>
      <c r="T15616" s="91"/>
      <c r="U15616" s="89"/>
      <c r="V15616" s="89"/>
      <c r="W15616" s="89"/>
      <c r="X15616" s="89"/>
    </row>
    <row r="15617">
      <c r="S15617" s="91"/>
      <c r="T15617" s="91"/>
      <c r="U15617" s="89"/>
      <c r="V15617" s="89"/>
      <c r="W15617" s="89"/>
      <c r="X15617" s="89"/>
    </row>
    <row r="15618">
      <c r="S15618" s="91"/>
      <c r="T15618" s="91"/>
      <c r="U15618" s="89"/>
      <c r="V15618" s="89"/>
      <c r="W15618" s="89"/>
      <c r="X15618" s="89"/>
    </row>
    <row r="15619">
      <c r="S15619" s="91"/>
      <c r="T15619" s="91"/>
      <c r="U15619" s="89"/>
      <c r="V15619" s="89"/>
      <c r="W15619" s="89"/>
      <c r="X15619" s="89"/>
    </row>
    <row r="15620">
      <c r="S15620" s="91"/>
      <c r="T15620" s="91"/>
      <c r="U15620" s="89"/>
      <c r="V15620" s="89"/>
      <c r="W15620" s="89"/>
      <c r="X15620" s="89"/>
    </row>
    <row r="15621">
      <c r="S15621" s="91"/>
      <c r="T15621" s="91"/>
      <c r="U15621" s="89"/>
      <c r="V15621" s="89"/>
      <c r="W15621" s="89"/>
      <c r="X15621" s="89"/>
    </row>
    <row r="15622">
      <c r="S15622" s="91"/>
      <c r="T15622" s="91"/>
      <c r="U15622" s="89"/>
      <c r="V15622" s="89"/>
      <c r="W15622" s="89"/>
      <c r="X15622" s="89"/>
    </row>
    <row r="15623">
      <c r="S15623" s="91"/>
      <c r="T15623" s="91"/>
      <c r="U15623" s="89"/>
      <c r="V15623" s="89"/>
      <c r="W15623" s="89"/>
      <c r="X15623" s="89"/>
    </row>
    <row r="15624">
      <c r="S15624" s="91"/>
      <c r="T15624" s="91"/>
      <c r="U15624" s="89"/>
      <c r="V15624" s="89"/>
      <c r="W15624" s="89"/>
      <c r="X15624" s="89"/>
    </row>
    <row r="15625">
      <c r="S15625" s="91"/>
      <c r="T15625" s="91"/>
      <c r="U15625" s="89"/>
      <c r="V15625" s="89"/>
      <c r="W15625" s="89"/>
      <c r="X15625" s="89"/>
    </row>
    <row r="15626">
      <c r="S15626" s="91"/>
      <c r="T15626" s="91"/>
      <c r="U15626" s="89"/>
      <c r="V15626" s="89"/>
      <c r="W15626" s="89"/>
      <c r="X15626" s="89"/>
    </row>
    <row r="15627">
      <c r="S15627" s="91"/>
      <c r="T15627" s="91"/>
      <c r="U15627" s="89"/>
      <c r="V15627" s="89"/>
      <c r="W15627" s="89"/>
      <c r="X15627" s="89"/>
    </row>
    <row r="15628">
      <c r="S15628" s="91"/>
      <c r="T15628" s="91"/>
      <c r="U15628" s="89"/>
      <c r="V15628" s="89"/>
      <c r="W15628" s="89"/>
      <c r="X15628" s="89"/>
    </row>
    <row r="15629">
      <c r="S15629" s="91"/>
      <c r="T15629" s="91"/>
      <c r="U15629" s="89"/>
      <c r="V15629" s="89"/>
      <c r="W15629" s="89"/>
      <c r="X15629" s="89"/>
    </row>
    <row r="15630">
      <c r="S15630" s="91"/>
      <c r="T15630" s="91"/>
      <c r="U15630" s="89"/>
      <c r="V15630" s="89"/>
      <c r="W15630" s="89"/>
      <c r="X15630" s="89"/>
    </row>
    <row r="15631">
      <c r="S15631" s="91"/>
      <c r="T15631" s="91"/>
      <c r="U15631" s="89"/>
      <c r="V15631" s="89"/>
      <c r="W15631" s="89"/>
      <c r="X15631" s="89"/>
    </row>
    <row r="15632">
      <c r="S15632" s="91"/>
      <c r="T15632" s="91"/>
      <c r="U15632" s="89"/>
      <c r="V15632" s="89"/>
      <c r="W15632" s="89"/>
      <c r="X15632" s="89"/>
    </row>
    <row r="15633">
      <c r="S15633" s="91"/>
      <c r="T15633" s="91"/>
      <c r="U15633" s="89"/>
      <c r="V15633" s="89"/>
      <c r="W15633" s="89"/>
      <c r="X15633" s="89"/>
    </row>
    <row r="15634">
      <c r="S15634" s="91"/>
      <c r="T15634" s="91"/>
      <c r="U15634" s="89"/>
      <c r="V15634" s="89"/>
      <c r="W15634" s="89"/>
      <c r="X15634" s="89"/>
    </row>
    <row r="15635">
      <c r="S15635" s="91"/>
      <c r="T15635" s="91"/>
      <c r="U15635" s="89"/>
      <c r="V15635" s="89"/>
      <c r="W15635" s="89"/>
      <c r="X15635" s="89"/>
    </row>
    <row r="15636">
      <c r="S15636" s="91"/>
      <c r="T15636" s="91"/>
      <c r="U15636" s="89"/>
      <c r="V15636" s="89"/>
      <c r="W15636" s="89"/>
      <c r="X15636" s="89"/>
    </row>
    <row r="15637">
      <c r="S15637" s="91"/>
      <c r="T15637" s="91"/>
      <c r="U15637" s="89"/>
      <c r="V15637" s="89"/>
      <c r="W15637" s="89"/>
      <c r="X15637" s="89"/>
    </row>
    <row r="15638">
      <c r="S15638" s="91"/>
      <c r="T15638" s="91"/>
      <c r="U15638" s="89"/>
      <c r="V15638" s="89"/>
      <c r="W15638" s="89"/>
      <c r="X15638" s="89"/>
    </row>
    <row r="15639">
      <c r="S15639" s="91"/>
      <c r="T15639" s="91"/>
      <c r="U15639" s="89"/>
      <c r="V15639" s="89"/>
      <c r="W15639" s="89"/>
      <c r="X15639" s="89"/>
    </row>
    <row r="15640">
      <c r="S15640" s="91"/>
      <c r="T15640" s="91"/>
      <c r="U15640" s="89"/>
      <c r="V15640" s="89"/>
      <c r="W15640" s="89"/>
      <c r="X15640" s="89"/>
    </row>
    <row r="15641">
      <c r="S15641" s="91"/>
      <c r="T15641" s="91"/>
      <c r="U15641" s="89"/>
      <c r="V15641" s="89"/>
      <c r="W15641" s="89"/>
      <c r="X15641" s="89"/>
    </row>
    <row r="15642">
      <c r="S15642" s="91"/>
      <c r="T15642" s="91"/>
      <c r="U15642" s="89"/>
      <c r="V15642" s="89"/>
      <c r="W15642" s="89"/>
      <c r="X15642" s="89"/>
    </row>
    <row r="15643">
      <c r="S15643" s="91"/>
      <c r="T15643" s="91"/>
      <c r="U15643" s="89"/>
      <c r="V15643" s="89"/>
      <c r="W15643" s="89"/>
      <c r="X15643" s="89"/>
    </row>
    <row r="15644">
      <c r="S15644" s="91"/>
      <c r="T15644" s="91"/>
      <c r="U15644" s="89"/>
      <c r="V15644" s="89"/>
      <c r="W15644" s="89"/>
      <c r="X15644" s="89"/>
    </row>
    <row r="15645">
      <c r="S15645" s="91"/>
      <c r="T15645" s="91"/>
      <c r="U15645" s="89"/>
      <c r="V15645" s="89"/>
      <c r="W15645" s="89"/>
      <c r="X15645" s="89"/>
    </row>
    <row r="15646">
      <c r="S15646" s="91"/>
      <c r="T15646" s="91"/>
      <c r="U15646" s="89"/>
      <c r="V15646" s="89"/>
      <c r="W15646" s="89"/>
      <c r="X15646" s="89"/>
    </row>
    <row r="15647">
      <c r="S15647" s="91"/>
      <c r="T15647" s="91"/>
      <c r="U15647" s="89"/>
      <c r="V15647" s="89"/>
      <c r="W15647" s="89"/>
      <c r="X15647" s="89"/>
    </row>
    <row r="15648">
      <c r="S15648" s="91"/>
      <c r="T15648" s="91"/>
      <c r="U15648" s="89"/>
      <c r="V15648" s="89"/>
      <c r="W15648" s="89"/>
      <c r="X15648" s="89"/>
    </row>
    <row r="15649">
      <c r="S15649" s="91"/>
      <c r="T15649" s="91"/>
      <c r="U15649" s="89"/>
      <c r="V15649" s="89"/>
      <c r="W15649" s="89"/>
      <c r="X15649" s="89"/>
    </row>
    <row r="15650">
      <c r="S15650" s="91"/>
      <c r="T15650" s="91"/>
      <c r="U15650" s="89"/>
      <c r="V15650" s="89"/>
      <c r="W15650" s="89"/>
      <c r="X15650" s="89"/>
    </row>
    <row r="15651">
      <c r="S15651" s="91"/>
      <c r="T15651" s="91"/>
      <c r="U15651" s="89"/>
      <c r="V15651" s="89"/>
      <c r="W15651" s="89"/>
      <c r="X15651" s="89"/>
    </row>
    <row r="15652">
      <c r="S15652" s="91"/>
      <c r="T15652" s="91"/>
      <c r="U15652" s="89"/>
      <c r="V15652" s="89"/>
      <c r="W15652" s="89"/>
      <c r="X15652" s="89"/>
    </row>
    <row r="15653">
      <c r="S15653" s="91"/>
      <c r="T15653" s="91"/>
      <c r="U15653" s="89"/>
      <c r="V15653" s="89"/>
      <c r="W15653" s="89"/>
      <c r="X15653" s="89"/>
    </row>
    <row r="15654">
      <c r="S15654" s="91"/>
      <c r="T15654" s="91"/>
      <c r="U15654" s="89"/>
      <c r="V15654" s="89"/>
      <c r="W15654" s="89"/>
      <c r="X15654" s="89"/>
    </row>
    <row r="15655">
      <c r="S15655" s="91"/>
      <c r="T15655" s="91"/>
      <c r="U15655" s="89"/>
      <c r="V15655" s="89"/>
      <c r="W15655" s="89"/>
      <c r="X15655" s="89"/>
    </row>
    <row r="15656">
      <c r="S15656" s="91"/>
      <c r="T15656" s="91"/>
      <c r="U15656" s="89"/>
      <c r="V15656" s="89"/>
      <c r="W15656" s="89"/>
      <c r="X15656" s="89"/>
    </row>
    <row r="15657">
      <c r="S15657" s="91"/>
      <c r="T15657" s="91"/>
      <c r="U15657" s="89"/>
      <c r="V15657" s="89"/>
      <c r="W15657" s="89"/>
      <c r="X15657" s="89"/>
    </row>
    <row r="15658">
      <c r="S15658" s="91"/>
      <c r="T15658" s="91"/>
      <c r="U15658" s="89"/>
      <c r="V15658" s="89"/>
      <c r="W15658" s="89"/>
      <c r="X15658" s="89"/>
    </row>
    <row r="15659">
      <c r="S15659" s="91"/>
      <c r="T15659" s="91"/>
      <c r="U15659" s="89"/>
      <c r="V15659" s="89"/>
      <c r="W15659" s="89"/>
      <c r="X15659" s="89"/>
    </row>
    <row r="15660">
      <c r="S15660" s="91"/>
      <c r="T15660" s="91"/>
      <c r="U15660" s="89"/>
      <c r="V15660" s="89"/>
      <c r="W15660" s="89"/>
      <c r="X15660" s="89"/>
    </row>
    <row r="15661">
      <c r="S15661" s="91"/>
      <c r="T15661" s="91"/>
      <c r="U15661" s="89"/>
      <c r="V15661" s="89"/>
      <c r="W15661" s="89"/>
      <c r="X15661" s="89"/>
    </row>
    <row r="15662">
      <c r="S15662" s="91"/>
      <c r="T15662" s="91"/>
      <c r="U15662" s="89"/>
      <c r="V15662" s="89"/>
      <c r="W15662" s="89"/>
      <c r="X15662" s="89"/>
    </row>
    <row r="15663">
      <c r="S15663" s="91"/>
      <c r="T15663" s="91"/>
      <c r="U15663" s="89"/>
      <c r="V15663" s="89"/>
      <c r="W15663" s="89"/>
      <c r="X15663" s="89"/>
    </row>
    <row r="15664">
      <c r="S15664" s="91"/>
      <c r="T15664" s="91"/>
      <c r="U15664" s="89"/>
      <c r="V15664" s="89"/>
      <c r="W15664" s="89"/>
      <c r="X15664" s="89"/>
    </row>
    <row r="15665">
      <c r="S15665" s="91"/>
      <c r="T15665" s="91"/>
      <c r="U15665" s="89"/>
      <c r="V15665" s="89"/>
      <c r="W15665" s="89"/>
      <c r="X15665" s="89"/>
    </row>
    <row r="15666">
      <c r="S15666" s="91"/>
      <c r="T15666" s="91"/>
      <c r="U15666" s="89"/>
      <c r="V15666" s="89"/>
      <c r="W15666" s="89"/>
      <c r="X15666" s="89"/>
    </row>
    <row r="15667">
      <c r="S15667" s="91"/>
      <c r="T15667" s="91"/>
      <c r="U15667" s="89"/>
      <c r="V15667" s="89"/>
      <c r="W15667" s="89"/>
      <c r="X15667" s="89"/>
    </row>
    <row r="15668">
      <c r="S15668" s="91"/>
      <c r="T15668" s="91"/>
      <c r="U15668" s="89"/>
      <c r="V15668" s="89"/>
      <c r="W15668" s="89"/>
      <c r="X15668" s="89"/>
    </row>
    <row r="15669">
      <c r="S15669" s="91"/>
      <c r="T15669" s="91"/>
      <c r="U15669" s="89"/>
      <c r="V15669" s="89"/>
      <c r="W15669" s="89"/>
      <c r="X15669" s="89"/>
    </row>
    <row r="15670">
      <c r="S15670" s="91"/>
      <c r="T15670" s="91"/>
      <c r="U15670" s="89"/>
      <c r="V15670" s="89"/>
      <c r="W15670" s="89"/>
      <c r="X15670" s="89"/>
    </row>
    <row r="15671">
      <c r="S15671" s="91"/>
      <c r="T15671" s="91"/>
      <c r="U15671" s="89"/>
      <c r="V15671" s="89"/>
      <c r="W15671" s="89"/>
      <c r="X15671" s="89"/>
    </row>
    <row r="15672">
      <c r="S15672" s="91"/>
      <c r="T15672" s="91"/>
      <c r="U15672" s="89"/>
      <c r="V15672" s="89"/>
      <c r="W15672" s="89"/>
      <c r="X15672" s="89"/>
    </row>
    <row r="15673">
      <c r="S15673" s="91"/>
      <c r="T15673" s="91"/>
      <c r="U15673" s="89"/>
      <c r="V15673" s="89"/>
      <c r="W15673" s="89"/>
      <c r="X15673" s="89"/>
    </row>
    <row r="15674">
      <c r="S15674" s="91"/>
      <c r="T15674" s="91"/>
      <c r="U15674" s="89"/>
      <c r="V15674" s="89"/>
      <c r="W15674" s="89"/>
      <c r="X15674" s="89"/>
    </row>
    <row r="15675">
      <c r="S15675" s="91"/>
      <c r="T15675" s="91"/>
      <c r="U15675" s="89"/>
      <c r="V15675" s="89"/>
      <c r="W15675" s="89"/>
      <c r="X15675" s="89"/>
    </row>
    <row r="15676">
      <c r="S15676" s="91"/>
      <c r="T15676" s="91"/>
      <c r="U15676" s="89"/>
      <c r="V15676" s="89"/>
      <c r="W15676" s="89"/>
      <c r="X15676" s="89"/>
    </row>
    <row r="15677">
      <c r="S15677" s="91"/>
      <c r="T15677" s="91"/>
      <c r="U15677" s="89"/>
      <c r="V15677" s="89"/>
      <c r="W15677" s="89"/>
      <c r="X15677" s="89"/>
    </row>
    <row r="15678">
      <c r="S15678" s="91"/>
      <c r="T15678" s="91"/>
      <c r="U15678" s="89"/>
      <c r="V15678" s="89"/>
      <c r="W15678" s="89"/>
      <c r="X15678" s="89"/>
    </row>
    <row r="15679">
      <c r="S15679" s="91"/>
      <c r="T15679" s="91"/>
      <c r="U15679" s="89"/>
      <c r="V15679" s="89"/>
      <c r="W15679" s="89"/>
      <c r="X15679" s="89"/>
    </row>
    <row r="15680">
      <c r="S15680" s="91"/>
      <c r="T15680" s="91"/>
      <c r="U15680" s="89"/>
      <c r="V15680" s="89"/>
      <c r="W15680" s="89"/>
      <c r="X15680" s="89"/>
    </row>
    <row r="15681">
      <c r="S15681" s="91"/>
      <c r="T15681" s="91"/>
      <c r="U15681" s="89"/>
      <c r="V15681" s="89"/>
      <c r="W15681" s="89"/>
      <c r="X15681" s="89"/>
    </row>
    <row r="15682">
      <c r="S15682" s="91"/>
      <c r="T15682" s="91"/>
      <c r="U15682" s="89"/>
      <c r="V15682" s="89"/>
      <c r="W15682" s="89"/>
      <c r="X15682" s="89"/>
    </row>
    <row r="15683">
      <c r="S15683" s="91"/>
      <c r="T15683" s="91"/>
      <c r="U15683" s="89"/>
      <c r="V15683" s="89"/>
      <c r="W15683" s="89"/>
      <c r="X15683" s="89"/>
    </row>
    <row r="15684">
      <c r="S15684" s="91"/>
      <c r="T15684" s="91"/>
      <c r="U15684" s="89"/>
      <c r="V15684" s="89"/>
      <c r="W15684" s="89"/>
      <c r="X15684" s="89"/>
    </row>
    <row r="15685">
      <c r="S15685" s="91"/>
      <c r="T15685" s="91"/>
      <c r="U15685" s="89"/>
      <c r="V15685" s="89"/>
      <c r="W15685" s="89"/>
      <c r="X15685" s="89"/>
    </row>
    <row r="15686">
      <c r="S15686" s="91"/>
      <c r="T15686" s="91"/>
      <c r="U15686" s="89"/>
      <c r="V15686" s="89"/>
      <c r="W15686" s="89"/>
      <c r="X15686" s="89"/>
    </row>
    <row r="15687">
      <c r="S15687" s="91"/>
      <c r="T15687" s="91"/>
      <c r="U15687" s="89"/>
      <c r="V15687" s="89"/>
      <c r="W15687" s="89"/>
      <c r="X15687" s="89"/>
    </row>
    <row r="15688">
      <c r="S15688" s="91"/>
      <c r="T15688" s="91"/>
      <c r="U15688" s="89"/>
      <c r="V15688" s="89"/>
      <c r="W15688" s="89"/>
      <c r="X15688" s="89"/>
    </row>
    <row r="15689">
      <c r="S15689" s="91"/>
      <c r="T15689" s="91"/>
      <c r="U15689" s="89"/>
      <c r="V15689" s="89"/>
      <c r="W15689" s="89"/>
      <c r="X15689" s="89"/>
    </row>
    <row r="15690">
      <c r="S15690" s="91"/>
      <c r="T15690" s="91"/>
      <c r="U15690" s="89"/>
      <c r="V15690" s="89"/>
      <c r="W15690" s="89"/>
      <c r="X15690" s="89"/>
    </row>
    <row r="15691">
      <c r="S15691" s="91"/>
      <c r="T15691" s="91"/>
      <c r="U15691" s="89"/>
      <c r="V15691" s="89"/>
      <c r="W15691" s="89"/>
      <c r="X15691" s="89"/>
    </row>
    <row r="15692">
      <c r="S15692" s="91"/>
      <c r="T15692" s="91"/>
      <c r="U15692" s="89"/>
      <c r="V15692" s="89"/>
      <c r="W15692" s="89"/>
      <c r="X15692" s="89"/>
    </row>
    <row r="15693">
      <c r="S15693" s="91"/>
      <c r="T15693" s="91"/>
      <c r="U15693" s="89"/>
      <c r="V15693" s="89"/>
      <c r="W15693" s="89"/>
      <c r="X15693" s="89"/>
    </row>
    <row r="15694">
      <c r="S15694" s="91"/>
      <c r="T15694" s="91"/>
      <c r="U15694" s="89"/>
      <c r="V15694" s="89"/>
      <c r="W15694" s="89"/>
      <c r="X15694" s="89"/>
    </row>
    <row r="15695">
      <c r="S15695" s="91"/>
      <c r="T15695" s="91"/>
      <c r="U15695" s="89"/>
      <c r="V15695" s="89"/>
      <c r="W15695" s="89"/>
      <c r="X15695" s="89"/>
    </row>
    <row r="15696">
      <c r="S15696" s="91"/>
      <c r="T15696" s="91"/>
      <c r="U15696" s="89"/>
      <c r="V15696" s="89"/>
      <c r="W15696" s="89"/>
      <c r="X15696" s="89"/>
    </row>
    <row r="15697">
      <c r="S15697" s="91"/>
      <c r="T15697" s="91"/>
      <c r="U15697" s="89"/>
      <c r="V15697" s="89"/>
      <c r="W15697" s="89"/>
      <c r="X15697" s="89"/>
    </row>
    <row r="15698">
      <c r="S15698" s="91"/>
      <c r="T15698" s="91"/>
      <c r="U15698" s="89"/>
      <c r="V15698" s="89"/>
      <c r="W15698" s="89"/>
      <c r="X15698" s="89"/>
    </row>
    <row r="15699">
      <c r="S15699" s="91"/>
      <c r="T15699" s="91"/>
      <c r="U15699" s="89"/>
      <c r="V15699" s="89"/>
      <c r="W15699" s="89"/>
      <c r="X15699" s="89"/>
    </row>
    <row r="15700">
      <c r="S15700" s="91"/>
      <c r="T15700" s="91"/>
      <c r="U15700" s="89"/>
      <c r="V15700" s="89"/>
      <c r="W15700" s="89"/>
      <c r="X15700" s="89"/>
    </row>
    <row r="15701">
      <c r="S15701" s="91"/>
      <c r="T15701" s="91"/>
      <c r="U15701" s="89"/>
      <c r="V15701" s="89"/>
      <c r="W15701" s="89"/>
      <c r="X15701" s="89"/>
    </row>
    <row r="15702">
      <c r="S15702" s="91"/>
      <c r="T15702" s="91"/>
      <c r="U15702" s="89"/>
      <c r="V15702" s="89"/>
      <c r="W15702" s="89"/>
      <c r="X15702" s="89"/>
    </row>
    <row r="15703">
      <c r="S15703" s="91"/>
      <c r="T15703" s="91"/>
      <c r="U15703" s="89"/>
      <c r="V15703" s="89"/>
      <c r="W15703" s="89"/>
      <c r="X15703" s="89"/>
    </row>
    <row r="15704">
      <c r="S15704" s="91"/>
      <c r="T15704" s="91"/>
      <c r="U15704" s="89"/>
      <c r="V15704" s="89"/>
      <c r="W15704" s="89"/>
      <c r="X15704" s="89"/>
    </row>
    <row r="15705">
      <c r="S15705" s="91"/>
      <c r="T15705" s="91"/>
      <c r="U15705" s="89"/>
      <c r="V15705" s="89"/>
      <c r="W15705" s="89"/>
      <c r="X15705" s="89"/>
    </row>
    <row r="15706">
      <c r="S15706" s="91"/>
      <c r="T15706" s="91"/>
      <c r="U15706" s="89"/>
      <c r="V15706" s="89"/>
      <c r="W15706" s="89"/>
      <c r="X15706" s="89"/>
    </row>
    <row r="15707">
      <c r="S15707" s="91"/>
      <c r="T15707" s="91"/>
      <c r="U15707" s="89"/>
      <c r="V15707" s="89"/>
      <c r="W15707" s="89"/>
      <c r="X15707" s="89"/>
    </row>
    <row r="15708">
      <c r="S15708" s="91"/>
      <c r="T15708" s="91"/>
      <c r="U15708" s="89"/>
      <c r="V15708" s="89"/>
      <c r="W15708" s="89"/>
      <c r="X15708" s="89"/>
    </row>
    <row r="15709">
      <c r="S15709" s="91"/>
      <c r="T15709" s="91"/>
      <c r="U15709" s="89"/>
      <c r="V15709" s="89"/>
      <c r="W15709" s="89"/>
      <c r="X15709" s="89"/>
    </row>
    <row r="15710">
      <c r="S15710" s="91"/>
      <c r="T15710" s="91"/>
      <c r="U15710" s="89"/>
      <c r="V15710" s="89"/>
      <c r="W15710" s="89"/>
      <c r="X15710" s="89"/>
    </row>
    <row r="15711">
      <c r="S15711" s="91"/>
      <c r="T15711" s="91"/>
      <c r="U15711" s="89"/>
      <c r="V15711" s="89"/>
      <c r="W15711" s="89"/>
      <c r="X15711" s="89"/>
    </row>
    <row r="15712">
      <c r="S15712" s="91"/>
      <c r="T15712" s="91"/>
      <c r="U15712" s="89"/>
      <c r="V15712" s="89"/>
      <c r="W15712" s="89"/>
      <c r="X15712" s="89"/>
    </row>
    <row r="15713">
      <c r="S15713" s="91"/>
      <c r="T15713" s="91"/>
      <c r="U15713" s="89"/>
      <c r="V15713" s="89"/>
      <c r="W15713" s="89"/>
      <c r="X15713" s="89"/>
    </row>
    <row r="15714">
      <c r="S15714" s="91"/>
      <c r="T15714" s="91"/>
      <c r="U15714" s="89"/>
      <c r="V15714" s="89"/>
      <c r="W15714" s="89"/>
      <c r="X15714" s="89"/>
    </row>
    <row r="15715">
      <c r="S15715" s="91"/>
      <c r="T15715" s="91"/>
      <c r="U15715" s="89"/>
      <c r="V15715" s="89"/>
      <c r="W15715" s="89"/>
      <c r="X15715" s="89"/>
    </row>
    <row r="15716">
      <c r="S15716" s="91"/>
      <c r="T15716" s="91"/>
      <c r="U15716" s="89"/>
      <c r="V15716" s="89"/>
      <c r="W15716" s="89"/>
      <c r="X15716" s="89"/>
    </row>
    <row r="15717">
      <c r="S15717" s="91"/>
      <c r="T15717" s="91"/>
      <c r="U15717" s="89"/>
      <c r="V15717" s="89"/>
      <c r="W15717" s="89"/>
      <c r="X15717" s="89"/>
    </row>
    <row r="15718">
      <c r="S15718" s="91"/>
      <c r="T15718" s="91"/>
      <c r="U15718" s="89"/>
      <c r="V15718" s="89"/>
      <c r="W15718" s="89"/>
      <c r="X15718" s="89"/>
    </row>
    <row r="15719">
      <c r="S15719" s="91"/>
      <c r="T15719" s="91"/>
      <c r="U15719" s="89"/>
      <c r="V15719" s="89"/>
      <c r="W15719" s="89"/>
      <c r="X15719" s="89"/>
    </row>
    <row r="15720">
      <c r="S15720" s="91"/>
      <c r="T15720" s="91"/>
      <c r="U15720" s="89"/>
      <c r="V15720" s="89"/>
      <c r="W15720" s="89"/>
      <c r="X15720" s="89"/>
    </row>
    <row r="15721">
      <c r="S15721" s="91"/>
      <c r="T15721" s="91"/>
      <c r="U15721" s="89"/>
      <c r="V15721" s="89"/>
      <c r="W15721" s="89"/>
      <c r="X15721" s="89"/>
    </row>
    <row r="15722">
      <c r="S15722" s="91"/>
      <c r="T15722" s="91"/>
      <c r="U15722" s="89"/>
      <c r="V15722" s="89"/>
      <c r="W15722" s="89"/>
      <c r="X15722" s="89"/>
    </row>
    <row r="15723">
      <c r="S15723" s="88"/>
      <c r="T15723" s="91"/>
      <c r="U15723" s="89"/>
      <c r="V15723" s="89"/>
      <c r="W15723" s="89"/>
      <c r="X15723" s="89"/>
    </row>
    <row r="15724">
      <c r="S15724" s="91"/>
      <c r="T15724" s="91"/>
      <c r="U15724" s="89"/>
      <c r="V15724" s="89"/>
      <c r="W15724" s="89"/>
      <c r="X15724" s="89"/>
    </row>
    <row r="15725">
      <c r="S15725" s="91"/>
      <c r="T15725" s="91"/>
      <c r="U15725" s="89"/>
      <c r="V15725" s="89"/>
      <c r="W15725" s="89"/>
      <c r="X15725" s="89"/>
    </row>
    <row r="15726">
      <c r="S15726" s="91"/>
      <c r="T15726" s="91"/>
      <c r="U15726" s="89"/>
      <c r="V15726" s="89"/>
      <c r="W15726" s="89"/>
      <c r="X15726" s="89"/>
    </row>
    <row r="15727">
      <c r="S15727" s="91"/>
      <c r="T15727" s="91"/>
      <c r="U15727" s="89"/>
      <c r="V15727" s="89"/>
      <c r="W15727" s="89"/>
      <c r="X15727" s="89"/>
    </row>
    <row r="15728">
      <c r="S15728" s="91"/>
      <c r="T15728" s="91"/>
      <c r="U15728" s="89"/>
      <c r="V15728" s="89"/>
      <c r="W15728" s="89"/>
      <c r="X15728" s="89"/>
    </row>
    <row r="15729">
      <c r="S15729" s="91"/>
      <c r="T15729" s="91"/>
      <c r="U15729" s="89"/>
      <c r="V15729" s="89"/>
      <c r="W15729" s="89"/>
      <c r="X15729" s="89"/>
    </row>
    <row r="15730">
      <c r="S15730" s="91"/>
      <c r="T15730" s="91"/>
      <c r="U15730" s="89"/>
      <c r="V15730" s="89"/>
      <c r="W15730" s="89"/>
      <c r="X15730" s="89"/>
    </row>
    <row r="15731">
      <c r="S15731" s="91"/>
      <c r="T15731" s="91"/>
      <c r="U15731" s="89"/>
      <c r="V15731" s="89"/>
      <c r="W15731" s="89"/>
      <c r="X15731" s="89"/>
    </row>
    <row r="15732">
      <c r="S15732" s="91"/>
      <c r="T15732" s="91"/>
      <c r="U15732" s="89"/>
      <c r="V15732" s="89"/>
      <c r="W15732" s="89"/>
      <c r="X15732" s="89"/>
    </row>
    <row r="15733">
      <c r="S15733" s="91"/>
      <c r="T15733" s="91"/>
      <c r="U15733" s="89"/>
      <c r="V15733" s="89"/>
      <c r="W15733" s="89"/>
      <c r="X15733" s="89"/>
    </row>
    <row r="15734">
      <c r="S15734" s="91"/>
      <c r="T15734" s="91"/>
      <c r="U15734" s="89"/>
      <c r="V15734" s="89"/>
      <c r="W15734" s="89"/>
      <c r="X15734" s="89"/>
    </row>
    <row r="15735">
      <c r="S15735" s="91"/>
      <c r="T15735" s="91"/>
      <c r="U15735" s="89"/>
      <c r="V15735" s="89"/>
      <c r="W15735" s="89"/>
      <c r="X15735" s="89"/>
    </row>
    <row r="15736">
      <c r="S15736" s="91"/>
      <c r="T15736" s="91"/>
      <c r="U15736" s="89"/>
      <c r="V15736" s="89"/>
      <c r="W15736" s="89"/>
      <c r="X15736" s="89"/>
    </row>
    <row r="15737">
      <c r="S15737" s="91"/>
      <c r="T15737" s="91"/>
      <c r="U15737" s="89"/>
      <c r="V15737" s="89"/>
      <c r="W15737" s="89"/>
      <c r="X15737" s="89"/>
    </row>
    <row r="15738">
      <c r="S15738" s="91"/>
      <c r="T15738" s="91"/>
      <c r="U15738" s="89"/>
      <c r="V15738" s="89"/>
      <c r="W15738" s="89"/>
      <c r="X15738" s="89"/>
    </row>
    <row r="15739">
      <c r="S15739" s="91"/>
      <c r="T15739" s="91"/>
      <c r="U15739" s="89"/>
      <c r="V15739" s="89"/>
      <c r="W15739" s="89"/>
      <c r="X15739" s="89"/>
    </row>
    <row r="15740">
      <c r="S15740" s="91"/>
      <c r="T15740" s="91"/>
      <c r="U15740" s="89"/>
      <c r="V15740" s="89"/>
      <c r="W15740" s="89"/>
      <c r="X15740" s="89"/>
    </row>
    <row r="15741">
      <c r="S15741" s="91"/>
      <c r="T15741" s="91"/>
      <c r="U15741" s="89"/>
      <c r="V15741" s="89"/>
      <c r="W15741" s="89"/>
      <c r="X15741" s="89"/>
    </row>
    <row r="15742">
      <c r="S15742" s="91"/>
      <c r="T15742" s="91"/>
      <c r="U15742" s="89"/>
      <c r="V15742" s="89"/>
      <c r="W15742" s="89"/>
      <c r="X15742" s="89"/>
    </row>
    <row r="15743">
      <c r="S15743" s="91"/>
      <c r="T15743" s="91"/>
      <c r="U15743" s="89"/>
      <c r="V15743" s="89"/>
      <c r="W15743" s="89"/>
      <c r="X15743" s="89"/>
    </row>
    <row r="15744">
      <c r="S15744" s="91"/>
      <c r="T15744" s="91"/>
      <c r="U15744" s="89"/>
      <c r="V15744" s="89"/>
      <c r="W15744" s="89"/>
      <c r="X15744" s="89"/>
    </row>
    <row r="15745">
      <c r="S15745" s="91"/>
      <c r="T15745" s="91"/>
      <c r="U15745" s="89"/>
      <c r="V15745" s="89"/>
      <c r="W15745" s="89"/>
      <c r="X15745" s="89"/>
    </row>
    <row r="15746">
      <c r="S15746" s="91"/>
      <c r="T15746" s="91"/>
      <c r="U15746" s="89"/>
      <c r="V15746" s="89"/>
      <c r="W15746" s="89"/>
      <c r="X15746" s="89"/>
    </row>
    <row r="15747">
      <c r="S15747" s="91"/>
      <c r="T15747" s="91"/>
      <c r="U15747" s="89"/>
      <c r="V15747" s="89"/>
      <c r="W15747" s="89"/>
      <c r="X15747" s="89"/>
    </row>
    <row r="15748">
      <c r="S15748" s="91"/>
      <c r="T15748" s="91"/>
      <c r="U15748" s="89"/>
      <c r="V15748" s="89"/>
      <c r="W15748" s="89"/>
      <c r="X15748" s="89"/>
    </row>
    <row r="15749">
      <c r="S15749" s="91"/>
      <c r="T15749" s="91"/>
      <c r="U15749" s="89"/>
      <c r="V15749" s="89"/>
      <c r="W15749" s="89"/>
      <c r="X15749" s="89"/>
    </row>
    <row r="15750">
      <c r="S15750" s="91"/>
      <c r="T15750" s="91"/>
      <c r="U15750" s="89"/>
      <c r="V15750" s="89"/>
      <c r="W15750" s="89"/>
      <c r="X15750" s="89"/>
    </row>
    <row r="15751">
      <c r="S15751" s="91"/>
      <c r="T15751" s="91"/>
      <c r="U15751" s="89"/>
      <c r="V15751" s="89"/>
      <c r="W15751" s="89"/>
      <c r="X15751" s="89"/>
    </row>
    <row r="15752">
      <c r="S15752" s="91"/>
      <c r="T15752" s="91"/>
      <c r="U15752" s="89"/>
      <c r="V15752" s="89"/>
      <c r="W15752" s="89"/>
      <c r="X15752" s="89"/>
    </row>
    <row r="15753">
      <c r="S15753" s="91"/>
      <c r="T15753" s="91"/>
      <c r="U15753" s="89"/>
      <c r="V15753" s="89"/>
      <c r="W15753" s="89"/>
      <c r="X15753" s="89"/>
    </row>
    <row r="15754">
      <c r="S15754" s="91"/>
      <c r="T15754" s="91"/>
      <c r="U15754" s="89"/>
      <c r="V15754" s="89"/>
      <c r="W15754" s="89"/>
      <c r="X15754" s="89"/>
    </row>
    <row r="15755">
      <c r="S15755" s="91"/>
      <c r="T15755" s="91"/>
      <c r="U15755" s="89"/>
      <c r="V15755" s="89"/>
      <c r="W15755" s="89"/>
      <c r="X15755" s="89"/>
    </row>
    <row r="15756">
      <c r="S15756" s="91"/>
      <c r="T15756" s="91"/>
      <c r="U15756" s="89"/>
      <c r="V15756" s="89"/>
      <c r="W15756" s="89"/>
      <c r="X15756" s="89"/>
    </row>
    <row r="15757">
      <c r="S15757" s="91"/>
      <c r="T15757" s="91"/>
      <c r="U15757" s="89"/>
      <c r="V15757" s="89"/>
      <c r="W15757" s="89"/>
      <c r="X15757" s="89"/>
    </row>
    <row r="15758">
      <c r="S15758" s="91"/>
      <c r="T15758" s="91"/>
      <c r="U15758" s="89"/>
      <c r="V15758" s="89"/>
      <c r="W15758" s="89"/>
      <c r="X15758" s="89"/>
    </row>
    <row r="15759">
      <c r="S15759" s="91"/>
      <c r="T15759" s="91"/>
      <c r="U15759" s="89"/>
      <c r="V15759" s="89"/>
      <c r="W15759" s="89"/>
      <c r="X15759" s="89"/>
    </row>
    <row r="15760">
      <c r="S15760" s="91"/>
      <c r="T15760" s="91"/>
      <c r="U15760" s="89"/>
      <c r="V15760" s="89"/>
      <c r="W15760" s="89"/>
      <c r="X15760" s="89"/>
    </row>
    <row r="15761">
      <c r="S15761" s="91"/>
      <c r="T15761" s="91"/>
      <c r="U15761" s="89"/>
      <c r="V15761" s="89"/>
      <c r="W15761" s="89"/>
      <c r="X15761" s="89"/>
    </row>
    <row r="15762">
      <c r="S15762" s="91"/>
      <c r="T15762" s="91"/>
      <c r="U15762" s="89"/>
      <c r="V15762" s="89"/>
      <c r="W15762" s="89"/>
      <c r="X15762" s="89"/>
    </row>
    <row r="15763">
      <c r="S15763" s="91"/>
      <c r="T15763" s="91"/>
      <c r="U15763" s="89"/>
      <c r="V15763" s="89"/>
      <c r="W15763" s="89"/>
      <c r="X15763" s="89"/>
    </row>
    <row r="15764">
      <c r="S15764" s="91"/>
      <c r="T15764" s="91"/>
      <c r="U15764" s="89"/>
      <c r="V15764" s="89"/>
      <c r="W15764" s="89"/>
      <c r="X15764" s="89"/>
    </row>
    <row r="15765">
      <c r="S15765" s="88"/>
      <c r="T15765" s="91"/>
      <c r="U15765" s="89"/>
      <c r="V15765" s="89"/>
      <c r="W15765" s="89"/>
      <c r="X15765" s="89"/>
    </row>
    <row r="15766">
      <c r="S15766" s="91"/>
      <c r="T15766" s="91"/>
      <c r="U15766" s="89"/>
      <c r="V15766" s="89"/>
      <c r="W15766" s="89"/>
      <c r="X15766" s="89"/>
    </row>
    <row r="15767">
      <c r="S15767" s="91"/>
      <c r="T15767" s="91"/>
      <c r="U15767" s="89"/>
      <c r="V15767" s="89"/>
      <c r="W15767" s="89"/>
      <c r="X15767" s="89"/>
    </row>
    <row r="15768">
      <c r="S15768" s="91"/>
      <c r="T15768" s="91"/>
      <c r="U15768" s="89"/>
      <c r="V15768" s="89"/>
      <c r="W15768" s="89"/>
      <c r="X15768" s="89"/>
    </row>
    <row r="15769">
      <c r="S15769" s="91"/>
      <c r="T15769" s="91"/>
      <c r="U15769" s="89"/>
      <c r="V15769" s="89"/>
      <c r="W15769" s="89"/>
      <c r="X15769" s="89"/>
    </row>
    <row r="15770">
      <c r="S15770" s="91"/>
      <c r="T15770" s="91"/>
      <c r="U15770" s="89"/>
      <c r="V15770" s="89"/>
      <c r="W15770" s="89"/>
      <c r="X15770" s="89"/>
    </row>
    <row r="15771">
      <c r="S15771" s="91"/>
      <c r="T15771" s="91"/>
      <c r="U15771" s="89"/>
      <c r="V15771" s="89"/>
      <c r="W15771" s="89"/>
      <c r="X15771" s="89"/>
    </row>
    <row r="15772">
      <c r="S15772" s="91"/>
      <c r="T15772" s="91"/>
      <c r="U15772" s="89"/>
      <c r="V15772" s="89"/>
      <c r="W15772" s="89"/>
      <c r="X15772" s="89"/>
    </row>
    <row r="15773">
      <c r="S15773" s="91"/>
      <c r="T15773" s="91"/>
      <c r="U15773" s="89"/>
      <c r="V15773" s="89"/>
      <c r="W15773" s="89"/>
      <c r="X15773" s="89"/>
    </row>
    <row r="15774">
      <c r="S15774" s="91"/>
      <c r="T15774" s="91"/>
      <c r="U15774" s="89"/>
      <c r="V15774" s="89"/>
      <c r="W15774" s="89"/>
      <c r="X15774" s="89"/>
    </row>
    <row r="15775">
      <c r="S15775" s="91"/>
      <c r="T15775" s="91"/>
      <c r="U15775" s="89"/>
      <c r="V15775" s="89"/>
      <c r="W15775" s="89"/>
      <c r="X15775" s="89"/>
    </row>
    <row r="15776">
      <c r="S15776" s="91"/>
      <c r="T15776" s="91"/>
      <c r="U15776" s="89"/>
      <c r="V15776" s="89"/>
      <c r="W15776" s="89"/>
      <c r="X15776" s="89"/>
    </row>
    <row r="15777">
      <c r="S15777" s="91"/>
      <c r="T15777" s="91"/>
      <c r="U15777" s="89"/>
      <c r="V15777" s="89"/>
      <c r="W15777" s="89"/>
      <c r="X15777" s="89"/>
    </row>
    <row r="15778">
      <c r="S15778" s="91"/>
      <c r="T15778" s="91"/>
      <c r="U15778" s="89"/>
      <c r="V15778" s="89"/>
      <c r="W15778" s="89"/>
      <c r="X15778" s="89"/>
    </row>
    <row r="15779">
      <c r="S15779" s="91"/>
      <c r="T15779" s="91"/>
      <c r="U15779" s="89"/>
      <c r="V15779" s="89"/>
      <c r="W15779" s="89"/>
      <c r="X15779" s="89"/>
    </row>
    <row r="15780">
      <c r="S15780" s="91"/>
      <c r="T15780" s="91"/>
      <c r="U15780" s="89"/>
      <c r="V15780" s="89"/>
      <c r="W15780" s="89"/>
      <c r="X15780" s="89"/>
    </row>
    <row r="15781">
      <c r="S15781" s="88"/>
      <c r="T15781" s="91"/>
      <c r="U15781" s="89"/>
      <c r="V15781" s="89"/>
      <c r="W15781" s="89"/>
      <c r="X15781" s="89"/>
    </row>
    <row r="15782">
      <c r="S15782" s="91"/>
      <c r="T15782" s="91"/>
      <c r="U15782" s="89"/>
      <c r="V15782" s="89"/>
      <c r="W15782" s="89"/>
      <c r="X15782" s="89"/>
    </row>
    <row r="15783">
      <c r="S15783" s="91"/>
      <c r="T15783" s="91"/>
      <c r="U15783" s="89"/>
      <c r="V15783" s="89"/>
      <c r="W15783" s="89"/>
      <c r="X15783" s="89"/>
    </row>
    <row r="15784">
      <c r="S15784" s="91"/>
      <c r="T15784" s="91"/>
      <c r="U15784" s="89"/>
      <c r="V15784" s="89"/>
      <c r="W15784" s="89"/>
      <c r="X15784" s="89"/>
    </row>
    <row r="15785">
      <c r="S15785" s="91"/>
      <c r="T15785" s="91"/>
      <c r="U15785" s="89"/>
      <c r="V15785" s="89"/>
      <c r="W15785" s="89"/>
      <c r="X15785" s="89"/>
    </row>
    <row r="15786">
      <c r="S15786" s="91"/>
      <c r="T15786" s="91"/>
      <c r="U15786" s="89"/>
      <c r="V15786" s="89"/>
      <c r="W15786" s="89"/>
      <c r="X15786" s="89"/>
    </row>
    <row r="15787">
      <c r="S15787" s="91"/>
      <c r="T15787" s="91"/>
      <c r="U15787" s="89"/>
      <c r="V15787" s="89"/>
      <c r="W15787" s="89"/>
      <c r="X15787" s="89"/>
    </row>
    <row r="15788">
      <c r="S15788" s="91"/>
      <c r="T15788" s="91"/>
      <c r="U15788" s="89"/>
      <c r="V15788" s="89"/>
      <c r="W15788" s="89"/>
      <c r="X15788" s="89"/>
    </row>
    <row r="15789">
      <c r="S15789" s="91"/>
      <c r="T15789" s="91"/>
      <c r="U15789" s="89"/>
      <c r="V15789" s="89"/>
      <c r="W15789" s="89"/>
      <c r="X15789" s="89"/>
    </row>
    <row r="15790">
      <c r="S15790" s="91"/>
      <c r="T15790" s="91"/>
      <c r="U15790" s="89"/>
      <c r="V15790" s="89"/>
      <c r="W15790" s="89"/>
      <c r="X15790" s="89"/>
    </row>
    <row r="15791">
      <c r="S15791" s="91"/>
      <c r="T15791" s="91"/>
      <c r="U15791" s="89"/>
      <c r="V15791" s="89"/>
      <c r="W15791" s="89"/>
      <c r="X15791" s="89"/>
    </row>
    <row r="15792">
      <c r="S15792" s="91"/>
      <c r="T15792" s="91"/>
      <c r="U15792" s="89"/>
      <c r="V15792" s="89"/>
      <c r="W15792" s="89"/>
      <c r="X15792" s="89"/>
    </row>
    <row r="15793">
      <c r="S15793" s="91"/>
      <c r="T15793" s="91"/>
      <c r="U15793" s="89"/>
      <c r="V15793" s="89"/>
      <c r="W15793" s="89"/>
      <c r="X15793" s="89"/>
    </row>
    <row r="15794">
      <c r="S15794" s="91"/>
      <c r="T15794" s="91"/>
      <c r="U15794" s="89"/>
      <c r="V15794" s="89"/>
      <c r="W15794" s="89"/>
      <c r="X15794" s="89"/>
    </row>
    <row r="15795">
      <c r="S15795" s="91"/>
      <c r="T15795" s="91"/>
      <c r="U15795" s="89"/>
      <c r="V15795" s="89"/>
      <c r="W15795" s="89"/>
      <c r="X15795" s="89"/>
    </row>
    <row r="15796">
      <c r="S15796" s="91"/>
      <c r="T15796" s="91"/>
      <c r="U15796" s="89"/>
      <c r="V15796" s="89"/>
      <c r="W15796" s="89"/>
      <c r="X15796" s="89"/>
    </row>
    <row r="15797">
      <c r="S15797" s="91"/>
      <c r="T15797" s="91"/>
      <c r="U15797" s="89"/>
      <c r="V15797" s="89"/>
      <c r="W15797" s="89"/>
      <c r="X15797" s="89"/>
    </row>
    <row r="15798">
      <c r="S15798" s="91"/>
      <c r="T15798" s="91"/>
      <c r="U15798" s="89"/>
      <c r="V15798" s="89"/>
      <c r="W15798" s="89"/>
      <c r="X15798" s="89"/>
    </row>
    <row r="15799">
      <c r="S15799" s="91"/>
      <c r="T15799" s="91"/>
      <c r="U15799" s="89"/>
      <c r="V15799" s="89"/>
      <c r="W15799" s="89"/>
      <c r="X15799" s="89"/>
    </row>
    <row r="15800">
      <c r="S15800" s="91"/>
      <c r="T15800" s="91"/>
      <c r="U15800" s="89"/>
      <c r="V15800" s="89"/>
      <c r="W15800" s="89"/>
      <c r="X15800" s="89"/>
    </row>
    <row r="15801">
      <c r="S15801" s="91"/>
      <c r="T15801" s="91"/>
      <c r="U15801" s="89"/>
      <c r="V15801" s="89"/>
      <c r="W15801" s="89"/>
      <c r="X15801" s="89"/>
    </row>
    <row r="15802">
      <c r="S15802" s="91"/>
      <c r="T15802" s="91"/>
      <c r="U15802" s="89"/>
      <c r="V15802" s="89"/>
      <c r="W15802" s="89"/>
      <c r="X15802" s="89"/>
    </row>
    <row r="15803">
      <c r="S15803" s="91"/>
      <c r="T15803" s="91"/>
      <c r="U15803" s="89"/>
      <c r="V15803" s="89"/>
      <c r="W15803" s="89"/>
      <c r="X15803" s="89"/>
    </row>
    <row r="15804">
      <c r="S15804" s="91"/>
      <c r="T15804" s="91"/>
      <c r="U15804" s="89"/>
      <c r="V15804" s="89"/>
      <c r="W15804" s="89"/>
      <c r="X15804" s="89"/>
    </row>
    <row r="15805">
      <c r="S15805" s="91"/>
      <c r="T15805" s="91"/>
      <c r="U15805" s="89"/>
      <c r="V15805" s="89"/>
      <c r="W15805" s="89"/>
      <c r="X15805" s="89"/>
    </row>
    <row r="15806">
      <c r="S15806" s="91"/>
      <c r="T15806" s="91"/>
      <c r="U15806" s="89"/>
      <c r="V15806" s="89"/>
      <c r="W15806" s="89"/>
      <c r="X15806" s="89"/>
    </row>
    <row r="15807">
      <c r="S15807" s="91"/>
      <c r="T15807" s="91"/>
      <c r="U15807" s="89"/>
      <c r="V15807" s="89"/>
      <c r="W15807" s="89"/>
      <c r="X15807" s="89"/>
    </row>
    <row r="15808">
      <c r="S15808" s="91"/>
      <c r="T15808" s="91"/>
      <c r="U15808" s="89"/>
      <c r="V15808" s="89"/>
      <c r="W15808" s="89"/>
      <c r="X15808" s="89"/>
    </row>
    <row r="15809">
      <c r="S15809" s="91"/>
      <c r="T15809" s="91"/>
      <c r="U15809" s="89"/>
      <c r="V15809" s="89"/>
      <c r="W15809" s="89"/>
      <c r="X15809" s="89"/>
    </row>
    <row r="15810">
      <c r="S15810" s="91"/>
      <c r="T15810" s="91"/>
      <c r="U15810" s="89"/>
      <c r="V15810" s="89"/>
      <c r="W15810" s="89"/>
      <c r="X15810" s="89"/>
    </row>
    <row r="15811">
      <c r="S15811" s="91"/>
      <c r="T15811" s="91"/>
      <c r="U15811" s="89"/>
      <c r="V15811" s="89"/>
      <c r="W15811" s="89"/>
      <c r="X15811" s="89"/>
    </row>
    <row r="15812">
      <c r="S15812" s="91"/>
      <c r="T15812" s="91"/>
      <c r="U15812" s="89"/>
      <c r="V15812" s="89"/>
      <c r="W15812" s="89"/>
      <c r="X15812" s="89"/>
    </row>
    <row r="15813">
      <c r="S15813" s="91"/>
      <c r="T15813" s="91"/>
      <c r="U15813" s="89"/>
      <c r="V15813" s="89"/>
      <c r="W15813" s="89"/>
      <c r="X15813" s="89"/>
    </row>
    <row r="15814">
      <c r="S15814" s="91"/>
      <c r="T15814" s="91"/>
      <c r="U15814" s="89"/>
      <c r="V15814" s="89"/>
      <c r="W15814" s="89"/>
      <c r="X15814" s="89"/>
    </row>
    <row r="15815">
      <c r="S15815" s="91"/>
      <c r="T15815" s="91"/>
      <c r="U15815" s="89"/>
      <c r="V15815" s="89"/>
      <c r="W15815" s="89"/>
      <c r="X15815" s="89"/>
    </row>
    <row r="15816">
      <c r="S15816" s="91"/>
      <c r="T15816" s="91"/>
      <c r="U15816" s="89"/>
      <c r="V15816" s="89"/>
      <c r="W15816" s="89"/>
      <c r="X15816" s="89"/>
    </row>
    <row r="15817">
      <c r="S15817" s="91"/>
      <c r="T15817" s="91"/>
      <c r="U15817" s="89"/>
      <c r="V15817" s="89"/>
      <c r="W15817" s="89"/>
      <c r="X15817" s="89"/>
    </row>
    <row r="15818">
      <c r="S15818" s="91"/>
      <c r="T15818" s="91"/>
      <c r="U15818" s="89"/>
      <c r="V15818" s="89"/>
      <c r="W15818" s="89"/>
      <c r="X15818" s="89"/>
    </row>
    <row r="15819">
      <c r="S15819" s="91"/>
      <c r="T15819" s="91"/>
      <c r="U15819" s="89"/>
      <c r="V15819" s="89"/>
      <c r="W15819" s="89"/>
      <c r="X15819" s="89"/>
    </row>
    <row r="15820">
      <c r="S15820" s="91"/>
      <c r="T15820" s="91"/>
      <c r="U15820" s="89"/>
      <c r="V15820" s="89"/>
      <c r="W15820" s="89"/>
      <c r="X15820" s="89"/>
    </row>
    <row r="15821">
      <c r="S15821" s="91"/>
      <c r="T15821" s="91"/>
      <c r="U15821" s="89"/>
      <c r="V15821" s="89"/>
      <c r="W15821" s="89"/>
      <c r="X15821" s="89"/>
    </row>
    <row r="15822">
      <c r="S15822" s="91"/>
      <c r="T15822" s="91"/>
      <c r="U15822" s="89"/>
      <c r="V15822" s="89"/>
      <c r="W15822" s="89"/>
      <c r="X15822" s="89"/>
    </row>
    <row r="15823">
      <c r="S15823" s="91"/>
      <c r="T15823" s="91"/>
      <c r="U15823" s="89"/>
      <c r="V15823" s="89"/>
      <c r="W15823" s="89"/>
      <c r="X15823" s="89"/>
    </row>
    <row r="15824">
      <c r="S15824" s="91"/>
      <c r="T15824" s="91"/>
      <c r="U15824" s="89"/>
      <c r="V15824" s="89"/>
      <c r="W15824" s="89"/>
      <c r="X15824" s="89"/>
    </row>
    <row r="15825">
      <c r="S15825" s="91"/>
      <c r="T15825" s="91"/>
      <c r="U15825" s="89"/>
      <c r="V15825" s="89"/>
      <c r="W15825" s="89"/>
      <c r="X15825" s="89"/>
    </row>
    <row r="15826">
      <c r="S15826" s="91"/>
      <c r="T15826" s="91"/>
      <c r="U15826" s="89"/>
      <c r="V15826" s="89"/>
      <c r="W15826" s="89"/>
      <c r="X15826" s="89"/>
    </row>
    <row r="15827">
      <c r="S15827" s="91"/>
      <c r="T15827" s="91"/>
      <c r="U15827" s="89"/>
      <c r="V15827" s="89"/>
      <c r="W15827" s="89"/>
      <c r="X15827" s="89"/>
    </row>
    <row r="15828">
      <c r="S15828" s="91"/>
      <c r="T15828" s="91"/>
      <c r="U15828" s="89"/>
      <c r="V15828" s="89"/>
      <c r="W15828" s="89"/>
      <c r="X15828" s="89"/>
    </row>
    <row r="15829">
      <c r="S15829" s="91"/>
      <c r="T15829" s="91"/>
      <c r="U15829" s="89"/>
      <c r="V15829" s="89"/>
      <c r="W15829" s="89"/>
      <c r="X15829" s="89"/>
    </row>
    <row r="15830">
      <c r="S15830" s="91"/>
      <c r="T15830" s="91"/>
      <c r="U15830" s="89"/>
      <c r="V15830" s="89"/>
      <c r="W15830" s="89"/>
      <c r="X15830" s="89"/>
    </row>
    <row r="15831">
      <c r="S15831" s="91"/>
      <c r="T15831" s="91"/>
      <c r="U15831" s="89"/>
      <c r="V15831" s="89"/>
      <c r="W15831" s="89"/>
      <c r="X15831" s="89"/>
    </row>
    <row r="15832">
      <c r="S15832" s="91"/>
      <c r="T15832" s="91"/>
      <c r="U15832" s="89"/>
      <c r="V15832" s="89"/>
      <c r="W15832" s="89"/>
      <c r="X15832" s="89"/>
    </row>
    <row r="15833">
      <c r="S15833" s="91"/>
      <c r="T15833" s="91"/>
      <c r="U15833" s="89"/>
      <c r="V15833" s="89"/>
      <c r="W15833" s="89"/>
      <c r="X15833" s="89"/>
    </row>
    <row r="15834">
      <c r="S15834" s="91"/>
      <c r="T15834" s="91"/>
      <c r="U15834" s="89"/>
      <c r="V15834" s="89"/>
      <c r="W15834" s="89"/>
      <c r="X15834" s="89"/>
    </row>
    <row r="15835">
      <c r="S15835" s="91"/>
      <c r="T15835" s="91"/>
      <c r="U15835" s="89"/>
      <c r="V15835" s="89"/>
      <c r="W15835" s="89"/>
      <c r="X15835" s="89"/>
    </row>
    <row r="15836">
      <c r="S15836" s="91"/>
      <c r="T15836" s="91"/>
      <c r="U15836" s="89"/>
      <c r="V15836" s="89"/>
      <c r="W15836" s="89"/>
      <c r="X15836" s="89"/>
    </row>
    <row r="15837">
      <c r="S15837" s="91"/>
      <c r="T15837" s="91"/>
      <c r="U15837" s="89"/>
      <c r="V15837" s="89"/>
      <c r="W15837" s="89"/>
      <c r="X15837" s="89"/>
    </row>
    <row r="15838">
      <c r="S15838" s="91"/>
      <c r="T15838" s="91"/>
      <c r="U15838" s="89"/>
      <c r="V15838" s="89"/>
      <c r="W15838" s="89"/>
      <c r="X15838" s="89"/>
    </row>
    <row r="15839">
      <c r="S15839" s="91"/>
      <c r="T15839" s="91"/>
      <c r="U15839" s="89"/>
      <c r="V15839" s="89"/>
      <c r="W15839" s="89"/>
      <c r="X15839" s="89"/>
    </row>
    <row r="15840">
      <c r="S15840" s="91"/>
      <c r="T15840" s="91"/>
      <c r="U15840" s="89"/>
      <c r="V15840" s="89"/>
      <c r="W15840" s="89"/>
      <c r="X15840" s="89"/>
    </row>
    <row r="15841">
      <c r="S15841" s="91"/>
      <c r="T15841" s="91"/>
      <c r="U15841" s="89"/>
      <c r="V15841" s="89"/>
      <c r="W15841" s="89"/>
      <c r="X15841" s="89"/>
    </row>
    <row r="15842">
      <c r="S15842" s="91"/>
      <c r="T15842" s="91"/>
      <c r="U15842" s="89"/>
      <c r="V15842" s="89"/>
      <c r="W15842" s="89"/>
      <c r="X15842" s="89"/>
    </row>
    <row r="15843">
      <c r="S15843" s="91"/>
      <c r="T15843" s="91"/>
      <c r="U15843" s="89"/>
      <c r="V15843" s="89"/>
      <c r="W15843" s="89"/>
      <c r="X15843" s="89"/>
    </row>
    <row r="15844">
      <c r="S15844" s="91"/>
      <c r="T15844" s="91"/>
      <c r="U15844" s="89"/>
      <c r="V15844" s="89"/>
      <c r="W15844" s="89"/>
      <c r="X15844" s="89"/>
    </row>
    <row r="15845">
      <c r="S15845" s="91"/>
      <c r="T15845" s="91"/>
      <c r="U15845" s="89"/>
      <c r="V15845" s="89"/>
      <c r="W15845" s="89"/>
      <c r="X15845" s="89"/>
    </row>
    <row r="15846">
      <c r="S15846" s="91"/>
      <c r="T15846" s="91"/>
      <c r="U15846" s="89"/>
      <c r="V15846" s="89"/>
      <c r="W15846" s="89"/>
      <c r="X15846" s="89"/>
    </row>
    <row r="15847">
      <c r="S15847" s="91"/>
      <c r="T15847" s="91"/>
      <c r="U15847" s="89"/>
      <c r="V15847" s="89"/>
      <c r="W15847" s="89"/>
      <c r="X15847" s="89"/>
    </row>
    <row r="15848">
      <c r="S15848" s="91"/>
      <c r="T15848" s="91"/>
      <c r="U15848" s="89"/>
      <c r="V15848" s="89"/>
      <c r="W15848" s="89"/>
      <c r="X15848" s="89"/>
    </row>
    <row r="15849">
      <c r="S15849" s="91"/>
      <c r="T15849" s="91"/>
      <c r="U15849" s="89"/>
      <c r="V15849" s="89"/>
      <c r="W15849" s="89"/>
      <c r="X15849" s="89"/>
    </row>
    <row r="15850">
      <c r="S15850" s="91"/>
      <c r="T15850" s="91"/>
      <c r="U15850" s="89"/>
      <c r="V15850" s="89"/>
      <c r="W15850" s="89"/>
      <c r="X15850" s="89"/>
    </row>
    <row r="15851">
      <c r="S15851" s="91"/>
      <c r="T15851" s="91"/>
      <c r="U15851" s="89"/>
      <c r="V15851" s="89"/>
      <c r="W15851" s="89"/>
      <c r="X15851" s="89"/>
    </row>
    <row r="15852">
      <c r="S15852" s="91"/>
      <c r="T15852" s="91"/>
      <c r="U15852" s="89"/>
      <c r="V15852" s="89"/>
      <c r="W15852" s="89"/>
      <c r="X15852" s="89"/>
    </row>
    <row r="15853">
      <c r="S15853" s="91"/>
      <c r="T15853" s="91"/>
      <c r="U15853" s="89"/>
      <c r="V15853" s="89"/>
      <c r="W15853" s="89"/>
      <c r="X15853" s="89"/>
    </row>
    <row r="15854">
      <c r="S15854" s="91"/>
      <c r="T15854" s="91"/>
      <c r="U15854" s="89"/>
      <c r="V15854" s="89"/>
      <c r="W15854" s="89"/>
      <c r="X15854" s="89"/>
    </row>
    <row r="15855">
      <c r="S15855" s="91"/>
      <c r="T15855" s="91"/>
      <c r="U15855" s="89"/>
      <c r="V15855" s="89"/>
      <c r="W15855" s="89"/>
      <c r="X15855" s="89"/>
    </row>
    <row r="15856">
      <c r="S15856" s="91"/>
      <c r="T15856" s="91"/>
      <c r="U15856" s="89"/>
      <c r="V15856" s="89"/>
      <c r="W15856" s="89"/>
      <c r="X15856" s="89"/>
    </row>
    <row r="15857">
      <c r="S15857" s="91"/>
      <c r="T15857" s="91"/>
      <c r="U15857" s="89"/>
      <c r="V15857" s="89"/>
      <c r="W15857" s="89"/>
      <c r="X15857" s="89"/>
    </row>
    <row r="15858">
      <c r="S15858" s="91"/>
      <c r="T15858" s="91"/>
      <c r="U15858" s="89"/>
      <c r="V15858" s="89"/>
      <c r="W15858" s="89"/>
      <c r="X15858" s="89"/>
    </row>
    <row r="15859">
      <c r="S15859" s="91"/>
      <c r="T15859" s="91"/>
      <c r="U15859" s="89"/>
      <c r="V15859" s="89"/>
      <c r="W15859" s="89"/>
      <c r="X15859" s="89"/>
    </row>
    <row r="15860">
      <c r="S15860" s="91"/>
      <c r="T15860" s="91"/>
      <c r="U15860" s="89"/>
      <c r="V15860" s="89"/>
      <c r="W15860" s="89"/>
      <c r="X15860" s="89"/>
    </row>
    <row r="15861">
      <c r="S15861" s="91"/>
      <c r="T15861" s="91"/>
      <c r="U15861" s="89"/>
      <c r="V15861" s="89"/>
      <c r="W15861" s="89"/>
      <c r="X15861" s="89"/>
    </row>
    <row r="15862">
      <c r="S15862" s="91"/>
      <c r="T15862" s="91"/>
      <c r="U15862" s="89"/>
      <c r="V15862" s="89"/>
      <c r="W15862" s="89"/>
      <c r="X15862" s="89"/>
    </row>
    <row r="15863">
      <c r="S15863" s="91"/>
      <c r="T15863" s="91"/>
      <c r="U15863" s="89"/>
      <c r="V15863" s="89"/>
      <c r="W15863" s="89"/>
      <c r="X15863" s="89"/>
    </row>
    <row r="15864">
      <c r="S15864" s="91"/>
      <c r="T15864" s="91"/>
      <c r="U15864" s="89"/>
      <c r="V15864" s="89"/>
      <c r="W15864" s="89"/>
      <c r="X15864" s="89"/>
    </row>
    <row r="15865">
      <c r="S15865" s="91"/>
      <c r="T15865" s="91"/>
      <c r="U15865" s="89"/>
      <c r="V15865" s="89"/>
      <c r="W15865" s="89"/>
      <c r="X15865" s="89"/>
    </row>
    <row r="15866">
      <c r="S15866" s="91"/>
      <c r="T15866" s="91"/>
      <c r="U15866" s="89"/>
      <c r="V15866" s="89"/>
      <c r="W15866" s="89"/>
      <c r="X15866" s="89"/>
    </row>
    <row r="15867">
      <c r="S15867" s="91"/>
      <c r="T15867" s="91"/>
      <c r="U15867" s="89"/>
      <c r="V15867" s="89"/>
      <c r="W15867" s="89"/>
      <c r="X15867" s="89"/>
    </row>
    <row r="15868">
      <c r="S15868" s="91"/>
      <c r="T15868" s="91"/>
      <c r="U15868" s="89"/>
      <c r="V15868" s="89"/>
      <c r="W15868" s="89"/>
      <c r="X15868" s="89"/>
    </row>
    <row r="15869">
      <c r="S15869" s="91"/>
      <c r="T15869" s="91"/>
      <c r="U15869" s="89"/>
      <c r="V15869" s="89"/>
      <c r="W15869" s="89"/>
      <c r="X15869" s="89"/>
    </row>
    <row r="15870">
      <c r="S15870" s="91"/>
      <c r="T15870" s="91"/>
      <c r="U15870" s="89"/>
      <c r="V15870" s="89"/>
      <c r="W15870" s="89"/>
      <c r="X15870" s="89"/>
    </row>
    <row r="15871">
      <c r="S15871" s="91"/>
      <c r="T15871" s="91"/>
      <c r="U15871" s="89"/>
      <c r="V15871" s="89"/>
      <c r="W15871" s="89"/>
      <c r="X15871" s="89"/>
    </row>
    <row r="15872">
      <c r="S15872" s="91"/>
      <c r="T15872" s="91"/>
      <c r="U15872" s="89"/>
      <c r="V15872" s="89"/>
      <c r="W15872" s="89"/>
      <c r="X15872" s="89"/>
    </row>
    <row r="15873">
      <c r="S15873" s="91"/>
      <c r="T15873" s="91"/>
      <c r="U15873" s="89"/>
      <c r="V15873" s="89"/>
      <c r="W15873" s="89"/>
      <c r="X15873" s="89"/>
    </row>
    <row r="15874">
      <c r="S15874" s="91"/>
      <c r="T15874" s="91"/>
      <c r="U15874" s="89"/>
      <c r="V15874" s="89"/>
      <c r="W15874" s="89"/>
      <c r="X15874" s="89"/>
    </row>
    <row r="15875">
      <c r="S15875" s="91"/>
      <c r="T15875" s="91"/>
      <c r="U15875" s="89"/>
      <c r="V15875" s="89"/>
      <c r="W15875" s="89"/>
      <c r="X15875" s="89"/>
    </row>
    <row r="15876">
      <c r="S15876" s="91"/>
      <c r="T15876" s="91"/>
      <c r="U15876" s="89"/>
      <c r="V15876" s="89"/>
      <c r="W15876" s="89"/>
      <c r="X15876" s="89"/>
    </row>
    <row r="15877">
      <c r="S15877" s="91"/>
      <c r="T15877" s="91"/>
      <c r="U15877" s="89"/>
      <c r="V15877" s="89"/>
      <c r="W15877" s="89"/>
      <c r="X15877" s="89"/>
    </row>
    <row r="15878">
      <c r="S15878" s="91"/>
      <c r="T15878" s="91"/>
      <c r="U15878" s="89"/>
      <c r="V15878" s="89"/>
      <c r="W15878" s="89"/>
      <c r="X15878" s="89"/>
    </row>
    <row r="15879">
      <c r="S15879" s="91"/>
      <c r="T15879" s="91"/>
      <c r="U15879" s="89"/>
      <c r="V15879" s="89"/>
      <c r="W15879" s="89"/>
      <c r="X15879" s="89"/>
    </row>
    <row r="15880">
      <c r="S15880" s="91"/>
      <c r="T15880" s="91"/>
      <c r="U15880" s="89"/>
      <c r="V15880" s="89"/>
      <c r="W15880" s="89"/>
      <c r="X15880" s="89"/>
    </row>
    <row r="15881">
      <c r="S15881" s="91"/>
      <c r="T15881" s="91"/>
      <c r="U15881" s="89"/>
      <c r="V15881" s="89"/>
      <c r="W15881" s="89"/>
      <c r="X15881" s="89"/>
    </row>
    <row r="15882">
      <c r="S15882" s="91"/>
      <c r="T15882" s="91"/>
      <c r="U15882" s="89"/>
      <c r="V15882" s="89"/>
      <c r="W15882" s="89"/>
      <c r="X15882" s="89"/>
    </row>
    <row r="15883">
      <c r="S15883" s="91"/>
      <c r="T15883" s="91"/>
      <c r="U15883" s="89"/>
      <c r="V15883" s="89"/>
      <c r="W15883" s="89"/>
      <c r="X15883" s="89"/>
    </row>
    <row r="15884">
      <c r="S15884" s="91"/>
      <c r="T15884" s="91"/>
      <c r="U15884" s="89"/>
      <c r="V15884" s="89"/>
      <c r="W15884" s="89"/>
      <c r="X15884" s="89"/>
    </row>
    <row r="15885">
      <c r="S15885" s="91"/>
      <c r="T15885" s="91"/>
      <c r="U15885" s="89"/>
      <c r="V15885" s="89"/>
      <c r="W15885" s="89"/>
      <c r="X15885" s="89"/>
    </row>
    <row r="15886">
      <c r="S15886" s="91"/>
      <c r="T15886" s="91"/>
      <c r="U15886" s="89"/>
      <c r="V15886" s="89"/>
      <c r="W15886" s="89"/>
      <c r="X15886" s="89"/>
    </row>
    <row r="15887">
      <c r="S15887" s="91"/>
      <c r="T15887" s="91"/>
      <c r="U15887" s="89"/>
      <c r="V15887" s="89"/>
      <c r="W15887" s="89"/>
      <c r="X15887" s="89"/>
    </row>
    <row r="15888">
      <c r="S15888" s="91"/>
      <c r="T15888" s="91"/>
      <c r="U15888" s="89"/>
      <c r="V15888" s="89"/>
      <c r="W15888" s="89"/>
      <c r="X15888" s="89"/>
    </row>
    <row r="15889">
      <c r="S15889" s="91"/>
      <c r="T15889" s="91"/>
      <c r="U15889" s="89"/>
      <c r="V15889" s="89"/>
      <c r="W15889" s="89"/>
      <c r="X15889" s="89"/>
    </row>
    <row r="15890">
      <c r="S15890" s="91"/>
      <c r="T15890" s="91"/>
      <c r="U15890" s="89"/>
      <c r="V15890" s="89"/>
      <c r="W15890" s="89"/>
      <c r="X15890" s="89"/>
    </row>
    <row r="15891">
      <c r="S15891" s="91"/>
      <c r="T15891" s="91"/>
      <c r="U15891" s="89"/>
      <c r="V15891" s="89"/>
      <c r="W15891" s="89"/>
      <c r="X15891" s="89"/>
    </row>
    <row r="15892">
      <c r="S15892" s="91"/>
      <c r="T15892" s="91"/>
      <c r="U15892" s="89"/>
      <c r="V15892" s="89"/>
      <c r="W15892" s="89"/>
      <c r="X15892" s="89"/>
    </row>
    <row r="15893">
      <c r="S15893" s="91"/>
      <c r="T15893" s="91"/>
      <c r="U15893" s="89"/>
      <c r="V15893" s="89"/>
      <c r="W15893" s="89"/>
      <c r="X15893" s="89"/>
    </row>
    <row r="15894">
      <c r="S15894" s="91"/>
      <c r="T15894" s="91"/>
      <c r="U15894" s="89"/>
      <c r="V15894" s="89"/>
      <c r="W15894" s="89"/>
      <c r="X15894" s="89"/>
    </row>
    <row r="15895">
      <c r="S15895" s="91"/>
      <c r="T15895" s="91"/>
      <c r="U15895" s="89"/>
      <c r="V15895" s="89"/>
      <c r="W15895" s="89"/>
      <c r="X15895" s="89"/>
    </row>
    <row r="15896">
      <c r="S15896" s="91"/>
      <c r="T15896" s="91"/>
      <c r="U15896" s="89"/>
      <c r="V15896" s="89"/>
      <c r="W15896" s="89"/>
      <c r="X15896" s="89"/>
    </row>
    <row r="15897">
      <c r="S15897" s="91"/>
      <c r="T15897" s="91"/>
      <c r="U15897" s="89"/>
      <c r="V15897" s="89"/>
      <c r="W15897" s="89"/>
      <c r="X15897" s="89"/>
    </row>
    <row r="15898">
      <c r="S15898" s="91"/>
      <c r="T15898" s="91"/>
      <c r="U15898" s="89"/>
      <c r="V15898" s="89"/>
      <c r="W15898" s="89"/>
      <c r="X15898" s="89"/>
    </row>
    <row r="15899">
      <c r="S15899" s="91"/>
      <c r="T15899" s="91"/>
      <c r="U15899" s="89"/>
      <c r="V15899" s="89"/>
      <c r="W15899" s="89"/>
      <c r="X15899" s="89"/>
    </row>
    <row r="15900">
      <c r="S15900" s="91"/>
      <c r="T15900" s="91"/>
      <c r="U15900" s="89"/>
      <c r="V15900" s="89"/>
      <c r="W15900" s="89"/>
      <c r="X15900" s="89"/>
    </row>
    <row r="15901">
      <c r="S15901" s="91"/>
      <c r="T15901" s="91"/>
      <c r="U15901" s="89"/>
      <c r="V15901" s="89"/>
      <c r="W15901" s="89"/>
      <c r="X15901" s="89"/>
    </row>
    <row r="15902">
      <c r="S15902" s="91"/>
      <c r="T15902" s="91"/>
      <c r="U15902" s="89"/>
      <c r="V15902" s="89"/>
      <c r="W15902" s="89"/>
      <c r="X15902" s="89"/>
    </row>
    <row r="15903">
      <c r="S15903" s="91"/>
      <c r="T15903" s="91"/>
      <c r="U15903" s="89"/>
      <c r="V15903" s="89"/>
      <c r="W15903" s="89"/>
      <c r="X15903" s="89"/>
    </row>
    <row r="15904">
      <c r="S15904" s="91"/>
      <c r="T15904" s="91"/>
      <c r="U15904" s="89"/>
      <c r="V15904" s="89"/>
      <c r="W15904" s="89"/>
      <c r="X15904" s="89"/>
    </row>
    <row r="15905">
      <c r="S15905" s="91"/>
      <c r="T15905" s="91"/>
      <c r="U15905" s="89"/>
      <c r="V15905" s="89"/>
      <c r="W15905" s="89"/>
      <c r="X15905" s="89"/>
    </row>
    <row r="15906">
      <c r="S15906" s="91"/>
      <c r="T15906" s="91"/>
      <c r="U15906" s="89"/>
      <c r="V15906" s="89"/>
      <c r="W15906" s="89"/>
      <c r="X15906" s="89"/>
    </row>
    <row r="15907">
      <c r="S15907" s="91"/>
      <c r="T15907" s="91"/>
      <c r="U15907" s="89"/>
      <c r="V15907" s="89"/>
      <c r="W15907" s="89"/>
      <c r="X15907" s="89"/>
    </row>
    <row r="15908">
      <c r="S15908" s="91"/>
      <c r="T15908" s="91"/>
      <c r="U15908" s="89"/>
      <c r="V15908" s="89"/>
      <c r="W15908" s="89"/>
      <c r="X15908" s="89"/>
    </row>
    <row r="15909">
      <c r="S15909" s="91"/>
      <c r="T15909" s="91"/>
      <c r="U15909" s="89"/>
      <c r="V15909" s="89"/>
      <c r="W15909" s="89"/>
      <c r="X15909" s="89"/>
    </row>
    <row r="15910">
      <c r="S15910" s="91"/>
      <c r="T15910" s="91"/>
      <c r="U15910" s="89"/>
      <c r="V15910" s="89"/>
      <c r="W15910" s="89"/>
      <c r="X15910" s="89"/>
    </row>
    <row r="15911">
      <c r="S15911" s="91"/>
      <c r="T15911" s="91"/>
      <c r="U15911" s="89"/>
      <c r="V15911" s="89"/>
      <c r="W15911" s="89"/>
      <c r="X15911" s="89"/>
    </row>
    <row r="15912">
      <c r="S15912" s="91"/>
      <c r="T15912" s="91"/>
      <c r="U15912" s="89"/>
      <c r="V15912" s="89"/>
      <c r="W15912" s="89"/>
      <c r="X15912" s="89"/>
    </row>
    <row r="15913">
      <c r="S15913" s="91"/>
      <c r="T15913" s="91"/>
      <c r="U15913" s="89"/>
      <c r="V15913" s="89"/>
      <c r="W15913" s="89"/>
      <c r="X15913" s="89"/>
    </row>
    <row r="15914">
      <c r="S15914" s="91"/>
      <c r="T15914" s="91"/>
      <c r="U15914" s="89"/>
      <c r="V15914" s="89"/>
      <c r="W15914" s="89"/>
      <c r="X15914" s="89"/>
    </row>
    <row r="15915">
      <c r="S15915" s="88"/>
      <c r="T15915" s="91"/>
      <c r="U15915" s="89"/>
      <c r="V15915" s="89"/>
      <c r="W15915" s="89"/>
      <c r="X15915" s="89"/>
    </row>
    <row r="15916">
      <c r="S15916" s="91"/>
      <c r="T15916" s="91"/>
      <c r="U15916" s="89"/>
      <c r="V15916" s="89"/>
      <c r="W15916" s="89"/>
      <c r="X15916" s="89"/>
    </row>
    <row r="15917">
      <c r="S15917" s="91"/>
      <c r="T15917" s="91"/>
      <c r="U15917" s="89"/>
      <c r="V15917" s="89"/>
      <c r="W15917" s="89"/>
      <c r="X15917" s="89"/>
    </row>
    <row r="15918">
      <c r="S15918" s="91"/>
      <c r="T15918" s="91"/>
      <c r="U15918" s="89"/>
      <c r="V15918" s="89"/>
      <c r="W15918" s="89"/>
      <c r="X15918" s="89"/>
    </row>
    <row r="15919">
      <c r="S15919" s="91"/>
      <c r="T15919" s="91"/>
      <c r="U15919" s="89"/>
      <c r="V15919" s="89"/>
      <c r="W15919" s="89"/>
      <c r="X15919" s="89"/>
    </row>
    <row r="15920">
      <c r="S15920" s="91"/>
      <c r="T15920" s="91"/>
      <c r="U15920" s="89"/>
      <c r="V15920" s="89"/>
      <c r="W15920" s="89"/>
      <c r="X15920" s="89"/>
    </row>
    <row r="15921">
      <c r="S15921" s="91"/>
      <c r="T15921" s="91"/>
      <c r="U15921" s="89"/>
      <c r="V15921" s="89"/>
      <c r="W15921" s="89"/>
      <c r="X15921" s="89"/>
    </row>
    <row r="15922">
      <c r="S15922" s="91"/>
      <c r="T15922" s="91"/>
      <c r="U15922" s="89"/>
      <c r="V15922" s="89"/>
      <c r="W15922" s="89"/>
      <c r="X15922" s="89"/>
    </row>
    <row r="15923">
      <c r="S15923" s="91"/>
      <c r="T15923" s="91"/>
      <c r="U15923" s="89"/>
      <c r="V15923" s="89"/>
      <c r="W15923" s="89"/>
      <c r="X15923" s="89"/>
    </row>
    <row r="15924">
      <c r="S15924" s="91"/>
      <c r="T15924" s="91"/>
      <c r="U15924" s="89"/>
      <c r="V15924" s="89"/>
      <c r="W15924" s="89"/>
      <c r="X15924" s="89"/>
    </row>
    <row r="15925">
      <c r="S15925" s="91"/>
      <c r="T15925" s="91"/>
      <c r="U15925" s="89"/>
      <c r="V15925" s="89"/>
      <c r="W15925" s="89"/>
      <c r="X15925" s="89"/>
    </row>
    <row r="15926">
      <c r="S15926" s="91"/>
      <c r="T15926" s="91"/>
      <c r="U15926" s="89"/>
      <c r="V15926" s="89"/>
      <c r="W15926" s="89"/>
      <c r="X15926" s="89"/>
    </row>
    <row r="15927">
      <c r="S15927" s="91"/>
      <c r="T15927" s="91"/>
      <c r="U15927" s="89"/>
      <c r="V15927" s="89"/>
      <c r="W15927" s="89"/>
      <c r="X15927" s="89"/>
    </row>
    <row r="15928">
      <c r="S15928" s="91"/>
      <c r="T15928" s="91"/>
      <c r="U15928" s="89"/>
      <c r="V15928" s="89"/>
      <c r="W15928" s="89"/>
      <c r="X15928" s="89"/>
    </row>
    <row r="15929">
      <c r="S15929" s="91"/>
      <c r="T15929" s="91"/>
      <c r="U15929" s="89"/>
      <c r="V15929" s="89"/>
      <c r="W15929" s="89"/>
      <c r="X15929" s="89"/>
    </row>
    <row r="15930">
      <c r="S15930" s="91"/>
      <c r="T15930" s="91"/>
      <c r="U15930" s="89"/>
      <c r="V15930" s="89"/>
      <c r="W15930" s="89"/>
      <c r="X15930" s="89"/>
    </row>
    <row r="15931">
      <c r="S15931" s="91"/>
      <c r="T15931" s="91"/>
      <c r="U15931" s="89"/>
      <c r="V15931" s="89"/>
      <c r="W15931" s="89"/>
      <c r="X15931" s="89"/>
    </row>
    <row r="15932">
      <c r="S15932" s="91"/>
      <c r="T15932" s="91"/>
      <c r="U15932" s="89"/>
      <c r="V15932" s="89"/>
      <c r="W15932" s="89"/>
      <c r="X15932" s="89"/>
    </row>
    <row r="15933">
      <c r="S15933" s="91"/>
      <c r="T15933" s="91"/>
      <c r="U15933" s="89"/>
      <c r="V15933" s="89"/>
      <c r="W15933" s="89"/>
      <c r="X15933" s="89"/>
    </row>
    <row r="15934">
      <c r="S15934" s="91"/>
      <c r="T15934" s="91"/>
      <c r="U15934" s="89"/>
      <c r="V15934" s="89"/>
      <c r="W15934" s="89"/>
      <c r="X15934" s="89"/>
    </row>
    <row r="15935">
      <c r="S15935" s="91"/>
      <c r="T15935" s="91"/>
      <c r="U15935" s="89"/>
      <c r="V15935" s="89"/>
      <c r="W15935" s="89"/>
      <c r="X15935" s="89"/>
    </row>
    <row r="15936">
      <c r="S15936" s="91"/>
      <c r="T15936" s="91"/>
      <c r="U15936" s="89"/>
      <c r="V15936" s="89"/>
      <c r="W15936" s="89"/>
      <c r="X15936" s="89"/>
    </row>
    <row r="15937">
      <c r="S15937" s="91"/>
      <c r="T15937" s="91"/>
      <c r="U15937" s="89"/>
      <c r="V15937" s="89"/>
      <c r="W15937" s="89"/>
      <c r="X15937" s="89"/>
    </row>
    <row r="15938">
      <c r="S15938" s="91"/>
      <c r="T15938" s="91"/>
      <c r="U15938" s="89"/>
      <c r="V15938" s="89"/>
      <c r="W15938" s="89"/>
      <c r="X15938" s="89"/>
    </row>
    <row r="15939">
      <c r="S15939" s="91"/>
      <c r="T15939" s="91"/>
      <c r="U15939" s="89"/>
      <c r="V15939" s="89"/>
      <c r="W15939" s="89"/>
      <c r="X15939" s="89"/>
    </row>
    <row r="15940">
      <c r="S15940" s="91"/>
      <c r="T15940" s="91"/>
      <c r="U15940" s="89"/>
      <c r="V15940" s="89"/>
      <c r="W15940" s="89"/>
      <c r="X15940" s="89"/>
    </row>
    <row r="15941">
      <c r="S15941" s="91"/>
      <c r="T15941" s="91"/>
      <c r="U15941" s="89"/>
      <c r="V15941" s="89"/>
      <c r="W15941" s="89"/>
      <c r="X15941" s="89"/>
    </row>
    <row r="15942">
      <c r="S15942" s="91"/>
      <c r="T15942" s="91"/>
      <c r="U15942" s="89"/>
      <c r="V15942" s="89"/>
      <c r="W15942" s="89"/>
      <c r="X15942" s="89"/>
    </row>
    <row r="15943">
      <c r="S15943" s="91"/>
      <c r="T15943" s="91"/>
      <c r="U15943" s="89"/>
      <c r="V15943" s="89"/>
      <c r="W15943" s="89"/>
      <c r="X15943" s="89"/>
    </row>
    <row r="15944">
      <c r="S15944" s="91"/>
      <c r="T15944" s="91"/>
      <c r="U15944" s="89"/>
      <c r="V15944" s="89"/>
      <c r="W15944" s="89"/>
      <c r="X15944" s="89"/>
    </row>
    <row r="15945">
      <c r="S15945" s="91"/>
      <c r="T15945" s="91"/>
      <c r="U15945" s="89"/>
      <c r="V15945" s="89"/>
      <c r="W15945" s="89"/>
      <c r="X15945" s="89"/>
    </row>
    <row r="15946">
      <c r="S15946" s="91"/>
      <c r="T15946" s="91"/>
      <c r="U15946" s="89"/>
      <c r="V15946" s="89"/>
      <c r="W15946" s="89"/>
      <c r="X15946" s="89"/>
    </row>
    <row r="15947">
      <c r="S15947" s="91"/>
      <c r="T15947" s="91"/>
      <c r="U15947" s="89"/>
      <c r="V15947" s="89"/>
      <c r="W15947" s="89"/>
      <c r="X15947" s="89"/>
    </row>
    <row r="15948">
      <c r="S15948" s="91"/>
      <c r="T15948" s="91"/>
      <c r="U15948" s="89"/>
      <c r="V15948" s="89"/>
      <c r="W15948" s="89"/>
      <c r="X15948" s="89"/>
    </row>
    <row r="15949">
      <c r="S15949" s="91"/>
      <c r="T15949" s="91"/>
      <c r="U15949" s="89"/>
      <c r="V15949" s="89"/>
      <c r="W15949" s="89"/>
      <c r="X15949" s="89"/>
    </row>
    <row r="15950">
      <c r="S15950" s="91"/>
      <c r="T15950" s="91"/>
      <c r="U15950" s="89"/>
      <c r="V15950" s="89"/>
      <c r="W15950" s="89"/>
      <c r="X15950" s="89"/>
    </row>
    <row r="15951">
      <c r="S15951" s="91"/>
      <c r="T15951" s="91"/>
      <c r="U15951" s="89"/>
      <c r="V15951" s="89"/>
      <c r="W15951" s="89"/>
      <c r="X15951" s="89"/>
    </row>
    <row r="15952">
      <c r="S15952" s="91"/>
      <c r="T15952" s="91"/>
      <c r="U15952" s="89"/>
      <c r="V15952" s="89"/>
      <c r="W15952" s="89"/>
      <c r="X15952" s="89"/>
    </row>
    <row r="15953">
      <c r="S15953" s="91"/>
      <c r="T15953" s="91"/>
      <c r="U15953" s="89"/>
      <c r="V15953" s="89"/>
      <c r="W15953" s="89"/>
      <c r="X15953" s="89"/>
    </row>
    <row r="15954">
      <c r="S15954" s="91"/>
      <c r="T15954" s="91"/>
      <c r="U15954" s="89"/>
      <c r="V15954" s="89"/>
      <c r="W15954" s="89"/>
      <c r="X15954" s="89"/>
    </row>
    <row r="15955">
      <c r="S15955" s="91"/>
      <c r="T15955" s="91"/>
      <c r="U15955" s="89"/>
      <c r="V15955" s="89"/>
      <c r="W15955" s="89"/>
      <c r="X15955" s="89"/>
    </row>
    <row r="15956">
      <c r="S15956" s="91"/>
      <c r="T15956" s="91"/>
      <c r="U15956" s="89"/>
      <c r="V15956" s="89"/>
      <c r="W15956" s="89"/>
      <c r="X15956" s="89"/>
    </row>
    <row r="15957">
      <c r="S15957" s="91"/>
      <c r="T15957" s="91"/>
      <c r="U15957" s="89"/>
      <c r="V15957" s="89"/>
      <c r="W15957" s="89"/>
      <c r="X15957" s="89"/>
    </row>
    <row r="15958">
      <c r="S15958" s="88"/>
      <c r="T15958" s="91"/>
      <c r="U15958" s="89"/>
      <c r="V15958" s="89"/>
      <c r="W15958" s="89"/>
      <c r="X15958" s="89"/>
    </row>
    <row r="15959">
      <c r="S15959" s="91"/>
      <c r="T15959" s="91"/>
      <c r="U15959" s="89"/>
      <c r="V15959" s="89"/>
      <c r="W15959" s="89"/>
      <c r="X15959" s="89"/>
    </row>
    <row r="15960">
      <c r="S15960" s="91"/>
      <c r="T15960" s="91"/>
      <c r="U15960" s="89"/>
      <c r="V15960" s="89"/>
      <c r="W15960" s="89"/>
      <c r="X15960" s="89"/>
    </row>
    <row r="15961">
      <c r="S15961" s="91"/>
      <c r="T15961" s="91"/>
      <c r="U15961" s="89"/>
      <c r="V15961" s="89"/>
      <c r="W15961" s="89"/>
      <c r="X15961" s="89"/>
    </row>
    <row r="15962">
      <c r="S15962" s="91"/>
      <c r="T15962" s="91"/>
      <c r="U15962" s="89"/>
      <c r="V15962" s="89"/>
      <c r="W15962" s="89"/>
      <c r="X15962" s="89"/>
    </row>
    <row r="15963">
      <c r="S15963" s="91"/>
      <c r="T15963" s="91"/>
      <c r="U15963" s="89"/>
      <c r="V15963" s="89"/>
      <c r="W15963" s="89"/>
      <c r="X15963" s="89"/>
    </row>
    <row r="15964">
      <c r="S15964" s="91"/>
      <c r="T15964" s="91"/>
      <c r="U15964" s="89"/>
      <c r="V15964" s="89"/>
      <c r="W15964" s="89"/>
      <c r="X15964" s="89"/>
    </row>
    <row r="15965">
      <c r="S15965" s="91"/>
      <c r="T15965" s="91"/>
      <c r="U15965" s="89"/>
      <c r="V15965" s="89"/>
      <c r="W15965" s="89"/>
      <c r="X15965" s="89"/>
    </row>
    <row r="15966">
      <c r="S15966" s="91"/>
      <c r="T15966" s="91"/>
      <c r="U15966" s="89"/>
      <c r="V15966" s="89"/>
      <c r="W15966" s="89"/>
      <c r="X15966" s="89"/>
    </row>
    <row r="15967">
      <c r="S15967" s="91"/>
      <c r="T15967" s="91"/>
      <c r="U15967" s="89"/>
      <c r="V15967" s="89"/>
      <c r="W15967" s="89"/>
      <c r="X15967" s="89"/>
    </row>
    <row r="15968">
      <c r="S15968" s="91"/>
      <c r="T15968" s="91"/>
      <c r="U15968" s="89"/>
      <c r="V15968" s="89"/>
      <c r="W15968" s="89"/>
      <c r="X15968" s="89"/>
    </row>
    <row r="15969">
      <c r="S15969" s="91"/>
      <c r="T15969" s="91"/>
      <c r="U15969" s="89"/>
      <c r="V15969" s="89"/>
      <c r="W15969" s="89"/>
      <c r="X15969" s="89"/>
    </row>
    <row r="15970">
      <c r="S15970" s="91"/>
      <c r="T15970" s="91"/>
      <c r="U15970" s="89"/>
      <c r="V15970" s="89"/>
      <c r="W15970" s="89"/>
      <c r="X15970" s="89"/>
    </row>
    <row r="15971">
      <c r="S15971" s="91"/>
      <c r="T15971" s="91"/>
      <c r="U15971" s="89"/>
      <c r="V15971" s="89"/>
      <c r="W15971" s="89"/>
      <c r="X15971" s="89"/>
    </row>
    <row r="15972">
      <c r="S15972" s="91"/>
      <c r="T15972" s="91"/>
      <c r="U15972" s="89"/>
      <c r="V15972" s="89"/>
      <c r="W15972" s="89"/>
      <c r="X15972" s="89"/>
    </row>
    <row r="15973">
      <c r="S15973" s="91"/>
      <c r="T15973" s="91"/>
      <c r="U15973" s="89"/>
      <c r="V15973" s="89"/>
      <c r="W15973" s="89"/>
      <c r="X15973" s="89"/>
    </row>
    <row r="15974">
      <c r="S15974" s="91"/>
      <c r="T15974" s="91"/>
      <c r="U15974" s="89"/>
      <c r="V15974" s="89"/>
      <c r="W15974" s="89"/>
      <c r="X15974" s="89"/>
    </row>
    <row r="15975">
      <c r="S15975" s="91"/>
      <c r="T15975" s="91"/>
      <c r="U15975" s="89"/>
      <c r="V15975" s="89"/>
      <c r="W15975" s="89"/>
      <c r="X15975" s="89"/>
    </row>
    <row r="15976">
      <c r="S15976" s="91"/>
      <c r="T15976" s="91"/>
      <c r="U15976" s="89"/>
      <c r="V15976" s="89"/>
      <c r="W15976" s="89"/>
      <c r="X15976" s="89"/>
    </row>
    <row r="15977">
      <c r="S15977" s="91"/>
      <c r="T15977" s="91"/>
      <c r="U15977" s="89"/>
      <c r="V15977" s="89"/>
      <c r="W15977" s="89"/>
      <c r="X15977" s="89"/>
    </row>
    <row r="15978">
      <c r="S15978" s="91"/>
      <c r="T15978" s="91"/>
      <c r="U15978" s="89"/>
      <c r="V15978" s="89"/>
      <c r="W15978" s="89"/>
      <c r="X15978" s="89"/>
    </row>
    <row r="15979">
      <c r="S15979" s="91"/>
      <c r="T15979" s="91"/>
      <c r="U15979" s="89"/>
      <c r="V15979" s="89"/>
      <c r="W15979" s="89"/>
      <c r="X15979" s="89"/>
    </row>
    <row r="15980">
      <c r="S15980" s="91"/>
      <c r="T15980" s="91"/>
      <c r="U15980" s="89"/>
      <c r="V15980" s="89"/>
      <c r="W15980" s="89"/>
      <c r="X15980" s="89"/>
    </row>
    <row r="15981">
      <c r="S15981" s="91"/>
      <c r="T15981" s="91"/>
      <c r="U15981" s="89"/>
      <c r="V15981" s="89"/>
      <c r="W15981" s="89"/>
      <c r="X15981" s="89"/>
    </row>
    <row r="15982">
      <c r="S15982" s="91"/>
      <c r="T15982" s="91"/>
      <c r="U15982" s="89"/>
      <c r="V15982" s="89"/>
      <c r="W15982" s="89"/>
      <c r="X15982" s="89"/>
    </row>
    <row r="15983">
      <c r="S15983" s="91"/>
      <c r="T15983" s="91"/>
      <c r="U15983" s="89"/>
      <c r="V15983" s="89"/>
      <c r="W15983" s="89"/>
      <c r="X15983" s="89"/>
    </row>
    <row r="15984">
      <c r="S15984" s="91"/>
      <c r="T15984" s="91"/>
      <c r="U15984" s="89"/>
      <c r="V15984" s="89"/>
      <c r="W15984" s="89"/>
      <c r="X15984" s="89"/>
    </row>
    <row r="15985">
      <c r="S15985" s="91"/>
      <c r="T15985" s="91"/>
      <c r="U15985" s="89"/>
      <c r="V15985" s="89"/>
      <c r="W15985" s="89"/>
      <c r="X15985" s="89"/>
    </row>
    <row r="15986">
      <c r="S15986" s="91"/>
      <c r="T15986" s="91"/>
      <c r="U15986" s="89"/>
      <c r="V15986" s="89"/>
      <c r="W15986" s="89"/>
      <c r="X15986" s="89"/>
    </row>
    <row r="15987">
      <c r="S15987" s="91"/>
      <c r="T15987" s="91"/>
      <c r="U15987" s="89"/>
      <c r="V15987" s="89"/>
      <c r="W15987" s="89"/>
      <c r="X15987" s="89"/>
    </row>
    <row r="15988">
      <c r="S15988" s="91"/>
      <c r="T15988" s="91"/>
      <c r="U15988" s="89"/>
      <c r="V15988" s="89"/>
      <c r="W15988" s="89"/>
      <c r="X15988" s="89"/>
    </row>
    <row r="15989">
      <c r="S15989" s="91"/>
      <c r="T15989" s="91"/>
      <c r="U15989" s="89"/>
      <c r="V15989" s="89"/>
      <c r="W15989" s="89"/>
      <c r="X15989" s="89"/>
    </row>
    <row r="15990">
      <c r="S15990" s="91"/>
      <c r="T15990" s="91"/>
      <c r="U15990" s="89"/>
      <c r="V15990" s="89"/>
      <c r="W15990" s="89"/>
      <c r="X15990" s="89"/>
    </row>
    <row r="15991">
      <c r="S15991" s="91"/>
      <c r="T15991" s="91"/>
      <c r="U15991" s="89"/>
      <c r="V15991" s="89"/>
      <c r="W15991" s="89"/>
      <c r="X15991" s="89"/>
    </row>
    <row r="15992">
      <c r="S15992" s="91"/>
      <c r="T15992" s="91"/>
      <c r="U15992" s="89"/>
      <c r="V15992" s="89"/>
      <c r="W15992" s="89"/>
      <c r="X15992" s="89"/>
    </row>
    <row r="15993">
      <c r="S15993" s="91"/>
      <c r="T15993" s="91"/>
      <c r="U15993" s="89"/>
      <c r="V15993" s="89"/>
      <c r="W15993" s="89"/>
      <c r="X15993" s="89"/>
    </row>
    <row r="15994">
      <c r="S15994" s="91"/>
      <c r="T15994" s="91"/>
      <c r="U15994" s="89"/>
      <c r="V15994" s="89"/>
      <c r="W15994" s="89"/>
      <c r="X15994" s="89"/>
    </row>
    <row r="15995">
      <c r="S15995" s="91"/>
      <c r="T15995" s="91"/>
      <c r="U15995" s="89"/>
      <c r="V15995" s="89"/>
      <c r="W15995" s="89"/>
      <c r="X15995" s="89"/>
    </row>
    <row r="15996">
      <c r="S15996" s="91"/>
      <c r="T15996" s="91"/>
      <c r="U15996" s="89"/>
      <c r="V15996" s="89"/>
      <c r="W15996" s="89"/>
      <c r="X15996" s="89"/>
    </row>
    <row r="15997">
      <c r="S15997" s="91"/>
      <c r="T15997" s="91"/>
      <c r="U15997" s="89"/>
      <c r="V15997" s="89"/>
      <c r="W15997" s="89"/>
      <c r="X15997" s="89"/>
    </row>
    <row r="15998">
      <c r="S15998" s="88"/>
      <c r="T15998" s="91"/>
      <c r="U15998" s="89"/>
      <c r="V15998" s="89"/>
      <c r="W15998" s="89"/>
      <c r="X15998" s="89"/>
    </row>
    <row r="15999">
      <c r="S15999" s="91"/>
      <c r="T15999" s="91"/>
      <c r="U15999" s="89"/>
      <c r="V15999" s="89"/>
      <c r="W15999" s="89"/>
      <c r="X15999" s="89"/>
    </row>
    <row r="16000">
      <c r="S16000" s="91"/>
      <c r="T16000" s="91"/>
      <c r="U16000" s="89"/>
      <c r="V16000" s="89"/>
      <c r="W16000" s="89"/>
      <c r="X16000" s="89"/>
    </row>
    <row r="16001">
      <c r="S16001" s="91"/>
      <c r="T16001" s="91"/>
      <c r="U16001" s="89"/>
      <c r="V16001" s="89"/>
      <c r="W16001" s="89"/>
      <c r="X16001" s="89"/>
    </row>
    <row r="16002">
      <c r="S16002" s="91"/>
      <c r="T16002" s="91"/>
      <c r="U16002" s="89"/>
      <c r="V16002" s="89"/>
      <c r="W16002" s="89"/>
      <c r="X16002" s="89"/>
    </row>
    <row r="16003">
      <c r="S16003" s="91"/>
      <c r="T16003" s="91"/>
      <c r="U16003" s="89"/>
      <c r="V16003" s="89"/>
      <c r="W16003" s="89"/>
      <c r="X16003" s="89"/>
    </row>
    <row r="16004">
      <c r="S16004" s="91"/>
      <c r="T16004" s="91"/>
      <c r="U16004" s="89"/>
      <c r="V16004" s="89"/>
      <c r="W16004" s="89"/>
      <c r="X16004" s="89"/>
    </row>
    <row r="16005">
      <c r="S16005" s="91"/>
      <c r="T16005" s="91"/>
      <c r="U16005" s="89"/>
      <c r="V16005" s="89"/>
      <c r="W16005" s="89"/>
      <c r="X16005" s="89"/>
    </row>
    <row r="16006">
      <c r="S16006" s="91"/>
      <c r="T16006" s="91"/>
      <c r="U16006" s="89"/>
      <c r="V16006" s="89"/>
      <c r="W16006" s="89"/>
      <c r="X16006" s="89"/>
    </row>
    <row r="16007">
      <c r="S16007" s="91"/>
      <c r="T16007" s="91"/>
      <c r="U16007" s="89"/>
      <c r="V16007" s="89"/>
      <c r="W16007" s="89"/>
      <c r="X16007" s="89"/>
    </row>
    <row r="16008">
      <c r="S16008" s="91"/>
      <c r="T16008" s="91"/>
      <c r="U16008" s="89"/>
      <c r="V16008" s="89"/>
      <c r="W16008" s="89"/>
      <c r="X16008" s="89"/>
    </row>
    <row r="16009">
      <c r="S16009" s="91"/>
      <c r="T16009" s="91"/>
      <c r="U16009" s="89"/>
      <c r="V16009" s="89"/>
      <c r="W16009" s="89"/>
      <c r="X16009" s="89"/>
    </row>
    <row r="16010">
      <c r="S16010" s="91"/>
      <c r="T16010" s="91"/>
      <c r="U16010" s="89"/>
      <c r="V16010" s="89"/>
      <c r="W16010" s="89"/>
      <c r="X16010" s="89"/>
    </row>
    <row r="16011">
      <c r="S16011" s="91"/>
      <c r="T16011" s="91"/>
      <c r="U16011" s="89"/>
      <c r="V16011" s="89"/>
      <c r="W16011" s="89"/>
      <c r="X16011" s="89"/>
    </row>
    <row r="16012">
      <c r="S16012" s="91"/>
      <c r="T16012" s="91"/>
      <c r="U16012" s="89"/>
      <c r="V16012" s="89"/>
      <c r="W16012" s="89"/>
      <c r="X16012" s="89"/>
    </row>
    <row r="16013">
      <c r="S16013" s="91"/>
      <c r="T16013" s="91"/>
      <c r="U16013" s="89"/>
      <c r="V16013" s="89"/>
      <c r="W16013" s="89"/>
      <c r="X16013" s="89"/>
    </row>
    <row r="16014">
      <c r="S16014" s="91"/>
      <c r="T16014" s="91"/>
      <c r="U16014" s="89"/>
      <c r="V16014" s="89"/>
      <c r="W16014" s="89"/>
      <c r="X16014" s="89"/>
    </row>
    <row r="16015">
      <c r="S16015" s="91"/>
      <c r="T16015" s="91"/>
      <c r="U16015" s="89"/>
      <c r="V16015" s="89"/>
      <c r="W16015" s="89"/>
      <c r="X16015" s="89"/>
    </row>
    <row r="16016">
      <c r="S16016" s="91"/>
      <c r="T16016" s="91"/>
      <c r="U16016" s="89"/>
      <c r="V16016" s="89"/>
      <c r="W16016" s="89"/>
      <c r="X16016" s="89"/>
    </row>
    <row r="16017">
      <c r="S16017" s="91"/>
      <c r="T16017" s="91"/>
      <c r="U16017" s="89"/>
      <c r="V16017" s="89"/>
      <c r="W16017" s="89"/>
      <c r="X16017" s="89"/>
    </row>
    <row r="16018">
      <c r="S16018" s="91"/>
      <c r="T16018" s="91"/>
      <c r="U16018" s="89"/>
      <c r="V16018" s="89"/>
      <c r="W16018" s="89"/>
      <c r="X16018" s="89"/>
    </row>
    <row r="16019">
      <c r="S16019" s="91"/>
      <c r="T16019" s="91"/>
      <c r="U16019" s="89"/>
      <c r="V16019" s="89"/>
      <c r="W16019" s="89"/>
      <c r="X16019" s="89"/>
    </row>
    <row r="16020">
      <c r="S16020" s="91"/>
      <c r="T16020" s="91"/>
      <c r="U16020" s="89"/>
      <c r="V16020" s="89"/>
      <c r="W16020" s="89"/>
      <c r="X16020" s="89"/>
    </row>
    <row r="16021">
      <c r="S16021" s="91"/>
      <c r="T16021" s="91"/>
      <c r="U16021" s="89"/>
      <c r="V16021" s="89"/>
      <c r="W16021" s="89"/>
      <c r="X16021" s="89"/>
    </row>
    <row r="16022">
      <c r="S16022" s="91"/>
      <c r="T16022" s="91"/>
      <c r="U16022" s="89"/>
      <c r="V16022" s="89"/>
      <c r="W16022" s="89"/>
      <c r="X16022" s="89"/>
    </row>
    <row r="16023">
      <c r="S16023" s="91"/>
      <c r="T16023" s="91"/>
      <c r="U16023" s="89"/>
      <c r="V16023" s="89"/>
      <c r="W16023" s="89"/>
      <c r="X16023" s="89"/>
    </row>
    <row r="16024">
      <c r="S16024" s="91"/>
      <c r="T16024" s="91"/>
      <c r="U16024" s="89"/>
      <c r="V16024" s="89"/>
      <c r="W16024" s="89"/>
      <c r="X16024" s="89"/>
    </row>
    <row r="16025">
      <c r="S16025" s="91"/>
      <c r="T16025" s="91"/>
      <c r="U16025" s="89"/>
      <c r="V16025" s="89"/>
      <c r="W16025" s="89"/>
      <c r="X16025" s="89"/>
    </row>
    <row r="16026">
      <c r="S16026" s="91"/>
      <c r="T16026" s="91"/>
      <c r="U16026" s="89"/>
      <c r="V16026" s="89"/>
      <c r="W16026" s="89"/>
      <c r="X16026" s="89"/>
    </row>
    <row r="16027">
      <c r="S16027" s="91"/>
      <c r="T16027" s="91"/>
      <c r="U16027" s="89"/>
      <c r="V16027" s="89"/>
      <c r="W16027" s="89"/>
      <c r="X16027" s="89"/>
    </row>
    <row r="16028">
      <c r="S16028" s="91"/>
      <c r="T16028" s="91"/>
      <c r="U16028" s="89"/>
      <c r="V16028" s="89"/>
      <c r="W16028" s="89"/>
      <c r="X16028" s="89"/>
    </row>
    <row r="16029">
      <c r="S16029" s="91"/>
      <c r="T16029" s="91"/>
      <c r="U16029" s="89"/>
      <c r="V16029" s="89"/>
      <c r="W16029" s="89"/>
      <c r="X16029" s="89"/>
    </row>
    <row r="16030">
      <c r="S16030" s="91"/>
      <c r="T16030" s="91"/>
      <c r="U16030" s="89"/>
      <c r="V16030" s="89"/>
      <c r="W16030" s="89"/>
      <c r="X16030" s="89"/>
    </row>
    <row r="16031">
      <c r="S16031" s="91"/>
      <c r="T16031" s="91"/>
      <c r="U16031" s="89"/>
      <c r="V16031" s="89"/>
      <c r="W16031" s="89"/>
      <c r="X16031" s="89"/>
    </row>
    <row r="16032">
      <c r="S16032" s="91"/>
      <c r="T16032" s="91"/>
      <c r="U16032" s="89"/>
      <c r="V16032" s="89"/>
      <c r="W16032" s="89"/>
      <c r="X16032" s="89"/>
    </row>
    <row r="16033">
      <c r="S16033" s="91"/>
      <c r="T16033" s="91"/>
      <c r="U16033" s="89"/>
      <c r="V16033" s="89"/>
      <c r="W16033" s="89"/>
      <c r="X16033" s="89"/>
    </row>
    <row r="16034">
      <c r="S16034" s="91"/>
      <c r="T16034" s="91"/>
      <c r="U16034" s="89"/>
      <c r="V16034" s="89"/>
      <c r="W16034" s="89"/>
      <c r="X16034" s="89"/>
    </row>
    <row r="16035">
      <c r="S16035" s="91"/>
      <c r="T16035" s="91"/>
      <c r="U16035" s="89"/>
      <c r="V16035" s="89"/>
      <c r="W16035" s="89"/>
      <c r="X16035" s="89"/>
    </row>
    <row r="16036">
      <c r="S16036" s="91"/>
      <c r="T16036" s="91"/>
      <c r="U16036" s="89"/>
      <c r="V16036" s="89"/>
      <c r="W16036" s="89"/>
      <c r="X16036" s="89"/>
    </row>
    <row r="16037">
      <c r="S16037" s="91"/>
      <c r="T16037" s="91"/>
      <c r="U16037" s="89"/>
      <c r="V16037" s="89"/>
      <c r="W16037" s="89"/>
      <c r="X16037" s="89"/>
    </row>
    <row r="16038">
      <c r="S16038" s="91"/>
      <c r="T16038" s="91"/>
      <c r="U16038" s="89"/>
      <c r="V16038" s="89"/>
      <c r="W16038" s="89"/>
      <c r="X16038" s="89"/>
    </row>
    <row r="16039">
      <c r="S16039" s="91"/>
      <c r="T16039" s="91"/>
      <c r="U16039" s="89"/>
      <c r="V16039" s="89"/>
      <c r="W16039" s="89"/>
      <c r="X16039" s="89"/>
    </row>
    <row r="16040">
      <c r="S16040" s="91"/>
      <c r="T16040" s="91"/>
      <c r="U16040" s="89"/>
      <c r="V16040" s="89"/>
      <c r="W16040" s="89"/>
      <c r="X16040" s="89"/>
    </row>
    <row r="16041">
      <c r="S16041" s="91"/>
      <c r="T16041" s="91"/>
      <c r="U16041" s="89"/>
      <c r="V16041" s="89"/>
      <c r="W16041" s="89"/>
      <c r="X16041" s="89"/>
    </row>
    <row r="16042">
      <c r="S16042" s="88"/>
      <c r="T16042" s="91"/>
      <c r="U16042" s="89"/>
      <c r="V16042" s="89"/>
      <c r="W16042" s="89"/>
      <c r="X16042" s="89"/>
    </row>
    <row r="16043">
      <c r="S16043" s="91"/>
      <c r="T16043" s="91"/>
      <c r="U16043" s="89"/>
      <c r="V16043" s="89"/>
      <c r="W16043" s="89"/>
      <c r="X16043" s="89"/>
    </row>
    <row r="16044">
      <c r="S16044" s="91"/>
      <c r="T16044" s="91"/>
      <c r="U16044" s="89"/>
      <c r="V16044" s="89"/>
      <c r="W16044" s="89"/>
      <c r="X16044" s="89"/>
    </row>
    <row r="16045">
      <c r="S16045" s="91"/>
      <c r="T16045" s="91"/>
      <c r="U16045" s="89"/>
      <c r="V16045" s="89"/>
      <c r="W16045" s="89"/>
      <c r="X16045" s="89"/>
    </row>
    <row r="16046">
      <c r="S16046" s="91"/>
      <c r="T16046" s="91"/>
      <c r="U16046" s="89"/>
      <c r="V16046" s="89"/>
      <c r="W16046" s="89"/>
      <c r="X16046" s="89"/>
    </row>
    <row r="16047">
      <c r="S16047" s="91"/>
      <c r="T16047" s="91"/>
      <c r="U16047" s="89"/>
      <c r="V16047" s="89"/>
      <c r="W16047" s="89"/>
      <c r="X16047" s="89"/>
    </row>
    <row r="16048">
      <c r="S16048" s="91"/>
      <c r="T16048" s="91"/>
      <c r="U16048" s="89"/>
      <c r="V16048" s="89"/>
      <c r="W16048" s="89"/>
      <c r="X16048" s="89"/>
    </row>
    <row r="16049">
      <c r="S16049" s="91"/>
      <c r="T16049" s="91"/>
      <c r="U16049" s="89"/>
      <c r="V16049" s="89"/>
      <c r="W16049" s="89"/>
      <c r="X16049" s="89"/>
    </row>
    <row r="16050">
      <c r="S16050" s="88"/>
      <c r="T16050" s="91"/>
      <c r="U16050" s="89"/>
      <c r="V16050" s="89"/>
      <c r="W16050" s="89"/>
      <c r="X16050" s="89"/>
    </row>
    <row r="16051">
      <c r="S16051" s="91"/>
      <c r="T16051" s="91"/>
      <c r="U16051" s="89"/>
      <c r="V16051" s="89"/>
      <c r="W16051" s="89"/>
      <c r="X16051" s="89"/>
    </row>
    <row r="16052">
      <c r="S16052" s="91"/>
      <c r="T16052" s="91"/>
      <c r="U16052" s="89"/>
      <c r="V16052" s="89"/>
      <c r="W16052" s="89"/>
      <c r="X16052" s="89"/>
    </row>
    <row r="16053">
      <c r="S16053" s="91"/>
      <c r="T16053" s="91"/>
      <c r="U16053" s="89"/>
      <c r="V16053" s="89"/>
      <c r="W16053" s="89"/>
      <c r="X16053" s="89"/>
    </row>
    <row r="16054">
      <c r="S16054" s="91"/>
      <c r="T16054" s="91"/>
      <c r="U16054" s="89"/>
      <c r="V16054" s="89"/>
      <c r="W16054" s="89"/>
      <c r="X16054" s="89"/>
    </row>
    <row r="16055">
      <c r="S16055" s="91"/>
      <c r="T16055" s="91"/>
      <c r="U16055" s="89"/>
      <c r="V16055" s="89"/>
      <c r="W16055" s="89"/>
      <c r="X16055" s="89"/>
    </row>
    <row r="16056">
      <c r="S16056" s="91"/>
      <c r="T16056" s="91"/>
      <c r="U16056" s="89"/>
      <c r="V16056" s="89"/>
      <c r="W16056" s="89"/>
      <c r="X16056" s="89"/>
    </row>
    <row r="16057">
      <c r="S16057" s="91"/>
      <c r="T16057" s="91"/>
      <c r="U16057" s="89"/>
      <c r="V16057" s="89"/>
      <c r="W16057" s="89"/>
      <c r="X16057" s="89"/>
    </row>
    <row r="16058">
      <c r="S16058" s="91"/>
      <c r="T16058" s="91"/>
      <c r="U16058" s="89"/>
      <c r="V16058" s="89"/>
      <c r="W16058" s="89"/>
      <c r="X16058" s="89"/>
    </row>
    <row r="16059">
      <c r="S16059" s="91"/>
      <c r="T16059" s="91"/>
      <c r="U16059" s="89"/>
      <c r="V16059" s="89"/>
      <c r="W16059" s="89"/>
      <c r="X16059" s="89"/>
    </row>
    <row r="16060">
      <c r="S16060" s="91"/>
      <c r="T16060" s="91"/>
      <c r="U16060" s="89"/>
      <c r="V16060" s="89"/>
      <c r="W16060" s="89"/>
      <c r="X16060" s="89"/>
    </row>
    <row r="16061">
      <c r="S16061" s="91"/>
      <c r="T16061" s="91"/>
      <c r="U16061" s="89"/>
      <c r="V16061" s="89"/>
      <c r="W16061" s="89"/>
      <c r="X16061" s="89"/>
    </row>
    <row r="16062">
      <c r="S16062" s="91"/>
      <c r="T16062" s="91"/>
      <c r="U16062" s="89"/>
      <c r="V16062" s="89"/>
      <c r="W16062" s="89"/>
      <c r="X16062" s="89"/>
    </row>
    <row r="16063">
      <c r="S16063" s="91"/>
      <c r="T16063" s="91"/>
      <c r="U16063" s="89"/>
      <c r="V16063" s="89"/>
      <c r="W16063" s="89"/>
      <c r="X16063" s="89"/>
    </row>
    <row r="16064">
      <c r="S16064" s="91"/>
      <c r="T16064" s="91"/>
      <c r="U16064" s="89"/>
      <c r="V16064" s="89"/>
      <c r="W16064" s="89"/>
      <c r="X16064" s="89"/>
    </row>
    <row r="16065">
      <c r="S16065" s="91"/>
      <c r="T16065" s="91"/>
      <c r="U16065" s="89"/>
      <c r="V16065" s="89"/>
      <c r="W16065" s="89"/>
      <c r="X16065" s="89"/>
    </row>
    <row r="16066">
      <c r="S16066" s="91"/>
      <c r="T16066" s="91"/>
      <c r="U16066" s="89"/>
      <c r="V16066" s="89"/>
      <c r="W16066" s="89"/>
      <c r="X16066" s="89"/>
    </row>
    <row r="16067">
      <c r="S16067" s="91"/>
      <c r="T16067" s="91"/>
      <c r="U16067" s="89"/>
      <c r="V16067" s="89"/>
      <c r="W16067" s="89"/>
      <c r="X16067" s="89"/>
    </row>
    <row r="16068">
      <c r="S16068" s="91"/>
      <c r="T16068" s="91"/>
      <c r="U16068" s="89"/>
      <c r="V16068" s="89"/>
      <c r="W16068" s="89"/>
      <c r="X16068" s="89"/>
    </row>
    <row r="16069">
      <c r="S16069" s="88"/>
      <c r="T16069" s="91"/>
      <c r="U16069" s="89"/>
      <c r="V16069" s="89"/>
      <c r="W16069" s="89"/>
      <c r="X16069" s="89"/>
    </row>
    <row r="16070">
      <c r="S16070" s="91"/>
      <c r="T16070" s="91"/>
      <c r="U16070" s="89"/>
      <c r="V16070" s="89"/>
      <c r="W16070" s="89"/>
      <c r="X16070" s="89"/>
    </row>
    <row r="16071">
      <c r="S16071" s="91"/>
      <c r="T16071" s="91"/>
      <c r="U16071" s="89"/>
      <c r="V16071" s="89"/>
      <c r="W16071" s="89"/>
      <c r="X16071" s="89"/>
    </row>
    <row r="16072">
      <c r="S16072" s="91"/>
      <c r="T16072" s="91"/>
      <c r="U16072" s="89"/>
      <c r="V16072" s="89"/>
      <c r="W16072" s="89"/>
      <c r="X16072" s="89"/>
    </row>
    <row r="16073">
      <c r="S16073" s="91"/>
      <c r="T16073" s="91"/>
      <c r="U16073" s="89"/>
      <c r="V16073" s="89"/>
      <c r="W16073" s="89"/>
      <c r="X16073" s="89"/>
    </row>
    <row r="16074">
      <c r="S16074" s="91"/>
      <c r="T16074" s="91"/>
      <c r="U16074" s="89"/>
      <c r="V16074" s="89"/>
      <c r="W16074" s="89"/>
      <c r="X16074" s="89"/>
    </row>
    <row r="16075">
      <c r="S16075" s="91"/>
      <c r="T16075" s="91"/>
      <c r="U16075" s="89"/>
      <c r="V16075" s="89"/>
      <c r="W16075" s="89"/>
      <c r="X16075" s="89"/>
    </row>
    <row r="16076">
      <c r="S16076" s="91"/>
      <c r="T16076" s="91"/>
      <c r="U16076" s="89"/>
      <c r="V16076" s="89"/>
      <c r="W16076" s="89"/>
      <c r="X16076" s="89"/>
    </row>
    <row r="16077">
      <c r="S16077" s="91"/>
      <c r="T16077" s="91"/>
      <c r="U16077" s="89"/>
      <c r="V16077" s="89"/>
      <c r="W16077" s="89"/>
      <c r="X16077" s="89"/>
    </row>
    <row r="16078">
      <c r="S16078" s="91"/>
      <c r="T16078" s="91"/>
      <c r="U16078" s="89"/>
      <c r="V16078" s="89"/>
      <c r="W16078" s="89"/>
      <c r="X16078" s="89"/>
    </row>
    <row r="16079">
      <c r="S16079" s="91"/>
      <c r="T16079" s="91"/>
      <c r="U16079" s="89"/>
      <c r="V16079" s="89"/>
      <c r="W16079" s="89"/>
      <c r="X16079" s="89"/>
    </row>
    <row r="16080">
      <c r="S16080" s="91"/>
      <c r="T16080" s="91"/>
      <c r="U16080" s="89"/>
      <c r="V16080" s="89"/>
      <c r="W16080" s="89"/>
      <c r="X16080" s="89"/>
    </row>
    <row r="16081">
      <c r="S16081" s="91"/>
      <c r="T16081" s="91"/>
      <c r="U16081" s="89"/>
      <c r="V16081" s="89"/>
      <c r="W16081" s="89"/>
      <c r="X16081" s="89"/>
    </row>
    <row r="16082">
      <c r="S16082" s="91"/>
      <c r="T16082" s="91"/>
      <c r="U16082" s="89"/>
      <c r="V16082" s="89"/>
      <c r="W16082" s="89"/>
      <c r="X16082" s="89"/>
    </row>
    <row r="16083">
      <c r="S16083" s="91"/>
      <c r="T16083" s="91"/>
      <c r="U16083" s="89"/>
      <c r="V16083" s="89"/>
      <c r="W16083" s="89"/>
      <c r="X16083" s="89"/>
    </row>
    <row r="16084">
      <c r="S16084" s="91"/>
      <c r="T16084" s="91"/>
      <c r="U16084" s="89"/>
      <c r="V16084" s="89"/>
      <c r="W16084" s="89"/>
      <c r="X16084" s="89"/>
    </row>
    <row r="16085">
      <c r="S16085" s="91"/>
      <c r="T16085" s="91"/>
      <c r="U16085" s="89"/>
      <c r="V16085" s="89"/>
      <c r="W16085" s="89"/>
      <c r="X16085" s="89"/>
    </row>
    <row r="16086">
      <c r="S16086" s="91"/>
      <c r="T16086" s="91"/>
      <c r="U16086" s="89"/>
      <c r="V16086" s="89"/>
      <c r="W16086" s="89"/>
      <c r="X16086" s="89"/>
    </row>
    <row r="16087">
      <c r="S16087" s="91"/>
      <c r="T16087" s="91"/>
      <c r="U16087" s="89"/>
      <c r="V16087" s="89"/>
      <c r="W16087" s="89"/>
      <c r="X16087" s="89"/>
    </row>
    <row r="16088">
      <c r="S16088" s="91"/>
      <c r="T16088" s="91"/>
      <c r="U16088" s="89"/>
      <c r="V16088" s="89"/>
      <c r="W16088" s="89"/>
      <c r="X16088" s="89"/>
    </row>
    <row r="16089">
      <c r="S16089" s="91"/>
      <c r="T16089" s="91"/>
      <c r="U16089" s="89"/>
      <c r="V16089" s="89"/>
      <c r="W16089" s="89"/>
      <c r="X16089" s="89"/>
    </row>
    <row r="16090">
      <c r="S16090" s="91"/>
      <c r="T16090" s="91"/>
      <c r="U16090" s="89"/>
      <c r="V16090" s="89"/>
      <c r="W16090" s="89"/>
      <c r="X16090" s="89"/>
    </row>
    <row r="16091">
      <c r="S16091" s="91"/>
      <c r="T16091" s="91"/>
      <c r="U16091" s="89"/>
      <c r="V16091" s="89"/>
      <c r="W16091" s="89"/>
      <c r="X16091" s="89"/>
    </row>
    <row r="16092">
      <c r="S16092" s="91"/>
      <c r="T16092" s="91"/>
      <c r="U16092" s="89"/>
      <c r="V16092" s="89"/>
      <c r="W16092" s="89"/>
      <c r="X16092" s="89"/>
    </row>
    <row r="16093">
      <c r="S16093" s="91"/>
      <c r="T16093" s="91"/>
      <c r="U16093" s="89"/>
      <c r="V16093" s="89"/>
      <c r="W16093" s="89"/>
      <c r="X16093" s="89"/>
    </row>
    <row r="16094">
      <c r="S16094" s="91"/>
      <c r="T16094" s="91"/>
      <c r="U16094" s="89"/>
      <c r="V16094" s="89"/>
      <c r="W16094" s="89"/>
      <c r="X16094" s="89"/>
    </row>
    <row r="16095">
      <c r="S16095" s="91"/>
      <c r="T16095" s="91"/>
      <c r="U16095" s="89"/>
      <c r="V16095" s="89"/>
      <c r="W16095" s="89"/>
      <c r="X16095" s="89"/>
    </row>
    <row r="16096">
      <c r="S16096" s="91"/>
      <c r="T16096" s="91"/>
      <c r="U16096" s="89"/>
      <c r="V16096" s="89"/>
      <c r="W16096" s="89"/>
      <c r="X16096" s="89"/>
    </row>
    <row r="16097">
      <c r="S16097" s="91"/>
      <c r="T16097" s="91"/>
      <c r="U16097" s="89"/>
      <c r="V16097" s="89"/>
      <c r="W16097" s="89"/>
      <c r="X16097" s="89"/>
    </row>
    <row r="16098">
      <c r="S16098" s="91"/>
      <c r="T16098" s="91"/>
      <c r="U16098" s="89"/>
      <c r="V16098" s="89"/>
      <c r="W16098" s="89"/>
      <c r="X16098" s="89"/>
    </row>
    <row r="16099">
      <c r="S16099" s="91"/>
      <c r="T16099" s="91"/>
      <c r="U16099" s="89"/>
      <c r="V16099" s="89"/>
      <c r="W16099" s="89"/>
      <c r="X16099" s="89"/>
    </row>
    <row r="16100">
      <c r="S16100" s="91"/>
      <c r="T16100" s="91"/>
      <c r="U16100" s="89"/>
      <c r="V16100" s="89"/>
      <c r="W16100" s="89"/>
      <c r="X16100" s="89"/>
    </row>
    <row r="16101">
      <c r="S16101" s="91"/>
      <c r="T16101" s="91"/>
      <c r="U16101" s="89"/>
      <c r="V16101" s="89"/>
      <c r="W16101" s="89"/>
      <c r="X16101" s="89"/>
    </row>
    <row r="16102">
      <c r="S16102" s="91"/>
      <c r="T16102" s="91"/>
      <c r="U16102" s="89"/>
      <c r="V16102" s="89"/>
      <c r="W16102" s="89"/>
      <c r="X16102" s="89"/>
    </row>
    <row r="16103">
      <c r="S16103" s="91"/>
      <c r="T16103" s="91"/>
      <c r="U16103" s="89"/>
      <c r="V16103" s="89"/>
      <c r="W16103" s="89"/>
      <c r="X16103" s="89"/>
    </row>
    <row r="16104">
      <c r="S16104" s="91"/>
      <c r="T16104" s="91"/>
      <c r="U16104" s="89"/>
      <c r="V16104" s="89"/>
      <c r="W16104" s="89"/>
      <c r="X16104" s="89"/>
    </row>
    <row r="16105">
      <c r="S16105" s="91"/>
      <c r="T16105" s="91"/>
      <c r="U16105" s="89"/>
      <c r="V16105" s="89"/>
      <c r="W16105" s="89"/>
      <c r="X16105" s="89"/>
    </row>
    <row r="16106">
      <c r="S16106" s="91"/>
      <c r="T16106" s="91"/>
      <c r="U16106" s="89"/>
      <c r="V16106" s="89"/>
      <c r="W16106" s="89"/>
      <c r="X16106" s="89"/>
    </row>
    <row r="16107">
      <c r="S16107" s="91"/>
      <c r="T16107" s="91"/>
      <c r="U16107" s="89"/>
      <c r="V16107" s="89"/>
      <c r="W16107" s="89"/>
      <c r="X16107" s="89"/>
    </row>
    <row r="16108">
      <c r="S16108" s="91"/>
      <c r="T16108" s="91"/>
      <c r="U16108" s="89"/>
      <c r="V16108" s="89"/>
      <c r="W16108" s="89"/>
      <c r="X16108" s="89"/>
    </row>
    <row r="16109">
      <c r="S16109" s="91"/>
      <c r="T16109" s="91"/>
      <c r="U16109" s="89"/>
      <c r="V16109" s="89"/>
      <c r="W16109" s="89"/>
      <c r="X16109" s="89"/>
    </row>
    <row r="16110">
      <c r="S16110" s="91"/>
      <c r="T16110" s="91"/>
      <c r="U16110" s="89"/>
      <c r="V16110" s="89"/>
      <c r="W16110" s="89"/>
      <c r="X16110" s="89"/>
    </row>
    <row r="16111">
      <c r="S16111" s="91"/>
      <c r="T16111" s="91"/>
      <c r="U16111" s="89"/>
      <c r="V16111" s="89"/>
      <c r="W16111" s="89"/>
      <c r="X16111" s="89"/>
    </row>
    <row r="16112">
      <c r="S16112" s="91"/>
      <c r="T16112" s="91"/>
      <c r="U16112" s="89"/>
      <c r="V16112" s="89"/>
      <c r="W16112" s="89"/>
      <c r="X16112" s="89"/>
    </row>
    <row r="16113">
      <c r="S16113" s="91"/>
      <c r="T16113" s="91"/>
      <c r="U16113" s="89"/>
      <c r="V16113" s="89"/>
      <c r="W16113" s="89"/>
      <c r="X16113" s="89"/>
    </row>
    <row r="16114">
      <c r="S16114" s="91"/>
      <c r="T16114" s="91"/>
      <c r="U16114" s="89"/>
      <c r="V16114" s="89"/>
      <c r="W16114" s="89"/>
      <c r="X16114" s="89"/>
    </row>
    <row r="16115">
      <c r="S16115" s="91"/>
      <c r="T16115" s="91"/>
      <c r="U16115" s="89"/>
      <c r="V16115" s="89"/>
      <c r="W16115" s="89"/>
      <c r="X16115" s="89"/>
    </row>
    <row r="16116">
      <c r="S16116" s="91"/>
      <c r="T16116" s="91"/>
      <c r="U16116" s="89"/>
      <c r="V16116" s="89"/>
      <c r="W16116" s="89"/>
      <c r="X16116" s="89"/>
    </row>
    <row r="16117">
      <c r="S16117" s="91"/>
      <c r="T16117" s="91"/>
      <c r="U16117" s="89"/>
      <c r="V16117" s="89"/>
      <c r="W16117" s="89"/>
      <c r="X16117" s="89"/>
    </row>
    <row r="16118">
      <c r="S16118" s="91"/>
      <c r="T16118" s="91"/>
      <c r="U16118" s="89"/>
      <c r="V16118" s="89"/>
      <c r="W16118" s="89"/>
      <c r="X16118" s="89"/>
    </row>
    <row r="16119">
      <c r="S16119" s="91"/>
      <c r="T16119" s="91"/>
      <c r="U16119" s="89"/>
      <c r="V16119" s="89"/>
      <c r="W16119" s="89"/>
      <c r="X16119" s="89"/>
    </row>
    <row r="16120">
      <c r="S16120" s="91"/>
      <c r="T16120" s="91"/>
      <c r="U16120" s="89"/>
      <c r="V16120" s="89"/>
      <c r="W16120" s="89"/>
      <c r="X16120" s="89"/>
    </row>
    <row r="16121">
      <c r="S16121" s="91"/>
      <c r="T16121" s="91"/>
      <c r="U16121" s="89"/>
      <c r="V16121" s="89"/>
      <c r="W16121" s="89"/>
      <c r="X16121" s="89"/>
    </row>
    <row r="16122">
      <c r="S16122" s="91"/>
      <c r="T16122" s="91"/>
      <c r="U16122" s="89"/>
      <c r="V16122" s="89"/>
      <c r="W16122" s="89"/>
      <c r="X16122" s="89"/>
    </row>
    <row r="16123">
      <c r="S16123" s="91"/>
      <c r="T16123" s="91"/>
      <c r="U16123" s="89"/>
      <c r="V16123" s="89"/>
      <c r="W16123" s="89"/>
      <c r="X16123" s="89"/>
    </row>
    <row r="16124">
      <c r="S16124" s="91"/>
      <c r="T16124" s="91"/>
      <c r="U16124" s="89"/>
      <c r="V16124" s="89"/>
      <c r="W16124" s="89"/>
      <c r="X16124" s="89"/>
    </row>
    <row r="16125">
      <c r="S16125" s="91"/>
      <c r="T16125" s="91"/>
      <c r="U16125" s="89"/>
      <c r="V16125" s="89"/>
      <c r="W16125" s="89"/>
      <c r="X16125" s="89"/>
    </row>
    <row r="16126">
      <c r="S16126" s="91"/>
      <c r="T16126" s="91"/>
      <c r="U16126" s="89"/>
      <c r="V16126" s="89"/>
      <c r="W16126" s="89"/>
      <c r="X16126" s="89"/>
    </row>
    <row r="16127">
      <c r="S16127" s="91"/>
      <c r="T16127" s="91"/>
      <c r="U16127" s="89"/>
      <c r="V16127" s="89"/>
      <c r="W16127" s="89"/>
      <c r="X16127" s="89"/>
    </row>
    <row r="16128">
      <c r="S16128" s="91"/>
      <c r="T16128" s="91"/>
      <c r="U16128" s="89"/>
      <c r="V16128" s="89"/>
      <c r="W16128" s="89"/>
      <c r="X16128" s="89"/>
    </row>
    <row r="16129">
      <c r="S16129" s="91"/>
      <c r="T16129" s="91"/>
      <c r="U16129" s="89"/>
      <c r="V16129" s="89"/>
      <c r="W16129" s="89"/>
      <c r="X16129" s="89"/>
    </row>
    <row r="16130">
      <c r="S16130" s="91"/>
      <c r="T16130" s="91"/>
      <c r="U16130" s="89"/>
      <c r="V16130" s="89"/>
      <c r="W16130" s="89"/>
      <c r="X16130" s="89"/>
    </row>
    <row r="16131">
      <c r="S16131" s="91"/>
      <c r="T16131" s="91"/>
      <c r="U16131" s="89"/>
      <c r="V16131" s="89"/>
      <c r="W16131" s="89"/>
      <c r="X16131" s="89"/>
    </row>
    <row r="16132">
      <c r="S16132" s="91"/>
      <c r="T16132" s="91"/>
      <c r="U16132" s="89"/>
      <c r="V16132" s="89"/>
      <c r="W16132" s="89"/>
      <c r="X16132" s="89"/>
    </row>
    <row r="16133">
      <c r="S16133" s="91"/>
      <c r="T16133" s="91"/>
      <c r="U16133" s="89"/>
      <c r="V16133" s="89"/>
      <c r="W16133" s="89"/>
      <c r="X16133" s="89"/>
    </row>
    <row r="16134">
      <c r="S16134" s="91"/>
      <c r="T16134" s="91"/>
      <c r="U16134" s="89"/>
      <c r="V16134" s="89"/>
      <c r="W16134" s="89"/>
      <c r="X16134" s="89"/>
    </row>
    <row r="16135">
      <c r="S16135" s="91"/>
      <c r="T16135" s="91"/>
      <c r="U16135" s="89"/>
      <c r="V16135" s="89"/>
      <c r="W16135" s="89"/>
      <c r="X16135" s="89"/>
    </row>
    <row r="16136">
      <c r="S16136" s="91"/>
      <c r="T16136" s="91"/>
      <c r="U16136" s="89"/>
      <c r="V16136" s="89"/>
      <c r="W16136" s="89"/>
      <c r="X16136" s="89"/>
    </row>
    <row r="16137">
      <c r="S16137" s="91"/>
      <c r="T16137" s="91"/>
      <c r="U16137" s="89"/>
      <c r="V16137" s="89"/>
      <c r="W16137" s="89"/>
      <c r="X16137" s="89"/>
    </row>
    <row r="16138">
      <c r="S16138" s="91"/>
      <c r="T16138" s="91"/>
      <c r="U16138" s="89"/>
      <c r="V16138" s="89"/>
      <c r="W16138" s="89"/>
      <c r="X16138" s="89"/>
    </row>
    <row r="16139">
      <c r="S16139" s="91"/>
      <c r="T16139" s="91"/>
      <c r="U16139" s="89"/>
      <c r="V16139" s="89"/>
      <c r="W16139" s="89"/>
      <c r="X16139" s="89"/>
    </row>
    <row r="16140">
      <c r="S16140" s="91"/>
      <c r="T16140" s="91"/>
      <c r="U16140" s="89"/>
      <c r="V16140" s="89"/>
      <c r="W16140" s="89"/>
      <c r="X16140" s="89"/>
    </row>
    <row r="16141">
      <c r="S16141" s="91"/>
      <c r="T16141" s="91"/>
      <c r="U16141" s="89"/>
      <c r="V16141" s="89"/>
      <c r="W16141" s="89"/>
      <c r="X16141" s="89"/>
    </row>
    <row r="16142">
      <c r="S16142" s="91"/>
      <c r="T16142" s="91"/>
      <c r="U16142" s="89"/>
      <c r="V16142" s="89"/>
      <c r="W16142" s="89"/>
      <c r="X16142" s="89"/>
    </row>
    <row r="16143">
      <c r="S16143" s="91"/>
      <c r="T16143" s="91"/>
      <c r="U16143" s="89"/>
      <c r="V16143" s="89"/>
      <c r="W16143" s="89"/>
      <c r="X16143" s="89"/>
    </row>
    <row r="16144">
      <c r="S16144" s="91"/>
      <c r="T16144" s="91"/>
      <c r="U16144" s="89"/>
      <c r="V16144" s="89"/>
      <c r="W16144" s="89"/>
      <c r="X16144" s="89"/>
    </row>
    <row r="16145">
      <c r="S16145" s="91"/>
      <c r="T16145" s="91"/>
      <c r="U16145" s="89"/>
      <c r="V16145" s="89"/>
      <c r="W16145" s="89"/>
      <c r="X16145" s="89"/>
    </row>
    <row r="16146">
      <c r="S16146" s="91"/>
      <c r="T16146" s="91"/>
      <c r="U16146" s="89"/>
      <c r="V16146" s="89"/>
      <c r="W16146" s="89"/>
      <c r="X16146" s="89"/>
    </row>
    <row r="16147">
      <c r="S16147" s="88"/>
      <c r="T16147" s="91"/>
      <c r="U16147" s="89"/>
      <c r="V16147" s="89"/>
      <c r="W16147" s="89"/>
      <c r="X16147" s="89"/>
    </row>
    <row r="16148">
      <c r="S16148" s="91"/>
      <c r="T16148" s="91"/>
      <c r="U16148" s="89"/>
      <c r="V16148" s="89"/>
      <c r="W16148" s="89"/>
      <c r="X16148" s="89"/>
    </row>
    <row r="16149">
      <c r="S16149" s="91"/>
      <c r="T16149" s="91"/>
      <c r="U16149" s="89"/>
      <c r="V16149" s="89"/>
      <c r="W16149" s="89"/>
      <c r="X16149" s="89"/>
    </row>
    <row r="16150">
      <c r="S16150" s="91"/>
      <c r="T16150" s="91"/>
      <c r="U16150" s="89"/>
      <c r="V16150" s="89"/>
      <c r="W16150" s="89"/>
      <c r="X16150" s="89"/>
    </row>
    <row r="16151">
      <c r="S16151" s="91"/>
      <c r="T16151" s="91"/>
      <c r="U16151" s="89"/>
      <c r="V16151" s="89"/>
      <c r="W16151" s="89"/>
      <c r="X16151" s="89"/>
    </row>
    <row r="16152">
      <c r="S16152" s="91"/>
      <c r="T16152" s="91"/>
      <c r="U16152" s="89"/>
      <c r="V16152" s="89"/>
      <c r="W16152" s="89"/>
      <c r="X16152" s="89"/>
    </row>
    <row r="16153">
      <c r="S16153" s="91"/>
      <c r="T16153" s="91"/>
      <c r="U16153" s="89"/>
      <c r="V16153" s="89"/>
      <c r="W16153" s="89"/>
      <c r="X16153" s="89"/>
    </row>
    <row r="16154">
      <c r="S16154" s="91"/>
      <c r="T16154" s="91"/>
      <c r="U16154" s="89"/>
      <c r="V16154" s="89"/>
      <c r="W16154" s="89"/>
      <c r="X16154" s="89"/>
    </row>
    <row r="16155">
      <c r="S16155" s="91"/>
      <c r="T16155" s="91"/>
      <c r="U16155" s="89"/>
      <c r="V16155" s="89"/>
      <c r="W16155" s="89"/>
      <c r="X16155" s="89"/>
    </row>
    <row r="16156">
      <c r="S16156" s="91"/>
      <c r="T16156" s="91"/>
      <c r="U16156" s="89"/>
      <c r="V16156" s="89"/>
      <c r="W16156" s="89"/>
      <c r="X16156" s="89"/>
    </row>
    <row r="16157">
      <c r="S16157" s="91"/>
      <c r="T16157" s="91"/>
      <c r="U16157" s="89"/>
      <c r="V16157" s="89"/>
      <c r="W16157" s="89"/>
      <c r="X16157" s="89"/>
    </row>
    <row r="16158">
      <c r="S16158" s="91"/>
      <c r="T16158" s="91"/>
      <c r="U16158" s="89"/>
      <c r="V16158" s="89"/>
      <c r="W16158" s="89"/>
      <c r="X16158" s="89"/>
    </row>
    <row r="16159">
      <c r="S16159" s="91"/>
      <c r="T16159" s="91"/>
      <c r="U16159" s="89"/>
      <c r="V16159" s="89"/>
      <c r="W16159" s="89"/>
      <c r="X16159" s="89"/>
    </row>
    <row r="16160">
      <c r="S16160" s="91"/>
      <c r="T16160" s="91"/>
      <c r="U16160" s="89"/>
      <c r="V16160" s="89"/>
      <c r="W16160" s="89"/>
      <c r="X16160" s="89"/>
    </row>
    <row r="16161">
      <c r="S16161" s="91"/>
      <c r="T16161" s="91"/>
      <c r="U16161" s="89"/>
      <c r="V16161" s="89"/>
      <c r="W16161" s="89"/>
      <c r="X16161" s="89"/>
    </row>
    <row r="16162">
      <c r="S16162" s="91"/>
      <c r="T16162" s="91"/>
      <c r="U16162" s="89"/>
      <c r="V16162" s="89"/>
      <c r="W16162" s="89"/>
      <c r="X16162" s="89"/>
    </row>
    <row r="16163">
      <c r="S16163" s="91"/>
      <c r="T16163" s="91"/>
      <c r="U16163" s="89"/>
      <c r="V16163" s="89"/>
      <c r="W16163" s="89"/>
      <c r="X16163" s="89"/>
    </row>
    <row r="16164">
      <c r="S16164" s="91"/>
      <c r="T16164" s="91"/>
      <c r="U16164" s="89"/>
      <c r="V16164" s="89"/>
      <c r="W16164" s="89"/>
      <c r="X16164" s="89"/>
    </row>
    <row r="16165">
      <c r="S16165" s="91"/>
      <c r="T16165" s="91"/>
      <c r="U16165" s="89"/>
      <c r="V16165" s="89"/>
      <c r="W16165" s="89"/>
      <c r="X16165" s="89"/>
    </row>
    <row r="16166">
      <c r="S16166" s="91"/>
      <c r="T16166" s="91"/>
      <c r="U16166" s="89"/>
      <c r="V16166" s="89"/>
      <c r="W16166" s="89"/>
      <c r="X16166" s="89"/>
    </row>
    <row r="16167">
      <c r="S16167" s="91"/>
      <c r="T16167" s="91"/>
      <c r="U16167" s="89"/>
      <c r="V16167" s="89"/>
      <c r="W16167" s="89"/>
      <c r="X16167" s="89"/>
    </row>
    <row r="16168">
      <c r="S16168" s="91"/>
      <c r="T16168" s="91"/>
      <c r="U16168" s="89"/>
      <c r="V16168" s="89"/>
      <c r="W16168" s="89"/>
      <c r="X16168" s="89"/>
    </row>
    <row r="16169">
      <c r="S16169" s="91"/>
      <c r="T16169" s="91"/>
      <c r="U16169" s="89"/>
      <c r="V16169" s="89"/>
      <c r="W16169" s="89"/>
      <c r="X16169" s="89"/>
    </row>
    <row r="16170">
      <c r="S16170" s="91"/>
      <c r="T16170" s="91"/>
      <c r="U16170" s="89"/>
      <c r="V16170" s="89"/>
      <c r="W16170" s="89"/>
      <c r="X16170" s="89"/>
    </row>
    <row r="16171">
      <c r="S16171" s="91"/>
      <c r="T16171" s="91"/>
      <c r="U16171" s="89"/>
      <c r="V16171" s="89"/>
      <c r="W16171" s="89"/>
      <c r="X16171" s="89"/>
    </row>
    <row r="16172">
      <c r="S16172" s="91"/>
      <c r="T16172" s="91"/>
      <c r="U16172" s="89"/>
      <c r="V16172" s="89"/>
      <c r="W16172" s="89"/>
      <c r="X16172" s="89"/>
    </row>
    <row r="16173">
      <c r="S16173" s="91"/>
      <c r="T16173" s="91"/>
      <c r="U16173" s="89"/>
      <c r="V16173" s="89"/>
      <c r="W16173" s="89"/>
      <c r="X16173" s="89"/>
    </row>
    <row r="16174">
      <c r="S16174" s="91"/>
      <c r="T16174" s="91"/>
      <c r="U16174" s="89"/>
      <c r="V16174" s="89"/>
      <c r="W16174" s="89"/>
      <c r="X16174" s="89"/>
    </row>
    <row r="16175">
      <c r="S16175" s="91"/>
      <c r="T16175" s="91"/>
      <c r="U16175" s="89"/>
      <c r="V16175" s="89"/>
      <c r="W16175" s="89"/>
      <c r="X16175" s="89"/>
    </row>
    <row r="16176">
      <c r="S16176" s="91"/>
      <c r="T16176" s="91"/>
      <c r="U16176" s="89"/>
      <c r="V16176" s="89"/>
      <c r="W16176" s="89"/>
      <c r="X16176" s="89"/>
    </row>
    <row r="16177">
      <c r="S16177" s="91"/>
      <c r="T16177" s="91"/>
      <c r="U16177" s="89"/>
      <c r="V16177" s="89"/>
      <c r="W16177" s="89"/>
      <c r="X16177" s="89"/>
    </row>
    <row r="16178">
      <c r="S16178" s="91"/>
      <c r="T16178" s="91"/>
      <c r="U16178" s="89"/>
      <c r="V16178" s="89"/>
      <c r="W16178" s="89"/>
      <c r="X16178" s="89"/>
    </row>
    <row r="16179">
      <c r="S16179" s="91"/>
      <c r="T16179" s="91"/>
      <c r="U16179" s="89"/>
      <c r="V16179" s="89"/>
      <c r="W16179" s="89"/>
      <c r="X16179" s="89"/>
    </row>
    <row r="16180">
      <c r="S16180" s="91"/>
      <c r="T16180" s="91"/>
      <c r="U16180" s="89"/>
      <c r="V16180" s="89"/>
      <c r="W16180" s="89"/>
      <c r="X16180" s="89"/>
    </row>
    <row r="16181">
      <c r="S16181" s="91"/>
      <c r="T16181" s="91"/>
      <c r="U16181" s="89"/>
      <c r="V16181" s="89"/>
      <c r="W16181" s="89"/>
      <c r="X16181" s="89"/>
    </row>
    <row r="16182">
      <c r="S16182" s="91"/>
      <c r="T16182" s="91"/>
      <c r="U16182" s="89"/>
      <c r="V16182" s="89"/>
      <c r="W16182" s="89"/>
      <c r="X16182" s="89"/>
    </row>
    <row r="16183">
      <c r="S16183" s="91"/>
      <c r="T16183" s="91"/>
      <c r="U16183" s="89"/>
      <c r="V16183" s="89"/>
      <c r="W16183" s="89"/>
      <c r="X16183" s="89"/>
    </row>
    <row r="16184">
      <c r="S16184" s="91"/>
      <c r="T16184" s="91"/>
      <c r="U16184" s="89"/>
      <c r="V16184" s="89"/>
      <c r="W16184" s="89"/>
      <c r="X16184" s="89"/>
    </row>
    <row r="16185">
      <c r="S16185" s="91"/>
      <c r="T16185" s="91"/>
      <c r="U16185" s="89"/>
      <c r="V16185" s="89"/>
      <c r="W16185" s="89"/>
      <c r="X16185" s="89"/>
    </row>
    <row r="16186">
      <c r="S16186" s="91"/>
      <c r="T16186" s="91"/>
      <c r="U16186" s="89"/>
      <c r="V16186" s="89"/>
      <c r="W16186" s="89"/>
      <c r="X16186" s="89"/>
    </row>
    <row r="16187">
      <c r="S16187" s="91"/>
      <c r="T16187" s="91"/>
      <c r="U16187" s="89"/>
      <c r="V16187" s="89"/>
      <c r="W16187" s="89"/>
      <c r="X16187" s="89"/>
    </row>
    <row r="16188">
      <c r="S16188" s="91"/>
      <c r="T16188" s="91"/>
      <c r="U16188" s="89"/>
      <c r="V16188" s="89"/>
      <c r="W16188" s="89"/>
      <c r="X16188" s="89"/>
    </row>
    <row r="16189">
      <c r="S16189" s="91"/>
      <c r="T16189" s="91"/>
      <c r="U16189" s="89"/>
      <c r="V16189" s="89"/>
      <c r="W16189" s="89"/>
      <c r="X16189" s="89"/>
    </row>
    <row r="16190">
      <c r="S16190" s="91"/>
      <c r="T16190" s="91"/>
      <c r="U16190" s="89"/>
      <c r="V16190" s="89"/>
      <c r="W16190" s="89"/>
      <c r="X16190" s="89"/>
    </row>
    <row r="16191">
      <c r="S16191" s="91"/>
      <c r="T16191" s="91"/>
      <c r="U16191" s="89"/>
      <c r="V16191" s="89"/>
      <c r="W16191" s="89"/>
      <c r="X16191" s="89"/>
    </row>
    <row r="16192">
      <c r="S16192" s="91"/>
      <c r="T16192" s="91"/>
      <c r="U16192" s="89"/>
      <c r="V16192" s="89"/>
      <c r="W16192" s="89"/>
      <c r="X16192" s="89"/>
    </row>
    <row r="16193">
      <c r="S16193" s="91"/>
      <c r="T16193" s="91"/>
      <c r="U16193" s="89"/>
      <c r="V16193" s="89"/>
      <c r="W16193" s="89"/>
      <c r="X16193" s="89"/>
    </row>
    <row r="16194">
      <c r="S16194" s="91"/>
      <c r="T16194" s="91"/>
      <c r="U16194" s="89"/>
      <c r="V16194" s="89"/>
      <c r="W16194" s="89"/>
      <c r="X16194" s="89"/>
    </row>
    <row r="16195">
      <c r="S16195" s="91"/>
      <c r="T16195" s="91"/>
      <c r="U16195" s="89"/>
      <c r="V16195" s="89"/>
      <c r="W16195" s="89"/>
      <c r="X16195" s="89"/>
    </row>
    <row r="16196">
      <c r="S16196" s="91"/>
      <c r="T16196" s="91"/>
      <c r="U16196" s="89"/>
      <c r="V16196" s="89"/>
      <c r="W16196" s="89"/>
      <c r="X16196" s="89"/>
    </row>
    <row r="16197">
      <c r="S16197" s="91"/>
      <c r="T16197" s="91"/>
      <c r="U16197" s="89"/>
      <c r="V16197" s="89"/>
      <c r="W16197" s="89"/>
      <c r="X16197" s="89"/>
    </row>
    <row r="16198">
      <c r="S16198" s="91"/>
      <c r="T16198" s="91"/>
      <c r="U16198" s="89"/>
      <c r="V16198" s="89"/>
      <c r="W16198" s="89"/>
      <c r="X16198" s="89"/>
    </row>
    <row r="16199">
      <c r="S16199" s="91"/>
      <c r="T16199" s="91"/>
      <c r="U16199" s="89"/>
      <c r="V16199" s="89"/>
      <c r="W16199" s="89"/>
      <c r="X16199" s="89"/>
    </row>
    <row r="16200">
      <c r="S16200" s="91"/>
      <c r="T16200" s="91"/>
      <c r="U16200" s="89"/>
      <c r="V16200" s="89"/>
      <c r="W16200" s="89"/>
      <c r="X16200" s="89"/>
    </row>
    <row r="16201">
      <c r="S16201" s="91"/>
      <c r="T16201" s="91"/>
      <c r="U16201" s="89"/>
      <c r="V16201" s="89"/>
      <c r="W16201" s="89"/>
      <c r="X16201" s="89"/>
    </row>
    <row r="16202">
      <c r="S16202" s="91"/>
      <c r="T16202" s="91"/>
      <c r="U16202" s="89"/>
      <c r="V16202" s="89"/>
      <c r="W16202" s="89"/>
      <c r="X16202" s="89"/>
    </row>
    <row r="16203">
      <c r="S16203" s="91"/>
      <c r="T16203" s="91"/>
      <c r="U16203" s="89"/>
      <c r="V16203" s="89"/>
      <c r="W16203" s="89"/>
      <c r="X16203" s="89"/>
    </row>
    <row r="16204">
      <c r="S16204" s="91"/>
      <c r="T16204" s="91"/>
      <c r="U16204" s="89"/>
      <c r="V16204" s="89"/>
      <c r="W16204" s="89"/>
      <c r="X16204" s="89"/>
    </row>
    <row r="16205">
      <c r="S16205" s="91"/>
      <c r="T16205" s="91"/>
      <c r="U16205" s="89"/>
      <c r="V16205" s="89"/>
      <c r="W16205" s="89"/>
      <c r="X16205" s="89"/>
    </row>
    <row r="16206">
      <c r="S16206" s="91"/>
      <c r="T16206" s="91"/>
      <c r="U16206" s="89"/>
      <c r="V16206" s="89"/>
      <c r="W16206" s="89"/>
      <c r="X16206" s="89"/>
    </row>
    <row r="16207">
      <c r="S16207" s="91"/>
      <c r="T16207" s="91"/>
      <c r="U16207" s="89"/>
      <c r="V16207" s="89"/>
      <c r="W16207" s="89"/>
      <c r="X16207" s="89"/>
    </row>
    <row r="16208">
      <c r="S16208" s="91"/>
      <c r="T16208" s="91"/>
      <c r="U16208" s="89"/>
      <c r="V16208" s="89"/>
      <c r="W16208" s="89"/>
      <c r="X16208" s="89"/>
    </row>
    <row r="16209">
      <c r="S16209" s="91"/>
      <c r="T16209" s="91"/>
      <c r="U16209" s="89"/>
      <c r="V16209" s="89"/>
      <c r="W16209" s="89"/>
      <c r="X16209" s="89"/>
    </row>
    <row r="16210">
      <c r="S16210" s="91"/>
      <c r="T16210" s="91"/>
      <c r="U16210" s="89"/>
      <c r="V16210" s="89"/>
      <c r="W16210" s="89"/>
      <c r="X16210" s="89"/>
    </row>
    <row r="16211">
      <c r="S16211" s="91"/>
      <c r="T16211" s="91"/>
      <c r="U16211" s="89"/>
      <c r="V16211" s="89"/>
      <c r="W16211" s="89"/>
      <c r="X16211" s="89"/>
    </row>
    <row r="16212">
      <c r="S16212" s="91"/>
      <c r="T16212" s="91"/>
      <c r="U16212" s="89"/>
      <c r="V16212" s="89"/>
      <c r="W16212" s="89"/>
      <c r="X16212" s="89"/>
    </row>
    <row r="16213">
      <c r="S16213" s="91"/>
      <c r="T16213" s="91"/>
      <c r="U16213" s="89"/>
      <c r="V16213" s="89"/>
      <c r="W16213" s="89"/>
      <c r="X16213" s="89"/>
    </row>
    <row r="16214">
      <c r="S16214" s="91"/>
      <c r="T16214" s="91"/>
      <c r="U16214" s="89"/>
      <c r="V16214" s="89"/>
      <c r="W16214" s="89"/>
      <c r="X16214" s="89"/>
    </row>
    <row r="16215">
      <c r="S16215" s="91"/>
      <c r="T16215" s="91"/>
      <c r="U16215" s="89"/>
      <c r="V16215" s="89"/>
      <c r="W16215" s="89"/>
      <c r="X16215" s="89"/>
    </row>
    <row r="16216">
      <c r="S16216" s="91"/>
      <c r="T16216" s="91"/>
      <c r="U16216" s="89"/>
      <c r="V16216" s="89"/>
      <c r="W16216" s="89"/>
      <c r="X16216" s="89"/>
    </row>
    <row r="16217">
      <c r="S16217" s="91"/>
      <c r="T16217" s="91"/>
      <c r="U16217" s="89"/>
      <c r="V16217" s="89"/>
      <c r="W16217" s="89"/>
      <c r="X16217" s="89"/>
    </row>
    <row r="16218">
      <c r="S16218" s="91"/>
      <c r="T16218" s="91"/>
      <c r="U16218" s="89"/>
      <c r="V16218" s="89"/>
      <c r="W16218" s="89"/>
      <c r="X16218" s="89"/>
    </row>
    <row r="16219">
      <c r="S16219" s="91"/>
      <c r="T16219" s="91"/>
      <c r="U16219" s="89"/>
      <c r="V16219" s="89"/>
      <c r="W16219" s="89"/>
      <c r="X16219" s="89"/>
    </row>
    <row r="16220">
      <c r="S16220" s="91"/>
      <c r="T16220" s="91"/>
      <c r="U16220" s="89"/>
      <c r="V16220" s="89"/>
      <c r="W16220" s="89"/>
      <c r="X16220" s="89"/>
    </row>
    <row r="16221">
      <c r="S16221" s="91"/>
      <c r="T16221" s="91"/>
      <c r="U16221" s="89"/>
      <c r="V16221" s="89"/>
      <c r="W16221" s="89"/>
      <c r="X16221" s="89"/>
    </row>
    <row r="16222">
      <c r="S16222" s="91"/>
      <c r="T16222" s="91"/>
      <c r="U16222" s="89"/>
      <c r="V16222" s="89"/>
      <c r="W16222" s="89"/>
      <c r="X16222" s="89"/>
    </row>
    <row r="16223">
      <c r="S16223" s="91"/>
      <c r="T16223" s="91"/>
      <c r="U16223" s="89"/>
      <c r="V16223" s="89"/>
      <c r="W16223" s="89"/>
      <c r="X16223" s="89"/>
    </row>
    <row r="16224">
      <c r="S16224" s="91"/>
      <c r="T16224" s="91"/>
      <c r="U16224" s="89"/>
      <c r="V16224" s="89"/>
      <c r="W16224" s="89"/>
      <c r="X16224" s="89"/>
    </row>
    <row r="16225">
      <c r="S16225" s="91"/>
      <c r="T16225" s="91"/>
      <c r="U16225" s="89"/>
      <c r="V16225" s="89"/>
      <c r="W16225" s="89"/>
      <c r="X16225" s="89"/>
    </row>
    <row r="16226">
      <c r="S16226" s="91"/>
      <c r="T16226" s="91"/>
      <c r="U16226" s="89"/>
      <c r="V16226" s="89"/>
      <c r="W16226" s="89"/>
      <c r="X16226" s="89"/>
    </row>
    <row r="16227">
      <c r="S16227" s="91"/>
      <c r="T16227" s="91"/>
      <c r="U16227" s="89"/>
      <c r="V16227" s="89"/>
      <c r="W16227" s="89"/>
      <c r="X16227" s="89"/>
    </row>
    <row r="16228">
      <c r="S16228" s="91"/>
      <c r="T16228" s="91"/>
      <c r="U16228" s="89"/>
      <c r="V16228" s="89"/>
      <c r="W16228" s="89"/>
      <c r="X16228" s="89"/>
    </row>
    <row r="16229">
      <c r="S16229" s="91"/>
      <c r="T16229" s="91"/>
      <c r="U16229" s="89"/>
      <c r="V16229" s="89"/>
      <c r="W16229" s="89"/>
      <c r="X16229" s="89"/>
    </row>
    <row r="16230">
      <c r="S16230" s="91"/>
      <c r="T16230" s="91"/>
      <c r="U16230" s="89"/>
      <c r="V16230" s="89"/>
      <c r="W16230" s="89"/>
      <c r="X16230" s="89"/>
    </row>
    <row r="16231">
      <c r="S16231" s="91"/>
      <c r="T16231" s="91"/>
      <c r="U16231" s="89"/>
      <c r="V16231" s="89"/>
      <c r="W16231" s="89"/>
      <c r="X16231" s="89"/>
    </row>
    <row r="16232">
      <c r="S16232" s="91"/>
      <c r="T16232" s="91"/>
      <c r="U16232" s="89"/>
      <c r="V16232" s="89"/>
      <c r="W16232" s="89"/>
      <c r="X16232" s="89"/>
    </row>
    <row r="16233">
      <c r="S16233" s="91"/>
      <c r="T16233" s="91"/>
      <c r="U16233" s="89"/>
      <c r="V16233" s="89"/>
      <c r="W16233" s="89"/>
      <c r="X16233" s="89"/>
    </row>
    <row r="16234">
      <c r="S16234" s="91"/>
      <c r="T16234" s="91"/>
      <c r="U16234" s="89"/>
      <c r="V16234" s="89"/>
      <c r="W16234" s="89"/>
      <c r="X16234" s="89"/>
    </row>
    <row r="16235">
      <c r="S16235" s="91"/>
      <c r="T16235" s="91"/>
      <c r="U16235" s="89"/>
      <c r="V16235" s="89"/>
      <c r="W16235" s="89"/>
      <c r="X16235" s="89"/>
    </row>
    <row r="16236">
      <c r="S16236" s="91"/>
      <c r="T16236" s="91"/>
      <c r="U16236" s="89"/>
      <c r="V16236" s="89"/>
      <c r="W16236" s="89"/>
      <c r="X16236" s="89"/>
    </row>
    <row r="16237">
      <c r="S16237" s="91"/>
      <c r="T16237" s="91"/>
      <c r="U16237" s="89"/>
      <c r="V16237" s="89"/>
      <c r="W16237" s="89"/>
      <c r="X16237" s="89"/>
    </row>
    <row r="16238">
      <c r="S16238" s="91"/>
      <c r="T16238" s="91"/>
      <c r="U16238" s="89"/>
      <c r="V16238" s="89"/>
      <c r="W16238" s="89"/>
      <c r="X16238" s="89"/>
    </row>
    <row r="16239">
      <c r="S16239" s="88"/>
      <c r="T16239" s="91"/>
      <c r="U16239" s="89"/>
      <c r="V16239" s="89"/>
      <c r="W16239" s="89"/>
      <c r="X16239" s="89"/>
    </row>
    <row r="16240">
      <c r="S16240" s="91"/>
      <c r="T16240" s="91"/>
      <c r="U16240" s="89"/>
      <c r="V16240" s="89"/>
      <c r="W16240" s="89"/>
      <c r="X16240" s="89"/>
    </row>
    <row r="16241">
      <c r="S16241" s="91"/>
      <c r="T16241" s="91"/>
      <c r="U16241" s="89"/>
      <c r="V16241" s="89"/>
      <c r="W16241" s="89"/>
      <c r="X16241" s="89"/>
    </row>
    <row r="16242">
      <c r="S16242" s="91"/>
      <c r="T16242" s="91"/>
      <c r="U16242" s="89"/>
      <c r="V16242" s="89"/>
      <c r="W16242" s="89"/>
      <c r="X16242" s="89"/>
    </row>
    <row r="16243">
      <c r="S16243" s="91"/>
      <c r="T16243" s="91"/>
      <c r="U16243" s="89"/>
      <c r="V16243" s="89"/>
      <c r="W16243" s="89"/>
      <c r="X16243" s="89"/>
    </row>
    <row r="16244">
      <c r="S16244" s="91"/>
      <c r="T16244" s="91"/>
      <c r="U16244" s="89"/>
      <c r="V16244" s="89"/>
      <c r="W16244" s="89"/>
      <c r="X16244" s="89"/>
    </row>
    <row r="16245">
      <c r="S16245" s="91"/>
      <c r="T16245" s="91"/>
      <c r="U16245" s="89"/>
      <c r="V16245" s="89"/>
      <c r="W16245" s="89"/>
      <c r="X16245" s="89"/>
    </row>
    <row r="16246">
      <c r="S16246" s="91"/>
      <c r="T16246" s="91"/>
      <c r="U16246" s="89"/>
      <c r="V16246" s="89"/>
      <c r="W16246" s="89"/>
      <c r="X16246" s="89"/>
    </row>
    <row r="16247">
      <c r="S16247" s="91"/>
      <c r="T16247" s="91"/>
      <c r="U16247" s="89"/>
      <c r="V16247" s="89"/>
      <c r="W16247" s="89"/>
      <c r="X16247" s="89"/>
    </row>
    <row r="16248">
      <c r="S16248" s="91"/>
      <c r="T16248" s="91"/>
      <c r="U16248" s="89"/>
      <c r="V16248" s="89"/>
      <c r="W16248" s="89"/>
      <c r="X16248" s="89"/>
    </row>
    <row r="16249">
      <c r="S16249" s="91"/>
      <c r="T16249" s="91"/>
      <c r="U16249" s="89"/>
      <c r="V16249" s="89"/>
      <c r="W16249" s="89"/>
      <c r="X16249" s="89"/>
    </row>
    <row r="16250">
      <c r="S16250" s="91"/>
      <c r="T16250" s="91"/>
      <c r="U16250" s="89"/>
      <c r="V16250" s="89"/>
      <c r="W16250" s="89"/>
      <c r="X16250" s="89"/>
    </row>
    <row r="16251">
      <c r="S16251" s="91"/>
      <c r="T16251" s="91"/>
      <c r="U16251" s="89"/>
      <c r="V16251" s="89"/>
      <c r="W16251" s="89"/>
      <c r="X16251" s="89"/>
    </row>
    <row r="16252">
      <c r="S16252" s="91"/>
      <c r="T16252" s="91"/>
      <c r="U16252" s="89"/>
      <c r="V16252" s="89"/>
      <c r="W16252" s="89"/>
      <c r="X16252" s="89"/>
    </row>
    <row r="16253">
      <c r="S16253" s="91"/>
      <c r="T16253" s="91"/>
      <c r="U16253" s="89"/>
      <c r="V16253" s="89"/>
      <c r="W16253" s="89"/>
      <c r="X16253" s="89"/>
    </row>
    <row r="16254">
      <c r="S16254" s="91"/>
      <c r="T16254" s="91"/>
      <c r="U16254" s="89"/>
      <c r="V16254" s="89"/>
      <c r="W16254" s="89"/>
      <c r="X16254" s="89"/>
    </row>
    <row r="16255">
      <c r="S16255" s="91"/>
      <c r="T16255" s="91"/>
      <c r="U16255" s="89"/>
      <c r="V16255" s="89"/>
      <c r="W16255" s="89"/>
      <c r="X16255" s="89"/>
    </row>
    <row r="16256">
      <c r="S16256" s="91"/>
      <c r="T16256" s="91"/>
      <c r="U16256" s="89"/>
      <c r="V16256" s="89"/>
      <c r="W16256" s="89"/>
      <c r="X16256" s="89"/>
    </row>
    <row r="16257">
      <c r="S16257" s="91"/>
      <c r="T16257" s="91"/>
      <c r="U16257" s="89"/>
      <c r="V16257" s="89"/>
      <c r="W16257" s="89"/>
      <c r="X16257" s="89"/>
    </row>
    <row r="16258">
      <c r="S16258" s="91"/>
      <c r="T16258" s="91"/>
      <c r="U16258" s="89"/>
      <c r="V16258" s="89"/>
      <c r="W16258" s="89"/>
      <c r="X16258" s="89"/>
    </row>
    <row r="16259">
      <c r="S16259" s="91"/>
      <c r="T16259" s="91"/>
      <c r="U16259" s="89"/>
      <c r="V16259" s="89"/>
      <c r="W16259" s="89"/>
      <c r="X16259" s="89"/>
    </row>
    <row r="16260">
      <c r="S16260" s="91"/>
      <c r="T16260" s="91"/>
      <c r="U16260" s="89"/>
      <c r="V16260" s="89"/>
      <c r="W16260" s="89"/>
      <c r="X16260" s="89"/>
    </row>
    <row r="16261">
      <c r="S16261" s="91"/>
      <c r="T16261" s="91"/>
      <c r="U16261" s="89"/>
      <c r="V16261" s="89"/>
      <c r="W16261" s="89"/>
      <c r="X16261" s="89"/>
    </row>
    <row r="16262">
      <c r="S16262" s="91"/>
      <c r="T16262" s="91"/>
      <c r="U16262" s="89"/>
      <c r="V16262" s="89"/>
      <c r="W16262" s="89"/>
      <c r="X16262" s="89"/>
    </row>
    <row r="16263">
      <c r="S16263" s="91"/>
      <c r="T16263" s="91"/>
      <c r="U16263" s="89"/>
      <c r="V16263" s="89"/>
      <c r="W16263" s="89"/>
      <c r="X16263" s="89"/>
    </row>
    <row r="16264">
      <c r="S16264" s="91"/>
      <c r="T16264" s="91"/>
      <c r="U16264" s="89"/>
      <c r="V16264" s="89"/>
      <c r="W16264" s="89"/>
      <c r="X16264" s="89"/>
    </row>
    <row r="16265">
      <c r="S16265" s="91"/>
      <c r="T16265" s="91"/>
      <c r="U16265" s="89"/>
      <c r="V16265" s="89"/>
      <c r="W16265" s="89"/>
      <c r="X16265" s="89"/>
    </row>
    <row r="16266">
      <c r="S16266" s="91"/>
      <c r="T16266" s="91"/>
      <c r="U16266" s="89"/>
      <c r="V16266" s="89"/>
      <c r="W16266" s="89"/>
      <c r="X16266" s="89"/>
    </row>
    <row r="16267">
      <c r="S16267" s="91"/>
      <c r="T16267" s="91"/>
      <c r="U16267" s="89"/>
      <c r="V16267" s="89"/>
      <c r="W16267" s="89"/>
      <c r="X16267" s="89"/>
    </row>
    <row r="16268">
      <c r="S16268" s="91"/>
      <c r="T16268" s="91"/>
      <c r="U16268" s="89"/>
      <c r="V16268" s="89"/>
      <c r="W16268" s="89"/>
      <c r="X16268" s="89"/>
    </row>
    <row r="16269">
      <c r="S16269" s="91"/>
      <c r="T16269" s="91"/>
      <c r="U16269" s="89"/>
      <c r="V16269" s="89"/>
      <c r="W16269" s="89"/>
      <c r="X16269" s="89"/>
    </row>
    <row r="16270">
      <c r="S16270" s="91"/>
      <c r="T16270" s="91"/>
      <c r="U16270" s="89"/>
      <c r="V16270" s="89"/>
      <c r="W16270" s="89"/>
      <c r="X16270" s="89"/>
    </row>
    <row r="16271">
      <c r="S16271" s="91"/>
      <c r="T16271" s="91"/>
      <c r="U16271" s="89"/>
      <c r="V16271" s="89"/>
      <c r="W16271" s="89"/>
      <c r="X16271" s="89"/>
    </row>
    <row r="16272">
      <c r="S16272" s="91"/>
      <c r="T16272" s="91"/>
      <c r="U16272" s="89"/>
      <c r="V16272" s="89"/>
      <c r="W16272" s="89"/>
      <c r="X16272" s="89"/>
    </row>
    <row r="16273">
      <c r="S16273" s="91"/>
      <c r="T16273" s="91"/>
      <c r="U16273" s="89"/>
      <c r="V16273" s="89"/>
      <c r="W16273" s="89"/>
      <c r="X16273" s="89"/>
    </row>
    <row r="16274">
      <c r="S16274" s="91"/>
      <c r="T16274" s="91"/>
      <c r="U16274" s="89"/>
      <c r="V16274" s="89"/>
      <c r="W16274" s="89"/>
      <c r="X16274" s="89"/>
    </row>
    <row r="16275">
      <c r="S16275" s="91"/>
      <c r="T16275" s="91"/>
      <c r="U16275" s="89"/>
      <c r="V16275" s="89"/>
      <c r="W16275" s="89"/>
      <c r="X16275" s="89"/>
    </row>
    <row r="16276">
      <c r="S16276" s="91"/>
      <c r="T16276" s="91"/>
      <c r="U16276" s="89"/>
      <c r="V16276" s="89"/>
      <c r="W16276" s="89"/>
      <c r="X16276" s="89"/>
    </row>
    <row r="16277">
      <c r="S16277" s="91"/>
      <c r="T16277" s="91"/>
      <c r="U16277" s="89"/>
      <c r="V16277" s="89"/>
      <c r="W16277" s="89"/>
      <c r="X16277" s="89"/>
    </row>
    <row r="16278">
      <c r="S16278" s="91"/>
      <c r="T16278" s="91"/>
      <c r="U16278" s="89"/>
      <c r="V16278" s="89"/>
      <c r="W16278" s="89"/>
      <c r="X16278" s="89"/>
    </row>
    <row r="16279">
      <c r="S16279" s="91"/>
      <c r="T16279" s="91"/>
      <c r="U16279" s="89"/>
      <c r="V16279" s="89"/>
      <c r="W16279" s="89"/>
      <c r="X16279" s="89"/>
    </row>
    <row r="16280">
      <c r="S16280" s="91"/>
      <c r="T16280" s="91"/>
      <c r="U16280" s="89"/>
      <c r="V16280" s="89"/>
      <c r="W16280" s="89"/>
      <c r="X16280" s="89"/>
    </row>
    <row r="16281">
      <c r="S16281" s="91"/>
      <c r="T16281" s="91"/>
      <c r="U16281" s="89"/>
      <c r="V16281" s="89"/>
      <c r="W16281" s="89"/>
      <c r="X16281" s="89"/>
    </row>
    <row r="16282">
      <c r="S16282" s="91"/>
      <c r="T16282" s="91"/>
      <c r="U16282" s="89"/>
      <c r="V16282" s="89"/>
      <c r="W16282" s="89"/>
      <c r="X16282" s="89"/>
    </row>
    <row r="16283">
      <c r="S16283" s="91"/>
      <c r="T16283" s="91"/>
      <c r="U16283" s="89"/>
      <c r="V16283" s="89"/>
      <c r="W16283" s="89"/>
      <c r="X16283" s="89"/>
    </row>
    <row r="16284">
      <c r="S16284" s="91"/>
      <c r="T16284" s="91"/>
      <c r="U16284" s="89"/>
      <c r="V16284" s="89"/>
      <c r="W16284" s="89"/>
      <c r="X16284" s="89"/>
    </row>
    <row r="16285">
      <c r="S16285" s="91"/>
      <c r="T16285" s="91"/>
      <c r="U16285" s="89"/>
      <c r="V16285" s="89"/>
      <c r="W16285" s="89"/>
      <c r="X16285" s="89"/>
    </row>
    <row r="16286">
      <c r="S16286" s="91"/>
      <c r="T16286" s="91"/>
      <c r="U16286" s="89"/>
      <c r="V16286" s="89"/>
      <c r="W16286" s="89"/>
      <c r="X16286" s="89"/>
    </row>
    <row r="16287">
      <c r="S16287" s="91"/>
      <c r="T16287" s="91"/>
      <c r="U16287" s="89"/>
      <c r="V16287" s="89"/>
      <c r="W16287" s="89"/>
      <c r="X16287" s="89"/>
    </row>
    <row r="16288">
      <c r="S16288" s="91"/>
      <c r="T16288" s="91"/>
      <c r="U16288" s="89"/>
      <c r="V16288" s="89"/>
      <c r="W16288" s="89"/>
      <c r="X16288" s="89"/>
    </row>
    <row r="16289">
      <c r="S16289" s="91"/>
      <c r="T16289" s="91"/>
      <c r="U16289" s="89"/>
      <c r="V16289" s="89"/>
      <c r="W16289" s="89"/>
      <c r="X16289" s="89"/>
    </row>
    <row r="16290">
      <c r="S16290" s="91"/>
      <c r="T16290" s="91"/>
      <c r="U16290" s="89"/>
      <c r="V16290" s="89"/>
      <c r="W16290" s="89"/>
      <c r="X16290" s="89"/>
    </row>
    <row r="16291">
      <c r="S16291" s="91"/>
      <c r="T16291" s="91"/>
      <c r="U16291" s="89"/>
      <c r="V16291" s="89"/>
      <c r="W16291" s="89"/>
      <c r="X16291" s="89"/>
    </row>
    <row r="16292">
      <c r="S16292" s="91"/>
      <c r="T16292" s="91"/>
      <c r="U16292" s="89"/>
      <c r="V16292" s="89"/>
      <c r="W16292" s="89"/>
      <c r="X16292" s="89"/>
    </row>
    <row r="16293">
      <c r="S16293" s="91"/>
      <c r="T16293" s="91"/>
      <c r="U16293" s="89"/>
      <c r="V16293" s="89"/>
      <c r="W16293" s="89"/>
      <c r="X16293" s="89"/>
    </row>
    <row r="16294">
      <c r="S16294" s="91"/>
      <c r="T16294" s="91"/>
      <c r="U16294" s="89"/>
      <c r="V16294" s="89"/>
      <c r="W16294" s="89"/>
      <c r="X16294" s="89"/>
    </row>
    <row r="16295">
      <c r="S16295" s="91"/>
      <c r="T16295" s="91"/>
      <c r="U16295" s="89"/>
      <c r="V16295" s="89"/>
      <c r="W16295" s="89"/>
      <c r="X16295" s="89"/>
    </row>
    <row r="16296">
      <c r="S16296" s="91"/>
      <c r="T16296" s="91"/>
      <c r="U16296" s="89"/>
      <c r="V16296" s="89"/>
      <c r="W16296" s="89"/>
      <c r="X16296" s="89"/>
    </row>
    <row r="16297">
      <c r="S16297" s="91"/>
      <c r="T16297" s="91"/>
      <c r="U16297" s="89"/>
      <c r="V16297" s="89"/>
      <c r="W16297" s="89"/>
      <c r="X16297" s="89"/>
    </row>
    <row r="16298">
      <c r="S16298" s="91"/>
      <c r="T16298" s="91"/>
      <c r="U16298" s="89"/>
      <c r="V16298" s="89"/>
      <c r="W16298" s="89"/>
      <c r="X16298" s="89"/>
    </row>
    <row r="16299">
      <c r="S16299" s="91"/>
      <c r="T16299" s="91"/>
      <c r="U16299" s="89"/>
      <c r="V16299" s="89"/>
      <c r="W16299" s="89"/>
      <c r="X16299" s="89"/>
    </row>
    <row r="16300">
      <c r="S16300" s="91"/>
      <c r="T16300" s="91"/>
      <c r="U16300" s="89"/>
      <c r="V16300" s="89"/>
      <c r="W16300" s="89"/>
      <c r="X16300" s="89"/>
    </row>
    <row r="16301">
      <c r="S16301" s="91"/>
      <c r="T16301" s="91"/>
      <c r="U16301" s="89"/>
      <c r="V16301" s="89"/>
      <c r="W16301" s="89"/>
      <c r="X16301" s="89"/>
    </row>
    <row r="16302">
      <c r="S16302" s="91"/>
      <c r="T16302" s="91"/>
      <c r="U16302" s="89"/>
      <c r="V16302" s="89"/>
      <c r="W16302" s="89"/>
      <c r="X16302" s="89"/>
    </row>
    <row r="16303">
      <c r="S16303" s="91"/>
      <c r="T16303" s="91"/>
      <c r="U16303" s="89"/>
      <c r="V16303" s="89"/>
      <c r="W16303" s="89"/>
      <c r="X16303" s="89"/>
    </row>
    <row r="16304">
      <c r="S16304" s="91"/>
      <c r="T16304" s="91"/>
      <c r="U16304" s="89"/>
      <c r="V16304" s="89"/>
      <c r="W16304" s="89"/>
      <c r="X16304" s="89"/>
    </row>
    <row r="16305">
      <c r="S16305" s="91"/>
      <c r="T16305" s="91"/>
      <c r="U16305" s="89"/>
      <c r="V16305" s="89"/>
      <c r="W16305" s="89"/>
      <c r="X16305" s="89"/>
    </row>
    <row r="16306">
      <c r="S16306" s="91"/>
      <c r="T16306" s="91"/>
      <c r="U16306" s="89"/>
      <c r="V16306" s="89"/>
      <c r="W16306" s="89"/>
      <c r="X16306" s="89"/>
    </row>
    <row r="16307">
      <c r="S16307" s="91"/>
      <c r="T16307" s="91"/>
      <c r="U16307" s="89"/>
      <c r="V16307" s="89"/>
      <c r="W16307" s="89"/>
      <c r="X16307" s="89"/>
    </row>
    <row r="16308">
      <c r="S16308" s="91"/>
      <c r="T16308" s="91"/>
      <c r="U16308" s="89"/>
      <c r="V16308" s="89"/>
      <c r="W16308" s="89"/>
      <c r="X16308" s="89"/>
    </row>
    <row r="16309">
      <c r="S16309" s="91"/>
      <c r="T16309" s="91"/>
      <c r="U16309" s="89"/>
      <c r="V16309" s="89"/>
      <c r="W16309" s="89"/>
      <c r="X16309" s="89"/>
    </row>
    <row r="16310">
      <c r="S16310" s="91"/>
      <c r="T16310" s="91"/>
      <c r="U16310" s="89"/>
      <c r="V16310" s="89"/>
      <c r="W16310" s="89"/>
      <c r="X16310" s="89"/>
    </row>
    <row r="16311">
      <c r="S16311" s="91"/>
      <c r="T16311" s="91"/>
      <c r="U16311" s="89"/>
      <c r="V16311" s="89"/>
      <c r="W16311" s="89"/>
      <c r="X16311" s="89"/>
    </row>
    <row r="16312">
      <c r="S16312" s="91"/>
      <c r="T16312" s="91"/>
      <c r="U16312" s="89"/>
      <c r="V16312" s="89"/>
      <c r="W16312" s="89"/>
      <c r="X16312" s="89"/>
    </row>
    <row r="16313">
      <c r="S16313" s="91"/>
      <c r="T16313" s="91"/>
      <c r="U16313" s="89"/>
      <c r="V16313" s="89"/>
      <c r="W16313" s="89"/>
      <c r="X16313" s="89"/>
    </row>
    <row r="16314">
      <c r="S16314" s="91"/>
      <c r="T16314" s="91"/>
      <c r="U16314" s="89"/>
      <c r="V16314" s="89"/>
      <c r="W16314" s="89"/>
      <c r="X16314" s="89"/>
    </row>
    <row r="16315">
      <c r="S16315" s="91"/>
      <c r="T16315" s="91"/>
      <c r="U16315" s="89"/>
      <c r="V16315" s="89"/>
      <c r="W16315" s="89"/>
      <c r="X16315" s="89"/>
    </row>
    <row r="16316">
      <c r="S16316" s="91"/>
      <c r="T16316" s="91"/>
      <c r="U16316" s="89"/>
      <c r="V16316" s="89"/>
      <c r="W16316" s="89"/>
      <c r="X16316" s="89"/>
    </row>
    <row r="16317">
      <c r="S16317" s="91"/>
      <c r="T16317" s="91"/>
      <c r="U16317" s="89"/>
      <c r="V16317" s="89"/>
      <c r="W16317" s="89"/>
      <c r="X16317" s="89"/>
    </row>
    <row r="16318">
      <c r="S16318" s="91"/>
      <c r="T16318" s="91"/>
      <c r="U16318" s="89"/>
      <c r="V16318" s="89"/>
      <c r="W16318" s="89"/>
      <c r="X16318" s="89"/>
    </row>
    <row r="16319">
      <c r="S16319" s="91"/>
      <c r="T16319" s="91"/>
      <c r="U16319" s="89"/>
      <c r="V16319" s="89"/>
      <c r="W16319" s="89"/>
      <c r="X16319" s="89"/>
    </row>
    <row r="16320">
      <c r="S16320" s="91"/>
      <c r="T16320" s="91"/>
      <c r="U16320" s="89"/>
      <c r="V16320" s="89"/>
      <c r="W16320" s="89"/>
      <c r="X16320" s="89"/>
    </row>
    <row r="16321">
      <c r="S16321" s="91"/>
      <c r="T16321" s="91"/>
      <c r="U16321" s="89"/>
      <c r="V16321" s="89"/>
      <c r="W16321" s="89"/>
      <c r="X16321" s="89"/>
    </row>
    <row r="16322">
      <c r="S16322" s="91"/>
      <c r="T16322" s="91"/>
      <c r="U16322" s="89"/>
      <c r="V16322" s="89"/>
      <c r="W16322" s="89"/>
      <c r="X16322" s="89"/>
    </row>
    <row r="16323">
      <c r="S16323" s="91"/>
      <c r="T16323" s="91"/>
      <c r="U16323" s="89"/>
      <c r="V16323" s="89"/>
      <c r="W16323" s="89"/>
      <c r="X16323" s="89"/>
    </row>
    <row r="16324">
      <c r="S16324" s="91"/>
      <c r="T16324" s="91"/>
      <c r="U16324" s="89"/>
      <c r="V16324" s="89"/>
      <c r="W16324" s="89"/>
      <c r="X16324" s="89"/>
    </row>
    <row r="16325">
      <c r="S16325" s="91"/>
      <c r="T16325" s="91"/>
      <c r="U16325" s="89"/>
      <c r="V16325" s="89"/>
      <c r="W16325" s="89"/>
      <c r="X16325" s="89"/>
    </row>
    <row r="16326">
      <c r="S16326" s="91"/>
      <c r="T16326" s="91"/>
      <c r="U16326" s="89"/>
      <c r="V16326" s="89"/>
      <c r="W16326" s="89"/>
      <c r="X16326" s="89"/>
    </row>
    <row r="16327">
      <c r="S16327" s="91"/>
      <c r="T16327" s="91"/>
      <c r="U16327" s="89"/>
      <c r="V16327" s="89"/>
      <c r="W16327" s="89"/>
      <c r="X16327" s="89"/>
    </row>
    <row r="16328">
      <c r="S16328" s="91"/>
      <c r="T16328" s="91"/>
      <c r="U16328" s="89"/>
      <c r="V16328" s="89"/>
      <c r="W16328" s="89"/>
      <c r="X16328" s="89"/>
    </row>
    <row r="16329">
      <c r="S16329" s="91"/>
      <c r="T16329" s="91"/>
      <c r="U16329" s="89"/>
      <c r="V16329" s="89"/>
      <c r="W16329" s="89"/>
      <c r="X16329" s="89"/>
    </row>
    <row r="16330">
      <c r="S16330" s="91"/>
      <c r="T16330" s="91"/>
      <c r="U16330" s="89"/>
      <c r="V16330" s="89"/>
      <c r="W16330" s="89"/>
      <c r="X16330" s="89"/>
    </row>
    <row r="16331">
      <c r="S16331" s="91"/>
      <c r="T16331" s="91"/>
      <c r="U16331" s="89"/>
      <c r="V16331" s="89"/>
      <c r="W16331" s="89"/>
      <c r="X16331" s="89"/>
    </row>
    <row r="16332">
      <c r="S16332" s="91"/>
      <c r="T16332" s="91"/>
      <c r="U16332" s="89"/>
      <c r="V16332" s="89"/>
      <c r="W16332" s="89"/>
      <c r="X16332" s="89"/>
    </row>
    <row r="16333">
      <c r="S16333" s="91"/>
      <c r="T16333" s="91"/>
      <c r="U16333" s="89"/>
      <c r="V16333" s="89"/>
      <c r="W16333" s="89"/>
      <c r="X16333" s="89"/>
    </row>
    <row r="16334">
      <c r="S16334" s="91"/>
      <c r="T16334" s="91"/>
      <c r="U16334" s="89"/>
      <c r="V16334" s="89"/>
      <c r="W16334" s="89"/>
      <c r="X16334" s="89"/>
    </row>
    <row r="16335">
      <c r="S16335" s="91"/>
      <c r="T16335" s="91"/>
      <c r="U16335" s="89"/>
      <c r="V16335" s="89"/>
      <c r="W16335" s="89"/>
      <c r="X16335" s="89"/>
    </row>
    <row r="16336">
      <c r="S16336" s="91"/>
      <c r="T16336" s="91"/>
      <c r="U16336" s="89"/>
      <c r="V16336" s="89"/>
      <c r="W16336" s="89"/>
      <c r="X16336" s="89"/>
    </row>
    <row r="16337">
      <c r="S16337" s="91"/>
      <c r="T16337" s="91"/>
      <c r="U16337" s="89"/>
      <c r="V16337" s="89"/>
      <c r="W16337" s="89"/>
      <c r="X16337" s="89"/>
    </row>
    <row r="16338">
      <c r="S16338" s="91"/>
      <c r="T16338" s="91"/>
      <c r="U16338" s="89"/>
      <c r="V16338" s="89"/>
      <c r="W16338" s="89"/>
      <c r="X16338" s="89"/>
    </row>
    <row r="16339">
      <c r="S16339" s="91"/>
      <c r="T16339" s="91"/>
      <c r="U16339" s="89"/>
      <c r="V16339" s="89"/>
      <c r="W16339" s="89"/>
      <c r="X16339" s="89"/>
    </row>
    <row r="16340">
      <c r="S16340" s="91"/>
      <c r="T16340" s="91"/>
      <c r="U16340" s="89"/>
      <c r="V16340" s="89"/>
      <c r="W16340" s="89"/>
      <c r="X16340" s="89"/>
    </row>
    <row r="16341">
      <c r="S16341" s="91"/>
      <c r="T16341" s="91"/>
      <c r="U16341" s="89"/>
      <c r="V16341" s="89"/>
      <c r="W16341" s="89"/>
      <c r="X16341" s="89"/>
    </row>
    <row r="16342">
      <c r="S16342" s="91"/>
      <c r="T16342" s="91"/>
      <c r="U16342" s="89"/>
      <c r="V16342" s="89"/>
      <c r="W16342" s="89"/>
      <c r="X16342" s="89"/>
    </row>
    <row r="16343">
      <c r="S16343" s="91"/>
      <c r="T16343" s="91"/>
      <c r="U16343" s="89"/>
      <c r="V16343" s="89"/>
      <c r="W16343" s="89"/>
      <c r="X16343" s="89"/>
    </row>
    <row r="16344">
      <c r="S16344" s="91"/>
      <c r="T16344" s="91"/>
      <c r="U16344" s="89"/>
      <c r="V16344" s="89"/>
      <c r="W16344" s="89"/>
      <c r="X16344" s="89"/>
    </row>
    <row r="16345">
      <c r="S16345" s="91"/>
      <c r="T16345" s="91"/>
      <c r="U16345" s="89"/>
      <c r="V16345" s="89"/>
      <c r="W16345" s="89"/>
      <c r="X16345" s="89"/>
    </row>
    <row r="16346">
      <c r="S16346" s="91"/>
      <c r="T16346" s="91"/>
      <c r="U16346" s="89"/>
      <c r="V16346" s="89"/>
      <c r="W16346" s="89"/>
      <c r="X16346" s="89"/>
    </row>
    <row r="16347">
      <c r="S16347" s="91"/>
      <c r="T16347" s="91"/>
      <c r="U16347" s="89"/>
      <c r="V16347" s="89"/>
      <c r="W16347" s="89"/>
      <c r="X16347" s="89"/>
    </row>
    <row r="16348">
      <c r="S16348" s="91"/>
      <c r="T16348" s="91"/>
      <c r="U16348" s="89"/>
      <c r="V16348" s="89"/>
      <c r="W16348" s="89"/>
      <c r="X16348" s="89"/>
    </row>
    <row r="16349">
      <c r="S16349" s="91"/>
      <c r="T16349" s="91"/>
      <c r="U16349" s="89"/>
      <c r="V16349" s="89"/>
      <c r="W16349" s="89"/>
      <c r="X16349" s="89"/>
    </row>
    <row r="16350">
      <c r="S16350" s="91"/>
      <c r="T16350" s="91"/>
      <c r="U16350" s="89"/>
      <c r="V16350" s="89"/>
      <c r="W16350" s="89"/>
      <c r="X16350" s="89"/>
    </row>
    <row r="16351">
      <c r="S16351" s="91"/>
      <c r="T16351" s="91"/>
      <c r="U16351" s="89"/>
      <c r="V16351" s="89"/>
      <c r="W16351" s="89"/>
      <c r="X16351" s="89"/>
    </row>
    <row r="16352">
      <c r="S16352" s="91"/>
      <c r="T16352" s="91"/>
      <c r="U16352" s="89"/>
      <c r="V16352" s="89"/>
      <c r="W16352" s="89"/>
      <c r="X16352" s="89"/>
    </row>
    <row r="16353">
      <c r="S16353" s="91"/>
      <c r="T16353" s="91"/>
      <c r="U16353" s="89"/>
      <c r="V16353" s="89"/>
      <c r="W16353" s="89"/>
      <c r="X16353" s="89"/>
    </row>
    <row r="16354">
      <c r="S16354" s="91"/>
      <c r="T16354" s="91"/>
      <c r="U16354" s="89"/>
      <c r="V16354" s="89"/>
      <c r="W16354" s="89"/>
      <c r="X16354" s="89"/>
    </row>
    <row r="16355">
      <c r="S16355" s="91"/>
      <c r="T16355" s="91"/>
      <c r="U16355" s="89"/>
      <c r="V16355" s="89"/>
      <c r="W16355" s="89"/>
      <c r="X16355" s="89"/>
    </row>
    <row r="16356">
      <c r="S16356" s="91"/>
      <c r="T16356" s="91"/>
      <c r="U16356" s="89"/>
      <c r="V16356" s="89"/>
      <c r="W16356" s="89"/>
      <c r="X16356" s="89"/>
    </row>
    <row r="16357">
      <c r="S16357" s="91"/>
      <c r="T16357" s="91"/>
      <c r="U16357" s="89"/>
      <c r="V16357" s="89"/>
      <c r="W16357" s="89"/>
      <c r="X16357" s="89"/>
    </row>
    <row r="16358">
      <c r="S16358" s="91"/>
      <c r="T16358" s="91"/>
      <c r="U16358" s="89"/>
      <c r="V16358" s="89"/>
      <c r="W16358" s="89"/>
      <c r="X16358" s="89"/>
    </row>
    <row r="16359">
      <c r="S16359" s="91"/>
      <c r="T16359" s="91"/>
      <c r="U16359" s="89"/>
      <c r="V16359" s="89"/>
      <c r="W16359" s="89"/>
      <c r="X16359" s="89"/>
    </row>
    <row r="16360">
      <c r="S16360" s="91"/>
      <c r="T16360" s="91"/>
      <c r="U16360" s="89"/>
      <c r="V16360" s="89"/>
      <c r="W16360" s="89"/>
      <c r="X16360" s="89"/>
    </row>
    <row r="16361">
      <c r="S16361" s="91"/>
      <c r="T16361" s="91"/>
      <c r="U16361" s="89"/>
      <c r="V16361" s="89"/>
      <c r="W16361" s="89"/>
      <c r="X16361" s="89"/>
    </row>
    <row r="16362">
      <c r="S16362" s="91"/>
      <c r="T16362" s="91"/>
      <c r="U16362" s="89"/>
      <c r="V16362" s="89"/>
      <c r="W16362" s="89"/>
      <c r="X16362" s="89"/>
    </row>
    <row r="16363">
      <c r="S16363" s="91"/>
      <c r="T16363" s="91"/>
      <c r="U16363" s="89"/>
      <c r="V16363" s="89"/>
      <c r="W16363" s="89"/>
      <c r="X16363" s="89"/>
    </row>
    <row r="16364">
      <c r="S16364" s="91"/>
      <c r="T16364" s="91"/>
      <c r="U16364" s="89"/>
      <c r="V16364" s="89"/>
      <c r="W16364" s="89"/>
      <c r="X16364" s="89"/>
    </row>
    <row r="16365">
      <c r="S16365" s="91"/>
      <c r="T16365" s="91"/>
      <c r="U16365" s="89"/>
      <c r="V16365" s="89"/>
      <c r="W16365" s="89"/>
      <c r="X16365" s="89"/>
    </row>
    <row r="16366">
      <c r="S16366" s="91"/>
      <c r="T16366" s="91"/>
      <c r="U16366" s="89"/>
      <c r="V16366" s="89"/>
      <c r="W16366" s="89"/>
      <c r="X16366" s="89"/>
    </row>
    <row r="16367">
      <c r="S16367" s="91"/>
      <c r="T16367" s="91"/>
      <c r="U16367" s="89"/>
      <c r="V16367" s="89"/>
      <c r="W16367" s="89"/>
      <c r="X16367" s="89"/>
    </row>
    <row r="16368">
      <c r="S16368" s="91"/>
      <c r="T16368" s="91"/>
      <c r="U16368" s="89"/>
      <c r="V16368" s="89"/>
      <c r="W16368" s="89"/>
      <c r="X16368" s="89"/>
    </row>
    <row r="16369">
      <c r="S16369" s="91"/>
      <c r="T16369" s="91"/>
      <c r="U16369" s="89"/>
      <c r="V16369" s="89"/>
      <c r="W16369" s="89"/>
      <c r="X16369" s="89"/>
    </row>
    <row r="16370">
      <c r="S16370" s="91"/>
      <c r="T16370" s="91"/>
      <c r="U16370" s="89"/>
      <c r="V16370" s="89"/>
      <c r="W16370" s="89"/>
      <c r="X16370" s="89"/>
    </row>
    <row r="16371">
      <c r="S16371" s="91"/>
      <c r="T16371" s="91"/>
      <c r="U16371" s="89"/>
      <c r="V16371" s="89"/>
      <c r="W16371" s="89"/>
      <c r="X16371" s="89"/>
    </row>
    <row r="16372">
      <c r="S16372" s="91"/>
      <c r="T16372" s="91"/>
      <c r="U16372" s="89"/>
      <c r="V16372" s="89"/>
      <c r="W16372" s="89"/>
      <c r="X16372" s="89"/>
    </row>
    <row r="16373">
      <c r="S16373" s="91"/>
      <c r="T16373" s="91"/>
      <c r="U16373" s="89"/>
      <c r="V16373" s="89"/>
      <c r="W16373" s="89"/>
      <c r="X16373" s="89"/>
    </row>
    <row r="16374">
      <c r="S16374" s="91"/>
      <c r="T16374" s="91"/>
      <c r="U16374" s="89"/>
      <c r="V16374" s="89"/>
      <c r="W16374" s="89"/>
      <c r="X16374" s="89"/>
    </row>
    <row r="16375">
      <c r="S16375" s="91"/>
      <c r="T16375" s="91"/>
      <c r="U16375" s="89"/>
      <c r="V16375" s="89"/>
      <c r="W16375" s="89"/>
      <c r="X16375" s="89"/>
    </row>
    <row r="16376">
      <c r="S16376" s="91"/>
      <c r="T16376" s="91"/>
      <c r="U16376" s="89"/>
      <c r="V16376" s="89"/>
      <c r="W16376" s="89"/>
      <c r="X16376" s="89"/>
    </row>
    <row r="16377">
      <c r="S16377" s="91"/>
      <c r="T16377" s="91"/>
      <c r="U16377" s="89"/>
      <c r="V16377" s="89"/>
      <c r="W16377" s="89"/>
      <c r="X16377" s="89"/>
    </row>
    <row r="16378">
      <c r="S16378" s="91"/>
      <c r="T16378" s="91"/>
      <c r="U16378" s="89"/>
      <c r="V16378" s="89"/>
      <c r="W16378" s="89"/>
      <c r="X16378" s="89"/>
    </row>
    <row r="16379">
      <c r="S16379" s="91"/>
      <c r="T16379" s="91"/>
      <c r="U16379" s="89"/>
      <c r="V16379" s="89"/>
      <c r="W16379" s="89"/>
      <c r="X16379" s="89"/>
    </row>
    <row r="16380">
      <c r="S16380" s="91"/>
      <c r="T16380" s="91"/>
      <c r="U16380" s="89"/>
      <c r="V16380" s="89"/>
      <c r="W16380" s="89"/>
      <c r="X16380" s="89"/>
    </row>
    <row r="16381">
      <c r="S16381" s="91"/>
      <c r="T16381" s="91"/>
      <c r="U16381" s="89"/>
      <c r="V16381" s="89"/>
      <c r="W16381" s="89"/>
      <c r="X16381" s="89"/>
    </row>
    <row r="16382">
      <c r="S16382" s="91"/>
      <c r="T16382" s="91"/>
      <c r="U16382" s="89"/>
      <c r="V16382" s="89"/>
      <c r="W16382" s="89"/>
      <c r="X16382" s="89"/>
    </row>
    <row r="16383">
      <c r="S16383" s="91"/>
      <c r="T16383" s="91"/>
      <c r="U16383" s="89"/>
      <c r="V16383" s="89"/>
      <c r="W16383" s="89"/>
      <c r="X16383" s="89"/>
    </row>
    <row r="16384">
      <c r="S16384" s="91"/>
      <c r="T16384" s="91"/>
      <c r="U16384" s="89"/>
      <c r="V16384" s="89"/>
      <c r="W16384" s="89"/>
      <c r="X16384" s="89"/>
    </row>
    <row r="16385">
      <c r="S16385" s="91"/>
      <c r="T16385" s="91"/>
      <c r="U16385" s="89"/>
      <c r="V16385" s="89"/>
      <c r="W16385" s="89"/>
      <c r="X16385" s="89"/>
    </row>
    <row r="16386">
      <c r="S16386" s="91"/>
      <c r="T16386" s="91"/>
      <c r="U16386" s="89"/>
      <c r="V16386" s="89"/>
      <c r="W16386" s="89"/>
      <c r="X16386" s="89"/>
    </row>
    <row r="16387">
      <c r="S16387" s="91"/>
      <c r="T16387" s="91"/>
      <c r="U16387" s="89"/>
      <c r="V16387" s="89"/>
      <c r="W16387" s="89"/>
      <c r="X16387" s="89"/>
    </row>
    <row r="16388">
      <c r="S16388" s="91"/>
      <c r="T16388" s="91"/>
      <c r="U16388" s="89"/>
      <c r="V16388" s="89"/>
      <c r="W16388" s="89"/>
      <c r="X16388" s="89"/>
    </row>
    <row r="16389">
      <c r="S16389" s="91"/>
      <c r="T16389" s="91"/>
      <c r="U16389" s="89"/>
      <c r="V16389" s="89"/>
      <c r="W16389" s="89"/>
      <c r="X16389" s="89"/>
    </row>
    <row r="16390">
      <c r="S16390" s="91"/>
      <c r="T16390" s="91"/>
      <c r="U16390" s="89"/>
      <c r="V16390" s="89"/>
      <c r="W16390" s="89"/>
      <c r="X16390" s="89"/>
    </row>
    <row r="16391">
      <c r="S16391" s="91"/>
      <c r="T16391" s="91"/>
      <c r="U16391" s="89"/>
      <c r="V16391" s="89"/>
      <c r="W16391" s="89"/>
      <c r="X16391" s="89"/>
    </row>
    <row r="16392">
      <c r="S16392" s="91"/>
      <c r="T16392" s="91"/>
      <c r="U16392" s="89"/>
      <c r="V16392" s="89"/>
      <c r="W16392" s="89"/>
      <c r="X16392" s="89"/>
    </row>
    <row r="16393">
      <c r="S16393" s="91"/>
      <c r="T16393" s="91"/>
      <c r="U16393" s="89"/>
      <c r="V16393" s="89"/>
      <c r="W16393" s="89"/>
      <c r="X16393" s="89"/>
    </row>
    <row r="16394">
      <c r="S16394" s="91"/>
      <c r="T16394" s="91"/>
      <c r="U16394" s="89"/>
      <c r="V16394" s="89"/>
      <c r="W16394" s="89"/>
      <c r="X16394" s="89"/>
    </row>
    <row r="16395">
      <c r="S16395" s="91"/>
      <c r="T16395" s="91"/>
      <c r="U16395" s="89"/>
      <c r="V16395" s="89"/>
      <c r="W16395" s="89"/>
      <c r="X16395" s="89"/>
    </row>
    <row r="16396">
      <c r="S16396" s="91"/>
      <c r="T16396" s="91"/>
      <c r="U16396" s="89"/>
      <c r="V16396" s="89"/>
      <c r="W16396" s="89"/>
      <c r="X16396" s="89"/>
    </row>
    <row r="16397">
      <c r="S16397" s="91"/>
      <c r="T16397" s="91"/>
      <c r="U16397" s="89"/>
      <c r="V16397" s="89"/>
      <c r="W16397" s="89"/>
      <c r="X16397" s="89"/>
    </row>
    <row r="16398">
      <c r="S16398" s="91"/>
      <c r="T16398" s="91"/>
      <c r="U16398" s="89"/>
      <c r="V16398" s="89"/>
      <c r="W16398" s="89"/>
      <c r="X16398" s="89"/>
    </row>
    <row r="16399">
      <c r="S16399" s="91"/>
      <c r="T16399" s="91"/>
      <c r="U16399" s="89"/>
      <c r="V16399" s="89"/>
      <c r="W16399" s="89"/>
      <c r="X16399" s="89"/>
    </row>
    <row r="16400">
      <c r="S16400" s="91"/>
      <c r="T16400" s="91"/>
      <c r="U16400" s="89"/>
      <c r="V16400" s="89"/>
      <c r="W16400" s="89"/>
      <c r="X16400" s="89"/>
    </row>
    <row r="16401">
      <c r="S16401" s="91"/>
      <c r="T16401" s="91"/>
      <c r="U16401" s="89"/>
      <c r="V16401" s="89"/>
      <c r="W16401" s="89"/>
      <c r="X16401" s="89"/>
    </row>
    <row r="16402">
      <c r="S16402" s="91"/>
      <c r="T16402" s="91"/>
      <c r="U16402" s="89"/>
      <c r="V16402" s="89"/>
      <c r="W16402" s="89"/>
      <c r="X16402" s="89"/>
    </row>
    <row r="16403">
      <c r="S16403" s="91"/>
      <c r="T16403" s="91"/>
      <c r="U16403" s="89"/>
      <c r="V16403" s="89"/>
      <c r="W16403" s="89"/>
      <c r="X16403" s="89"/>
    </row>
    <row r="16404">
      <c r="S16404" s="91"/>
      <c r="T16404" s="91"/>
      <c r="U16404" s="89"/>
      <c r="V16404" s="89"/>
      <c r="W16404" s="89"/>
      <c r="X16404" s="89"/>
    </row>
    <row r="16405">
      <c r="S16405" s="91"/>
      <c r="T16405" s="91"/>
      <c r="U16405" s="89"/>
      <c r="V16405" s="89"/>
      <c r="W16405" s="89"/>
      <c r="X16405" s="89"/>
    </row>
    <row r="16406">
      <c r="S16406" s="91"/>
      <c r="T16406" s="91"/>
      <c r="U16406" s="89"/>
      <c r="V16406" s="89"/>
      <c r="W16406" s="89"/>
      <c r="X16406" s="89"/>
    </row>
    <row r="16407">
      <c r="S16407" s="91"/>
      <c r="T16407" s="91"/>
      <c r="U16407" s="89"/>
      <c r="V16407" s="89"/>
      <c r="W16407" s="89"/>
      <c r="X16407" s="89"/>
    </row>
    <row r="16408">
      <c r="S16408" s="91"/>
      <c r="T16408" s="91"/>
      <c r="U16408" s="89"/>
      <c r="V16408" s="89"/>
      <c r="W16408" s="89"/>
      <c r="X16408" s="89"/>
    </row>
    <row r="16409">
      <c r="S16409" s="91"/>
      <c r="T16409" s="91"/>
      <c r="U16409" s="89"/>
      <c r="V16409" s="89"/>
      <c r="W16409" s="89"/>
      <c r="X16409" s="89"/>
    </row>
    <row r="16410">
      <c r="S16410" s="91"/>
      <c r="T16410" s="91"/>
      <c r="U16410" s="89"/>
      <c r="V16410" s="89"/>
      <c r="W16410" s="89"/>
      <c r="X16410" s="89"/>
    </row>
    <row r="16411">
      <c r="S16411" s="91"/>
      <c r="T16411" s="91"/>
      <c r="U16411" s="89"/>
      <c r="V16411" s="89"/>
      <c r="W16411" s="89"/>
      <c r="X16411" s="89"/>
    </row>
    <row r="16412">
      <c r="S16412" s="91"/>
      <c r="T16412" s="91"/>
      <c r="U16412" s="89"/>
      <c r="V16412" s="89"/>
      <c r="W16412" s="89"/>
      <c r="X16412" s="89"/>
    </row>
    <row r="16413">
      <c r="S16413" s="91"/>
      <c r="T16413" s="91"/>
      <c r="U16413" s="89"/>
      <c r="V16413" s="89"/>
      <c r="W16413" s="89"/>
      <c r="X16413" s="89"/>
    </row>
    <row r="16414">
      <c r="S16414" s="91"/>
      <c r="T16414" s="91"/>
      <c r="U16414" s="89"/>
      <c r="V16414" s="89"/>
      <c r="W16414" s="89"/>
      <c r="X16414" s="89"/>
    </row>
    <row r="16415">
      <c r="S16415" s="91"/>
      <c r="T16415" s="91"/>
      <c r="U16415" s="89"/>
      <c r="V16415" s="89"/>
      <c r="W16415" s="89"/>
      <c r="X16415" s="89"/>
    </row>
    <row r="16416">
      <c r="S16416" s="91"/>
      <c r="T16416" s="91"/>
      <c r="U16416" s="89"/>
      <c r="V16416" s="89"/>
      <c r="W16416" s="89"/>
      <c r="X16416" s="89"/>
    </row>
    <row r="16417">
      <c r="S16417" s="91"/>
      <c r="T16417" s="91"/>
      <c r="U16417" s="89"/>
      <c r="V16417" s="89"/>
      <c r="W16417" s="89"/>
      <c r="X16417" s="89"/>
    </row>
    <row r="16418">
      <c r="S16418" s="91"/>
      <c r="T16418" s="91"/>
      <c r="U16418" s="89"/>
      <c r="V16418" s="89"/>
      <c r="W16418" s="89"/>
      <c r="X16418" s="89"/>
    </row>
    <row r="16419">
      <c r="S16419" s="91"/>
      <c r="T16419" s="91"/>
      <c r="U16419" s="89"/>
      <c r="V16419" s="89"/>
      <c r="W16419" s="89"/>
      <c r="X16419" s="89"/>
    </row>
    <row r="16420">
      <c r="S16420" s="91"/>
      <c r="T16420" s="91"/>
      <c r="U16420" s="89"/>
      <c r="V16420" s="89"/>
      <c r="W16420" s="89"/>
      <c r="X16420" s="89"/>
    </row>
    <row r="16421">
      <c r="S16421" s="91"/>
      <c r="T16421" s="91"/>
      <c r="U16421" s="89"/>
      <c r="V16421" s="89"/>
      <c r="W16421" s="89"/>
      <c r="X16421" s="89"/>
    </row>
    <row r="16422">
      <c r="S16422" s="91"/>
      <c r="T16422" s="91"/>
      <c r="U16422" s="89"/>
      <c r="V16422" s="89"/>
      <c r="W16422" s="89"/>
      <c r="X16422" s="89"/>
    </row>
    <row r="16423">
      <c r="S16423" s="91"/>
      <c r="T16423" s="91"/>
      <c r="U16423" s="89"/>
      <c r="V16423" s="89"/>
      <c r="W16423" s="89"/>
      <c r="X16423" s="89"/>
    </row>
    <row r="16424">
      <c r="S16424" s="91"/>
      <c r="T16424" s="91"/>
      <c r="U16424" s="89"/>
      <c r="V16424" s="89"/>
      <c r="W16424" s="89"/>
      <c r="X16424" s="89"/>
    </row>
    <row r="16425">
      <c r="S16425" s="91"/>
      <c r="T16425" s="91"/>
      <c r="U16425" s="89"/>
      <c r="V16425" s="89"/>
      <c r="W16425" s="89"/>
      <c r="X16425" s="89"/>
    </row>
    <row r="16426">
      <c r="S16426" s="91"/>
      <c r="T16426" s="91"/>
      <c r="U16426" s="89"/>
      <c r="V16426" s="89"/>
      <c r="W16426" s="89"/>
      <c r="X16426" s="89"/>
    </row>
    <row r="16427">
      <c r="S16427" s="91"/>
      <c r="T16427" s="91"/>
      <c r="U16427" s="89"/>
      <c r="V16427" s="89"/>
      <c r="W16427" s="89"/>
      <c r="X16427" s="89"/>
    </row>
    <row r="16428">
      <c r="S16428" s="91"/>
      <c r="T16428" s="91"/>
      <c r="U16428" s="89"/>
      <c r="V16428" s="89"/>
      <c r="W16428" s="89"/>
      <c r="X16428" s="89"/>
    </row>
    <row r="16429">
      <c r="S16429" s="91"/>
      <c r="T16429" s="91"/>
      <c r="U16429" s="89"/>
      <c r="V16429" s="89"/>
      <c r="W16429" s="89"/>
      <c r="X16429" s="89"/>
    </row>
    <row r="16430">
      <c r="S16430" s="88"/>
      <c r="T16430" s="91"/>
      <c r="U16430" s="89"/>
      <c r="V16430" s="89"/>
      <c r="W16430" s="89"/>
      <c r="X16430" s="89"/>
    </row>
    <row r="16431">
      <c r="S16431" s="91"/>
      <c r="T16431" s="91"/>
      <c r="U16431" s="89"/>
      <c r="V16431" s="89"/>
      <c r="W16431" s="89"/>
      <c r="X16431" s="89"/>
    </row>
    <row r="16432">
      <c r="S16432" s="91"/>
      <c r="T16432" s="91"/>
      <c r="U16432" s="89"/>
      <c r="V16432" s="89"/>
      <c r="W16432" s="89"/>
      <c r="X16432" s="89"/>
    </row>
    <row r="16433">
      <c r="S16433" s="91"/>
      <c r="T16433" s="91"/>
      <c r="U16433" s="89"/>
      <c r="V16433" s="89"/>
      <c r="W16433" s="89"/>
      <c r="X16433" s="89"/>
    </row>
    <row r="16434">
      <c r="S16434" s="91"/>
      <c r="T16434" s="91"/>
      <c r="U16434" s="89"/>
      <c r="V16434" s="89"/>
      <c r="W16434" s="89"/>
      <c r="X16434" s="89"/>
    </row>
    <row r="16435">
      <c r="S16435" s="91"/>
      <c r="T16435" s="91"/>
      <c r="U16435" s="89"/>
      <c r="V16435" s="89"/>
      <c r="W16435" s="89"/>
      <c r="X16435" s="89"/>
    </row>
    <row r="16436">
      <c r="S16436" s="91"/>
      <c r="T16436" s="91"/>
      <c r="U16436" s="89"/>
      <c r="V16436" s="89"/>
      <c r="W16436" s="89"/>
      <c r="X16436" s="89"/>
    </row>
    <row r="16437">
      <c r="S16437" s="91"/>
      <c r="T16437" s="91"/>
      <c r="U16437" s="89"/>
      <c r="V16437" s="89"/>
      <c r="W16437" s="89"/>
      <c r="X16437" s="89"/>
    </row>
    <row r="16438">
      <c r="S16438" s="91"/>
      <c r="T16438" s="91"/>
      <c r="U16438" s="89"/>
      <c r="V16438" s="89"/>
      <c r="W16438" s="89"/>
      <c r="X16438" s="89"/>
    </row>
    <row r="16439">
      <c r="S16439" s="91"/>
      <c r="T16439" s="91"/>
      <c r="U16439" s="89"/>
      <c r="V16439" s="89"/>
      <c r="W16439" s="89"/>
      <c r="X16439" s="89"/>
    </row>
    <row r="16440">
      <c r="S16440" s="91"/>
      <c r="T16440" s="91"/>
      <c r="U16440" s="89"/>
      <c r="V16440" s="89"/>
      <c r="W16440" s="89"/>
      <c r="X16440" s="89"/>
    </row>
    <row r="16441">
      <c r="S16441" s="91"/>
      <c r="T16441" s="91"/>
      <c r="U16441" s="89"/>
      <c r="V16441" s="89"/>
      <c r="W16441" s="89"/>
      <c r="X16441" s="89"/>
    </row>
    <row r="16442">
      <c r="S16442" s="91"/>
      <c r="T16442" s="91"/>
      <c r="U16442" s="89"/>
      <c r="V16442" s="89"/>
      <c r="W16442" s="89"/>
      <c r="X16442" s="89"/>
    </row>
    <row r="16443">
      <c r="S16443" s="91"/>
      <c r="T16443" s="91"/>
      <c r="U16443" s="89"/>
      <c r="V16443" s="89"/>
      <c r="W16443" s="89"/>
      <c r="X16443" s="89"/>
    </row>
    <row r="16444">
      <c r="S16444" s="91"/>
      <c r="T16444" s="91"/>
      <c r="U16444" s="89"/>
      <c r="V16444" s="89"/>
      <c r="W16444" s="89"/>
      <c r="X16444" s="89"/>
    </row>
    <row r="16445">
      <c r="S16445" s="91"/>
      <c r="T16445" s="91"/>
      <c r="U16445" s="89"/>
      <c r="V16445" s="89"/>
      <c r="W16445" s="89"/>
      <c r="X16445" s="89"/>
    </row>
    <row r="16446">
      <c r="S16446" s="91"/>
      <c r="T16446" s="91"/>
      <c r="U16446" s="89"/>
      <c r="V16446" s="89"/>
      <c r="W16446" s="89"/>
      <c r="X16446" s="89"/>
    </row>
    <row r="16447">
      <c r="S16447" s="91"/>
      <c r="T16447" s="91"/>
      <c r="U16447" s="89"/>
      <c r="V16447" s="89"/>
      <c r="W16447" s="89"/>
      <c r="X16447" s="89"/>
    </row>
    <row r="16448">
      <c r="S16448" s="91"/>
      <c r="T16448" s="91"/>
      <c r="U16448" s="89"/>
      <c r="V16448" s="89"/>
      <c r="W16448" s="89"/>
      <c r="X16448" s="89"/>
    </row>
    <row r="16449">
      <c r="S16449" s="91"/>
      <c r="T16449" s="91"/>
      <c r="U16449" s="89"/>
      <c r="V16449" s="89"/>
      <c r="W16449" s="89"/>
      <c r="X16449" s="89"/>
    </row>
    <row r="16450">
      <c r="S16450" s="91"/>
      <c r="T16450" s="91"/>
      <c r="U16450" s="89"/>
      <c r="V16450" s="89"/>
      <c r="W16450" s="89"/>
      <c r="X16450" s="89"/>
    </row>
    <row r="16451">
      <c r="S16451" s="91"/>
      <c r="T16451" s="91"/>
      <c r="U16451" s="89"/>
      <c r="V16451" s="89"/>
      <c r="W16451" s="89"/>
      <c r="X16451" s="89"/>
    </row>
    <row r="16452">
      <c r="S16452" s="91"/>
      <c r="T16452" s="91"/>
      <c r="U16452" s="89"/>
      <c r="V16452" s="89"/>
      <c r="W16452" s="89"/>
      <c r="X16452" s="89"/>
    </row>
    <row r="16453">
      <c r="S16453" s="91"/>
      <c r="T16453" s="91"/>
      <c r="U16453" s="89"/>
      <c r="V16453" s="89"/>
      <c r="W16453" s="89"/>
      <c r="X16453" s="89"/>
    </row>
    <row r="16454">
      <c r="S16454" s="91"/>
      <c r="T16454" s="91"/>
      <c r="U16454" s="89"/>
      <c r="V16454" s="89"/>
      <c r="W16454" s="89"/>
      <c r="X16454" s="89"/>
    </row>
    <row r="16455">
      <c r="S16455" s="91"/>
      <c r="T16455" s="91"/>
      <c r="U16455" s="89"/>
      <c r="V16455" s="89"/>
      <c r="W16455" s="89"/>
      <c r="X16455" s="89"/>
    </row>
    <row r="16456">
      <c r="S16456" s="91"/>
      <c r="T16456" s="91"/>
      <c r="U16456" s="89"/>
      <c r="V16456" s="89"/>
      <c r="W16456" s="89"/>
      <c r="X16456" s="89"/>
    </row>
    <row r="16457">
      <c r="S16457" s="91"/>
      <c r="T16457" s="91"/>
      <c r="U16457" s="89"/>
      <c r="V16457" s="89"/>
      <c r="W16457" s="89"/>
      <c r="X16457" s="89"/>
    </row>
    <row r="16458">
      <c r="S16458" s="91"/>
      <c r="T16458" s="91"/>
      <c r="U16458" s="89"/>
      <c r="V16458" s="89"/>
      <c r="W16458" s="89"/>
      <c r="X16458" s="89"/>
    </row>
    <row r="16459">
      <c r="S16459" s="91"/>
      <c r="T16459" s="91"/>
      <c r="U16459" s="89"/>
      <c r="V16459" s="89"/>
      <c r="W16459" s="89"/>
      <c r="X16459" s="89"/>
    </row>
    <row r="16460">
      <c r="S16460" s="91"/>
      <c r="T16460" s="91"/>
      <c r="U16460" s="89"/>
      <c r="V16460" s="89"/>
      <c r="W16460" s="89"/>
      <c r="X16460" s="89"/>
    </row>
    <row r="16461">
      <c r="S16461" s="91"/>
      <c r="T16461" s="91"/>
      <c r="U16461" s="89"/>
      <c r="V16461" s="89"/>
      <c r="W16461" s="89"/>
      <c r="X16461" s="89"/>
    </row>
    <row r="16462">
      <c r="S16462" s="91"/>
      <c r="T16462" s="91"/>
      <c r="U16462" s="89"/>
      <c r="V16462" s="89"/>
      <c r="W16462" s="89"/>
      <c r="X16462" s="89"/>
    </row>
    <row r="16463">
      <c r="S16463" s="91"/>
      <c r="T16463" s="91"/>
      <c r="U16463" s="89"/>
      <c r="V16463" s="89"/>
      <c r="W16463" s="89"/>
      <c r="X16463" s="89"/>
    </row>
    <row r="16464">
      <c r="S16464" s="91"/>
      <c r="T16464" s="91"/>
      <c r="U16464" s="89"/>
      <c r="V16464" s="89"/>
      <c r="W16464" s="89"/>
      <c r="X16464" s="89"/>
    </row>
    <row r="16465">
      <c r="S16465" s="91"/>
      <c r="T16465" s="91"/>
      <c r="U16465" s="89"/>
      <c r="V16465" s="89"/>
      <c r="W16465" s="89"/>
      <c r="X16465" s="89"/>
    </row>
    <row r="16466">
      <c r="S16466" s="91"/>
      <c r="T16466" s="91"/>
      <c r="U16466" s="89"/>
      <c r="V16466" s="89"/>
      <c r="W16466" s="89"/>
      <c r="X16466" s="89"/>
    </row>
    <row r="16467">
      <c r="S16467" s="91"/>
      <c r="T16467" s="91"/>
      <c r="U16467" s="89"/>
      <c r="V16467" s="89"/>
      <c r="W16467" s="89"/>
      <c r="X16467" s="89"/>
    </row>
    <row r="16468">
      <c r="S16468" s="91"/>
      <c r="T16468" s="91"/>
      <c r="U16468" s="89"/>
      <c r="V16468" s="89"/>
      <c r="W16468" s="89"/>
      <c r="X16468" s="89"/>
    </row>
    <row r="16469">
      <c r="S16469" s="91"/>
      <c r="T16469" s="91"/>
      <c r="U16469" s="89"/>
      <c r="V16469" s="89"/>
      <c r="W16469" s="89"/>
      <c r="X16469" s="89"/>
    </row>
    <row r="16470">
      <c r="S16470" s="91"/>
      <c r="T16470" s="91"/>
      <c r="U16470" s="89"/>
      <c r="V16470" s="89"/>
      <c r="W16470" s="89"/>
      <c r="X16470" s="89"/>
    </row>
    <row r="16471">
      <c r="S16471" s="91"/>
      <c r="T16471" s="91"/>
      <c r="U16471" s="89"/>
      <c r="V16471" s="89"/>
      <c r="W16471" s="89"/>
      <c r="X16471" s="89"/>
    </row>
    <row r="16472">
      <c r="S16472" s="91"/>
      <c r="T16472" s="91"/>
      <c r="U16472" s="89"/>
      <c r="V16472" s="89"/>
      <c r="W16472" s="89"/>
      <c r="X16472" s="89"/>
    </row>
    <row r="16473">
      <c r="S16473" s="91"/>
      <c r="T16473" s="91"/>
      <c r="U16473" s="89"/>
      <c r="V16473" s="89"/>
      <c r="W16473" s="89"/>
      <c r="X16473" s="89"/>
    </row>
    <row r="16474">
      <c r="S16474" s="91"/>
      <c r="T16474" s="91"/>
      <c r="U16474" s="89"/>
      <c r="V16474" s="89"/>
      <c r="W16474" s="89"/>
      <c r="X16474" s="89"/>
    </row>
    <row r="16475">
      <c r="S16475" s="91"/>
      <c r="T16475" s="91"/>
      <c r="U16475" s="89"/>
      <c r="V16475" s="89"/>
      <c r="W16475" s="89"/>
      <c r="X16475" s="89"/>
    </row>
    <row r="16476">
      <c r="S16476" s="91"/>
      <c r="T16476" s="91"/>
      <c r="U16476" s="89"/>
      <c r="V16476" s="89"/>
      <c r="W16476" s="89"/>
      <c r="X16476" s="89"/>
    </row>
    <row r="16477">
      <c r="S16477" s="91"/>
      <c r="T16477" s="91"/>
      <c r="U16477" s="89"/>
      <c r="V16477" s="89"/>
      <c r="W16477" s="89"/>
      <c r="X16477" s="89"/>
    </row>
    <row r="16478">
      <c r="S16478" s="91"/>
      <c r="T16478" s="91"/>
      <c r="U16478" s="89"/>
      <c r="V16478" s="89"/>
      <c r="W16478" s="89"/>
      <c r="X16478" s="89"/>
    </row>
    <row r="16479">
      <c r="S16479" s="91"/>
      <c r="T16479" s="91"/>
      <c r="U16479" s="89"/>
      <c r="V16479" s="89"/>
      <c r="W16479" s="89"/>
      <c r="X16479" s="89"/>
    </row>
    <row r="16480">
      <c r="S16480" s="91"/>
      <c r="T16480" s="91"/>
      <c r="U16480" s="89"/>
      <c r="V16480" s="89"/>
      <c r="W16480" s="89"/>
      <c r="X16480" s="89"/>
    </row>
    <row r="16481">
      <c r="S16481" s="91"/>
      <c r="T16481" s="91"/>
      <c r="U16481" s="89"/>
      <c r="V16481" s="89"/>
      <c r="W16481" s="89"/>
      <c r="X16481" s="89"/>
    </row>
    <row r="16482">
      <c r="S16482" s="91"/>
      <c r="T16482" s="91"/>
      <c r="U16482" s="89"/>
      <c r="V16482" s="89"/>
      <c r="W16482" s="89"/>
      <c r="X16482" s="89"/>
    </row>
    <row r="16483">
      <c r="S16483" s="91"/>
      <c r="T16483" s="91"/>
      <c r="U16483" s="89"/>
      <c r="V16483" s="89"/>
      <c r="W16483" s="89"/>
      <c r="X16483" s="89"/>
    </row>
    <row r="16484">
      <c r="S16484" s="91"/>
      <c r="T16484" s="91"/>
      <c r="U16484" s="89"/>
      <c r="V16484" s="89"/>
      <c r="W16484" s="89"/>
      <c r="X16484" s="89"/>
    </row>
    <row r="16485">
      <c r="S16485" s="91"/>
      <c r="T16485" s="91"/>
      <c r="U16485" s="89"/>
      <c r="V16485" s="89"/>
      <c r="W16485" s="89"/>
      <c r="X16485" s="89"/>
    </row>
    <row r="16486">
      <c r="S16486" s="91"/>
      <c r="T16486" s="91"/>
      <c r="U16486" s="89"/>
      <c r="V16486" s="89"/>
      <c r="W16486" s="89"/>
      <c r="X16486" s="89"/>
    </row>
    <row r="16487">
      <c r="S16487" s="91"/>
      <c r="T16487" s="91"/>
      <c r="U16487" s="89"/>
      <c r="V16487" s="89"/>
      <c r="W16487" s="89"/>
      <c r="X16487" s="89"/>
    </row>
    <row r="16488">
      <c r="S16488" s="91"/>
      <c r="T16488" s="91"/>
      <c r="U16488" s="89"/>
      <c r="V16488" s="89"/>
      <c r="W16488" s="89"/>
      <c r="X16488" s="89"/>
    </row>
    <row r="16489">
      <c r="S16489" s="91"/>
      <c r="T16489" s="91"/>
      <c r="U16489" s="89"/>
      <c r="V16489" s="89"/>
      <c r="W16489" s="89"/>
      <c r="X16489" s="89"/>
    </row>
    <row r="16490">
      <c r="S16490" s="91"/>
      <c r="T16490" s="91"/>
      <c r="U16490" s="89"/>
      <c r="V16490" s="89"/>
      <c r="W16490" s="89"/>
      <c r="X16490" s="89"/>
    </row>
    <row r="16491">
      <c r="S16491" s="91"/>
      <c r="T16491" s="91"/>
      <c r="U16491" s="89"/>
      <c r="V16491" s="89"/>
      <c r="W16491" s="89"/>
      <c r="X16491" s="89"/>
    </row>
    <row r="16492">
      <c r="S16492" s="91"/>
      <c r="T16492" s="91"/>
      <c r="U16492" s="89"/>
      <c r="V16492" s="89"/>
      <c r="W16492" s="89"/>
      <c r="X16492" s="89"/>
    </row>
    <row r="16493">
      <c r="S16493" s="91"/>
      <c r="T16493" s="91"/>
      <c r="U16493" s="89"/>
      <c r="V16493" s="89"/>
      <c r="W16493" s="89"/>
      <c r="X16493" s="89"/>
    </row>
    <row r="16494">
      <c r="S16494" s="91"/>
      <c r="T16494" s="91"/>
      <c r="U16494" s="89"/>
      <c r="V16494" s="89"/>
      <c r="W16494" s="89"/>
      <c r="X16494" s="89"/>
    </row>
    <row r="16495">
      <c r="S16495" s="91"/>
      <c r="T16495" s="91"/>
      <c r="U16495" s="89"/>
      <c r="V16495" s="89"/>
      <c r="W16495" s="89"/>
      <c r="X16495" s="89"/>
    </row>
    <row r="16496">
      <c r="S16496" s="91"/>
      <c r="T16496" s="91"/>
      <c r="U16496" s="89"/>
      <c r="V16496" s="89"/>
      <c r="W16496" s="89"/>
      <c r="X16496" s="89"/>
    </row>
    <row r="16497">
      <c r="S16497" s="91"/>
      <c r="T16497" s="91"/>
      <c r="U16497" s="89"/>
      <c r="V16497" s="89"/>
      <c r="W16497" s="89"/>
      <c r="X16497" s="89"/>
    </row>
    <row r="16498">
      <c r="S16498" s="91"/>
      <c r="T16498" s="91"/>
      <c r="U16498" s="89"/>
      <c r="V16498" s="89"/>
      <c r="W16498" s="89"/>
      <c r="X16498" s="89"/>
    </row>
    <row r="16499">
      <c r="S16499" s="91"/>
      <c r="T16499" s="91"/>
      <c r="U16499" s="89"/>
      <c r="V16499" s="89"/>
      <c r="W16499" s="89"/>
      <c r="X16499" s="89"/>
    </row>
    <row r="16500">
      <c r="S16500" s="91"/>
      <c r="T16500" s="91"/>
      <c r="U16500" s="89"/>
      <c r="V16500" s="89"/>
      <c r="W16500" s="89"/>
      <c r="X16500" s="89"/>
    </row>
    <row r="16501">
      <c r="S16501" s="91"/>
      <c r="T16501" s="91"/>
      <c r="U16501" s="89"/>
      <c r="V16501" s="89"/>
      <c r="W16501" s="89"/>
      <c r="X16501" s="89"/>
    </row>
    <row r="16502">
      <c r="S16502" s="91"/>
      <c r="T16502" s="91"/>
      <c r="U16502" s="89"/>
      <c r="V16502" s="89"/>
      <c r="W16502" s="89"/>
      <c r="X16502" s="89"/>
    </row>
    <row r="16503">
      <c r="S16503" s="91"/>
      <c r="T16503" s="91"/>
      <c r="U16503" s="89"/>
      <c r="V16503" s="89"/>
      <c r="W16503" s="89"/>
      <c r="X16503" s="89"/>
    </row>
    <row r="16504">
      <c r="S16504" s="91"/>
      <c r="T16504" s="91"/>
      <c r="U16504" s="89"/>
      <c r="V16504" s="89"/>
      <c r="W16504" s="89"/>
      <c r="X16504" s="89"/>
    </row>
    <row r="16505">
      <c r="S16505" s="91"/>
      <c r="T16505" s="91"/>
      <c r="U16505" s="89"/>
      <c r="V16505" s="89"/>
      <c r="W16505" s="89"/>
      <c r="X16505" s="89"/>
    </row>
    <row r="16506">
      <c r="S16506" s="91"/>
      <c r="T16506" s="91"/>
      <c r="U16506" s="89"/>
      <c r="V16506" s="89"/>
      <c r="W16506" s="89"/>
      <c r="X16506" s="89"/>
    </row>
    <row r="16507">
      <c r="S16507" s="91"/>
      <c r="T16507" s="91"/>
      <c r="U16507" s="89"/>
      <c r="V16507" s="89"/>
      <c r="W16507" s="89"/>
      <c r="X16507" s="89"/>
    </row>
    <row r="16508">
      <c r="S16508" s="91"/>
      <c r="T16508" s="91"/>
      <c r="U16508" s="89"/>
      <c r="V16508" s="89"/>
      <c r="W16508" s="89"/>
      <c r="X16508" s="89"/>
    </row>
    <row r="16509">
      <c r="S16509" s="91"/>
      <c r="T16509" s="91"/>
      <c r="U16509" s="89"/>
      <c r="V16509" s="89"/>
      <c r="W16509" s="89"/>
      <c r="X16509" s="89"/>
    </row>
    <row r="16510">
      <c r="S16510" s="91"/>
      <c r="T16510" s="91"/>
      <c r="U16510" s="89"/>
      <c r="V16510" s="89"/>
      <c r="W16510" s="89"/>
      <c r="X16510" s="89"/>
    </row>
    <row r="16511">
      <c r="S16511" s="91"/>
      <c r="T16511" s="91"/>
      <c r="U16511" s="89"/>
      <c r="V16511" s="89"/>
      <c r="W16511" s="89"/>
      <c r="X16511" s="89"/>
    </row>
    <row r="16512">
      <c r="S16512" s="91"/>
      <c r="T16512" s="91"/>
      <c r="U16512" s="89"/>
      <c r="V16512" s="89"/>
      <c r="W16512" s="89"/>
      <c r="X16512" s="89"/>
    </row>
    <row r="16513">
      <c r="S16513" s="91"/>
      <c r="T16513" s="91"/>
      <c r="U16513" s="89"/>
      <c r="V16513" s="89"/>
      <c r="W16513" s="89"/>
      <c r="X16513" s="89"/>
    </row>
    <row r="16514">
      <c r="S16514" s="91"/>
      <c r="T16514" s="91"/>
      <c r="U16514" s="89"/>
      <c r="V16514" s="89"/>
      <c r="W16514" s="89"/>
      <c r="X16514" s="89"/>
    </row>
    <row r="16515">
      <c r="S16515" s="91"/>
      <c r="T16515" s="91"/>
      <c r="U16515" s="89"/>
      <c r="V16515" s="89"/>
      <c r="W16515" s="89"/>
      <c r="X16515" s="89"/>
    </row>
    <row r="16516">
      <c r="S16516" s="91"/>
      <c r="T16516" s="91"/>
      <c r="U16516" s="89"/>
      <c r="V16516" s="89"/>
      <c r="W16516" s="89"/>
      <c r="X16516" s="89"/>
    </row>
    <row r="16517">
      <c r="S16517" s="91"/>
      <c r="T16517" s="91"/>
      <c r="U16517" s="89"/>
      <c r="V16517" s="89"/>
      <c r="W16517" s="89"/>
      <c r="X16517" s="89"/>
    </row>
    <row r="16518">
      <c r="S16518" s="91"/>
      <c r="T16518" s="91"/>
      <c r="U16518" s="89"/>
      <c r="V16518" s="89"/>
      <c r="W16518" s="89"/>
      <c r="X16518" s="89"/>
    </row>
    <row r="16519">
      <c r="S16519" s="91"/>
      <c r="T16519" s="91"/>
      <c r="U16519" s="89"/>
      <c r="V16519" s="89"/>
      <c r="W16519" s="89"/>
      <c r="X16519" s="89"/>
    </row>
    <row r="16520">
      <c r="S16520" s="91"/>
      <c r="T16520" s="91"/>
      <c r="U16520" s="89"/>
      <c r="V16520" s="89"/>
      <c r="W16520" s="89"/>
      <c r="X16520" s="89"/>
    </row>
    <row r="16521">
      <c r="S16521" s="91"/>
      <c r="T16521" s="91"/>
      <c r="U16521" s="89"/>
      <c r="V16521" s="89"/>
      <c r="W16521" s="89"/>
      <c r="X16521" s="89"/>
    </row>
    <row r="16522">
      <c r="S16522" s="91"/>
      <c r="T16522" s="91"/>
      <c r="U16522" s="89"/>
      <c r="V16522" s="89"/>
      <c r="W16522" s="89"/>
      <c r="X16522" s="89"/>
    </row>
    <row r="16523">
      <c r="S16523" s="91"/>
      <c r="T16523" s="91"/>
      <c r="U16523" s="89"/>
      <c r="V16523" s="89"/>
      <c r="W16523" s="89"/>
      <c r="X16523" s="89"/>
    </row>
    <row r="16524">
      <c r="S16524" s="91"/>
      <c r="T16524" s="91"/>
      <c r="U16524" s="89"/>
      <c r="V16524" s="89"/>
      <c r="W16524" s="89"/>
      <c r="X16524" s="89"/>
    </row>
    <row r="16525">
      <c r="S16525" s="91"/>
      <c r="T16525" s="91"/>
      <c r="U16525" s="89"/>
      <c r="V16525" s="89"/>
      <c r="W16525" s="89"/>
      <c r="X16525" s="89"/>
    </row>
    <row r="16526">
      <c r="S16526" s="91"/>
      <c r="T16526" s="91"/>
      <c r="U16526" s="89"/>
      <c r="V16526" s="89"/>
      <c r="W16526" s="89"/>
      <c r="X16526" s="89"/>
    </row>
    <row r="16527">
      <c r="S16527" s="91"/>
      <c r="T16527" s="91"/>
      <c r="U16527" s="89"/>
      <c r="V16527" s="89"/>
      <c r="W16527" s="89"/>
      <c r="X16527" s="89"/>
    </row>
    <row r="16528">
      <c r="S16528" s="91"/>
      <c r="T16528" s="91"/>
      <c r="U16528" s="89"/>
      <c r="V16528" s="89"/>
      <c r="W16528" s="89"/>
      <c r="X16528" s="89"/>
    </row>
    <row r="16529">
      <c r="S16529" s="91"/>
      <c r="T16529" s="91"/>
      <c r="U16529" s="89"/>
      <c r="V16529" s="89"/>
      <c r="W16529" s="89"/>
      <c r="X16529" s="89"/>
    </row>
    <row r="16530">
      <c r="S16530" s="91"/>
      <c r="T16530" s="91"/>
      <c r="U16530" s="89"/>
      <c r="V16530" s="89"/>
      <c r="W16530" s="89"/>
      <c r="X16530" s="89"/>
    </row>
    <row r="16531">
      <c r="S16531" s="91"/>
      <c r="T16531" s="91"/>
      <c r="U16531" s="89"/>
      <c r="V16531" s="89"/>
      <c r="W16531" s="89"/>
      <c r="X16531" s="89"/>
    </row>
    <row r="16532">
      <c r="S16532" s="91"/>
      <c r="T16532" s="91"/>
      <c r="U16532" s="89"/>
      <c r="V16532" s="89"/>
      <c r="W16532" s="89"/>
      <c r="X16532" s="89"/>
    </row>
    <row r="16533">
      <c r="S16533" s="91"/>
      <c r="T16533" s="91"/>
      <c r="U16533" s="89"/>
      <c r="V16533" s="89"/>
      <c r="W16533" s="89"/>
      <c r="X16533" s="89"/>
    </row>
    <row r="16534">
      <c r="S16534" s="91"/>
      <c r="T16534" s="91"/>
      <c r="U16534" s="89"/>
      <c r="V16534" s="89"/>
      <c r="W16534" s="89"/>
      <c r="X16534" s="89"/>
    </row>
    <row r="16535">
      <c r="S16535" s="91"/>
      <c r="T16535" s="91"/>
      <c r="U16535" s="89"/>
      <c r="V16535" s="89"/>
      <c r="W16535" s="89"/>
      <c r="X16535" s="89"/>
    </row>
    <row r="16536">
      <c r="S16536" s="91"/>
      <c r="T16536" s="91"/>
      <c r="U16536" s="89"/>
      <c r="V16536" s="89"/>
      <c r="W16536" s="89"/>
      <c r="X16536" s="89"/>
    </row>
    <row r="16537">
      <c r="S16537" s="91"/>
      <c r="T16537" s="91"/>
      <c r="U16537" s="89"/>
      <c r="V16537" s="89"/>
      <c r="W16537" s="89"/>
      <c r="X16537" s="89"/>
    </row>
    <row r="16538">
      <c r="S16538" s="91"/>
      <c r="T16538" s="91"/>
      <c r="U16538" s="89"/>
      <c r="V16538" s="89"/>
      <c r="W16538" s="89"/>
      <c r="X16538" s="89"/>
    </row>
    <row r="16539">
      <c r="S16539" s="91"/>
      <c r="T16539" s="91"/>
      <c r="U16539" s="89"/>
      <c r="V16539" s="89"/>
      <c r="W16539" s="89"/>
      <c r="X16539" s="89"/>
    </row>
    <row r="16540">
      <c r="S16540" s="91"/>
      <c r="T16540" s="91"/>
      <c r="U16540" s="89"/>
      <c r="V16540" s="89"/>
      <c r="W16540" s="89"/>
      <c r="X16540" s="89"/>
    </row>
    <row r="16541">
      <c r="S16541" s="91"/>
      <c r="T16541" s="91"/>
      <c r="U16541" s="89"/>
      <c r="V16541" s="89"/>
      <c r="W16541" s="89"/>
      <c r="X16541" s="89"/>
    </row>
    <row r="16542">
      <c r="S16542" s="91"/>
      <c r="T16542" s="91"/>
      <c r="U16542" s="89"/>
      <c r="V16542" s="89"/>
      <c r="W16542" s="89"/>
      <c r="X16542" s="89"/>
    </row>
    <row r="16543">
      <c r="S16543" s="91"/>
      <c r="T16543" s="91"/>
      <c r="U16543" s="89"/>
      <c r="V16543" s="89"/>
      <c r="W16543" s="89"/>
      <c r="X16543" s="89"/>
    </row>
    <row r="16544">
      <c r="S16544" s="91"/>
      <c r="T16544" s="91"/>
      <c r="U16544" s="89"/>
      <c r="V16544" s="89"/>
      <c r="W16544" s="89"/>
      <c r="X16544" s="89"/>
    </row>
    <row r="16545">
      <c r="S16545" s="91"/>
      <c r="T16545" s="91"/>
      <c r="U16545" s="89"/>
      <c r="V16545" s="89"/>
      <c r="W16545" s="89"/>
      <c r="X16545" s="89"/>
    </row>
    <row r="16546">
      <c r="S16546" s="91"/>
      <c r="T16546" s="91"/>
      <c r="U16546" s="89"/>
      <c r="V16546" s="89"/>
      <c r="W16546" s="89"/>
      <c r="X16546" s="89"/>
    </row>
    <row r="16547">
      <c r="S16547" s="91"/>
      <c r="T16547" s="91"/>
      <c r="U16547" s="89"/>
      <c r="V16547" s="89"/>
      <c r="W16547" s="89"/>
      <c r="X16547" s="89"/>
    </row>
    <row r="16548">
      <c r="S16548" s="91"/>
      <c r="T16548" s="91"/>
      <c r="U16548" s="89"/>
      <c r="V16548" s="89"/>
      <c r="W16548" s="89"/>
      <c r="X16548" s="89"/>
    </row>
    <row r="16549">
      <c r="S16549" s="91"/>
      <c r="T16549" s="91"/>
      <c r="U16549" s="89"/>
      <c r="V16549" s="89"/>
      <c r="W16549" s="89"/>
      <c r="X16549" s="89"/>
    </row>
    <row r="16550">
      <c r="S16550" s="91"/>
      <c r="T16550" s="91"/>
      <c r="U16550" s="89"/>
      <c r="V16550" s="89"/>
      <c r="W16550" s="89"/>
      <c r="X16550" s="89"/>
    </row>
    <row r="16551">
      <c r="S16551" s="91"/>
      <c r="T16551" s="91"/>
      <c r="U16551" s="89"/>
      <c r="V16551" s="89"/>
      <c r="W16551" s="89"/>
      <c r="X16551" s="89"/>
    </row>
    <row r="16552">
      <c r="S16552" s="91"/>
      <c r="T16552" s="91"/>
      <c r="U16552" s="89"/>
      <c r="V16552" s="89"/>
      <c r="W16552" s="89"/>
      <c r="X16552" s="89"/>
    </row>
    <row r="16553">
      <c r="S16553" s="91"/>
      <c r="T16553" s="91"/>
      <c r="U16553" s="89"/>
      <c r="V16553" s="89"/>
      <c r="W16553" s="89"/>
      <c r="X16553" s="89"/>
    </row>
    <row r="16554">
      <c r="S16554" s="91"/>
      <c r="T16554" s="91"/>
      <c r="U16554" s="89"/>
      <c r="V16554" s="89"/>
      <c r="W16554" s="89"/>
      <c r="X16554" s="89"/>
    </row>
    <row r="16555">
      <c r="S16555" s="91"/>
      <c r="T16555" s="91"/>
      <c r="U16555" s="89"/>
      <c r="V16555" s="89"/>
      <c r="W16555" s="89"/>
      <c r="X16555" s="89"/>
    </row>
    <row r="16556">
      <c r="S16556" s="91"/>
      <c r="T16556" s="91"/>
      <c r="U16556" s="89"/>
      <c r="V16556" s="89"/>
      <c r="W16556" s="89"/>
      <c r="X16556" s="89"/>
    </row>
    <row r="16557">
      <c r="S16557" s="91"/>
      <c r="T16557" s="91"/>
      <c r="U16557" s="89"/>
      <c r="V16557" s="89"/>
      <c r="W16557" s="89"/>
      <c r="X16557" s="89"/>
    </row>
    <row r="16558">
      <c r="S16558" s="88"/>
      <c r="T16558" s="91"/>
      <c r="U16558" s="89"/>
      <c r="V16558" s="89"/>
      <c r="W16558" s="89"/>
      <c r="X16558" s="89"/>
    </row>
    <row r="16559">
      <c r="S16559" s="91"/>
      <c r="T16559" s="91"/>
      <c r="U16559" s="89"/>
      <c r="V16559" s="89"/>
      <c r="W16559" s="89"/>
      <c r="X16559" s="89"/>
    </row>
    <row r="16560">
      <c r="S16560" s="91"/>
      <c r="T16560" s="91"/>
      <c r="U16560" s="89"/>
      <c r="V16560" s="89"/>
      <c r="W16560" s="89"/>
      <c r="X16560" s="89"/>
    </row>
    <row r="16561">
      <c r="S16561" s="91"/>
      <c r="T16561" s="91"/>
      <c r="U16561" s="89"/>
      <c r="V16561" s="89"/>
      <c r="W16561" s="89"/>
      <c r="X16561" s="89"/>
    </row>
    <row r="16562">
      <c r="S16562" s="91"/>
      <c r="T16562" s="91"/>
      <c r="U16562" s="89"/>
      <c r="V16562" s="89"/>
      <c r="W16562" s="89"/>
      <c r="X16562" s="89"/>
    </row>
    <row r="16563">
      <c r="S16563" s="91"/>
      <c r="T16563" s="91"/>
      <c r="U16563" s="89"/>
      <c r="V16563" s="89"/>
      <c r="W16563" s="89"/>
      <c r="X16563" s="89"/>
    </row>
    <row r="16564">
      <c r="S16564" s="91"/>
      <c r="T16564" s="91"/>
      <c r="U16564" s="89"/>
      <c r="V16564" s="89"/>
      <c r="W16564" s="89"/>
      <c r="X16564" s="89"/>
    </row>
    <row r="16565">
      <c r="S16565" s="91"/>
      <c r="T16565" s="91"/>
      <c r="U16565" s="89"/>
      <c r="V16565" s="89"/>
      <c r="W16565" s="89"/>
      <c r="X16565" s="89"/>
    </row>
    <row r="16566">
      <c r="S16566" s="91"/>
      <c r="T16566" s="91"/>
      <c r="U16566" s="89"/>
      <c r="V16566" s="89"/>
      <c r="W16566" s="89"/>
      <c r="X16566" s="89"/>
    </row>
    <row r="16567">
      <c r="S16567" s="91"/>
      <c r="T16567" s="91"/>
      <c r="U16567" s="89"/>
      <c r="V16567" s="89"/>
      <c r="W16567" s="89"/>
      <c r="X16567" s="89"/>
    </row>
    <row r="16568">
      <c r="S16568" s="91"/>
      <c r="T16568" s="91"/>
      <c r="U16568" s="89"/>
      <c r="V16568" s="89"/>
      <c r="W16568" s="89"/>
      <c r="X16568" s="89"/>
    </row>
    <row r="16569">
      <c r="S16569" s="91"/>
      <c r="T16569" s="91"/>
      <c r="U16569" s="89"/>
      <c r="V16569" s="89"/>
      <c r="W16569" s="89"/>
      <c r="X16569" s="89"/>
    </row>
    <row r="16570">
      <c r="S16570" s="91"/>
      <c r="T16570" s="91"/>
      <c r="U16570" s="89"/>
      <c r="V16570" s="89"/>
      <c r="W16570" s="89"/>
      <c r="X16570" s="89"/>
    </row>
    <row r="16571">
      <c r="S16571" s="91"/>
      <c r="T16571" s="91"/>
      <c r="U16571" s="89"/>
      <c r="V16571" s="89"/>
      <c r="W16571" s="89"/>
      <c r="X16571" s="89"/>
    </row>
    <row r="16572">
      <c r="S16572" s="91"/>
      <c r="T16572" s="91"/>
      <c r="U16572" s="89"/>
      <c r="V16572" s="89"/>
      <c r="W16572" s="89"/>
      <c r="X16572" s="89"/>
    </row>
    <row r="16573">
      <c r="S16573" s="91"/>
      <c r="T16573" s="91"/>
      <c r="U16573" s="89"/>
      <c r="V16573" s="89"/>
      <c r="W16573" s="89"/>
      <c r="X16573" s="89"/>
    </row>
    <row r="16574">
      <c r="S16574" s="91"/>
      <c r="T16574" s="91"/>
      <c r="U16574" s="89"/>
      <c r="V16574" s="89"/>
      <c r="W16574" s="89"/>
      <c r="X16574" s="89"/>
    </row>
    <row r="16575">
      <c r="S16575" s="91"/>
      <c r="T16575" s="91"/>
      <c r="U16575" s="89"/>
      <c r="V16575" s="89"/>
      <c r="W16575" s="89"/>
      <c r="X16575" s="89"/>
    </row>
    <row r="16576">
      <c r="S16576" s="91"/>
      <c r="T16576" s="91"/>
      <c r="U16576" s="89"/>
      <c r="V16576" s="89"/>
      <c r="W16576" s="89"/>
      <c r="X16576" s="89"/>
    </row>
    <row r="16577">
      <c r="S16577" s="91"/>
      <c r="T16577" s="91"/>
      <c r="U16577" s="89"/>
      <c r="V16577" s="89"/>
      <c r="W16577" s="89"/>
      <c r="X16577" s="89"/>
    </row>
    <row r="16578">
      <c r="S16578" s="91"/>
      <c r="T16578" s="91"/>
      <c r="U16578" s="89"/>
      <c r="V16578" s="89"/>
      <c r="W16578" s="89"/>
      <c r="X16578" s="89"/>
    </row>
    <row r="16579">
      <c r="S16579" s="91"/>
      <c r="T16579" s="91"/>
      <c r="U16579" s="89"/>
      <c r="V16579" s="89"/>
      <c r="W16579" s="89"/>
      <c r="X16579" s="89"/>
    </row>
    <row r="16580">
      <c r="S16580" s="91"/>
      <c r="T16580" s="91"/>
      <c r="U16580" s="89"/>
      <c r="V16580" s="89"/>
      <c r="W16580" s="89"/>
      <c r="X16580" s="89"/>
    </row>
    <row r="16581">
      <c r="S16581" s="91"/>
      <c r="T16581" s="91"/>
      <c r="U16581" s="89"/>
      <c r="V16581" s="89"/>
      <c r="W16581" s="89"/>
      <c r="X16581" s="89"/>
    </row>
    <row r="16582">
      <c r="S16582" s="91"/>
      <c r="T16582" s="91"/>
      <c r="U16582" s="89"/>
      <c r="V16582" s="89"/>
      <c r="W16582" s="89"/>
      <c r="X16582" s="89"/>
    </row>
    <row r="16583">
      <c r="S16583" s="91"/>
      <c r="T16583" s="91"/>
      <c r="U16583" s="89"/>
      <c r="V16583" s="89"/>
      <c r="W16583" s="89"/>
      <c r="X16583" s="89"/>
    </row>
    <row r="16584">
      <c r="S16584" s="91"/>
      <c r="T16584" s="91"/>
      <c r="U16584" s="89"/>
      <c r="V16584" s="89"/>
      <c r="W16584" s="89"/>
      <c r="X16584" s="89"/>
    </row>
    <row r="16585">
      <c r="S16585" s="91"/>
      <c r="T16585" s="91"/>
      <c r="U16585" s="89"/>
      <c r="V16585" s="89"/>
      <c r="W16585" s="89"/>
      <c r="X16585" s="89"/>
    </row>
    <row r="16586">
      <c r="S16586" s="91"/>
      <c r="T16586" s="91"/>
      <c r="U16586" s="89"/>
      <c r="V16586" s="89"/>
      <c r="W16586" s="89"/>
      <c r="X16586" s="89"/>
    </row>
    <row r="16587">
      <c r="S16587" s="91"/>
      <c r="T16587" s="91"/>
      <c r="U16587" s="89"/>
      <c r="V16587" s="89"/>
      <c r="W16587" s="89"/>
      <c r="X16587" s="89"/>
    </row>
    <row r="16588">
      <c r="S16588" s="91"/>
      <c r="T16588" s="91"/>
      <c r="U16588" s="89"/>
      <c r="V16588" s="89"/>
      <c r="W16588" s="89"/>
      <c r="X16588" s="89"/>
    </row>
    <row r="16589">
      <c r="S16589" s="91"/>
      <c r="T16589" s="91"/>
      <c r="U16589" s="89"/>
      <c r="V16589" s="89"/>
      <c r="W16589" s="89"/>
      <c r="X16589" s="89"/>
    </row>
    <row r="16590">
      <c r="S16590" s="91"/>
      <c r="T16590" s="91"/>
      <c r="U16590" s="89"/>
      <c r="V16590" s="89"/>
      <c r="W16590" s="89"/>
      <c r="X16590" s="89"/>
    </row>
    <row r="16591">
      <c r="S16591" s="91"/>
      <c r="T16591" s="91"/>
      <c r="U16591" s="89"/>
      <c r="V16591" s="89"/>
      <c r="W16591" s="89"/>
      <c r="X16591" s="89"/>
    </row>
    <row r="16592">
      <c r="S16592" s="91"/>
      <c r="T16592" s="91"/>
      <c r="U16592" s="89"/>
      <c r="V16592" s="89"/>
      <c r="W16592" s="89"/>
      <c r="X16592" s="89"/>
    </row>
    <row r="16593">
      <c r="S16593" s="91"/>
      <c r="T16593" s="91"/>
      <c r="U16593" s="89"/>
      <c r="V16593" s="89"/>
      <c r="W16593" s="89"/>
      <c r="X16593" s="89"/>
    </row>
    <row r="16594">
      <c r="S16594" s="91"/>
      <c r="T16594" s="91"/>
      <c r="U16594" s="89"/>
      <c r="V16594" s="89"/>
      <c r="W16594" s="89"/>
      <c r="X16594" s="89"/>
    </row>
    <row r="16595">
      <c r="S16595" s="91"/>
      <c r="T16595" s="91"/>
      <c r="U16595" s="89"/>
      <c r="V16595" s="89"/>
      <c r="W16595" s="89"/>
      <c r="X16595" s="89"/>
    </row>
    <row r="16596">
      <c r="S16596" s="91"/>
      <c r="T16596" s="91"/>
      <c r="U16596" s="89"/>
      <c r="V16596" s="89"/>
      <c r="W16596" s="89"/>
      <c r="X16596" s="89"/>
    </row>
    <row r="16597">
      <c r="S16597" s="91"/>
      <c r="T16597" s="91"/>
      <c r="U16597" s="89"/>
      <c r="V16597" s="89"/>
      <c r="W16597" s="89"/>
      <c r="X16597" s="89"/>
    </row>
    <row r="16598">
      <c r="S16598" s="91"/>
      <c r="T16598" s="91"/>
      <c r="U16598" s="89"/>
      <c r="V16598" s="89"/>
      <c r="W16598" s="89"/>
      <c r="X16598" s="89"/>
    </row>
    <row r="16599">
      <c r="S16599" s="91"/>
      <c r="T16599" s="91"/>
      <c r="U16599" s="89"/>
      <c r="V16599" s="89"/>
      <c r="W16599" s="89"/>
      <c r="X16599" s="89"/>
    </row>
    <row r="16600">
      <c r="S16600" s="91"/>
      <c r="T16600" s="91"/>
      <c r="U16600" s="89"/>
      <c r="V16600" s="89"/>
      <c r="W16600" s="89"/>
      <c r="X16600" s="89"/>
    </row>
    <row r="16601">
      <c r="S16601" s="91"/>
      <c r="T16601" s="91"/>
      <c r="U16601" s="89"/>
      <c r="V16601" s="89"/>
      <c r="W16601" s="89"/>
      <c r="X16601" s="89"/>
    </row>
    <row r="16602">
      <c r="S16602" s="91"/>
      <c r="T16602" s="91"/>
      <c r="U16602" s="89"/>
      <c r="V16602" s="89"/>
      <c r="W16602" s="89"/>
      <c r="X16602" s="89"/>
    </row>
    <row r="16603">
      <c r="S16603" s="91"/>
      <c r="T16603" s="91"/>
      <c r="U16603" s="89"/>
      <c r="V16603" s="89"/>
      <c r="W16603" s="89"/>
      <c r="X16603" s="89"/>
    </row>
    <row r="16604">
      <c r="S16604" s="91"/>
      <c r="T16604" s="91"/>
      <c r="U16604" s="89"/>
      <c r="V16604" s="89"/>
      <c r="W16604" s="89"/>
      <c r="X16604" s="89"/>
    </row>
    <row r="16605">
      <c r="S16605" s="91"/>
      <c r="T16605" s="91"/>
      <c r="U16605" s="89"/>
      <c r="V16605" s="89"/>
      <c r="W16605" s="89"/>
      <c r="X16605" s="89"/>
    </row>
    <row r="16606">
      <c r="S16606" s="91"/>
      <c r="T16606" s="91"/>
      <c r="U16606" s="89"/>
      <c r="V16606" s="89"/>
      <c r="W16606" s="89"/>
      <c r="X16606" s="89"/>
    </row>
    <row r="16607">
      <c r="S16607" s="91"/>
      <c r="T16607" s="91"/>
      <c r="U16607" s="89"/>
      <c r="V16607" s="89"/>
      <c r="W16607" s="89"/>
      <c r="X16607" s="89"/>
    </row>
    <row r="16608">
      <c r="S16608" s="91"/>
      <c r="T16608" s="91"/>
      <c r="U16608" s="89"/>
      <c r="V16608" s="89"/>
      <c r="W16608" s="89"/>
      <c r="X16608" s="89"/>
    </row>
    <row r="16609">
      <c r="S16609" s="91"/>
      <c r="T16609" s="91"/>
      <c r="U16609" s="89"/>
      <c r="V16609" s="89"/>
      <c r="W16609" s="89"/>
      <c r="X16609" s="89"/>
    </row>
    <row r="16610">
      <c r="S16610" s="91"/>
      <c r="T16610" s="91"/>
      <c r="U16610" s="89"/>
      <c r="V16610" s="89"/>
      <c r="W16610" s="89"/>
      <c r="X16610" s="89"/>
    </row>
    <row r="16611">
      <c r="S16611" s="91"/>
      <c r="T16611" s="91"/>
      <c r="U16611" s="89"/>
      <c r="V16611" s="89"/>
      <c r="W16611" s="89"/>
      <c r="X16611" s="89"/>
    </row>
    <row r="16612">
      <c r="S16612" s="91"/>
      <c r="T16612" s="91"/>
      <c r="U16612" s="89"/>
      <c r="V16612" s="89"/>
      <c r="W16612" s="89"/>
      <c r="X16612" s="89"/>
    </row>
    <row r="16613">
      <c r="S16613" s="91"/>
      <c r="T16613" s="91"/>
      <c r="U16613" s="89"/>
      <c r="V16613" s="89"/>
      <c r="W16613" s="89"/>
      <c r="X16613" s="89"/>
    </row>
    <row r="16614">
      <c r="S16614" s="91"/>
      <c r="T16614" s="91"/>
      <c r="U16614" s="89"/>
      <c r="V16614" s="89"/>
      <c r="W16614" s="89"/>
      <c r="X16614" s="89"/>
    </row>
    <row r="16615">
      <c r="S16615" s="91"/>
      <c r="T16615" s="91"/>
      <c r="U16615" s="89"/>
      <c r="V16615" s="89"/>
      <c r="W16615" s="89"/>
      <c r="X16615" s="89"/>
    </row>
    <row r="16616">
      <c r="S16616" s="91"/>
      <c r="T16616" s="91"/>
      <c r="U16616" s="89"/>
      <c r="V16616" s="89"/>
      <c r="W16616" s="89"/>
      <c r="X16616" s="89"/>
    </row>
    <row r="16617">
      <c r="S16617" s="91"/>
      <c r="T16617" s="91"/>
      <c r="U16617" s="89"/>
      <c r="V16617" s="89"/>
      <c r="W16617" s="89"/>
      <c r="X16617" s="89"/>
    </row>
    <row r="16618">
      <c r="S16618" s="91"/>
      <c r="T16618" s="91"/>
      <c r="U16618" s="89"/>
      <c r="V16618" s="89"/>
      <c r="W16618" s="89"/>
      <c r="X16618" s="89"/>
    </row>
    <row r="16619">
      <c r="S16619" s="91"/>
      <c r="T16619" s="91"/>
      <c r="U16619" s="89"/>
      <c r="V16619" s="89"/>
      <c r="W16619" s="89"/>
      <c r="X16619" s="89"/>
    </row>
    <row r="16620">
      <c r="S16620" s="91"/>
      <c r="T16620" s="91"/>
      <c r="U16620" s="89"/>
      <c r="V16620" s="89"/>
      <c r="W16620" s="89"/>
      <c r="X16620" s="89"/>
    </row>
    <row r="16621">
      <c r="S16621" s="91"/>
      <c r="T16621" s="91"/>
      <c r="U16621" s="89"/>
      <c r="V16621" s="89"/>
      <c r="W16621" s="89"/>
      <c r="X16621" s="89"/>
    </row>
    <row r="16622">
      <c r="S16622" s="91"/>
      <c r="T16622" s="91"/>
      <c r="U16622" s="89"/>
      <c r="V16622" s="89"/>
      <c r="W16622" s="89"/>
      <c r="X16622" s="89"/>
    </row>
    <row r="16623">
      <c r="S16623" s="91"/>
      <c r="T16623" s="91"/>
      <c r="U16623" s="89"/>
      <c r="V16623" s="89"/>
      <c r="W16623" s="89"/>
      <c r="X16623" s="89"/>
    </row>
    <row r="16624">
      <c r="S16624" s="91"/>
      <c r="T16624" s="91"/>
      <c r="U16624" s="89"/>
      <c r="V16624" s="89"/>
      <c r="W16624" s="89"/>
      <c r="X16624" s="89"/>
    </row>
    <row r="16625">
      <c r="S16625" s="91"/>
      <c r="T16625" s="91"/>
      <c r="U16625" s="89"/>
      <c r="V16625" s="89"/>
      <c r="W16625" s="89"/>
      <c r="X16625" s="89"/>
    </row>
    <row r="16626">
      <c r="S16626" s="91"/>
      <c r="T16626" s="91"/>
      <c r="U16626" s="89"/>
      <c r="V16626" s="89"/>
      <c r="W16626" s="89"/>
      <c r="X16626" s="89"/>
    </row>
    <row r="16627">
      <c r="S16627" s="91"/>
      <c r="T16627" s="91"/>
      <c r="U16627" s="89"/>
      <c r="V16627" s="89"/>
      <c r="W16627" s="89"/>
      <c r="X16627" s="89"/>
    </row>
    <row r="16628">
      <c r="S16628" s="91"/>
      <c r="T16628" s="91"/>
      <c r="U16628" s="89"/>
      <c r="V16628" s="89"/>
      <c r="W16628" s="89"/>
      <c r="X16628" s="89"/>
    </row>
    <row r="16629">
      <c r="S16629" s="91"/>
      <c r="T16629" s="91"/>
      <c r="U16629" s="89"/>
      <c r="V16629" s="89"/>
      <c r="W16629" s="89"/>
      <c r="X16629" s="89"/>
    </row>
    <row r="16630">
      <c r="S16630" s="91"/>
      <c r="T16630" s="91"/>
      <c r="U16630" s="89"/>
      <c r="V16630" s="89"/>
      <c r="W16630" s="89"/>
      <c r="X16630" s="89"/>
    </row>
    <row r="16631">
      <c r="S16631" s="91"/>
      <c r="T16631" s="91"/>
      <c r="U16631" s="89"/>
      <c r="V16631" s="89"/>
      <c r="W16631" s="89"/>
      <c r="X16631" s="89"/>
    </row>
    <row r="16632">
      <c r="S16632" s="91"/>
      <c r="T16632" s="91"/>
      <c r="U16632" s="89"/>
      <c r="V16632" s="89"/>
      <c r="W16632" s="89"/>
      <c r="X16632" s="89"/>
    </row>
    <row r="16633">
      <c r="S16633" s="91"/>
      <c r="T16633" s="91"/>
      <c r="U16633" s="89"/>
      <c r="V16633" s="89"/>
      <c r="W16633" s="89"/>
      <c r="X16633" s="89"/>
    </row>
    <row r="16634">
      <c r="S16634" s="91"/>
      <c r="T16634" s="91"/>
      <c r="U16634" s="89"/>
      <c r="V16634" s="89"/>
      <c r="W16634" s="89"/>
      <c r="X16634" s="89"/>
    </row>
    <row r="16635">
      <c r="S16635" s="91"/>
      <c r="T16635" s="91"/>
      <c r="U16635" s="89"/>
      <c r="V16635" s="89"/>
      <c r="W16635" s="89"/>
      <c r="X16635" s="89"/>
    </row>
    <row r="16636">
      <c r="S16636" s="91"/>
      <c r="T16636" s="91"/>
      <c r="U16636" s="89"/>
      <c r="V16636" s="89"/>
      <c r="W16636" s="89"/>
      <c r="X16636" s="89"/>
    </row>
    <row r="16637">
      <c r="S16637" s="91"/>
      <c r="T16637" s="91"/>
      <c r="U16637" s="89"/>
      <c r="V16637" s="89"/>
      <c r="W16637" s="89"/>
      <c r="X16637" s="89"/>
    </row>
    <row r="16638">
      <c r="S16638" s="91"/>
      <c r="T16638" s="91"/>
      <c r="U16638" s="89"/>
      <c r="V16638" s="89"/>
      <c r="W16638" s="89"/>
      <c r="X16638" s="89"/>
    </row>
    <row r="16639">
      <c r="S16639" s="91"/>
      <c r="T16639" s="91"/>
      <c r="U16639" s="89"/>
      <c r="V16639" s="89"/>
      <c r="W16639" s="89"/>
      <c r="X16639" s="89"/>
    </row>
    <row r="16640">
      <c r="S16640" s="91"/>
      <c r="T16640" s="91"/>
      <c r="U16640" s="89"/>
      <c r="V16640" s="89"/>
      <c r="W16640" s="89"/>
      <c r="X16640" s="89"/>
    </row>
    <row r="16641">
      <c r="S16641" s="91"/>
      <c r="T16641" s="91"/>
      <c r="U16641" s="89"/>
      <c r="V16641" s="89"/>
      <c r="W16641" s="89"/>
      <c r="X16641" s="89"/>
    </row>
    <row r="16642">
      <c r="S16642" s="91"/>
      <c r="T16642" s="91"/>
      <c r="U16642" s="89"/>
      <c r="V16642" s="89"/>
      <c r="W16642" s="89"/>
      <c r="X16642" s="89"/>
    </row>
    <row r="16643">
      <c r="S16643" s="91"/>
      <c r="T16643" s="91"/>
      <c r="U16643" s="89"/>
      <c r="V16643" s="89"/>
      <c r="W16643" s="89"/>
      <c r="X16643" s="89"/>
    </row>
    <row r="16644">
      <c r="S16644" s="91"/>
      <c r="T16644" s="91"/>
      <c r="U16644" s="89"/>
      <c r="V16644" s="89"/>
      <c r="W16644" s="89"/>
      <c r="X16644" s="89"/>
    </row>
    <row r="16645">
      <c r="S16645" s="91"/>
      <c r="T16645" s="91"/>
      <c r="U16645" s="89"/>
      <c r="V16645" s="89"/>
      <c r="W16645" s="89"/>
      <c r="X16645" s="89"/>
    </row>
    <row r="16646">
      <c r="S16646" s="91"/>
      <c r="T16646" s="91"/>
      <c r="U16646" s="89"/>
      <c r="V16646" s="89"/>
      <c r="W16646" s="89"/>
      <c r="X16646" s="89"/>
    </row>
    <row r="16647">
      <c r="S16647" s="91"/>
      <c r="T16647" s="91"/>
      <c r="U16647" s="89"/>
      <c r="V16647" s="89"/>
      <c r="W16647" s="89"/>
      <c r="X16647" s="89"/>
    </row>
    <row r="16648">
      <c r="S16648" s="91"/>
      <c r="T16648" s="91"/>
      <c r="U16648" s="89"/>
      <c r="V16648" s="89"/>
      <c r="W16648" s="89"/>
      <c r="X16648" s="89"/>
    </row>
    <row r="16649">
      <c r="S16649" s="91"/>
      <c r="T16649" s="91"/>
      <c r="U16649" s="89"/>
      <c r="V16649" s="89"/>
      <c r="W16649" s="89"/>
      <c r="X16649" s="89"/>
    </row>
    <row r="16650">
      <c r="S16650" s="91"/>
      <c r="T16650" s="91"/>
      <c r="U16650" s="89"/>
      <c r="V16650" s="89"/>
      <c r="W16650" s="89"/>
      <c r="X16650" s="89"/>
    </row>
    <row r="16651">
      <c r="S16651" s="91"/>
      <c r="T16651" s="91"/>
      <c r="U16651" s="89"/>
      <c r="V16651" s="89"/>
      <c r="W16651" s="89"/>
      <c r="X16651" s="89"/>
    </row>
    <row r="16652">
      <c r="S16652" s="91"/>
      <c r="T16652" s="91"/>
      <c r="U16652" s="89"/>
      <c r="V16652" s="89"/>
      <c r="W16652" s="89"/>
      <c r="X16652" s="89"/>
    </row>
    <row r="16653">
      <c r="S16653" s="91"/>
      <c r="T16653" s="91"/>
      <c r="U16653" s="89"/>
      <c r="V16653" s="89"/>
      <c r="W16653" s="89"/>
      <c r="X16653" s="89"/>
    </row>
    <row r="16654">
      <c r="S16654" s="91"/>
      <c r="T16654" s="91"/>
      <c r="U16654" s="89"/>
      <c r="V16654" s="89"/>
      <c r="W16654" s="89"/>
      <c r="X16654" s="89"/>
    </row>
    <row r="16655">
      <c r="S16655" s="91"/>
      <c r="T16655" s="91"/>
      <c r="U16655" s="89"/>
      <c r="V16655" s="89"/>
      <c r="W16655" s="89"/>
      <c r="X16655" s="89"/>
    </row>
    <row r="16656">
      <c r="S16656" s="91"/>
      <c r="T16656" s="91"/>
      <c r="U16656" s="89"/>
      <c r="V16656" s="89"/>
      <c r="W16656" s="89"/>
      <c r="X16656" s="89"/>
    </row>
    <row r="16657">
      <c r="S16657" s="91"/>
      <c r="T16657" s="91"/>
      <c r="U16657" s="89"/>
      <c r="V16657" s="89"/>
      <c r="W16657" s="89"/>
      <c r="X16657" s="89"/>
    </row>
    <row r="16658">
      <c r="S16658" s="91"/>
      <c r="T16658" s="91"/>
      <c r="U16658" s="89"/>
      <c r="V16658" s="89"/>
      <c r="W16658" s="89"/>
      <c r="X16658" s="89"/>
    </row>
    <row r="16659">
      <c r="S16659" s="91"/>
      <c r="T16659" s="91"/>
      <c r="U16659" s="89"/>
      <c r="V16659" s="89"/>
      <c r="W16659" s="89"/>
      <c r="X16659" s="89"/>
    </row>
    <row r="16660">
      <c r="S16660" s="91"/>
      <c r="T16660" s="91"/>
      <c r="U16660" s="89"/>
      <c r="V16660" s="89"/>
      <c r="W16660" s="89"/>
      <c r="X16660" s="89"/>
    </row>
    <row r="16661">
      <c r="S16661" s="91"/>
      <c r="T16661" s="91"/>
      <c r="U16661" s="89"/>
      <c r="V16661" s="89"/>
      <c r="W16661" s="89"/>
      <c r="X16661" s="89"/>
    </row>
    <row r="16662">
      <c r="S16662" s="91"/>
      <c r="T16662" s="91"/>
      <c r="U16662" s="89"/>
      <c r="V16662" s="89"/>
      <c r="W16662" s="89"/>
      <c r="X16662" s="89"/>
    </row>
    <row r="16663">
      <c r="S16663" s="91"/>
      <c r="T16663" s="91"/>
      <c r="U16663" s="89"/>
      <c r="V16663" s="89"/>
      <c r="W16663" s="89"/>
      <c r="X16663" s="89"/>
    </row>
    <row r="16664">
      <c r="S16664" s="91"/>
      <c r="T16664" s="91"/>
      <c r="U16664" s="89"/>
      <c r="V16664" s="89"/>
      <c r="W16664" s="89"/>
      <c r="X16664" s="89"/>
    </row>
    <row r="16665">
      <c r="S16665" s="91"/>
      <c r="T16665" s="91"/>
      <c r="U16665" s="89"/>
      <c r="V16665" s="89"/>
      <c r="W16665" s="89"/>
      <c r="X16665" s="89"/>
    </row>
    <row r="16666">
      <c r="S16666" s="91"/>
      <c r="T16666" s="91"/>
      <c r="U16666" s="89"/>
      <c r="V16666" s="89"/>
      <c r="W16666" s="89"/>
      <c r="X16666" s="89"/>
    </row>
    <row r="16667">
      <c r="S16667" s="91"/>
      <c r="T16667" s="91"/>
      <c r="U16667" s="89"/>
      <c r="V16667" s="89"/>
      <c r="W16667" s="89"/>
      <c r="X16667" s="89"/>
    </row>
    <row r="16668">
      <c r="S16668" s="91"/>
      <c r="T16668" s="91"/>
      <c r="U16668" s="89"/>
      <c r="V16668" s="89"/>
      <c r="W16668" s="89"/>
      <c r="X16668" s="89"/>
    </row>
    <row r="16669">
      <c r="S16669" s="91"/>
      <c r="T16669" s="91"/>
      <c r="U16669" s="89"/>
      <c r="V16669" s="89"/>
      <c r="W16669" s="89"/>
      <c r="X16669" s="89"/>
    </row>
    <row r="16670">
      <c r="S16670" s="91"/>
      <c r="T16670" s="91"/>
      <c r="U16670" s="89"/>
      <c r="V16670" s="89"/>
      <c r="W16670" s="89"/>
      <c r="X16670" s="89"/>
    </row>
    <row r="16671">
      <c r="S16671" s="91"/>
      <c r="T16671" s="91"/>
      <c r="U16671" s="89"/>
      <c r="V16671" s="89"/>
      <c r="W16671" s="89"/>
      <c r="X16671" s="89"/>
    </row>
    <row r="16672">
      <c r="S16672" s="91"/>
      <c r="T16672" s="91"/>
      <c r="U16672" s="89"/>
      <c r="V16672" s="89"/>
      <c r="W16672" s="89"/>
      <c r="X16672" s="89"/>
    </row>
    <row r="16673">
      <c r="S16673" s="91"/>
      <c r="T16673" s="91"/>
      <c r="U16673" s="89"/>
      <c r="V16673" s="89"/>
      <c r="W16673" s="89"/>
      <c r="X16673" s="89"/>
    </row>
    <row r="16674">
      <c r="S16674" s="91"/>
      <c r="T16674" s="91"/>
      <c r="U16674" s="89"/>
      <c r="V16674" s="89"/>
      <c r="W16674" s="89"/>
      <c r="X16674" s="89"/>
    </row>
    <row r="16675">
      <c r="S16675" s="91"/>
      <c r="T16675" s="91"/>
      <c r="U16675" s="89"/>
      <c r="V16675" s="89"/>
      <c r="W16675" s="89"/>
      <c r="X16675" s="89"/>
    </row>
    <row r="16676">
      <c r="S16676" s="91"/>
      <c r="T16676" s="91"/>
      <c r="U16676" s="89"/>
      <c r="V16676" s="89"/>
      <c r="W16676" s="89"/>
      <c r="X16676" s="89"/>
    </row>
    <row r="16677">
      <c r="S16677" s="91"/>
      <c r="T16677" s="91"/>
      <c r="U16677" s="89"/>
      <c r="V16677" s="89"/>
      <c r="W16677" s="89"/>
      <c r="X16677" s="89"/>
    </row>
    <row r="16678">
      <c r="S16678" s="91"/>
      <c r="T16678" s="91"/>
      <c r="U16678" s="89"/>
      <c r="V16678" s="89"/>
      <c r="W16678" s="89"/>
      <c r="X16678" s="89"/>
    </row>
    <row r="16679">
      <c r="S16679" s="91"/>
      <c r="T16679" s="91"/>
      <c r="U16679" s="89"/>
      <c r="V16679" s="89"/>
      <c r="W16679" s="89"/>
      <c r="X16679" s="89"/>
    </row>
    <row r="16680">
      <c r="S16680" s="91"/>
      <c r="T16680" s="91"/>
      <c r="U16680" s="89"/>
      <c r="V16680" s="89"/>
      <c r="W16680" s="89"/>
      <c r="X16680" s="89"/>
    </row>
    <row r="16681">
      <c r="S16681" s="91"/>
      <c r="T16681" s="91"/>
      <c r="U16681" s="89"/>
      <c r="V16681" s="89"/>
      <c r="W16681" s="89"/>
      <c r="X16681" s="89"/>
    </row>
    <row r="16682">
      <c r="S16682" s="91"/>
      <c r="T16682" s="91"/>
      <c r="U16682" s="89"/>
      <c r="V16682" s="89"/>
      <c r="W16682" s="89"/>
      <c r="X16682" s="89"/>
    </row>
    <row r="16683">
      <c r="S16683" s="91"/>
      <c r="T16683" s="91"/>
      <c r="U16683" s="89"/>
      <c r="V16683" s="89"/>
      <c r="W16683" s="89"/>
      <c r="X16683" s="89"/>
    </row>
    <row r="16684">
      <c r="S16684" s="91"/>
      <c r="T16684" s="91"/>
      <c r="U16684" s="89"/>
      <c r="V16684" s="89"/>
      <c r="W16684" s="89"/>
      <c r="X16684" s="89"/>
    </row>
    <row r="16685">
      <c r="S16685" s="91"/>
      <c r="T16685" s="91"/>
      <c r="U16685" s="89"/>
      <c r="V16685" s="89"/>
      <c r="W16685" s="89"/>
      <c r="X16685" s="89"/>
    </row>
    <row r="16686">
      <c r="S16686" s="91"/>
      <c r="T16686" s="91"/>
      <c r="U16686" s="89"/>
      <c r="V16686" s="89"/>
      <c r="W16686" s="89"/>
      <c r="X16686" s="89"/>
    </row>
    <row r="16687">
      <c r="S16687" s="91"/>
      <c r="T16687" s="91"/>
      <c r="U16687" s="89"/>
      <c r="V16687" s="89"/>
      <c r="W16687" s="89"/>
      <c r="X16687" s="89"/>
    </row>
    <row r="16688">
      <c r="S16688" s="91"/>
      <c r="T16688" s="91"/>
      <c r="U16688" s="89"/>
      <c r="V16688" s="89"/>
      <c r="W16688" s="89"/>
      <c r="X16688" s="89"/>
    </row>
    <row r="16689">
      <c r="S16689" s="91"/>
      <c r="T16689" s="91"/>
      <c r="U16689" s="89"/>
      <c r="V16689" s="89"/>
      <c r="W16689" s="89"/>
      <c r="X16689" s="89"/>
    </row>
    <row r="16690">
      <c r="S16690" s="91"/>
      <c r="T16690" s="91"/>
      <c r="U16690" s="89"/>
      <c r="V16690" s="89"/>
      <c r="W16690" s="89"/>
      <c r="X16690" s="89"/>
    </row>
    <row r="16691">
      <c r="S16691" s="91"/>
      <c r="T16691" s="91"/>
      <c r="U16691" s="89"/>
      <c r="V16691" s="89"/>
      <c r="W16691" s="89"/>
      <c r="X16691" s="89"/>
    </row>
    <row r="16692">
      <c r="S16692" s="91"/>
      <c r="T16692" s="91"/>
      <c r="U16692" s="89"/>
      <c r="V16692" s="89"/>
      <c r="W16692" s="89"/>
      <c r="X16692" s="89"/>
    </row>
    <row r="16693">
      <c r="S16693" s="91"/>
      <c r="T16693" s="91"/>
      <c r="U16693" s="89"/>
      <c r="V16693" s="89"/>
      <c r="W16693" s="89"/>
      <c r="X16693" s="89"/>
    </row>
    <row r="16694">
      <c r="S16694" s="91"/>
      <c r="T16694" s="91"/>
      <c r="U16694" s="89"/>
      <c r="V16694" s="89"/>
      <c r="W16694" s="89"/>
      <c r="X16694" s="89"/>
    </row>
    <row r="16695">
      <c r="S16695" s="91"/>
      <c r="T16695" s="91"/>
      <c r="U16695" s="89"/>
      <c r="V16695" s="89"/>
      <c r="W16695" s="89"/>
      <c r="X16695" s="89"/>
    </row>
    <row r="16696">
      <c r="S16696" s="91"/>
      <c r="T16696" s="91"/>
      <c r="U16696" s="89"/>
      <c r="V16696" s="89"/>
      <c r="W16696" s="89"/>
      <c r="X16696" s="89"/>
    </row>
    <row r="16697">
      <c r="S16697" s="91"/>
      <c r="T16697" s="91"/>
      <c r="U16697" s="89"/>
      <c r="V16697" s="89"/>
      <c r="W16697" s="89"/>
      <c r="X16697" s="89"/>
    </row>
    <row r="16698">
      <c r="S16698" s="91"/>
      <c r="T16698" s="91"/>
      <c r="U16698" s="89"/>
      <c r="V16698" s="89"/>
      <c r="W16698" s="89"/>
      <c r="X16698" s="89"/>
    </row>
    <row r="16699">
      <c r="S16699" s="91"/>
      <c r="T16699" s="91"/>
      <c r="U16699" s="89"/>
      <c r="V16699" s="89"/>
      <c r="W16699" s="89"/>
      <c r="X16699" s="89"/>
    </row>
    <row r="16700">
      <c r="S16700" s="91"/>
      <c r="T16700" s="91"/>
      <c r="U16700" s="89"/>
      <c r="V16700" s="89"/>
      <c r="W16700" s="89"/>
      <c r="X16700" s="89"/>
    </row>
    <row r="16701">
      <c r="S16701" s="91"/>
      <c r="T16701" s="91"/>
      <c r="U16701" s="89"/>
      <c r="V16701" s="89"/>
      <c r="W16701" s="89"/>
      <c r="X16701" s="89"/>
    </row>
    <row r="16702">
      <c r="S16702" s="91"/>
      <c r="T16702" s="91"/>
      <c r="U16702" s="89"/>
      <c r="V16702" s="89"/>
      <c r="W16702" s="89"/>
      <c r="X16702" s="89"/>
    </row>
    <row r="16703">
      <c r="S16703" s="91"/>
      <c r="T16703" s="91"/>
      <c r="U16703" s="89"/>
      <c r="V16703" s="89"/>
      <c r="W16703" s="89"/>
      <c r="X16703" s="89"/>
    </row>
    <row r="16704">
      <c r="S16704" s="91"/>
      <c r="T16704" s="91"/>
      <c r="U16704" s="89"/>
      <c r="V16704" s="89"/>
      <c r="W16704" s="89"/>
      <c r="X16704" s="89"/>
    </row>
    <row r="16705">
      <c r="S16705" s="91"/>
      <c r="T16705" s="91"/>
      <c r="U16705" s="89"/>
      <c r="V16705" s="89"/>
      <c r="W16705" s="89"/>
      <c r="X16705" s="89"/>
    </row>
    <row r="16706">
      <c r="S16706" s="91"/>
      <c r="T16706" s="91"/>
      <c r="U16706" s="89"/>
      <c r="V16706" s="89"/>
      <c r="W16706" s="89"/>
      <c r="X16706" s="89"/>
    </row>
    <row r="16707">
      <c r="S16707" s="91"/>
      <c r="T16707" s="91"/>
      <c r="U16707" s="89"/>
      <c r="V16707" s="89"/>
      <c r="W16707" s="89"/>
      <c r="X16707" s="89"/>
    </row>
    <row r="16708">
      <c r="S16708" s="91"/>
      <c r="T16708" s="91"/>
      <c r="U16708" s="89"/>
      <c r="V16708" s="89"/>
      <c r="W16708" s="89"/>
      <c r="X16708" s="89"/>
    </row>
    <row r="16709">
      <c r="S16709" s="91"/>
      <c r="T16709" s="91"/>
      <c r="U16709" s="89"/>
      <c r="V16709" s="89"/>
      <c r="W16709" s="89"/>
      <c r="X16709" s="89"/>
    </row>
    <row r="16710">
      <c r="S16710" s="91"/>
      <c r="T16710" s="91"/>
      <c r="U16710" s="89"/>
      <c r="V16710" s="89"/>
      <c r="W16710" s="89"/>
      <c r="X16710" s="89"/>
    </row>
    <row r="16711">
      <c r="S16711" s="91"/>
      <c r="T16711" s="91"/>
      <c r="U16711" s="89"/>
      <c r="V16711" s="89"/>
      <c r="W16711" s="89"/>
      <c r="X16711" s="89"/>
    </row>
    <row r="16712">
      <c r="S16712" s="91"/>
      <c r="T16712" s="91"/>
      <c r="U16712" s="89"/>
      <c r="V16712" s="89"/>
      <c r="W16712" s="89"/>
      <c r="X16712" s="89"/>
    </row>
    <row r="16713">
      <c r="S16713" s="91"/>
      <c r="T16713" s="91"/>
      <c r="U16713" s="89"/>
      <c r="V16713" s="89"/>
      <c r="W16713" s="89"/>
      <c r="X16713" s="89"/>
    </row>
    <row r="16714">
      <c r="S16714" s="91"/>
      <c r="T16714" s="91"/>
      <c r="U16714" s="89"/>
      <c r="V16714" s="89"/>
      <c r="W16714" s="89"/>
      <c r="X16714" s="89"/>
    </row>
    <row r="16715">
      <c r="S16715" s="91"/>
      <c r="T16715" s="91"/>
      <c r="U16715" s="89"/>
      <c r="V16715" s="89"/>
      <c r="W16715" s="89"/>
      <c r="X16715" s="89"/>
    </row>
    <row r="16716">
      <c r="S16716" s="91"/>
      <c r="T16716" s="91"/>
      <c r="U16716" s="89"/>
      <c r="V16716" s="89"/>
      <c r="W16716" s="89"/>
      <c r="X16716" s="89"/>
    </row>
    <row r="16717">
      <c r="S16717" s="91"/>
      <c r="T16717" s="91"/>
      <c r="U16717" s="89"/>
      <c r="V16717" s="89"/>
      <c r="W16717" s="89"/>
      <c r="X16717" s="89"/>
    </row>
    <row r="16718">
      <c r="S16718" s="91"/>
      <c r="T16718" s="91"/>
      <c r="U16718" s="89"/>
      <c r="V16718" s="89"/>
      <c r="W16718" s="89"/>
      <c r="X16718" s="89"/>
    </row>
    <row r="16719">
      <c r="S16719" s="91"/>
      <c r="T16719" s="91"/>
      <c r="U16719" s="89"/>
      <c r="V16719" s="89"/>
      <c r="W16719" s="89"/>
      <c r="X16719" s="89"/>
    </row>
    <row r="16720">
      <c r="S16720" s="91"/>
      <c r="T16720" s="91"/>
      <c r="U16720" s="89"/>
      <c r="V16720" s="89"/>
      <c r="W16720" s="89"/>
      <c r="X16720" s="89"/>
    </row>
    <row r="16721">
      <c r="S16721" s="91"/>
      <c r="T16721" s="91"/>
      <c r="U16721" s="89"/>
      <c r="V16721" s="89"/>
      <c r="W16721" s="89"/>
      <c r="X16721" s="89"/>
    </row>
    <row r="16722">
      <c r="S16722" s="91"/>
      <c r="T16722" s="91"/>
      <c r="U16722" s="89"/>
      <c r="V16722" s="89"/>
      <c r="W16722" s="89"/>
      <c r="X16722" s="89"/>
    </row>
    <row r="16723">
      <c r="S16723" s="91"/>
      <c r="T16723" s="91"/>
      <c r="U16723" s="89"/>
      <c r="V16723" s="89"/>
      <c r="W16723" s="89"/>
      <c r="X16723" s="89"/>
    </row>
    <row r="16724">
      <c r="S16724" s="91"/>
      <c r="T16724" s="91"/>
      <c r="U16724" s="89"/>
      <c r="V16724" s="89"/>
      <c r="W16724" s="89"/>
      <c r="X16724" s="89"/>
    </row>
    <row r="16725">
      <c r="S16725" s="91"/>
      <c r="T16725" s="91"/>
      <c r="U16725" s="89"/>
      <c r="V16725" s="89"/>
      <c r="W16725" s="89"/>
      <c r="X16725" s="89"/>
    </row>
    <row r="16726">
      <c r="S16726" s="91"/>
      <c r="T16726" s="91"/>
      <c r="U16726" s="89"/>
      <c r="V16726" s="89"/>
      <c r="W16726" s="89"/>
      <c r="X16726" s="89"/>
    </row>
    <row r="16727">
      <c r="S16727" s="91"/>
      <c r="T16727" s="91"/>
      <c r="U16727" s="89"/>
      <c r="V16727" s="89"/>
      <c r="W16727" s="89"/>
      <c r="X16727" s="89"/>
    </row>
    <row r="16728">
      <c r="S16728" s="91"/>
      <c r="T16728" s="91"/>
      <c r="U16728" s="89"/>
      <c r="V16728" s="89"/>
      <c r="W16728" s="89"/>
      <c r="X16728" s="89"/>
    </row>
    <row r="16729">
      <c r="S16729" s="91"/>
      <c r="T16729" s="91"/>
      <c r="U16729" s="89"/>
      <c r="V16729" s="89"/>
      <c r="W16729" s="89"/>
      <c r="X16729" s="89"/>
    </row>
    <row r="16730">
      <c r="S16730" s="91"/>
      <c r="T16730" s="91"/>
      <c r="U16730" s="89"/>
      <c r="V16730" s="89"/>
      <c r="W16730" s="89"/>
      <c r="X16730" s="89"/>
    </row>
    <row r="16731">
      <c r="S16731" s="91"/>
      <c r="T16731" s="91"/>
      <c r="U16731" s="89"/>
      <c r="V16731" s="89"/>
      <c r="W16731" s="89"/>
      <c r="X16731" s="89"/>
    </row>
    <row r="16732">
      <c r="S16732" s="91"/>
      <c r="T16732" s="91"/>
      <c r="U16732" s="89"/>
      <c r="V16732" s="89"/>
      <c r="W16732" s="89"/>
      <c r="X16732" s="89"/>
    </row>
    <row r="16733">
      <c r="S16733" s="91"/>
      <c r="T16733" s="91"/>
      <c r="U16733" s="89"/>
      <c r="V16733" s="89"/>
      <c r="W16733" s="89"/>
      <c r="X16733" s="89"/>
    </row>
    <row r="16734">
      <c r="S16734" s="91"/>
      <c r="T16734" s="91"/>
      <c r="U16734" s="89"/>
      <c r="V16734" s="89"/>
      <c r="W16734" s="89"/>
      <c r="X16734" s="89"/>
    </row>
    <row r="16735">
      <c r="S16735" s="91"/>
      <c r="T16735" s="91"/>
      <c r="U16735" s="89"/>
      <c r="V16735" s="89"/>
      <c r="W16735" s="89"/>
      <c r="X16735" s="89"/>
    </row>
    <row r="16736">
      <c r="S16736" s="91"/>
      <c r="T16736" s="91"/>
      <c r="U16736" s="89"/>
      <c r="V16736" s="89"/>
      <c r="W16736" s="89"/>
      <c r="X16736" s="89"/>
    </row>
    <row r="16737">
      <c r="S16737" s="91"/>
      <c r="T16737" s="91"/>
      <c r="U16737" s="89"/>
      <c r="V16737" s="89"/>
      <c r="W16737" s="89"/>
      <c r="X16737" s="89"/>
    </row>
    <row r="16738">
      <c r="S16738" s="91"/>
      <c r="T16738" s="91"/>
      <c r="U16738" s="89"/>
      <c r="V16738" s="89"/>
      <c r="W16738" s="89"/>
      <c r="X16738" s="89"/>
    </row>
    <row r="16739">
      <c r="S16739" s="91"/>
      <c r="T16739" s="91"/>
      <c r="U16739" s="89"/>
      <c r="V16739" s="89"/>
      <c r="W16739" s="89"/>
      <c r="X16739" s="89"/>
    </row>
    <row r="16740">
      <c r="S16740" s="91"/>
      <c r="T16740" s="91"/>
      <c r="U16740" s="89"/>
      <c r="V16740" s="89"/>
      <c r="W16740" s="89"/>
      <c r="X16740" s="89"/>
    </row>
    <row r="16741">
      <c r="S16741" s="91"/>
      <c r="T16741" s="91"/>
      <c r="U16741" s="89"/>
      <c r="V16741" s="89"/>
      <c r="W16741" s="89"/>
      <c r="X16741" s="89"/>
    </row>
    <row r="16742">
      <c r="S16742" s="91"/>
      <c r="T16742" s="91"/>
      <c r="U16742" s="89"/>
      <c r="V16742" s="89"/>
      <c r="W16742" s="89"/>
      <c r="X16742" s="89"/>
    </row>
    <row r="16743">
      <c r="S16743" s="91"/>
      <c r="T16743" s="91"/>
      <c r="U16743" s="89"/>
      <c r="V16743" s="89"/>
      <c r="W16743" s="89"/>
      <c r="X16743" s="89"/>
    </row>
    <row r="16744">
      <c r="S16744" s="91"/>
      <c r="T16744" s="91"/>
      <c r="U16744" s="89"/>
      <c r="V16744" s="89"/>
      <c r="W16744" s="89"/>
      <c r="X16744" s="89"/>
    </row>
    <row r="16745">
      <c r="S16745" s="91"/>
      <c r="T16745" s="91"/>
      <c r="U16745" s="89"/>
      <c r="V16745" s="89"/>
      <c r="W16745" s="89"/>
      <c r="X16745" s="89"/>
    </row>
    <row r="16746">
      <c r="S16746" s="91"/>
      <c r="T16746" s="91"/>
      <c r="U16746" s="89"/>
      <c r="V16746" s="89"/>
      <c r="W16746" s="89"/>
      <c r="X16746" s="89"/>
    </row>
    <row r="16747">
      <c r="S16747" s="91"/>
      <c r="T16747" s="91"/>
      <c r="U16747" s="89"/>
      <c r="V16747" s="89"/>
      <c r="W16747" s="89"/>
      <c r="X16747" s="89"/>
    </row>
    <row r="16748">
      <c r="S16748" s="91"/>
      <c r="T16748" s="91"/>
      <c r="U16748" s="89"/>
      <c r="V16748" s="89"/>
      <c r="W16748" s="89"/>
      <c r="X16748" s="89"/>
    </row>
    <row r="16749">
      <c r="S16749" s="91"/>
      <c r="T16749" s="91"/>
      <c r="U16749" s="89"/>
      <c r="V16749" s="89"/>
      <c r="W16749" s="89"/>
      <c r="X16749" s="89"/>
    </row>
    <row r="16750">
      <c r="S16750" s="91"/>
      <c r="T16750" s="91"/>
      <c r="U16750" s="89"/>
      <c r="V16750" s="89"/>
      <c r="W16750" s="89"/>
      <c r="X16750" s="89"/>
    </row>
    <row r="16751">
      <c r="S16751" s="91"/>
      <c r="T16751" s="91"/>
      <c r="U16751" s="89"/>
      <c r="V16751" s="89"/>
      <c r="W16751" s="89"/>
      <c r="X16751" s="89"/>
    </row>
    <row r="16752">
      <c r="S16752" s="91"/>
      <c r="T16752" s="91"/>
      <c r="U16752" s="89"/>
      <c r="V16752" s="89"/>
      <c r="W16752" s="89"/>
      <c r="X16752" s="89"/>
    </row>
    <row r="16753">
      <c r="S16753" s="91"/>
      <c r="T16753" s="91"/>
      <c r="U16753" s="89"/>
      <c r="V16753" s="89"/>
      <c r="W16753" s="89"/>
      <c r="X16753" s="89"/>
    </row>
    <row r="16754">
      <c r="S16754" s="91"/>
      <c r="T16754" s="91"/>
      <c r="U16754" s="89"/>
      <c r="V16754" s="89"/>
      <c r="W16754" s="89"/>
      <c r="X16754" s="89"/>
    </row>
    <row r="16755">
      <c r="S16755" s="91"/>
      <c r="T16755" s="91"/>
      <c r="U16755" s="89"/>
      <c r="V16755" s="89"/>
      <c r="W16755" s="89"/>
      <c r="X16755" s="89"/>
    </row>
    <row r="16756">
      <c r="S16756" s="91"/>
      <c r="T16756" s="91"/>
      <c r="U16756" s="89"/>
      <c r="V16756" s="89"/>
      <c r="W16756" s="89"/>
      <c r="X16756" s="89"/>
    </row>
    <row r="16757">
      <c r="S16757" s="91"/>
      <c r="T16757" s="91"/>
      <c r="U16757" s="89"/>
      <c r="V16757" s="89"/>
      <c r="W16757" s="89"/>
      <c r="X16757" s="89"/>
    </row>
    <row r="16758">
      <c r="S16758" s="91"/>
      <c r="T16758" s="91"/>
      <c r="U16758" s="89"/>
      <c r="V16758" s="89"/>
      <c r="W16758" s="89"/>
      <c r="X16758" s="89"/>
    </row>
    <row r="16759">
      <c r="S16759" s="91"/>
      <c r="T16759" s="91"/>
      <c r="U16759" s="89"/>
      <c r="V16759" s="89"/>
      <c r="W16759" s="89"/>
      <c r="X16759" s="89"/>
    </row>
    <row r="16760">
      <c r="S16760" s="91"/>
      <c r="T16760" s="91"/>
      <c r="U16760" s="89"/>
      <c r="V16760" s="89"/>
      <c r="W16760" s="89"/>
      <c r="X16760" s="89"/>
    </row>
    <row r="16761">
      <c r="S16761" s="91"/>
      <c r="T16761" s="91"/>
      <c r="U16761" s="89"/>
      <c r="V16761" s="89"/>
      <c r="W16761" s="89"/>
      <c r="X16761" s="89"/>
    </row>
    <row r="16762">
      <c r="S16762" s="91"/>
      <c r="T16762" s="91"/>
      <c r="U16762" s="89"/>
      <c r="V16762" s="89"/>
      <c r="W16762" s="89"/>
      <c r="X16762" s="89"/>
    </row>
    <row r="16763">
      <c r="S16763" s="91"/>
      <c r="T16763" s="91"/>
      <c r="U16763" s="89"/>
      <c r="V16763" s="89"/>
      <c r="W16763" s="89"/>
      <c r="X16763" s="89"/>
    </row>
    <row r="16764">
      <c r="S16764" s="91"/>
      <c r="T16764" s="91"/>
      <c r="U16764" s="89"/>
      <c r="V16764" s="89"/>
      <c r="W16764" s="89"/>
      <c r="X16764" s="89"/>
    </row>
    <row r="16765">
      <c r="S16765" s="91"/>
      <c r="T16765" s="91"/>
      <c r="U16765" s="89"/>
      <c r="V16765" s="89"/>
      <c r="W16765" s="89"/>
      <c r="X16765" s="89"/>
    </row>
    <row r="16766">
      <c r="S16766" s="91"/>
      <c r="T16766" s="91"/>
      <c r="U16766" s="89"/>
      <c r="V16766" s="89"/>
      <c r="W16766" s="89"/>
      <c r="X16766" s="89"/>
    </row>
    <row r="16767">
      <c r="S16767" s="91"/>
      <c r="T16767" s="91"/>
      <c r="U16767" s="89"/>
      <c r="V16767" s="89"/>
      <c r="W16767" s="89"/>
      <c r="X16767" s="89"/>
    </row>
    <row r="16768">
      <c r="S16768" s="91"/>
      <c r="T16768" s="91"/>
      <c r="U16768" s="89"/>
      <c r="V16768" s="89"/>
      <c r="W16768" s="89"/>
      <c r="X16768" s="89"/>
    </row>
    <row r="16769">
      <c r="S16769" s="91"/>
      <c r="T16769" s="91"/>
      <c r="U16769" s="89"/>
      <c r="V16769" s="89"/>
      <c r="W16769" s="89"/>
      <c r="X16769" s="89"/>
    </row>
    <row r="16770">
      <c r="S16770" s="91"/>
      <c r="T16770" s="91"/>
      <c r="U16770" s="89"/>
      <c r="V16770" s="89"/>
      <c r="W16770" s="89"/>
      <c r="X16770" s="89"/>
    </row>
    <row r="16771">
      <c r="S16771" s="91"/>
      <c r="T16771" s="91"/>
      <c r="U16771" s="89"/>
      <c r="V16771" s="89"/>
      <c r="W16771" s="89"/>
      <c r="X16771" s="89"/>
    </row>
    <row r="16772">
      <c r="S16772" s="91"/>
      <c r="T16772" s="91"/>
      <c r="U16772" s="89"/>
      <c r="V16772" s="89"/>
      <c r="W16772" s="89"/>
      <c r="X16772" s="89"/>
    </row>
    <row r="16773">
      <c r="S16773" s="88"/>
      <c r="T16773" s="91"/>
      <c r="U16773" s="89"/>
      <c r="V16773" s="89"/>
      <c r="W16773" s="89"/>
      <c r="X16773" s="89"/>
    </row>
    <row r="16774">
      <c r="S16774" s="91"/>
      <c r="T16774" s="91"/>
      <c r="U16774" s="89"/>
      <c r="V16774" s="89"/>
      <c r="W16774" s="89"/>
      <c r="X16774" s="89"/>
    </row>
    <row r="16775">
      <c r="S16775" s="91"/>
      <c r="T16775" s="91"/>
      <c r="U16775" s="89"/>
      <c r="V16775" s="89"/>
      <c r="W16775" s="89"/>
      <c r="X16775" s="89"/>
    </row>
    <row r="16776">
      <c r="S16776" s="91"/>
      <c r="T16776" s="91"/>
      <c r="U16776" s="89"/>
      <c r="V16776" s="89"/>
      <c r="W16776" s="89"/>
      <c r="X16776" s="89"/>
    </row>
    <row r="16777">
      <c r="S16777" s="91"/>
      <c r="T16777" s="91"/>
      <c r="U16777" s="89"/>
      <c r="V16777" s="89"/>
      <c r="W16777" s="89"/>
      <c r="X16777" s="89"/>
    </row>
    <row r="16778">
      <c r="S16778" s="91"/>
      <c r="T16778" s="91"/>
      <c r="U16778" s="89"/>
      <c r="V16778" s="89"/>
      <c r="W16778" s="89"/>
      <c r="X16778" s="89"/>
    </row>
    <row r="16779">
      <c r="S16779" s="91"/>
      <c r="T16779" s="91"/>
      <c r="U16779" s="89"/>
      <c r="V16779" s="89"/>
      <c r="W16779" s="89"/>
      <c r="X16779" s="89"/>
    </row>
    <row r="16780">
      <c r="S16780" s="91"/>
      <c r="T16780" s="91"/>
      <c r="U16780" s="89"/>
      <c r="V16780" s="89"/>
      <c r="W16780" s="89"/>
      <c r="X16780" s="89"/>
    </row>
    <row r="16781">
      <c r="S16781" s="91"/>
      <c r="T16781" s="91"/>
      <c r="U16781" s="89"/>
      <c r="V16781" s="89"/>
      <c r="W16781" s="89"/>
      <c r="X16781" s="89"/>
    </row>
    <row r="16782">
      <c r="S16782" s="91"/>
      <c r="T16782" s="91"/>
      <c r="U16782" s="89"/>
      <c r="V16782" s="89"/>
      <c r="W16782" s="89"/>
      <c r="X16782" s="89"/>
    </row>
    <row r="16783">
      <c r="S16783" s="91"/>
      <c r="T16783" s="91"/>
      <c r="U16783" s="89"/>
      <c r="V16783" s="89"/>
      <c r="W16783" s="89"/>
      <c r="X16783" s="89"/>
    </row>
    <row r="16784">
      <c r="S16784" s="91"/>
      <c r="T16784" s="91"/>
      <c r="U16784" s="89"/>
      <c r="V16784" s="89"/>
      <c r="W16784" s="89"/>
      <c r="X16784" s="89"/>
    </row>
    <row r="16785">
      <c r="S16785" s="91"/>
      <c r="T16785" s="91"/>
      <c r="U16785" s="89"/>
      <c r="V16785" s="89"/>
      <c r="W16785" s="89"/>
      <c r="X16785" s="89"/>
    </row>
    <row r="16786">
      <c r="S16786" s="91"/>
      <c r="T16786" s="91"/>
      <c r="U16786" s="89"/>
      <c r="V16786" s="89"/>
      <c r="W16786" s="89"/>
      <c r="X16786" s="89"/>
    </row>
    <row r="16787">
      <c r="S16787" s="91"/>
      <c r="T16787" s="91"/>
      <c r="U16787" s="89"/>
      <c r="V16787" s="89"/>
      <c r="W16787" s="89"/>
      <c r="X16787" s="89"/>
    </row>
    <row r="16788">
      <c r="S16788" s="91"/>
      <c r="T16788" s="91"/>
      <c r="U16788" s="89"/>
      <c r="V16788" s="89"/>
      <c r="W16788" s="89"/>
      <c r="X16788" s="89"/>
    </row>
    <row r="16789">
      <c r="S16789" s="91"/>
      <c r="T16789" s="91"/>
      <c r="U16789" s="89"/>
      <c r="V16789" s="89"/>
      <c r="W16789" s="89"/>
      <c r="X16789" s="89"/>
    </row>
    <row r="16790">
      <c r="S16790" s="91"/>
      <c r="T16790" s="91"/>
      <c r="U16790" s="89"/>
      <c r="V16790" s="89"/>
      <c r="W16790" s="89"/>
      <c r="X16790" s="89"/>
    </row>
    <row r="16791">
      <c r="S16791" s="91"/>
      <c r="T16791" s="91"/>
      <c r="U16791" s="89"/>
      <c r="V16791" s="89"/>
      <c r="W16791" s="89"/>
      <c r="X16791" s="89"/>
    </row>
    <row r="16792">
      <c r="S16792" s="91"/>
      <c r="T16792" s="91"/>
      <c r="U16792" s="89"/>
      <c r="V16792" s="89"/>
      <c r="W16792" s="89"/>
      <c r="X16792" s="89"/>
    </row>
    <row r="16793">
      <c r="S16793" s="91"/>
      <c r="T16793" s="91"/>
      <c r="U16793" s="89"/>
      <c r="V16793" s="89"/>
      <c r="W16793" s="89"/>
      <c r="X16793" s="89"/>
    </row>
    <row r="16794">
      <c r="S16794" s="91"/>
      <c r="T16794" s="91"/>
      <c r="U16794" s="89"/>
      <c r="V16794" s="89"/>
      <c r="W16794" s="89"/>
      <c r="X16794" s="89"/>
    </row>
    <row r="16795">
      <c r="S16795" s="91"/>
      <c r="T16795" s="91"/>
      <c r="U16795" s="89"/>
      <c r="V16795" s="89"/>
      <c r="W16795" s="89"/>
      <c r="X16795" s="89"/>
    </row>
    <row r="16796">
      <c r="S16796" s="91"/>
      <c r="T16796" s="91"/>
      <c r="U16796" s="89"/>
      <c r="V16796" s="89"/>
      <c r="W16796" s="89"/>
      <c r="X16796" s="89"/>
    </row>
    <row r="16797">
      <c r="S16797" s="91"/>
      <c r="T16797" s="91"/>
      <c r="U16797" s="89"/>
      <c r="V16797" s="89"/>
      <c r="W16797" s="89"/>
      <c r="X16797" s="89"/>
    </row>
    <row r="16798">
      <c r="S16798" s="91"/>
      <c r="T16798" s="91"/>
      <c r="U16798" s="89"/>
      <c r="V16798" s="89"/>
      <c r="W16798" s="89"/>
      <c r="X16798" s="89"/>
    </row>
    <row r="16799">
      <c r="S16799" s="91"/>
      <c r="T16799" s="91"/>
      <c r="U16799" s="89"/>
      <c r="V16799" s="89"/>
      <c r="W16799" s="89"/>
      <c r="X16799" s="89"/>
    </row>
    <row r="16800">
      <c r="S16800" s="91"/>
      <c r="T16800" s="91"/>
      <c r="U16800" s="89"/>
      <c r="V16800" s="89"/>
      <c r="W16800" s="89"/>
      <c r="X16800" s="89"/>
    </row>
    <row r="16801">
      <c r="S16801" s="91"/>
      <c r="T16801" s="91"/>
      <c r="U16801" s="89"/>
      <c r="V16801" s="89"/>
      <c r="W16801" s="89"/>
      <c r="X16801" s="89"/>
    </row>
    <row r="16802">
      <c r="S16802" s="91"/>
      <c r="T16802" s="91"/>
      <c r="U16802" s="89"/>
      <c r="V16802" s="89"/>
      <c r="W16802" s="89"/>
      <c r="X16802" s="89"/>
    </row>
    <row r="16803">
      <c r="S16803" s="91"/>
      <c r="T16803" s="91"/>
      <c r="U16803" s="89"/>
      <c r="V16803" s="89"/>
      <c r="W16803" s="89"/>
      <c r="X16803" s="89"/>
    </row>
    <row r="16804">
      <c r="S16804" s="91"/>
      <c r="T16804" s="91"/>
      <c r="U16804" s="89"/>
      <c r="V16804" s="89"/>
      <c r="W16804" s="89"/>
      <c r="X16804" s="89"/>
    </row>
    <row r="16805">
      <c r="S16805" s="91"/>
      <c r="T16805" s="91"/>
      <c r="U16805" s="89"/>
      <c r="V16805" s="89"/>
      <c r="W16805" s="89"/>
      <c r="X16805" s="89"/>
    </row>
    <row r="16806">
      <c r="S16806" s="91"/>
      <c r="T16806" s="91"/>
      <c r="U16806" s="89"/>
      <c r="V16806" s="89"/>
      <c r="W16806" s="89"/>
      <c r="X16806" s="89"/>
    </row>
    <row r="16807">
      <c r="S16807" s="91"/>
      <c r="T16807" s="91"/>
      <c r="U16807" s="89"/>
      <c r="V16807" s="89"/>
      <c r="W16807" s="89"/>
      <c r="X16807" s="89"/>
    </row>
    <row r="16808">
      <c r="S16808" s="91"/>
      <c r="T16808" s="91"/>
      <c r="U16808" s="89"/>
      <c r="V16808" s="89"/>
      <c r="W16808" s="89"/>
      <c r="X16808" s="89"/>
    </row>
    <row r="16809">
      <c r="S16809" s="91"/>
      <c r="T16809" s="91"/>
      <c r="U16809" s="89"/>
      <c r="V16809" s="89"/>
      <c r="W16809" s="89"/>
      <c r="X16809" s="89"/>
    </row>
    <row r="16810">
      <c r="S16810" s="91"/>
      <c r="T16810" s="91"/>
      <c r="U16810" s="89"/>
      <c r="V16810" s="89"/>
      <c r="W16810" s="89"/>
      <c r="X16810" s="89"/>
    </row>
    <row r="16811">
      <c r="S16811" s="91"/>
      <c r="T16811" s="91"/>
      <c r="U16811" s="89"/>
      <c r="V16811" s="89"/>
      <c r="W16811" s="89"/>
      <c r="X16811" s="89"/>
    </row>
    <row r="16812">
      <c r="S16812" s="91"/>
      <c r="T16812" s="91"/>
      <c r="U16812" s="89"/>
      <c r="V16812" s="89"/>
      <c r="W16812" s="89"/>
      <c r="X16812" s="89"/>
    </row>
    <row r="16813">
      <c r="S16813" s="91"/>
      <c r="T16813" s="91"/>
      <c r="U16813" s="89"/>
      <c r="V16813" s="89"/>
      <c r="W16813" s="89"/>
      <c r="X16813" s="89"/>
    </row>
    <row r="16814">
      <c r="S16814" s="91"/>
      <c r="T16814" s="91"/>
      <c r="U16814" s="89"/>
      <c r="V16814" s="89"/>
      <c r="W16814" s="89"/>
      <c r="X16814" s="89"/>
    </row>
    <row r="16815">
      <c r="S16815" s="91"/>
      <c r="T16815" s="91"/>
      <c r="U16815" s="89"/>
      <c r="V16815" s="89"/>
      <c r="W16815" s="89"/>
      <c r="X16815" s="89"/>
    </row>
    <row r="16816">
      <c r="S16816" s="91"/>
      <c r="T16816" s="91"/>
      <c r="U16816" s="89"/>
      <c r="V16816" s="89"/>
      <c r="W16816" s="89"/>
      <c r="X16816" s="89"/>
    </row>
    <row r="16817">
      <c r="S16817" s="91"/>
      <c r="T16817" s="91"/>
      <c r="U16817" s="89"/>
      <c r="V16817" s="89"/>
      <c r="W16817" s="89"/>
      <c r="X16817" s="89"/>
    </row>
    <row r="16818">
      <c r="S16818" s="91"/>
      <c r="T16818" s="91"/>
      <c r="U16818" s="89"/>
      <c r="V16818" s="89"/>
      <c r="W16818" s="89"/>
      <c r="X16818" s="89"/>
    </row>
    <row r="16819">
      <c r="S16819" s="91"/>
      <c r="T16819" s="91"/>
      <c r="U16819" s="89"/>
      <c r="V16819" s="89"/>
      <c r="W16819" s="89"/>
      <c r="X16819" s="89"/>
    </row>
    <row r="16820">
      <c r="S16820" s="91"/>
      <c r="T16820" s="91"/>
      <c r="U16820" s="89"/>
      <c r="V16820" s="89"/>
      <c r="W16820" s="89"/>
      <c r="X16820" s="89"/>
    </row>
    <row r="16821">
      <c r="S16821" s="91"/>
      <c r="T16821" s="91"/>
      <c r="U16821" s="89"/>
      <c r="V16821" s="89"/>
      <c r="W16821" s="89"/>
      <c r="X16821" s="89"/>
    </row>
    <row r="16822">
      <c r="S16822" s="91"/>
      <c r="T16822" s="91"/>
      <c r="U16822" s="89"/>
      <c r="V16822" s="89"/>
      <c r="W16822" s="89"/>
      <c r="X16822" s="89"/>
    </row>
    <row r="16823">
      <c r="S16823" s="91"/>
      <c r="T16823" s="91"/>
      <c r="U16823" s="89"/>
      <c r="V16823" s="89"/>
      <c r="W16823" s="89"/>
      <c r="X16823" s="89"/>
    </row>
    <row r="16824">
      <c r="S16824" s="91"/>
      <c r="T16824" s="91"/>
      <c r="U16824" s="89"/>
      <c r="V16824" s="89"/>
      <c r="W16824" s="89"/>
      <c r="X16824" s="89"/>
    </row>
    <row r="16825">
      <c r="S16825" s="91"/>
      <c r="T16825" s="91"/>
      <c r="U16825" s="89"/>
      <c r="V16825" s="89"/>
      <c r="W16825" s="89"/>
      <c r="X16825" s="89"/>
    </row>
    <row r="16826">
      <c r="S16826" s="91"/>
      <c r="T16826" s="91"/>
      <c r="U16826" s="89"/>
      <c r="V16826" s="89"/>
      <c r="W16826" s="89"/>
      <c r="X16826" s="89"/>
    </row>
    <row r="16827">
      <c r="S16827" s="91"/>
      <c r="T16827" s="91"/>
      <c r="U16827" s="89"/>
      <c r="V16827" s="89"/>
      <c r="W16827" s="89"/>
      <c r="X16827" s="89"/>
    </row>
    <row r="16828">
      <c r="S16828" s="91"/>
      <c r="T16828" s="91"/>
      <c r="U16828" s="89"/>
      <c r="V16828" s="89"/>
      <c r="W16828" s="89"/>
      <c r="X16828" s="89"/>
    </row>
    <row r="16829">
      <c r="S16829" s="91"/>
      <c r="T16829" s="91"/>
      <c r="U16829" s="89"/>
      <c r="V16829" s="89"/>
      <c r="W16829" s="89"/>
      <c r="X16829" s="89"/>
    </row>
    <row r="16830">
      <c r="S16830" s="91"/>
      <c r="T16830" s="91"/>
      <c r="U16830" s="89"/>
      <c r="V16830" s="89"/>
      <c r="W16830" s="89"/>
      <c r="X16830" s="89"/>
    </row>
    <row r="16831">
      <c r="S16831" s="91"/>
      <c r="T16831" s="91"/>
      <c r="U16831" s="89"/>
      <c r="V16831" s="89"/>
      <c r="W16831" s="89"/>
      <c r="X16831" s="89"/>
    </row>
    <row r="16832">
      <c r="S16832" s="91"/>
      <c r="T16832" s="91"/>
      <c r="U16832" s="89"/>
      <c r="V16832" s="89"/>
      <c r="W16832" s="89"/>
      <c r="X16832" s="89"/>
    </row>
    <row r="16833">
      <c r="S16833" s="91"/>
      <c r="T16833" s="91"/>
      <c r="U16833" s="89"/>
      <c r="V16833" s="89"/>
      <c r="W16833" s="89"/>
      <c r="X16833" s="89"/>
    </row>
    <row r="16834">
      <c r="S16834" s="91"/>
      <c r="T16834" s="91"/>
      <c r="U16834" s="89"/>
      <c r="V16834" s="89"/>
      <c r="W16834" s="89"/>
      <c r="X16834" s="89"/>
    </row>
    <row r="16835">
      <c r="S16835" s="91"/>
      <c r="T16835" s="91"/>
      <c r="U16835" s="89"/>
      <c r="V16835" s="89"/>
      <c r="W16835" s="89"/>
      <c r="X16835" s="89"/>
    </row>
    <row r="16836">
      <c r="S16836" s="91"/>
      <c r="T16836" s="91"/>
      <c r="U16836" s="89"/>
      <c r="V16836" s="89"/>
      <c r="W16836" s="89"/>
      <c r="X16836" s="89"/>
    </row>
    <row r="16837">
      <c r="S16837" s="91"/>
      <c r="T16837" s="91"/>
      <c r="U16837" s="89"/>
      <c r="V16837" s="89"/>
      <c r="W16837" s="89"/>
      <c r="X16837" s="89"/>
    </row>
    <row r="16838">
      <c r="S16838" s="91"/>
      <c r="T16838" s="91"/>
      <c r="U16838" s="89"/>
      <c r="V16838" s="89"/>
      <c r="W16838" s="89"/>
      <c r="X16838" s="89"/>
    </row>
    <row r="16839">
      <c r="S16839" s="91"/>
      <c r="T16839" s="91"/>
      <c r="U16839" s="89"/>
      <c r="V16839" s="89"/>
      <c r="W16839" s="89"/>
      <c r="X16839" s="89"/>
    </row>
    <row r="16840">
      <c r="S16840" s="91"/>
      <c r="T16840" s="91"/>
      <c r="U16840" s="89"/>
      <c r="V16840" s="89"/>
      <c r="W16840" s="89"/>
      <c r="X16840" s="89"/>
    </row>
    <row r="16841">
      <c r="S16841" s="91"/>
      <c r="T16841" s="91"/>
      <c r="U16841" s="89"/>
      <c r="V16841" s="89"/>
      <c r="W16841" s="89"/>
      <c r="X16841" s="89"/>
    </row>
    <row r="16842">
      <c r="S16842" s="91"/>
      <c r="T16842" s="91"/>
      <c r="U16842" s="89"/>
      <c r="V16842" s="89"/>
      <c r="W16842" s="89"/>
      <c r="X16842" s="89"/>
    </row>
    <row r="16843">
      <c r="S16843" s="91"/>
      <c r="T16843" s="91"/>
      <c r="U16843" s="89"/>
      <c r="V16843" s="89"/>
      <c r="W16843" s="89"/>
      <c r="X16843" s="89"/>
    </row>
    <row r="16844">
      <c r="S16844" s="91"/>
      <c r="T16844" s="91"/>
      <c r="U16844" s="89"/>
      <c r="V16844" s="89"/>
      <c r="W16844" s="89"/>
      <c r="X16844" s="89"/>
    </row>
    <row r="16845">
      <c r="S16845" s="91"/>
      <c r="T16845" s="91"/>
      <c r="U16845" s="89"/>
      <c r="V16845" s="89"/>
      <c r="W16845" s="89"/>
      <c r="X16845" s="89"/>
    </row>
    <row r="16846">
      <c r="S16846" s="91"/>
      <c r="T16846" s="91"/>
      <c r="U16846" s="89"/>
      <c r="V16846" s="89"/>
      <c r="W16846" s="89"/>
      <c r="X16846" s="89"/>
    </row>
    <row r="16847">
      <c r="S16847" s="91"/>
      <c r="T16847" s="91"/>
      <c r="U16847" s="89"/>
      <c r="V16847" s="89"/>
      <c r="W16847" s="89"/>
      <c r="X16847" s="89"/>
    </row>
    <row r="16848">
      <c r="S16848" s="91"/>
      <c r="T16848" s="91"/>
      <c r="U16848" s="89"/>
      <c r="V16848" s="89"/>
      <c r="W16848" s="89"/>
      <c r="X16848" s="89"/>
    </row>
    <row r="16849">
      <c r="S16849" s="91"/>
      <c r="T16849" s="91"/>
      <c r="U16849" s="89"/>
      <c r="V16849" s="89"/>
      <c r="W16849" s="89"/>
      <c r="X16849" s="89"/>
    </row>
    <row r="16850">
      <c r="S16850" s="91"/>
      <c r="T16850" s="91"/>
      <c r="U16850" s="89"/>
      <c r="V16850" s="89"/>
      <c r="W16850" s="89"/>
      <c r="X16850" s="89"/>
    </row>
    <row r="16851">
      <c r="S16851" s="91"/>
      <c r="T16851" s="91"/>
      <c r="U16851" s="89"/>
      <c r="V16851" s="89"/>
      <c r="W16851" s="89"/>
      <c r="X16851" s="89"/>
    </row>
    <row r="16852">
      <c r="S16852" s="91"/>
      <c r="T16852" s="91"/>
      <c r="U16852" s="89"/>
      <c r="V16852" s="89"/>
      <c r="W16852" s="89"/>
      <c r="X16852" s="89"/>
    </row>
    <row r="16853">
      <c r="S16853" s="91"/>
      <c r="T16853" s="91"/>
      <c r="U16853" s="89"/>
      <c r="V16853" s="89"/>
      <c r="W16853" s="89"/>
      <c r="X16853" s="89"/>
    </row>
    <row r="16854">
      <c r="S16854" s="91"/>
      <c r="T16854" s="91"/>
      <c r="U16854" s="89"/>
      <c r="V16854" s="89"/>
      <c r="W16854" s="89"/>
      <c r="X16854" s="89"/>
    </row>
    <row r="16855">
      <c r="S16855" s="91"/>
      <c r="T16855" s="91"/>
      <c r="U16855" s="89"/>
      <c r="V16855" s="89"/>
      <c r="W16855" s="89"/>
      <c r="X16855" s="89"/>
    </row>
    <row r="16856">
      <c r="S16856" s="91"/>
      <c r="T16856" s="91"/>
      <c r="U16856" s="89"/>
      <c r="V16856" s="89"/>
      <c r="W16856" s="89"/>
      <c r="X16856" s="89"/>
    </row>
    <row r="16857">
      <c r="S16857" s="91"/>
      <c r="T16857" s="91"/>
      <c r="U16857" s="89"/>
      <c r="V16857" s="89"/>
      <c r="W16857" s="89"/>
      <c r="X16857" s="89"/>
    </row>
    <row r="16858">
      <c r="S16858" s="91"/>
      <c r="T16858" s="91"/>
      <c r="U16858" s="89"/>
      <c r="V16858" s="89"/>
      <c r="W16858" s="89"/>
      <c r="X16858" s="89"/>
    </row>
    <row r="16859">
      <c r="S16859" s="91"/>
      <c r="T16859" s="91"/>
      <c r="U16859" s="89"/>
      <c r="V16859" s="89"/>
      <c r="W16859" s="89"/>
      <c r="X16859" s="89"/>
    </row>
    <row r="16860">
      <c r="S16860" s="91"/>
      <c r="T16860" s="91"/>
      <c r="U16860" s="89"/>
      <c r="V16860" s="89"/>
      <c r="W16860" s="89"/>
      <c r="X16860" s="89"/>
    </row>
    <row r="16861">
      <c r="S16861" s="91"/>
      <c r="T16861" s="91"/>
      <c r="U16861" s="89"/>
      <c r="V16861" s="89"/>
      <c r="W16861" s="89"/>
      <c r="X16861" s="89"/>
    </row>
    <row r="16862">
      <c r="S16862" s="91"/>
      <c r="T16862" s="91"/>
      <c r="U16862" s="89"/>
      <c r="V16862" s="89"/>
      <c r="W16862" s="89"/>
      <c r="X16862" s="89"/>
    </row>
    <row r="16863">
      <c r="S16863" s="91"/>
      <c r="T16863" s="91"/>
      <c r="U16863" s="89"/>
      <c r="V16863" s="89"/>
      <c r="W16863" s="89"/>
      <c r="X16863" s="89"/>
    </row>
    <row r="16864">
      <c r="S16864" s="91"/>
      <c r="T16864" s="91"/>
      <c r="U16864" s="89"/>
      <c r="V16864" s="89"/>
      <c r="W16864" s="89"/>
      <c r="X16864" s="89"/>
    </row>
    <row r="16865">
      <c r="S16865" s="91"/>
      <c r="T16865" s="91"/>
      <c r="U16865" s="89"/>
      <c r="V16865" s="89"/>
      <c r="W16865" s="89"/>
      <c r="X16865" s="89"/>
    </row>
    <row r="16866">
      <c r="S16866" s="91"/>
      <c r="T16866" s="91"/>
      <c r="U16866" s="89"/>
      <c r="V16866" s="89"/>
      <c r="W16866" s="89"/>
      <c r="X16866" s="89"/>
    </row>
    <row r="16867">
      <c r="S16867" s="91"/>
      <c r="T16867" s="91"/>
      <c r="U16867" s="89"/>
      <c r="V16867" s="89"/>
      <c r="W16867" s="89"/>
      <c r="X16867" s="89"/>
    </row>
    <row r="16868">
      <c r="S16868" s="91"/>
      <c r="T16868" s="91"/>
      <c r="U16868" s="89"/>
      <c r="V16868" s="89"/>
      <c r="W16868" s="89"/>
      <c r="X16868" s="89"/>
    </row>
    <row r="16869">
      <c r="S16869" s="91"/>
      <c r="T16869" s="91"/>
      <c r="U16869" s="89"/>
      <c r="V16869" s="89"/>
      <c r="W16869" s="89"/>
      <c r="X16869" s="89"/>
    </row>
    <row r="16870">
      <c r="S16870" s="91"/>
      <c r="T16870" s="91"/>
      <c r="U16870" s="89"/>
      <c r="V16870" s="89"/>
      <c r="W16870" s="89"/>
      <c r="X16870" s="89"/>
    </row>
    <row r="16871">
      <c r="S16871" s="91"/>
      <c r="T16871" s="91"/>
      <c r="U16871" s="89"/>
      <c r="V16871" s="89"/>
      <c r="W16871" s="89"/>
      <c r="X16871" s="89"/>
    </row>
    <row r="16872">
      <c r="S16872" s="91"/>
      <c r="T16872" s="91"/>
      <c r="U16872" s="89"/>
      <c r="V16872" s="89"/>
      <c r="W16872" s="89"/>
      <c r="X16872" s="89"/>
    </row>
    <row r="16873">
      <c r="S16873" s="91"/>
      <c r="T16873" s="91"/>
      <c r="U16873" s="89"/>
      <c r="V16873" s="89"/>
      <c r="W16873" s="89"/>
      <c r="X16873" s="89"/>
    </row>
    <row r="16874">
      <c r="S16874" s="91"/>
      <c r="T16874" s="91"/>
      <c r="U16874" s="89"/>
      <c r="V16874" s="89"/>
      <c r="W16874" s="89"/>
      <c r="X16874" s="89"/>
    </row>
    <row r="16875">
      <c r="S16875" s="91"/>
      <c r="T16875" s="91"/>
      <c r="U16875" s="89"/>
      <c r="V16875" s="89"/>
      <c r="W16875" s="89"/>
      <c r="X16875" s="89"/>
    </row>
    <row r="16876">
      <c r="S16876" s="91"/>
      <c r="T16876" s="91"/>
      <c r="U16876" s="89"/>
      <c r="V16876" s="89"/>
      <c r="W16876" s="89"/>
      <c r="X16876" s="89"/>
    </row>
    <row r="16877">
      <c r="S16877" s="91"/>
      <c r="T16877" s="91"/>
      <c r="U16877" s="89"/>
      <c r="V16877" s="89"/>
      <c r="W16877" s="89"/>
      <c r="X16877" s="89"/>
    </row>
    <row r="16878">
      <c r="S16878" s="91"/>
      <c r="T16878" s="91"/>
      <c r="U16878" s="89"/>
      <c r="V16878" s="89"/>
      <c r="W16878" s="89"/>
      <c r="X16878" s="89"/>
    </row>
    <row r="16879">
      <c r="S16879" s="91"/>
      <c r="T16879" s="91"/>
      <c r="U16879" s="89"/>
      <c r="V16879" s="89"/>
      <c r="W16879" s="89"/>
      <c r="X16879" s="89"/>
    </row>
    <row r="16880">
      <c r="S16880" s="91"/>
      <c r="T16880" s="91"/>
      <c r="U16880" s="89"/>
      <c r="V16880" s="89"/>
      <c r="W16880" s="89"/>
      <c r="X16880" s="89"/>
    </row>
    <row r="16881">
      <c r="S16881" s="91"/>
      <c r="T16881" s="91"/>
      <c r="U16881" s="89"/>
      <c r="V16881" s="89"/>
      <c r="W16881" s="89"/>
      <c r="X16881" s="89"/>
    </row>
    <row r="16882">
      <c r="S16882" s="91"/>
      <c r="T16882" s="91"/>
      <c r="U16882" s="89"/>
      <c r="V16882" s="89"/>
      <c r="W16882" s="89"/>
      <c r="X16882" s="89"/>
    </row>
    <row r="16883">
      <c r="S16883" s="91"/>
      <c r="T16883" s="91"/>
      <c r="U16883" s="89"/>
      <c r="V16883" s="89"/>
      <c r="W16883" s="89"/>
      <c r="X16883" s="89"/>
    </row>
    <row r="16884">
      <c r="S16884" s="91"/>
      <c r="T16884" s="91"/>
      <c r="U16884" s="89"/>
      <c r="V16884" s="89"/>
      <c r="W16884" s="89"/>
      <c r="X16884" s="89"/>
    </row>
    <row r="16885">
      <c r="S16885" s="91"/>
      <c r="T16885" s="91"/>
      <c r="U16885" s="89"/>
      <c r="V16885" s="89"/>
      <c r="W16885" s="89"/>
      <c r="X16885" s="89"/>
    </row>
    <row r="16886">
      <c r="S16886" s="91"/>
      <c r="T16886" s="91"/>
      <c r="U16886" s="89"/>
      <c r="V16886" s="89"/>
      <c r="W16886" s="89"/>
      <c r="X16886" s="89"/>
    </row>
    <row r="16887">
      <c r="S16887" s="91"/>
      <c r="T16887" s="91"/>
      <c r="U16887" s="89"/>
      <c r="V16887" s="89"/>
      <c r="W16887" s="89"/>
      <c r="X16887" s="89"/>
    </row>
    <row r="16888">
      <c r="S16888" s="91"/>
      <c r="T16888" s="91"/>
      <c r="U16888" s="89"/>
      <c r="V16888" s="89"/>
      <c r="W16888" s="89"/>
      <c r="X16888" s="89"/>
    </row>
    <row r="16889">
      <c r="S16889" s="91"/>
      <c r="T16889" s="91"/>
      <c r="U16889" s="89"/>
      <c r="V16889" s="89"/>
      <c r="W16889" s="89"/>
      <c r="X16889" s="89"/>
    </row>
    <row r="16890">
      <c r="S16890" s="91"/>
      <c r="T16890" s="91"/>
      <c r="U16890" s="89"/>
      <c r="V16890" s="89"/>
      <c r="W16890" s="89"/>
      <c r="X16890" s="89"/>
    </row>
    <row r="16891">
      <c r="S16891" s="91"/>
      <c r="T16891" s="91"/>
      <c r="U16891" s="89"/>
      <c r="V16891" s="89"/>
      <c r="W16891" s="89"/>
      <c r="X16891" s="89"/>
    </row>
    <row r="16892">
      <c r="S16892" s="91"/>
      <c r="T16892" s="91"/>
      <c r="U16892" s="89"/>
      <c r="V16892" s="89"/>
      <c r="W16892" s="89"/>
      <c r="X16892" s="89"/>
    </row>
    <row r="16893">
      <c r="S16893" s="91"/>
      <c r="T16893" s="91"/>
      <c r="U16893" s="89"/>
      <c r="V16893" s="89"/>
      <c r="W16893" s="89"/>
      <c r="X16893" s="89"/>
    </row>
    <row r="16894">
      <c r="S16894" s="91"/>
      <c r="T16894" s="91"/>
      <c r="U16894" s="89"/>
      <c r="V16894" s="89"/>
      <c r="W16894" s="89"/>
      <c r="X16894" s="89"/>
    </row>
    <row r="16895">
      <c r="S16895" s="91"/>
      <c r="T16895" s="91"/>
      <c r="U16895" s="89"/>
      <c r="V16895" s="89"/>
      <c r="W16895" s="89"/>
      <c r="X16895" s="89"/>
    </row>
    <row r="16896">
      <c r="S16896" s="91"/>
      <c r="T16896" s="91"/>
      <c r="U16896" s="89"/>
      <c r="V16896" s="89"/>
      <c r="W16896" s="89"/>
      <c r="X16896" s="89"/>
    </row>
    <row r="16897">
      <c r="S16897" s="91"/>
      <c r="T16897" s="91"/>
      <c r="U16897" s="89"/>
      <c r="V16897" s="89"/>
      <c r="W16897" s="89"/>
      <c r="X16897" s="89"/>
    </row>
    <row r="16898">
      <c r="S16898" s="91"/>
      <c r="T16898" s="91"/>
      <c r="U16898" s="89"/>
      <c r="V16898" s="89"/>
      <c r="W16898" s="89"/>
      <c r="X16898" s="89"/>
    </row>
    <row r="16899">
      <c r="S16899" s="91"/>
      <c r="T16899" s="91"/>
      <c r="U16899" s="89"/>
      <c r="V16899" s="89"/>
      <c r="W16899" s="89"/>
      <c r="X16899" s="89"/>
    </row>
    <row r="16900">
      <c r="S16900" s="91"/>
      <c r="T16900" s="91"/>
      <c r="U16900" s="89"/>
      <c r="V16900" s="89"/>
      <c r="W16900" s="89"/>
      <c r="X16900" s="89"/>
    </row>
    <row r="16901">
      <c r="S16901" s="88"/>
      <c r="T16901" s="91"/>
      <c r="U16901" s="89"/>
      <c r="V16901" s="89"/>
      <c r="W16901" s="89"/>
      <c r="X16901" s="89"/>
    </row>
    <row r="16902">
      <c r="S16902" s="91"/>
      <c r="T16902" s="91"/>
      <c r="U16902" s="89"/>
      <c r="V16902" s="89"/>
      <c r="W16902" s="89"/>
      <c r="X16902" s="89"/>
    </row>
    <row r="16903">
      <c r="S16903" s="91"/>
      <c r="T16903" s="91"/>
      <c r="U16903" s="89"/>
      <c r="V16903" s="89"/>
      <c r="W16903" s="89"/>
      <c r="X16903" s="89"/>
    </row>
    <row r="16904">
      <c r="S16904" s="91"/>
      <c r="T16904" s="91"/>
      <c r="U16904" s="89"/>
      <c r="V16904" s="89"/>
      <c r="W16904" s="89"/>
      <c r="X16904" s="89"/>
    </row>
    <row r="16905">
      <c r="S16905" s="91"/>
      <c r="T16905" s="91"/>
      <c r="U16905" s="89"/>
      <c r="V16905" s="89"/>
      <c r="W16905" s="89"/>
      <c r="X16905" s="89"/>
    </row>
    <row r="16906">
      <c r="S16906" s="91"/>
      <c r="T16906" s="91"/>
      <c r="U16906" s="89"/>
      <c r="V16906" s="89"/>
      <c r="W16906" s="89"/>
      <c r="X16906" s="89"/>
    </row>
    <row r="16907">
      <c r="S16907" s="91"/>
      <c r="T16907" s="91"/>
      <c r="U16907" s="89"/>
      <c r="V16907" s="89"/>
      <c r="W16907" s="89"/>
      <c r="X16907" s="89"/>
    </row>
    <row r="16908">
      <c r="S16908" s="91"/>
      <c r="T16908" s="91"/>
      <c r="U16908" s="89"/>
      <c r="V16908" s="89"/>
      <c r="W16908" s="89"/>
      <c r="X16908" s="89"/>
    </row>
    <row r="16909">
      <c r="S16909" s="91"/>
      <c r="T16909" s="91"/>
      <c r="U16909" s="89"/>
      <c r="V16909" s="89"/>
      <c r="W16909" s="89"/>
      <c r="X16909" s="89"/>
    </row>
    <row r="16910">
      <c r="S16910" s="91"/>
      <c r="T16910" s="91"/>
      <c r="U16910" s="89"/>
      <c r="V16910" s="89"/>
      <c r="W16910" s="89"/>
      <c r="X16910" s="89"/>
    </row>
    <row r="16911">
      <c r="S16911" s="91"/>
      <c r="T16911" s="91"/>
      <c r="U16911" s="89"/>
      <c r="V16911" s="89"/>
      <c r="W16911" s="89"/>
      <c r="X16911" s="89"/>
    </row>
    <row r="16912">
      <c r="S16912" s="91"/>
      <c r="T16912" s="91"/>
      <c r="U16912" s="89"/>
      <c r="V16912" s="89"/>
      <c r="W16912" s="89"/>
      <c r="X16912" s="89"/>
    </row>
    <row r="16913">
      <c r="S16913" s="91"/>
      <c r="T16913" s="91"/>
      <c r="U16913" s="89"/>
      <c r="V16913" s="89"/>
      <c r="W16913" s="89"/>
      <c r="X16913" s="89"/>
    </row>
    <row r="16914">
      <c r="S16914" s="91"/>
      <c r="T16914" s="91"/>
      <c r="U16914" s="89"/>
      <c r="V16914" s="89"/>
      <c r="W16914" s="89"/>
      <c r="X16914" s="89"/>
    </row>
    <row r="16915">
      <c r="S16915" s="91"/>
      <c r="T16915" s="91"/>
      <c r="U16915" s="89"/>
      <c r="V16915" s="89"/>
      <c r="W16915" s="89"/>
      <c r="X16915" s="89"/>
    </row>
    <row r="16916">
      <c r="S16916" s="91"/>
      <c r="T16916" s="91"/>
      <c r="U16916" s="89"/>
      <c r="V16916" s="89"/>
      <c r="W16916" s="89"/>
      <c r="X16916" s="89"/>
    </row>
    <row r="16917">
      <c r="S16917" s="91"/>
      <c r="T16917" s="91"/>
      <c r="U16917" s="89"/>
      <c r="V16917" s="89"/>
      <c r="W16917" s="89"/>
      <c r="X16917" s="89"/>
    </row>
    <row r="16918">
      <c r="S16918" s="91"/>
      <c r="T16918" s="91"/>
      <c r="U16918" s="89"/>
      <c r="V16918" s="89"/>
      <c r="W16918" s="89"/>
      <c r="X16918" s="89"/>
    </row>
    <row r="16919">
      <c r="S16919" s="91"/>
      <c r="T16919" s="91"/>
      <c r="U16919" s="89"/>
      <c r="V16919" s="89"/>
      <c r="W16919" s="89"/>
      <c r="X16919" s="89"/>
    </row>
    <row r="16920">
      <c r="S16920" s="91"/>
      <c r="T16920" s="91"/>
      <c r="U16920" s="89"/>
      <c r="V16920" s="89"/>
      <c r="W16920" s="89"/>
      <c r="X16920" s="89"/>
    </row>
    <row r="16921">
      <c r="S16921" s="91"/>
      <c r="T16921" s="91"/>
      <c r="U16921" s="89"/>
      <c r="V16921" s="89"/>
      <c r="W16921" s="89"/>
      <c r="X16921" s="89"/>
    </row>
    <row r="16922">
      <c r="S16922" s="91"/>
      <c r="T16922" s="91"/>
      <c r="U16922" s="89"/>
      <c r="V16922" s="89"/>
      <c r="W16922" s="89"/>
      <c r="X16922" s="89"/>
    </row>
    <row r="16923">
      <c r="S16923" s="91"/>
      <c r="T16923" s="91"/>
      <c r="U16923" s="89"/>
      <c r="V16923" s="89"/>
      <c r="W16923" s="89"/>
      <c r="X16923" s="89"/>
    </row>
    <row r="16924">
      <c r="S16924" s="91"/>
      <c r="T16924" s="91"/>
      <c r="U16924" s="89"/>
      <c r="V16924" s="89"/>
      <c r="W16924" s="89"/>
      <c r="X16924" s="89"/>
    </row>
    <row r="16925">
      <c r="S16925" s="91"/>
      <c r="T16925" s="91"/>
      <c r="U16925" s="89"/>
      <c r="V16925" s="89"/>
      <c r="W16925" s="89"/>
      <c r="X16925" s="89"/>
    </row>
    <row r="16926">
      <c r="S16926" s="91"/>
      <c r="T16926" s="91"/>
      <c r="U16926" s="89"/>
      <c r="V16926" s="89"/>
      <c r="W16926" s="89"/>
      <c r="X16926" s="89"/>
    </row>
    <row r="16927">
      <c r="S16927" s="91"/>
      <c r="T16927" s="91"/>
      <c r="U16927" s="89"/>
      <c r="V16927" s="89"/>
      <c r="W16927" s="89"/>
      <c r="X16927" s="89"/>
    </row>
    <row r="16928">
      <c r="S16928" s="91"/>
      <c r="T16928" s="91"/>
      <c r="U16928" s="89"/>
      <c r="V16928" s="89"/>
      <c r="W16928" s="89"/>
      <c r="X16928" s="89"/>
    </row>
    <row r="16929">
      <c r="S16929" s="91"/>
      <c r="T16929" s="91"/>
      <c r="U16929" s="89"/>
      <c r="V16929" s="89"/>
      <c r="W16929" s="89"/>
      <c r="X16929" s="89"/>
    </row>
    <row r="16930">
      <c r="S16930" s="91"/>
      <c r="T16930" s="91"/>
      <c r="U16930" s="89"/>
      <c r="V16930" s="89"/>
      <c r="W16930" s="89"/>
      <c r="X16930" s="89"/>
    </row>
    <row r="16931">
      <c r="S16931" s="91"/>
      <c r="T16931" s="91"/>
      <c r="U16931" s="89"/>
      <c r="V16931" s="89"/>
      <c r="W16931" s="89"/>
      <c r="X16931" s="89"/>
    </row>
    <row r="16932">
      <c r="S16932" s="91"/>
      <c r="T16932" s="91"/>
      <c r="U16932" s="89"/>
      <c r="V16932" s="89"/>
      <c r="W16932" s="89"/>
      <c r="X16932" s="89"/>
    </row>
    <row r="16933">
      <c r="S16933" s="91"/>
      <c r="T16933" s="91"/>
      <c r="U16933" s="89"/>
      <c r="V16933" s="89"/>
      <c r="W16933" s="89"/>
      <c r="X16933" s="89"/>
    </row>
    <row r="16934">
      <c r="S16934" s="91"/>
      <c r="T16934" s="91"/>
      <c r="U16934" s="89"/>
      <c r="V16934" s="89"/>
      <c r="W16934" s="89"/>
      <c r="X16934" s="89"/>
    </row>
    <row r="16935">
      <c r="S16935" s="91"/>
      <c r="T16935" s="91"/>
      <c r="U16935" s="89"/>
      <c r="V16935" s="89"/>
      <c r="W16935" s="89"/>
      <c r="X16935" s="89"/>
    </row>
    <row r="16936">
      <c r="S16936" s="91"/>
      <c r="T16936" s="91"/>
      <c r="U16936" s="89"/>
      <c r="V16936" s="89"/>
      <c r="W16936" s="89"/>
      <c r="X16936" s="89"/>
    </row>
    <row r="16937">
      <c r="S16937" s="91"/>
      <c r="T16937" s="91"/>
      <c r="U16937" s="89"/>
      <c r="V16937" s="89"/>
      <c r="W16937" s="89"/>
      <c r="X16937" s="89"/>
    </row>
    <row r="16938">
      <c r="S16938" s="91"/>
      <c r="T16938" s="91"/>
      <c r="U16938" s="89"/>
      <c r="V16938" s="89"/>
      <c r="W16938" s="89"/>
      <c r="X16938" s="89"/>
    </row>
    <row r="16939">
      <c r="S16939" s="91"/>
      <c r="T16939" s="91"/>
      <c r="U16939" s="89"/>
      <c r="V16939" s="89"/>
      <c r="W16939" s="89"/>
      <c r="X16939" s="89"/>
    </row>
    <row r="16940">
      <c r="S16940" s="91"/>
      <c r="T16940" s="91"/>
      <c r="U16940" s="89"/>
      <c r="V16940" s="89"/>
      <c r="W16940" s="89"/>
      <c r="X16940" s="89"/>
    </row>
    <row r="16941">
      <c r="S16941" s="91"/>
      <c r="T16941" s="91"/>
      <c r="U16941" s="89"/>
      <c r="V16941" s="89"/>
      <c r="W16941" s="89"/>
      <c r="X16941" s="89"/>
    </row>
    <row r="16942">
      <c r="S16942" s="91"/>
      <c r="T16942" s="91"/>
      <c r="U16942" s="89"/>
      <c r="V16942" s="89"/>
      <c r="W16942" s="89"/>
      <c r="X16942" s="89"/>
    </row>
    <row r="16943">
      <c r="S16943" s="91"/>
      <c r="T16943" s="91"/>
      <c r="U16943" s="89"/>
      <c r="V16943" s="89"/>
      <c r="W16943" s="89"/>
      <c r="X16943" s="89"/>
    </row>
    <row r="16944">
      <c r="S16944" s="91"/>
      <c r="T16944" s="91"/>
      <c r="U16944" s="89"/>
      <c r="V16944" s="89"/>
      <c r="W16944" s="89"/>
      <c r="X16944" s="89"/>
    </row>
    <row r="16945">
      <c r="S16945" s="91"/>
      <c r="T16945" s="91"/>
      <c r="U16945" s="89"/>
      <c r="V16945" s="89"/>
      <c r="W16945" s="89"/>
      <c r="X16945" s="89"/>
    </row>
    <row r="16946">
      <c r="S16946" s="91"/>
      <c r="T16946" s="91"/>
      <c r="U16946" s="89"/>
      <c r="V16946" s="89"/>
      <c r="W16946" s="89"/>
      <c r="X16946" s="89"/>
    </row>
    <row r="16947">
      <c r="S16947" s="91"/>
      <c r="T16947" s="91"/>
      <c r="U16947" s="89"/>
      <c r="V16947" s="89"/>
      <c r="W16947" s="89"/>
      <c r="X16947" s="89"/>
    </row>
    <row r="16948">
      <c r="S16948" s="91"/>
      <c r="T16948" s="91"/>
      <c r="U16948" s="89"/>
      <c r="V16948" s="89"/>
      <c r="W16948" s="89"/>
      <c r="X16948" s="89"/>
    </row>
    <row r="16949">
      <c r="S16949" s="91"/>
      <c r="T16949" s="91"/>
      <c r="U16949" s="89"/>
      <c r="V16949" s="89"/>
      <c r="W16949" s="89"/>
      <c r="X16949" s="89"/>
    </row>
    <row r="16950">
      <c r="S16950" s="91"/>
      <c r="T16950" s="91"/>
      <c r="U16950" s="89"/>
      <c r="V16950" s="89"/>
      <c r="W16950" s="89"/>
      <c r="X16950" s="89"/>
    </row>
    <row r="16951">
      <c r="S16951" s="91"/>
      <c r="T16951" s="91"/>
      <c r="U16951" s="89"/>
      <c r="V16951" s="89"/>
      <c r="W16951" s="89"/>
      <c r="X16951" s="89"/>
    </row>
    <row r="16952">
      <c r="S16952" s="91"/>
      <c r="T16952" s="91"/>
      <c r="U16952" s="89"/>
      <c r="V16952" s="89"/>
      <c r="W16952" s="89"/>
      <c r="X16952" s="89"/>
    </row>
    <row r="16953">
      <c r="S16953" s="91"/>
      <c r="T16953" s="91"/>
      <c r="U16953" s="89"/>
      <c r="V16953" s="89"/>
      <c r="W16953" s="89"/>
      <c r="X16953" s="89"/>
    </row>
    <row r="16954">
      <c r="S16954" s="91"/>
      <c r="T16954" s="91"/>
      <c r="U16954" s="89"/>
      <c r="V16954" s="89"/>
      <c r="W16954" s="89"/>
      <c r="X16954" s="89"/>
    </row>
    <row r="16955">
      <c r="S16955" s="91"/>
      <c r="T16955" s="91"/>
      <c r="U16955" s="89"/>
      <c r="V16955" s="89"/>
      <c r="W16955" s="89"/>
      <c r="X16955" s="89"/>
    </row>
    <row r="16956">
      <c r="S16956" s="91"/>
      <c r="T16956" s="91"/>
      <c r="U16956" s="89"/>
      <c r="V16956" s="89"/>
      <c r="W16956" s="89"/>
      <c r="X16956" s="89"/>
    </row>
    <row r="16957">
      <c r="S16957" s="91"/>
      <c r="T16957" s="91"/>
      <c r="U16957" s="89"/>
      <c r="V16957" s="89"/>
      <c r="W16957" s="89"/>
      <c r="X16957" s="89"/>
    </row>
    <row r="16958">
      <c r="S16958" s="91"/>
      <c r="T16958" s="91"/>
      <c r="U16958" s="89"/>
      <c r="V16958" s="89"/>
      <c r="W16958" s="89"/>
      <c r="X16958" s="89"/>
    </row>
    <row r="16959">
      <c r="S16959" s="91"/>
      <c r="T16959" s="91"/>
      <c r="U16959" s="89"/>
      <c r="V16959" s="89"/>
      <c r="W16959" s="89"/>
      <c r="X16959" s="89"/>
    </row>
    <row r="16960">
      <c r="S16960" s="91"/>
      <c r="T16960" s="91"/>
      <c r="U16960" s="89"/>
      <c r="V16960" s="89"/>
      <c r="W16960" s="89"/>
      <c r="X16960" s="89"/>
    </row>
    <row r="16961">
      <c r="S16961" s="91"/>
      <c r="T16961" s="91"/>
      <c r="U16961" s="89"/>
      <c r="V16961" s="89"/>
      <c r="W16961" s="89"/>
      <c r="X16961" s="89"/>
    </row>
    <row r="16962">
      <c r="S16962" s="91"/>
      <c r="T16962" s="91"/>
      <c r="U16962" s="89"/>
      <c r="V16962" s="89"/>
      <c r="W16962" s="89"/>
      <c r="X16962" s="89"/>
    </row>
    <row r="16963">
      <c r="S16963" s="91"/>
      <c r="T16963" s="91"/>
      <c r="U16963" s="89"/>
      <c r="V16963" s="89"/>
      <c r="W16963" s="89"/>
      <c r="X16963" s="89"/>
    </row>
    <row r="16964">
      <c r="S16964" s="91"/>
      <c r="T16964" s="91"/>
      <c r="U16964" s="89"/>
      <c r="V16964" s="89"/>
      <c r="W16964" s="89"/>
      <c r="X16964" s="89"/>
    </row>
    <row r="16965">
      <c r="S16965" s="91"/>
      <c r="T16965" s="91"/>
      <c r="U16965" s="89"/>
      <c r="V16965" s="89"/>
      <c r="W16965" s="89"/>
      <c r="X16965" s="89"/>
    </row>
    <row r="16966">
      <c r="S16966" s="91"/>
      <c r="T16966" s="91"/>
      <c r="U16966" s="89"/>
      <c r="V16966" s="89"/>
      <c r="W16966" s="89"/>
      <c r="X16966" s="89"/>
    </row>
    <row r="16967">
      <c r="S16967" s="91"/>
      <c r="T16967" s="91"/>
      <c r="U16967" s="89"/>
      <c r="V16967" s="89"/>
      <c r="W16967" s="89"/>
      <c r="X16967" s="89"/>
    </row>
    <row r="16968">
      <c r="S16968" s="91"/>
      <c r="T16968" s="91"/>
      <c r="U16968" s="89"/>
      <c r="V16968" s="89"/>
      <c r="W16968" s="89"/>
      <c r="X16968" s="89"/>
    </row>
    <row r="16969">
      <c r="S16969" s="91"/>
      <c r="T16969" s="91"/>
      <c r="U16969" s="89"/>
      <c r="V16969" s="89"/>
      <c r="W16969" s="89"/>
      <c r="X16969" s="89"/>
    </row>
    <row r="16970">
      <c r="S16970" s="91"/>
      <c r="T16970" s="91"/>
      <c r="U16970" s="89"/>
      <c r="V16970" s="89"/>
      <c r="W16970" s="89"/>
      <c r="X16970" s="89"/>
    </row>
    <row r="16971">
      <c r="S16971" s="91"/>
      <c r="T16971" s="91"/>
      <c r="U16971" s="89"/>
      <c r="V16971" s="89"/>
      <c r="W16971" s="89"/>
      <c r="X16971" s="89"/>
    </row>
    <row r="16972">
      <c r="S16972" s="91"/>
      <c r="T16972" s="91"/>
      <c r="U16972" s="89"/>
      <c r="V16972" s="89"/>
      <c r="W16972" s="89"/>
      <c r="X16972" s="89"/>
    </row>
    <row r="16973">
      <c r="S16973" s="91"/>
      <c r="T16973" s="91"/>
      <c r="U16973" s="89"/>
      <c r="V16973" s="89"/>
      <c r="W16973" s="89"/>
      <c r="X16973" s="89"/>
    </row>
    <row r="16974">
      <c r="S16974" s="91"/>
      <c r="T16974" s="91"/>
      <c r="U16974" s="89"/>
      <c r="V16974" s="89"/>
      <c r="W16974" s="89"/>
      <c r="X16974" s="89"/>
    </row>
    <row r="16975">
      <c r="S16975" s="91"/>
      <c r="T16975" s="91"/>
      <c r="U16975" s="89"/>
      <c r="V16975" s="89"/>
      <c r="W16975" s="89"/>
      <c r="X16975" s="89"/>
    </row>
    <row r="16976">
      <c r="S16976" s="91"/>
      <c r="T16976" s="91"/>
      <c r="U16976" s="89"/>
      <c r="V16976" s="89"/>
      <c r="W16976" s="89"/>
      <c r="X16976" s="89"/>
    </row>
    <row r="16977">
      <c r="S16977" s="91"/>
      <c r="T16977" s="91"/>
      <c r="U16977" s="89"/>
      <c r="V16977" s="89"/>
      <c r="W16977" s="89"/>
      <c r="X16977" s="89"/>
    </row>
    <row r="16978">
      <c r="S16978" s="91"/>
      <c r="T16978" s="91"/>
      <c r="U16978" s="89"/>
      <c r="V16978" s="89"/>
      <c r="W16978" s="89"/>
      <c r="X16978" s="89"/>
    </row>
    <row r="16979">
      <c r="S16979" s="91"/>
      <c r="T16979" s="91"/>
      <c r="U16979" s="89"/>
      <c r="V16979" s="89"/>
      <c r="W16979" s="89"/>
      <c r="X16979" s="89"/>
    </row>
    <row r="16980">
      <c r="S16980" s="91"/>
      <c r="T16980" s="91"/>
      <c r="U16980" s="89"/>
      <c r="V16980" s="89"/>
      <c r="W16980" s="89"/>
      <c r="X16980" s="89"/>
    </row>
    <row r="16981">
      <c r="S16981" s="91"/>
      <c r="T16981" s="91"/>
      <c r="U16981" s="89"/>
      <c r="V16981" s="89"/>
      <c r="W16981" s="89"/>
      <c r="X16981" s="89"/>
    </row>
    <row r="16982">
      <c r="S16982" s="91"/>
      <c r="T16982" s="91"/>
      <c r="U16982" s="89"/>
      <c r="V16982" s="89"/>
      <c r="W16982" s="89"/>
      <c r="X16982" s="89"/>
    </row>
    <row r="16983">
      <c r="S16983" s="91"/>
      <c r="T16983" s="91"/>
      <c r="U16983" s="89"/>
      <c r="V16983" s="89"/>
      <c r="W16983" s="89"/>
      <c r="X16983" s="89"/>
    </row>
    <row r="16984">
      <c r="S16984" s="91"/>
      <c r="T16984" s="91"/>
      <c r="U16984" s="89"/>
      <c r="V16984" s="89"/>
      <c r="W16984" s="89"/>
      <c r="X16984" s="89"/>
    </row>
    <row r="16985">
      <c r="S16985" s="91"/>
      <c r="T16985" s="91"/>
      <c r="U16985" s="89"/>
      <c r="V16985" s="89"/>
      <c r="W16985" s="89"/>
      <c r="X16985" s="89"/>
    </row>
    <row r="16986">
      <c r="S16986" s="91"/>
      <c r="T16986" s="91"/>
      <c r="U16986" s="89"/>
      <c r="V16986" s="89"/>
      <c r="W16986" s="89"/>
      <c r="X16986" s="89"/>
    </row>
    <row r="16987">
      <c r="S16987" s="91"/>
      <c r="T16987" s="91"/>
      <c r="U16987" s="89"/>
      <c r="V16987" s="89"/>
      <c r="W16987" s="89"/>
      <c r="X16987" s="89"/>
    </row>
    <row r="16988">
      <c r="S16988" s="91"/>
      <c r="T16988" s="91"/>
      <c r="U16988" s="89"/>
      <c r="V16988" s="89"/>
      <c r="W16988" s="89"/>
      <c r="X16988" s="89"/>
    </row>
    <row r="16989">
      <c r="S16989" s="91"/>
      <c r="T16989" s="91"/>
      <c r="U16989" s="89"/>
      <c r="V16989" s="89"/>
      <c r="W16989" s="89"/>
      <c r="X16989" s="89"/>
    </row>
    <row r="16990">
      <c r="S16990" s="91"/>
      <c r="T16990" s="91"/>
      <c r="U16990" s="89"/>
      <c r="V16990" s="89"/>
      <c r="W16990" s="89"/>
      <c r="X16990" s="89"/>
    </row>
    <row r="16991">
      <c r="S16991" s="91"/>
      <c r="T16991" s="91"/>
      <c r="U16991" s="89"/>
      <c r="V16991" s="89"/>
      <c r="W16991" s="89"/>
      <c r="X16991" s="89"/>
    </row>
    <row r="16992">
      <c r="S16992" s="91"/>
      <c r="T16992" s="91"/>
      <c r="U16992" s="89"/>
      <c r="V16992" s="89"/>
      <c r="W16992" s="89"/>
      <c r="X16992" s="89"/>
    </row>
    <row r="16993">
      <c r="S16993" s="91"/>
      <c r="T16993" s="91"/>
      <c r="U16993" s="89"/>
      <c r="V16993" s="89"/>
      <c r="W16993" s="89"/>
      <c r="X16993" s="89"/>
    </row>
    <row r="16994">
      <c r="S16994" s="91"/>
      <c r="T16994" s="91"/>
      <c r="U16994" s="89"/>
      <c r="V16994" s="89"/>
      <c r="W16994" s="89"/>
      <c r="X16994" s="89"/>
    </row>
    <row r="16995">
      <c r="S16995" s="91"/>
      <c r="T16995" s="91"/>
      <c r="U16995" s="89"/>
      <c r="V16995" s="89"/>
      <c r="W16995" s="89"/>
      <c r="X16995" s="89"/>
    </row>
    <row r="16996">
      <c r="S16996" s="91"/>
      <c r="T16996" s="91"/>
      <c r="U16996" s="89"/>
      <c r="V16996" s="89"/>
      <c r="W16996" s="89"/>
      <c r="X16996" s="89"/>
    </row>
    <row r="16997">
      <c r="S16997" s="91"/>
      <c r="T16997" s="91"/>
      <c r="U16997" s="89"/>
      <c r="V16997" s="89"/>
      <c r="W16997" s="89"/>
      <c r="X16997" s="89"/>
    </row>
    <row r="16998">
      <c r="S16998" s="91"/>
      <c r="T16998" s="91"/>
      <c r="U16998" s="89"/>
      <c r="V16998" s="89"/>
      <c r="W16998" s="89"/>
      <c r="X16998" s="89"/>
    </row>
    <row r="16999">
      <c r="S16999" s="91"/>
      <c r="T16999" s="91"/>
      <c r="U16999" s="89"/>
      <c r="V16999" s="89"/>
      <c r="W16999" s="89"/>
      <c r="X16999" s="89"/>
    </row>
    <row r="17000">
      <c r="S17000" s="91"/>
      <c r="T17000" s="91"/>
      <c r="U17000" s="89"/>
      <c r="V17000" s="89"/>
      <c r="W17000" s="89"/>
      <c r="X17000" s="89"/>
    </row>
    <row r="17001">
      <c r="S17001" s="91"/>
      <c r="T17001" s="91"/>
      <c r="U17001" s="89"/>
      <c r="V17001" s="89"/>
      <c r="W17001" s="89"/>
      <c r="X17001" s="89"/>
    </row>
    <row r="17002">
      <c r="S17002" s="91"/>
      <c r="T17002" s="91"/>
      <c r="U17002" s="89"/>
      <c r="V17002" s="89"/>
      <c r="W17002" s="89"/>
      <c r="X17002" s="89"/>
    </row>
    <row r="17003">
      <c r="S17003" s="91"/>
      <c r="T17003" s="91"/>
      <c r="U17003" s="89"/>
      <c r="V17003" s="89"/>
      <c r="W17003" s="89"/>
      <c r="X17003" s="89"/>
    </row>
    <row r="17004">
      <c r="S17004" s="91"/>
      <c r="T17004" s="91"/>
      <c r="U17004" s="89"/>
      <c r="V17004" s="89"/>
      <c r="W17004" s="89"/>
      <c r="X17004" s="89"/>
    </row>
    <row r="17005">
      <c r="S17005" s="91"/>
      <c r="T17005" s="91"/>
      <c r="U17005" s="89"/>
      <c r="V17005" s="89"/>
      <c r="W17005" s="89"/>
      <c r="X17005" s="89"/>
    </row>
    <row r="17006">
      <c r="S17006" s="91"/>
      <c r="T17006" s="91"/>
      <c r="U17006" s="89"/>
      <c r="V17006" s="89"/>
      <c r="W17006" s="89"/>
      <c r="X17006" s="89"/>
    </row>
    <row r="17007">
      <c r="S17007" s="91"/>
      <c r="T17007" s="91"/>
      <c r="U17007" s="89"/>
      <c r="V17007" s="89"/>
      <c r="W17007" s="89"/>
      <c r="X17007" s="89"/>
    </row>
    <row r="17008">
      <c r="S17008" s="91"/>
      <c r="T17008" s="91"/>
      <c r="U17008" s="89"/>
      <c r="V17008" s="89"/>
      <c r="W17008" s="89"/>
      <c r="X17008" s="89"/>
    </row>
    <row r="17009">
      <c r="S17009" s="91"/>
      <c r="T17009" s="91"/>
      <c r="U17009" s="89"/>
      <c r="V17009" s="89"/>
      <c r="W17009" s="89"/>
      <c r="X17009" s="89"/>
    </row>
    <row r="17010">
      <c r="S17010" s="91"/>
      <c r="T17010" s="91"/>
      <c r="U17010" s="89"/>
      <c r="V17010" s="89"/>
      <c r="W17010" s="89"/>
      <c r="X17010" s="89"/>
    </row>
    <row r="17011">
      <c r="S17011" s="91"/>
      <c r="T17011" s="91"/>
      <c r="U17011" s="89"/>
      <c r="V17011" s="89"/>
      <c r="W17011" s="89"/>
      <c r="X17011" s="89"/>
    </row>
    <row r="17012">
      <c r="S17012" s="91"/>
      <c r="T17012" s="91"/>
      <c r="U17012" s="89"/>
      <c r="V17012" s="89"/>
      <c r="W17012" s="89"/>
      <c r="X17012" s="89"/>
    </row>
    <row r="17013">
      <c r="S17013" s="91"/>
      <c r="T17013" s="91"/>
      <c r="U17013" s="89"/>
      <c r="V17013" s="89"/>
      <c r="W17013" s="89"/>
      <c r="X17013" s="89"/>
    </row>
    <row r="17014">
      <c r="S17014" s="91"/>
      <c r="T17014" s="91"/>
      <c r="U17014" s="89"/>
      <c r="V17014" s="89"/>
      <c r="W17014" s="89"/>
      <c r="X17014" s="89"/>
    </row>
    <row r="17015">
      <c r="S17015" s="91"/>
      <c r="T17015" s="91"/>
      <c r="U17015" s="89"/>
      <c r="V17015" s="89"/>
      <c r="W17015" s="89"/>
      <c r="X17015" s="89"/>
    </row>
    <row r="17016">
      <c r="S17016" s="91"/>
      <c r="T17016" s="91"/>
      <c r="U17016" s="89"/>
      <c r="V17016" s="89"/>
      <c r="W17016" s="89"/>
      <c r="X17016" s="89"/>
    </row>
    <row r="17017">
      <c r="S17017" s="91"/>
      <c r="T17017" s="91"/>
      <c r="U17017" s="89"/>
      <c r="V17017" s="89"/>
      <c r="W17017" s="89"/>
      <c r="X17017" s="89"/>
    </row>
    <row r="17018">
      <c r="S17018" s="91"/>
      <c r="T17018" s="91"/>
      <c r="U17018" s="89"/>
      <c r="V17018" s="89"/>
      <c r="W17018" s="89"/>
      <c r="X17018" s="89"/>
    </row>
    <row r="17019">
      <c r="S17019" s="91"/>
      <c r="T17019" s="91"/>
      <c r="U17019" s="89"/>
      <c r="V17019" s="89"/>
      <c r="W17019" s="89"/>
      <c r="X17019" s="89"/>
    </row>
    <row r="17020">
      <c r="S17020" s="91"/>
      <c r="T17020" s="91"/>
      <c r="U17020" s="89"/>
      <c r="V17020" s="89"/>
      <c r="W17020" s="89"/>
      <c r="X17020" s="89"/>
    </row>
    <row r="17021">
      <c r="S17021" s="91"/>
      <c r="T17021" s="91"/>
      <c r="U17021" s="89"/>
      <c r="V17021" s="89"/>
      <c r="W17021" s="89"/>
      <c r="X17021" s="89"/>
    </row>
    <row r="17022">
      <c r="S17022" s="91"/>
      <c r="T17022" s="91"/>
      <c r="U17022" s="89"/>
      <c r="V17022" s="89"/>
      <c r="W17022" s="89"/>
      <c r="X17022" s="89"/>
    </row>
    <row r="17023">
      <c r="S17023" s="91"/>
      <c r="T17023" s="91"/>
      <c r="U17023" s="89"/>
      <c r="V17023" s="89"/>
      <c r="W17023" s="89"/>
      <c r="X17023" s="89"/>
    </row>
    <row r="17024">
      <c r="S17024" s="91"/>
      <c r="T17024" s="91"/>
      <c r="U17024" s="89"/>
      <c r="V17024" s="89"/>
      <c r="W17024" s="89"/>
      <c r="X17024" s="89"/>
    </row>
    <row r="17025">
      <c r="S17025" s="91"/>
      <c r="T17025" s="91"/>
      <c r="U17025" s="89"/>
      <c r="V17025" s="89"/>
      <c r="W17025" s="89"/>
      <c r="X17025" s="89"/>
    </row>
    <row r="17026">
      <c r="S17026" s="91"/>
      <c r="T17026" s="91"/>
      <c r="U17026" s="89"/>
      <c r="V17026" s="89"/>
      <c r="W17026" s="89"/>
      <c r="X17026" s="89"/>
    </row>
    <row r="17027">
      <c r="S17027" s="91"/>
      <c r="T17027" s="91"/>
      <c r="U17027" s="89"/>
      <c r="V17027" s="89"/>
      <c r="W17027" s="89"/>
      <c r="X17027" s="89"/>
    </row>
    <row r="17028">
      <c r="S17028" s="91"/>
      <c r="T17028" s="91"/>
      <c r="U17028" s="89"/>
      <c r="V17028" s="89"/>
      <c r="W17028" s="89"/>
      <c r="X17028" s="89"/>
    </row>
    <row r="17029">
      <c r="S17029" s="91"/>
      <c r="T17029" s="91"/>
      <c r="U17029" s="89"/>
      <c r="V17029" s="89"/>
      <c r="W17029" s="89"/>
      <c r="X17029" s="89"/>
    </row>
    <row r="17030">
      <c r="S17030" s="91"/>
      <c r="T17030" s="91"/>
      <c r="U17030" s="89"/>
      <c r="V17030" s="89"/>
      <c r="W17030" s="89"/>
      <c r="X17030" s="89"/>
    </row>
    <row r="17031">
      <c r="S17031" s="91"/>
      <c r="T17031" s="91"/>
      <c r="U17031" s="89"/>
      <c r="V17031" s="89"/>
      <c r="W17031" s="89"/>
      <c r="X17031" s="89"/>
    </row>
    <row r="17032">
      <c r="S17032" s="91"/>
      <c r="T17032" s="91"/>
      <c r="U17032" s="89"/>
      <c r="V17032" s="89"/>
      <c r="W17032" s="89"/>
      <c r="X17032" s="89"/>
    </row>
    <row r="17033">
      <c r="S17033" s="91"/>
      <c r="T17033" s="91"/>
      <c r="U17033" s="89"/>
      <c r="V17033" s="89"/>
      <c r="W17033" s="89"/>
      <c r="X17033" s="89"/>
    </row>
    <row r="17034">
      <c r="S17034" s="91"/>
      <c r="T17034" s="91"/>
      <c r="U17034" s="89"/>
      <c r="V17034" s="89"/>
      <c r="W17034" s="89"/>
      <c r="X17034" s="89"/>
    </row>
    <row r="17035">
      <c r="S17035" s="91"/>
      <c r="T17035" s="91"/>
      <c r="U17035" s="89"/>
      <c r="V17035" s="89"/>
      <c r="W17035" s="89"/>
      <c r="X17035" s="89"/>
    </row>
    <row r="17036">
      <c r="S17036" s="91"/>
      <c r="T17036" s="91"/>
      <c r="U17036" s="89"/>
      <c r="V17036" s="89"/>
      <c r="W17036" s="89"/>
      <c r="X17036" s="89"/>
    </row>
    <row r="17037">
      <c r="S17037" s="91"/>
      <c r="T17037" s="91"/>
      <c r="U17037" s="89"/>
      <c r="V17037" s="89"/>
      <c r="W17037" s="89"/>
      <c r="X17037" s="89"/>
    </row>
    <row r="17038">
      <c r="S17038" s="91"/>
      <c r="T17038" s="91"/>
      <c r="U17038" s="89"/>
      <c r="V17038" s="89"/>
      <c r="W17038" s="89"/>
      <c r="X17038" s="89"/>
    </row>
    <row r="17039">
      <c r="S17039" s="91"/>
      <c r="T17039" s="91"/>
      <c r="U17039" s="89"/>
      <c r="V17039" s="89"/>
      <c r="W17039" s="89"/>
      <c r="X17039" s="89"/>
    </row>
    <row r="17040">
      <c r="S17040" s="91"/>
      <c r="T17040" s="91"/>
      <c r="U17040" s="89"/>
      <c r="V17040" s="89"/>
      <c r="W17040" s="89"/>
      <c r="X17040" s="89"/>
    </row>
    <row r="17041">
      <c r="S17041" s="91"/>
      <c r="T17041" s="91"/>
      <c r="U17041" s="89"/>
      <c r="V17041" s="89"/>
      <c r="W17041" s="89"/>
      <c r="X17041" s="89"/>
    </row>
    <row r="17042">
      <c r="S17042" s="91"/>
      <c r="T17042" s="91"/>
      <c r="U17042" s="89"/>
      <c r="V17042" s="89"/>
      <c r="W17042" s="89"/>
      <c r="X17042" s="89"/>
    </row>
    <row r="17043">
      <c r="S17043" s="91"/>
      <c r="T17043" s="91"/>
      <c r="U17043" s="89"/>
      <c r="V17043" s="89"/>
      <c r="W17043" s="89"/>
      <c r="X17043" s="89"/>
    </row>
    <row r="17044">
      <c r="S17044" s="91"/>
      <c r="T17044" s="91"/>
      <c r="U17044" s="89"/>
      <c r="V17044" s="89"/>
      <c r="W17044" s="89"/>
      <c r="X17044" s="89"/>
    </row>
    <row r="17045">
      <c r="S17045" s="91"/>
      <c r="T17045" s="91"/>
      <c r="U17045" s="89"/>
      <c r="V17045" s="89"/>
      <c r="W17045" s="89"/>
      <c r="X17045" s="89"/>
    </row>
    <row r="17046">
      <c r="S17046" s="91"/>
      <c r="T17046" s="91"/>
      <c r="U17046" s="89"/>
      <c r="V17046" s="89"/>
      <c r="W17046" s="89"/>
      <c r="X17046" s="89"/>
    </row>
    <row r="17047">
      <c r="S17047" s="91"/>
      <c r="T17047" s="91"/>
      <c r="U17047" s="89"/>
      <c r="V17047" s="89"/>
      <c r="W17047" s="89"/>
      <c r="X17047" s="89"/>
    </row>
    <row r="17048">
      <c r="S17048" s="91"/>
      <c r="T17048" s="91"/>
      <c r="U17048" s="89"/>
      <c r="V17048" s="89"/>
      <c r="W17048" s="89"/>
      <c r="X17048" s="89"/>
    </row>
    <row r="17049">
      <c r="S17049" s="91"/>
      <c r="T17049" s="91"/>
      <c r="U17049" s="89"/>
      <c r="V17049" s="89"/>
      <c r="W17049" s="89"/>
      <c r="X17049" s="89"/>
    </row>
    <row r="17050">
      <c r="S17050" s="91"/>
      <c r="T17050" s="91"/>
      <c r="U17050" s="89"/>
      <c r="V17050" s="89"/>
      <c r="W17050" s="89"/>
      <c r="X17050" s="89"/>
    </row>
    <row r="17051">
      <c r="S17051" s="91"/>
      <c r="T17051" s="91"/>
      <c r="U17051" s="89"/>
      <c r="V17051" s="89"/>
      <c r="W17051" s="89"/>
      <c r="X17051" s="89"/>
    </row>
    <row r="17052">
      <c r="S17052" s="91"/>
      <c r="T17052" s="91"/>
      <c r="U17052" s="89"/>
      <c r="V17052" s="89"/>
      <c r="W17052" s="89"/>
      <c r="X17052" s="89"/>
    </row>
    <row r="17053">
      <c r="S17053" s="91"/>
      <c r="T17053" s="91"/>
      <c r="U17053" s="89"/>
      <c r="V17053" s="89"/>
      <c r="W17053" s="89"/>
      <c r="X17053" s="89"/>
    </row>
    <row r="17054">
      <c r="S17054" s="91"/>
      <c r="T17054" s="91"/>
      <c r="U17054" s="89"/>
      <c r="V17054" s="89"/>
      <c r="W17054" s="89"/>
      <c r="X17054" s="89"/>
    </row>
    <row r="17055">
      <c r="S17055" s="91"/>
      <c r="T17055" s="91"/>
      <c r="U17055" s="89"/>
      <c r="V17055" s="89"/>
      <c r="W17055" s="89"/>
      <c r="X17055" s="89"/>
    </row>
    <row r="17056">
      <c r="S17056" s="91"/>
      <c r="T17056" s="91"/>
      <c r="U17056" s="89"/>
      <c r="V17056" s="89"/>
      <c r="W17056" s="89"/>
      <c r="X17056" s="89"/>
    </row>
    <row r="17057">
      <c r="S17057" s="91"/>
      <c r="T17057" s="91"/>
      <c r="U17057" s="89"/>
      <c r="V17057" s="89"/>
      <c r="W17057" s="89"/>
      <c r="X17057" s="89"/>
    </row>
    <row r="17058">
      <c r="S17058" s="91"/>
      <c r="T17058" s="91"/>
      <c r="U17058" s="89"/>
      <c r="V17058" s="89"/>
      <c r="W17058" s="89"/>
      <c r="X17058" s="89"/>
    </row>
    <row r="17059">
      <c r="S17059" s="91"/>
      <c r="T17059" s="91"/>
      <c r="U17059" s="89"/>
      <c r="V17059" s="89"/>
      <c r="W17059" s="89"/>
      <c r="X17059" s="89"/>
    </row>
    <row r="17060">
      <c r="S17060" s="91"/>
      <c r="T17060" s="91"/>
      <c r="U17060" s="89"/>
      <c r="V17060" s="89"/>
      <c r="W17060" s="89"/>
      <c r="X17060" s="89"/>
    </row>
    <row r="17061">
      <c r="S17061" s="91"/>
      <c r="T17061" s="91"/>
      <c r="U17061" s="89"/>
      <c r="V17061" s="89"/>
      <c r="W17061" s="89"/>
      <c r="X17061" s="89"/>
    </row>
    <row r="17062">
      <c r="S17062" s="91"/>
      <c r="T17062" s="91"/>
      <c r="U17062" s="89"/>
      <c r="V17062" s="89"/>
      <c r="W17062" s="89"/>
      <c r="X17062" s="89"/>
    </row>
    <row r="17063">
      <c r="S17063" s="91"/>
      <c r="T17063" s="91"/>
      <c r="U17063" s="89"/>
      <c r="V17063" s="89"/>
      <c r="W17063" s="89"/>
      <c r="X17063" s="89"/>
    </row>
    <row r="17064">
      <c r="S17064" s="91"/>
      <c r="T17064" s="91"/>
      <c r="U17064" s="89"/>
      <c r="V17064" s="89"/>
      <c r="W17064" s="89"/>
      <c r="X17064" s="89"/>
    </row>
    <row r="17065">
      <c r="S17065" s="91"/>
      <c r="T17065" s="91"/>
      <c r="U17065" s="89"/>
      <c r="V17065" s="89"/>
      <c r="W17065" s="89"/>
      <c r="X17065" s="89"/>
    </row>
    <row r="17066">
      <c r="S17066" s="91"/>
      <c r="T17066" s="91"/>
      <c r="U17066" s="89"/>
      <c r="V17066" s="89"/>
      <c r="W17066" s="89"/>
      <c r="X17066" s="89"/>
    </row>
    <row r="17067">
      <c r="S17067" s="91"/>
      <c r="T17067" s="91"/>
      <c r="U17067" s="89"/>
      <c r="V17067" s="89"/>
      <c r="W17067" s="89"/>
      <c r="X17067" s="89"/>
    </row>
    <row r="17068">
      <c r="S17068" s="91"/>
      <c r="T17068" s="91"/>
      <c r="U17068" s="89"/>
      <c r="V17068" s="89"/>
      <c r="W17068" s="89"/>
      <c r="X17068" s="89"/>
    </row>
    <row r="17069">
      <c r="S17069" s="91"/>
      <c r="T17069" s="91"/>
      <c r="U17069" s="89"/>
      <c r="V17069" s="89"/>
      <c r="W17069" s="89"/>
      <c r="X17069" s="89"/>
    </row>
    <row r="17070">
      <c r="S17070" s="91"/>
      <c r="T17070" s="91"/>
      <c r="U17070" s="89"/>
      <c r="V17070" s="89"/>
      <c r="W17070" s="89"/>
      <c r="X17070" s="89"/>
    </row>
    <row r="17071">
      <c r="S17071" s="91"/>
      <c r="T17071" s="91"/>
      <c r="U17071" s="89"/>
      <c r="V17071" s="89"/>
      <c r="W17071" s="89"/>
      <c r="X17071" s="89"/>
    </row>
    <row r="17072">
      <c r="S17072" s="91"/>
      <c r="T17072" s="91"/>
      <c r="U17072" s="89"/>
      <c r="V17072" s="89"/>
      <c r="W17072" s="89"/>
      <c r="X17072" s="89"/>
    </row>
    <row r="17073">
      <c r="S17073" s="91"/>
      <c r="T17073" s="91"/>
      <c r="U17073" s="89"/>
      <c r="V17073" s="89"/>
      <c r="W17073" s="89"/>
      <c r="X17073" s="89"/>
    </row>
    <row r="17074">
      <c r="S17074" s="91"/>
      <c r="T17074" s="91"/>
      <c r="U17074" s="89"/>
      <c r="V17074" s="89"/>
      <c r="W17074" s="89"/>
      <c r="X17074" s="89"/>
    </row>
    <row r="17075">
      <c r="S17075" s="91"/>
      <c r="T17075" s="91"/>
      <c r="U17075" s="89"/>
      <c r="V17075" s="89"/>
      <c r="W17075" s="89"/>
      <c r="X17075" s="89"/>
    </row>
    <row r="17076">
      <c r="S17076" s="91"/>
      <c r="T17076" s="91"/>
      <c r="U17076" s="89"/>
      <c r="V17076" s="89"/>
      <c r="W17076" s="89"/>
      <c r="X17076" s="89"/>
    </row>
    <row r="17077">
      <c r="S17077" s="91"/>
      <c r="T17077" s="91"/>
      <c r="U17077" s="89"/>
      <c r="V17077" s="89"/>
      <c r="W17077" s="89"/>
      <c r="X17077" s="89"/>
    </row>
    <row r="17078">
      <c r="S17078" s="91"/>
      <c r="T17078" s="91"/>
      <c r="U17078" s="89"/>
      <c r="V17078" s="89"/>
      <c r="W17078" s="89"/>
      <c r="X17078" s="89"/>
    </row>
    <row r="17079">
      <c r="S17079" s="91"/>
      <c r="T17079" s="91"/>
      <c r="U17079" s="89"/>
      <c r="V17079" s="89"/>
      <c r="W17079" s="89"/>
      <c r="X17079" s="89"/>
    </row>
    <row r="17080">
      <c r="S17080" s="91"/>
      <c r="T17080" s="91"/>
      <c r="U17080" s="89"/>
      <c r="V17080" s="89"/>
      <c r="W17080" s="89"/>
      <c r="X17080" s="89"/>
    </row>
    <row r="17081">
      <c r="S17081" s="91"/>
      <c r="T17081" s="91"/>
      <c r="U17081" s="89"/>
      <c r="V17081" s="89"/>
      <c r="W17081" s="89"/>
      <c r="X17081" s="89"/>
    </row>
    <row r="17082">
      <c r="S17082" s="91"/>
      <c r="T17082" s="91"/>
      <c r="U17082" s="89"/>
      <c r="V17082" s="89"/>
      <c r="W17082" s="89"/>
      <c r="X17082" s="89"/>
    </row>
    <row r="17083">
      <c r="S17083" s="91"/>
      <c r="T17083" s="91"/>
      <c r="U17083" s="89"/>
      <c r="V17083" s="89"/>
      <c r="W17083" s="89"/>
      <c r="X17083" s="89"/>
    </row>
    <row r="17084">
      <c r="S17084" s="91"/>
      <c r="T17084" s="91"/>
      <c r="U17084" s="89"/>
      <c r="V17084" s="89"/>
      <c r="W17084" s="89"/>
      <c r="X17084" s="89"/>
    </row>
    <row r="17085">
      <c r="S17085" s="91"/>
      <c r="T17085" s="91"/>
      <c r="U17085" s="89"/>
      <c r="V17085" s="89"/>
      <c r="W17085" s="89"/>
      <c r="X17085" s="89"/>
    </row>
    <row r="17086">
      <c r="S17086" s="91"/>
      <c r="T17086" s="91"/>
      <c r="U17086" s="89"/>
      <c r="V17086" s="89"/>
      <c r="W17086" s="89"/>
      <c r="X17086" s="89"/>
    </row>
    <row r="17087">
      <c r="S17087" s="91"/>
      <c r="T17087" s="91"/>
      <c r="U17087" s="89"/>
      <c r="V17087" s="89"/>
      <c r="W17087" s="89"/>
      <c r="X17087" s="89"/>
    </row>
    <row r="17088">
      <c r="S17088" s="91"/>
      <c r="T17088" s="91"/>
      <c r="U17088" s="89"/>
      <c r="V17088" s="89"/>
      <c r="W17088" s="89"/>
      <c r="X17088" s="89"/>
    </row>
    <row r="17089">
      <c r="S17089" s="91"/>
      <c r="T17089" s="91"/>
      <c r="U17089" s="89"/>
      <c r="V17089" s="89"/>
      <c r="W17089" s="89"/>
      <c r="X17089" s="89"/>
    </row>
    <row r="17090">
      <c r="S17090" s="91"/>
      <c r="T17090" s="91"/>
      <c r="U17090" s="89"/>
      <c r="V17090" s="89"/>
      <c r="W17090" s="89"/>
      <c r="X17090" s="89"/>
    </row>
    <row r="17091">
      <c r="S17091" s="91"/>
      <c r="T17091" s="91"/>
      <c r="U17091" s="89"/>
      <c r="V17091" s="89"/>
      <c r="W17091" s="89"/>
      <c r="X17091" s="89"/>
    </row>
    <row r="17092">
      <c r="S17092" s="91"/>
      <c r="T17092" s="91"/>
      <c r="U17092" s="89"/>
      <c r="V17092" s="89"/>
      <c r="W17092" s="89"/>
      <c r="X17092" s="89"/>
    </row>
    <row r="17093">
      <c r="S17093" s="91"/>
      <c r="T17093" s="91"/>
      <c r="U17093" s="89"/>
      <c r="V17093" s="89"/>
      <c r="W17093" s="89"/>
      <c r="X17093" s="89"/>
    </row>
    <row r="17094">
      <c r="S17094" s="91"/>
      <c r="T17094" s="91"/>
      <c r="U17094" s="89"/>
      <c r="V17094" s="89"/>
      <c r="W17094" s="89"/>
      <c r="X17094" s="89"/>
    </row>
    <row r="17095">
      <c r="S17095" s="91"/>
      <c r="T17095" s="91"/>
      <c r="U17095" s="89"/>
      <c r="V17095" s="89"/>
      <c r="W17095" s="89"/>
      <c r="X17095" s="89"/>
    </row>
    <row r="17096">
      <c r="S17096" s="91"/>
      <c r="T17096" s="91"/>
      <c r="U17096" s="89"/>
      <c r="V17096" s="89"/>
      <c r="W17096" s="89"/>
      <c r="X17096" s="89"/>
    </row>
    <row r="17097">
      <c r="S17097" s="91"/>
      <c r="T17097" s="91"/>
      <c r="U17097" s="89"/>
      <c r="V17097" s="89"/>
      <c r="W17097" s="89"/>
      <c r="X17097" s="89"/>
    </row>
    <row r="17098">
      <c r="S17098" s="91"/>
      <c r="T17098" s="91"/>
      <c r="U17098" s="89"/>
      <c r="V17098" s="89"/>
      <c r="W17098" s="89"/>
      <c r="X17098" s="89"/>
    </row>
    <row r="17099">
      <c r="S17099" s="91"/>
      <c r="T17099" s="91"/>
      <c r="U17099" s="89"/>
      <c r="V17099" s="89"/>
      <c r="W17099" s="89"/>
      <c r="X17099" s="89"/>
    </row>
    <row r="17100">
      <c r="S17100" s="91"/>
      <c r="T17100" s="91"/>
      <c r="U17100" s="89"/>
      <c r="V17100" s="89"/>
      <c r="W17100" s="89"/>
      <c r="X17100" s="89"/>
    </row>
    <row r="17101">
      <c r="S17101" s="91"/>
      <c r="T17101" s="91"/>
      <c r="U17101" s="89"/>
      <c r="V17101" s="89"/>
      <c r="W17101" s="89"/>
      <c r="X17101" s="89"/>
    </row>
    <row r="17102">
      <c r="S17102" s="91"/>
      <c r="T17102" s="91"/>
      <c r="U17102" s="89"/>
      <c r="V17102" s="89"/>
      <c r="W17102" s="89"/>
      <c r="X17102" s="89"/>
    </row>
    <row r="17103">
      <c r="S17103" s="91"/>
      <c r="T17103" s="91"/>
      <c r="U17103" s="89"/>
      <c r="V17103" s="89"/>
      <c r="W17103" s="89"/>
      <c r="X17103" s="89"/>
    </row>
    <row r="17104">
      <c r="S17104" s="91"/>
      <c r="T17104" s="91"/>
      <c r="U17104" s="89"/>
      <c r="V17104" s="89"/>
      <c r="W17104" s="89"/>
      <c r="X17104" s="89"/>
    </row>
    <row r="17105">
      <c r="S17105" s="91"/>
      <c r="T17105" s="91"/>
      <c r="U17105" s="89"/>
      <c r="V17105" s="89"/>
      <c r="W17105" s="89"/>
      <c r="X17105" s="89"/>
    </row>
    <row r="17106">
      <c r="S17106" s="91"/>
      <c r="T17106" s="91"/>
      <c r="U17106" s="89"/>
      <c r="V17106" s="89"/>
      <c r="W17106" s="89"/>
      <c r="X17106" s="89"/>
    </row>
    <row r="17107">
      <c r="S17107" s="91"/>
      <c r="T17107" s="91"/>
      <c r="U17107" s="89"/>
      <c r="V17107" s="89"/>
      <c r="W17107" s="89"/>
      <c r="X17107" s="89"/>
    </row>
    <row r="17108">
      <c r="S17108" s="91"/>
      <c r="T17108" s="91"/>
      <c r="U17108" s="89"/>
      <c r="V17108" s="89"/>
      <c r="W17108" s="89"/>
      <c r="X17108" s="89"/>
    </row>
    <row r="17109">
      <c r="S17109" s="91"/>
      <c r="T17109" s="91"/>
      <c r="U17109" s="89"/>
      <c r="V17109" s="89"/>
      <c r="W17109" s="89"/>
      <c r="X17109" s="89"/>
    </row>
    <row r="17110">
      <c r="S17110" s="91"/>
      <c r="T17110" s="91"/>
      <c r="U17110" s="89"/>
      <c r="V17110" s="89"/>
      <c r="W17110" s="89"/>
      <c r="X17110" s="89"/>
    </row>
    <row r="17111">
      <c r="S17111" s="91"/>
      <c r="T17111" s="91"/>
      <c r="U17111" s="89"/>
      <c r="V17111" s="89"/>
      <c r="W17111" s="89"/>
      <c r="X17111" s="89"/>
    </row>
    <row r="17112">
      <c r="S17112" s="91"/>
      <c r="T17112" s="91"/>
      <c r="U17112" s="89"/>
      <c r="V17112" s="89"/>
      <c r="W17112" s="89"/>
      <c r="X17112" s="89"/>
    </row>
    <row r="17113">
      <c r="S17113" s="91"/>
      <c r="T17113" s="91"/>
      <c r="U17113" s="89"/>
      <c r="V17113" s="89"/>
      <c r="W17113" s="89"/>
      <c r="X17113" s="89"/>
    </row>
    <row r="17114">
      <c r="S17114" s="91"/>
      <c r="T17114" s="91"/>
      <c r="U17114" s="89"/>
      <c r="V17114" s="89"/>
      <c r="W17114" s="89"/>
      <c r="X17114" s="89"/>
    </row>
    <row r="17115">
      <c r="S17115" s="91"/>
      <c r="T17115" s="91"/>
      <c r="U17115" s="89"/>
      <c r="V17115" s="89"/>
      <c r="W17115" s="89"/>
      <c r="X17115" s="89"/>
    </row>
    <row r="17116">
      <c r="S17116" s="91"/>
      <c r="T17116" s="91"/>
      <c r="U17116" s="89"/>
      <c r="V17116" s="89"/>
      <c r="W17116" s="89"/>
      <c r="X17116" s="89"/>
    </row>
    <row r="17117">
      <c r="S17117" s="91"/>
      <c r="T17117" s="91"/>
      <c r="U17117" s="89"/>
      <c r="V17117" s="89"/>
      <c r="W17117" s="89"/>
      <c r="X17117" s="89"/>
    </row>
    <row r="17118">
      <c r="S17118" s="91"/>
      <c r="T17118" s="91"/>
      <c r="U17118" s="89"/>
      <c r="V17118" s="89"/>
      <c r="W17118" s="89"/>
      <c r="X17118" s="89"/>
    </row>
    <row r="17119">
      <c r="S17119" s="91"/>
      <c r="T17119" s="91"/>
      <c r="U17119" s="89"/>
      <c r="V17119" s="89"/>
      <c r="W17119" s="89"/>
      <c r="X17119" s="89"/>
    </row>
    <row r="17120">
      <c r="S17120" s="91"/>
      <c r="T17120" s="91"/>
      <c r="U17120" s="89"/>
      <c r="V17120" s="89"/>
      <c r="W17120" s="89"/>
      <c r="X17120" s="89"/>
    </row>
    <row r="17121">
      <c r="S17121" s="91"/>
      <c r="T17121" s="91"/>
      <c r="U17121" s="89"/>
      <c r="V17121" s="89"/>
      <c r="W17121" s="89"/>
      <c r="X17121" s="89"/>
    </row>
    <row r="17122">
      <c r="S17122" s="91"/>
      <c r="T17122" s="91"/>
      <c r="U17122" s="89"/>
      <c r="V17122" s="89"/>
      <c r="W17122" s="89"/>
      <c r="X17122" s="89"/>
    </row>
    <row r="17123">
      <c r="S17123" s="91"/>
      <c r="T17123" s="91"/>
      <c r="U17123" s="89"/>
      <c r="V17123" s="89"/>
      <c r="W17123" s="89"/>
      <c r="X17123" s="89"/>
    </row>
    <row r="17124">
      <c r="S17124" s="91"/>
      <c r="T17124" s="91"/>
      <c r="U17124" s="89"/>
      <c r="V17124" s="89"/>
      <c r="W17124" s="89"/>
      <c r="X17124" s="89"/>
    </row>
    <row r="17125">
      <c r="S17125" s="91"/>
      <c r="T17125" s="91"/>
      <c r="U17125" s="89"/>
      <c r="V17125" s="89"/>
      <c r="W17125" s="89"/>
      <c r="X17125" s="89"/>
    </row>
    <row r="17126">
      <c r="S17126" s="91"/>
      <c r="T17126" s="91"/>
      <c r="U17126" s="89"/>
      <c r="V17126" s="89"/>
      <c r="W17126" s="89"/>
      <c r="X17126" s="89"/>
    </row>
    <row r="17127">
      <c r="S17127" s="91"/>
      <c r="T17127" s="91"/>
      <c r="U17127" s="89"/>
      <c r="V17127" s="89"/>
      <c r="W17127" s="89"/>
      <c r="X17127" s="89"/>
    </row>
    <row r="17128">
      <c r="S17128" s="91"/>
      <c r="T17128" s="91"/>
      <c r="U17128" s="89"/>
      <c r="V17128" s="89"/>
      <c r="W17128" s="89"/>
      <c r="X17128" s="89"/>
    </row>
    <row r="17129">
      <c r="S17129" s="91"/>
      <c r="T17129" s="91"/>
      <c r="U17129" s="89"/>
      <c r="V17129" s="89"/>
      <c r="W17129" s="89"/>
      <c r="X17129" s="89"/>
    </row>
    <row r="17130">
      <c r="S17130" s="91"/>
      <c r="T17130" s="91"/>
      <c r="U17130" s="89"/>
      <c r="V17130" s="89"/>
      <c r="W17130" s="89"/>
      <c r="X17130" s="89"/>
    </row>
    <row r="17131">
      <c r="S17131" s="91"/>
      <c r="T17131" s="91"/>
      <c r="U17131" s="89"/>
      <c r="V17131" s="89"/>
      <c r="W17131" s="89"/>
      <c r="X17131" s="89"/>
    </row>
    <row r="17132">
      <c r="S17132" s="88"/>
      <c r="T17132" s="91"/>
      <c r="U17132" s="89"/>
      <c r="V17132" s="89"/>
      <c r="W17132" s="89"/>
      <c r="X17132" s="89"/>
    </row>
    <row r="17133">
      <c r="S17133" s="91"/>
      <c r="T17133" s="91"/>
      <c r="U17133" s="89"/>
      <c r="V17133" s="89"/>
      <c r="W17133" s="89"/>
      <c r="X17133" s="89"/>
    </row>
    <row r="17134">
      <c r="S17134" s="91"/>
      <c r="T17134" s="91"/>
      <c r="U17134" s="89"/>
      <c r="V17134" s="89"/>
      <c r="W17134" s="89"/>
      <c r="X17134" s="89"/>
    </row>
    <row r="17135">
      <c r="S17135" s="91"/>
      <c r="T17135" s="91"/>
      <c r="U17135" s="89"/>
      <c r="V17135" s="89"/>
      <c r="W17135" s="89"/>
      <c r="X17135" s="89"/>
    </row>
    <row r="17136">
      <c r="S17136" s="91"/>
      <c r="T17136" s="91"/>
      <c r="U17136" s="89"/>
      <c r="V17136" s="89"/>
      <c r="W17136" s="89"/>
      <c r="X17136" s="89"/>
    </row>
    <row r="17137">
      <c r="S17137" s="91"/>
      <c r="T17137" s="91"/>
      <c r="U17137" s="89"/>
      <c r="V17137" s="89"/>
      <c r="W17137" s="89"/>
      <c r="X17137" s="89"/>
    </row>
    <row r="17138">
      <c r="S17138" s="91"/>
      <c r="T17138" s="91"/>
      <c r="U17138" s="89"/>
      <c r="V17138" s="89"/>
      <c r="W17138" s="89"/>
      <c r="X17138" s="89"/>
    </row>
    <row r="17139">
      <c r="S17139" s="91"/>
      <c r="T17139" s="91"/>
      <c r="U17139" s="89"/>
      <c r="V17139" s="89"/>
      <c r="W17139" s="89"/>
      <c r="X17139" s="89"/>
    </row>
    <row r="17140">
      <c r="S17140" s="91"/>
      <c r="T17140" s="91"/>
      <c r="U17140" s="89"/>
      <c r="V17140" s="89"/>
      <c r="W17140" s="89"/>
      <c r="X17140" s="89"/>
    </row>
    <row r="17141">
      <c r="S17141" s="91"/>
      <c r="T17141" s="91"/>
      <c r="U17141" s="89"/>
      <c r="V17141" s="89"/>
      <c r="W17141" s="89"/>
      <c r="X17141" s="89"/>
    </row>
    <row r="17142">
      <c r="S17142" s="91"/>
      <c r="T17142" s="91"/>
      <c r="U17142" s="89"/>
      <c r="V17142" s="89"/>
      <c r="W17142" s="89"/>
      <c r="X17142" s="89"/>
    </row>
    <row r="17143">
      <c r="S17143" s="91"/>
      <c r="T17143" s="91"/>
      <c r="U17143" s="89"/>
      <c r="V17143" s="89"/>
      <c r="W17143" s="89"/>
      <c r="X17143" s="89"/>
    </row>
    <row r="17144">
      <c r="S17144" s="91"/>
      <c r="T17144" s="91"/>
      <c r="U17144" s="89"/>
      <c r="V17144" s="89"/>
      <c r="W17144" s="89"/>
      <c r="X17144" s="89"/>
    </row>
    <row r="17145">
      <c r="S17145" s="91"/>
      <c r="T17145" s="91"/>
      <c r="U17145" s="89"/>
      <c r="V17145" s="89"/>
      <c r="W17145" s="89"/>
      <c r="X17145" s="89"/>
    </row>
    <row r="17146">
      <c r="S17146" s="91"/>
      <c r="T17146" s="91"/>
      <c r="U17146" s="89"/>
      <c r="V17146" s="89"/>
      <c r="W17146" s="89"/>
      <c r="X17146" s="89"/>
    </row>
    <row r="17147">
      <c r="S17147" s="91"/>
      <c r="T17147" s="91"/>
      <c r="U17147" s="89"/>
      <c r="V17147" s="89"/>
      <c r="W17147" s="89"/>
      <c r="X17147" s="89"/>
    </row>
    <row r="17148">
      <c r="S17148" s="91"/>
      <c r="T17148" s="91"/>
      <c r="U17148" s="89"/>
      <c r="V17148" s="89"/>
      <c r="W17148" s="89"/>
      <c r="X17148" s="89"/>
    </row>
    <row r="17149">
      <c r="S17149" s="91"/>
      <c r="T17149" s="91"/>
      <c r="U17149" s="89"/>
      <c r="V17149" s="89"/>
      <c r="W17149" s="89"/>
      <c r="X17149" s="89"/>
    </row>
    <row r="17150">
      <c r="S17150" s="91"/>
      <c r="T17150" s="91"/>
      <c r="U17150" s="89"/>
      <c r="V17150" s="89"/>
      <c r="W17150" s="89"/>
      <c r="X17150" s="89"/>
    </row>
    <row r="17151">
      <c r="S17151" s="91"/>
      <c r="T17151" s="91"/>
      <c r="U17151" s="89"/>
      <c r="V17151" s="89"/>
      <c r="W17151" s="89"/>
      <c r="X17151" s="89"/>
    </row>
    <row r="17152">
      <c r="S17152" s="91"/>
      <c r="T17152" s="91"/>
      <c r="U17152" s="89"/>
      <c r="V17152" s="89"/>
      <c r="W17152" s="89"/>
      <c r="X17152" s="89"/>
    </row>
    <row r="17153">
      <c r="S17153" s="91"/>
      <c r="T17153" s="91"/>
      <c r="U17153" s="89"/>
      <c r="V17153" s="89"/>
      <c r="W17153" s="89"/>
      <c r="X17153" s="89"/>
    </row>
    <row r="17154">
      <c r="S17154" s="91"/>
      <c r="T17154" s="91"/>
      <c r="U17154" s="89"/>
      <c r="V17154" s="89"/>
      <c r="W17154" s="89"/>
      <c r="X17154" s="89"/>
    </row>
    <row r="17155">
      <c r="S17155" s="91"/>
      <c r="T17155" s="91"/>
      <c r="U17155" s="89"/>
      <c r="V17155" s="89"/>
      <c r="W17155" s="89"/>
      <c r="X17155" s="89"/>
    </row>
    <row r="17156">
      <c r="S17156" s="91"/>
      <c r="T17156" s="91"/>
      <c r="U17156" s="89"/>
      <c r="V17156" s="89"/>
      <c r="W17156" s="89"/>
      <c r="X17156" s="89"/>
    </row>
    <row r="17157">
      <c r="S17157" s="91"/>
      <c r="T17157" s="91"/>
      <c r="U17157" s="89"/>
      <c r="V17157" s="89"/>
      <c r="W17157" s="89"/>
      <c r="X17157" s="89"/>
    </row>
    <row r="17158">
      <c r="S17158" s="91"/>
      <c r="T17158" s="91"/>
      <c r="U17158" s="89"/>
      <c r="V17158" s="89"/>
      <c r="W17158" s="89"/>
      <c r="X17158" s="89"/>
    </row>
    <row r="17159">
      <c r="S17159" s="88"/>
      <c r="T17159" s="91"/>
      <c r="U17159" s="89"/>
      <c r="V17159" s="89"/>
      <c r="W17159" s="89"/>
      <c r="X17159" s="89"/>
    </row>
    <row r="17160">
      <c r="S17160" s="91"/>
      <c r="T17160" s="91"/>
      <c r="U17160" s="89"/>
      <c r="V17160" s="89"/>
      <c r="W17160" s="89"/>
      <c r="X17160" s="89"/>
    </row>
    <row r="17161">
      <c r="S17161" s="91"/>
      <c r="T17161" s="91"/>
      <c r="U17161" s="89"/>
      <c r="V17161" s="89"/>
      <c r="W17161" s="89"/>
      <c r="X17161" s="89"/>
    </row>
    <row r="17162">
      <c r="S17162" s="88"/>
      <c r="T17162" s="91"/>
      <c r="U17162" s="89"/>
      <c r="V17162" s="89"/>
      <c r="W17162" s="89"/>
      <c r="X17162" s="89"/>
    </row>
    <row r="17163">
      <c r="S17163" s="91"/>
      <c r="T17163" s="91"/>
      <c r="U17163" s="89"/>
      <c r="V17163" s="89"/>
      <c r="W17163" s="89"/>
      <c r="X17163" s="89"/>
    </row>
    <row r="17164">
      <c r="S17164" s="91"/>
      <c r="T17164" s="91"/>
      <c r="U17164" s="89"/>
      <c r="V17164" s="89"/>
      <c r="W17164" s="89"/>
      <c r="X17164" s="89"/>
    </row>
    <row r="17165">
      <c r="S17165" s="91"/>
      <c r="T17165" s="91"/>
      <c r="U17165" s="89"/>
      <c r="V17165" s="89"/>
      <c r="W17165" s="89"/>
      <c r="X17165" s="89"/>
    </row>
    <row r="17166">
      <c r="S17166" s="91"/>
      <c r="T17166" s="91"/>
      <c r="U17166" s="89"/>
      <c r="V17166" s="89"/>
      <c r="W17166" s="89"/>
      <c r="X17166" s="89"/>
    </row>
    <row r="17167">
      <c r="S17167" s="91"/>
      <c r="T17167" s="91"/>
      <c r="U17167" s="89"/>
      <c r="V17167" s="89"/>
      <c r="W17167" s="89"/>
      <c r="X17167" s="89"/>
    </row>
    <row r="17168">
      <c r="S17168" s="91"/>
      <c r="T17168" s="91"/>
      <c r="U17168" s="89"/>
      <c r="V17168" s="89"/>
      <c r="W17168" s="89"/>
      <c r="X17168" s="89"/>
    </row>
    <row r="17169">
      <c r="S17169" s="91"/>
      <c r="T17169" s="91"/>
      <c r="U17169" s="89"/>
      <c r="V17169" s="89"/>
      <c r="W17169" s="89"/>
      <c r="X17169" s="89"/>
    </row>
    <row r="17170">
      <c r="S17170" s="91"/>
      <c r="T17170" s="91"/>
      <c r="U17170" s="89"/>
      <c r="V17170" s="89"/>
      <c r="W17170" s="89"/>
      <c r="X17170" s="89"/>
    </row>
    <row r="17171">
      <c r="S17171" s="91"/>
      <c r="T17171" s="91"/>
      <c r="U17171" s="89"/>
      <c r="V17171" s="89"/>
      <c r="W17171" s="89"/>
      <c r="X17171" s="89"/>
    </row>
    <row r="17172">
      <c r="S17172" s="91"/>
      <c r="T17172" s="91"/>
      <c r="U17172" s="89"/>
      <c r="V17172" s="89"/>
      <c r="W17172" s="89"/>
      <c r="X17172" s="89"/>
    </row>
    <row r="17173">
      <c r="S17173" s="91"/>
      <c r="T17173" s="91"/>
      <c r="U17173" s="89"/>
      <c r="V17173" s="89"/>
      <c r="W17173" s="89"/>
      <c r="X17173" s="89"/>
    </row>
    <row r="17174">
      <c r="S17174" s="88"/>
      <c r="T17174" s="91"/>
      <c r="U17174" s="89"/>
      <c r="V17174" s="89"/>
      <c r="W17174" s="89"/>
      <c r="X17174" s="89"/>
    </row>
    <row r="17175">
      <c r="S17175" s="91"/>
      <c r="T17175" s="91"/>
      <c r="U17175" s="89"/>
      <c r="V17175" s="89"/>
      <c r="W17175" s="89"/>
      <c r="X17175" s="89"/>
    </row>
    <row r="17176">
      <c r="S17176" s="91"/>
      <c r="T17176" s="91"/>
      <c r="U17176" s="89"/>
      <c r="V17176" s="89"/>
      <c r="W17176" s="89"/>
      <c r="X17176" s="89"/>
    </row>
    <row r="17177">
      <c r="S17177" s="91"/>
      <c r="T17177" s="91"/>
      <c r="U17177" s="89"/>
      <c r="V17177" s="89"/>
      <c r="W17177" s="89"/>
      <c r="X17177" s="89"/>
    </row>
    <row r="17178">
      <c r="S17178" s="91"/>
      <c r="T17178" s="91"/>
      <c r="U17178" s="89"/>
      <c r="V17178" s="89"/>
      <c r="W17178" s="89"/>
      <c r="X17178" s="89"/>
    </row>
    <row r="17179">
      <c r="S17179" s="91"/>
      <c r="T17179" s="91"/>
      <c r="U17179" s="89"/>
      <c r="V17179" s="89"/>
      <c r="W17179" s="89"/>
      <c r="X17179" s="89"/>
    </row>
    <row r="17180">
      <c r="S17180" s="91"/>
      <c r="T17180" s="91"/>
      <c r="U17180" s="89"/>
      <c r="V17180" s="89"/>
      <c r="W17180" s="89"/>
      <c r="X17180" s="89"/>
    </row>
    <row r="17181">
      <c r="S17181" s="91"/>
      <c r="T17181" s="91"/>
      <c r="U17181" s="89"/>
      <c r="V17181" s="89"/>
      <c r="W17181" s="89"/>
      <c r="X17181" s="89"/>
    </row>
    <row r="17182">
      <c r="S17182" s="91"/>
      <c r="T17182" s="91"/>
      <c r="U17182" s="89"/>
      <c r="V17182" s="89"/>
      <c r="W17182" s="89"/>
      <c r="X17182" s="89"/>
    </row>
    <row r="17183">
      <c r="S17183" s="91"/>
      <c r="T17183" s="91"/>
      <c r="U17183" s="89"/>
      <c r="V17183" s="89"/>
      <c r="W17183" s="89"/>
      <c r="X17183" s="89"/>
    </row>
    <row r="17184">
      <c r="S17184" s="91"/>
      <c r="T17184" s="91"/>
      <c r="U17184" s="89"/>
      <c r="V17184" s="89"/>
      <c r="W17184" s="89"/>
      <c r="X17184" s="89"/>
    </row>
    <row r="17185">
      <c r="S17185" s="91"/>
      <c r="T17185" s="91"/>
      <c r="U17185" s="89"/>
      <c r="V17185" s="89"/>
      <c r="W17185" s="89"/>
      <c r="X17185" s="89"/>
    </row>
    <row r="17186">
      <c r="S17186" s="91"/>
      <c r="T17186" s="91"/>
      <c r="U17186" s="89"/>
      <c r="V17186" s="89"/>
      <c r="W17186" s="89"/>
      <c r="X17186" s="89"/>
    </row>
    <row r="17187">
      <c r="S17187" s="91"/>
      <c r="T17187" s="91"/>
      <c r="U17187" s="89"/>
      <c r="V17187" s="89"/>
      <c r="W17187" s="89"/>
      <c r="X17187" s="89"/>
    </row>
    <row r="17188">
      <c r="S17188" s="91"/>
      <c r="T17188" s="91"/>
      <c r="U17188" s="89"/>
      <c r="V17188" s="89"/>
      <c r="W17188" s="89"/>
      <c r="X17188" s="89"/>
    </row>
    <row r="17189">
      <c r="S17189" s="91"/>
      <c r="T17189" s="91"/>
      <c r="U17189" s="89"/>
      <c r="V17189" s="89"/>
      <c r="W17189" s="89"/>
      <c r="X17189" s="89"/>
    </row>
    <row r="17190">
      <c r="S17190" s="91"/>
      <c r="T17190" s="91"/>
      <c r="U17190" s="89"/>
      <c r="V17190" s="89"/>
      <c r="W17190" s="89"/>
      <c r="X17190" s="89"/>
    </row>
    <row r="17191">
      <c r="S17191" s="91"/>
      <c r="T17191" s="91"/>
      <c r="U17191" s="89"/>
      <c r="V17191" s="89"/>
      <c r="W17191" s="89"/>
      <c r="X17191" s="89"/>
    </row>
    <row r="17192">
      <c r="S17192" s="91"/>
      <c r="T17192" s="91"/>
      <c r="U17192" s="89"/>
      <c r="V17192" s="89"/>
      <c r="W17192" s="89"/>
      <c r="X17192" s="89"/>
    </row>
    <row r="17193">
      <c r="S17193" s="91"/>
      <c r="T17193" s="91"/>
      <c r="U17193" s="89"/>
      <c r="V17193" s="89"/>
      <c r="W17193" s="89"/>
      <c r="X17193" s="89"/>
    </row>
    <row r="17194">
      <c r="S17194" s="91"/>
      <c r="T17194" s="91"/>
      <c r="U17194" s="89"/>
      <c r="V17194" s="89"/>
      <c r="W17194" s="89"/>
      <c r="X17194" s="89"/>
    </row>
    <row r="17195">
      <c r="S17195" s="91"/>
      <c r="T17195" s="91"/>
      <c r="U17195" s="89"/>
      <c r="V17195" s="89"/>
      <c r="W17195" s="89"/>
      <c r="X17195" s="89"/>
    </row>
    <row r="17196">
      <c r="S17196" s="91"/>
      <c r="T17196" s="91"/>
      <c r="U17196" s="89"/>
      <c r="V17196" s="89"/>
      <c r="W17196" s="89"/>
      <c r="X17196" s="89"/>
    </row>
    <row r="17197">
      <c r="S17197" s="91"/>
      <c r="T17197" s="91"/>
      <c r="U17197" s="89"/>
      <c r="V17197" s="89"/>
      <c r="W17197" s="89"/>
      <c r="X17197" s="89"/>
    </row>
    <row r="17198">
      <c r="S17198" s="91"/>
      <c r="T17198" s="91"/>
      <c r="U17198" s="89"/>
      <c r="V17198" s="89"/>
      <c r="W17198" s="89"/>
      <c r="X17198" s="89"/>
    </row>
    <row r="17199">
      <c r="S17199" s="91"/>
      <c r="T17199" s="91"/>
      <c r="U17199" s="89"/>
      <c r="V17199" s="89"/>
      <c r="W17199" s="89"/>
      <c r="X17199" s="89"/>
    </row>
    <row r="17200">
      <c r="S17200" s="91"/>
      <c r="T17200" s="91"/>
      <c r="U17200" s="89"/>
      <c r="V17200" s="89"/>
      <c r="W17200" s="89"/>
      <c r="X17200" s="89"/>
    </row>
    <row r="17201">
      <c r="S17201" s="91"/>
      <c r="T17201" s="91"/>
      <c r="U17201" s="89"/>
      <c r="V17201" s="89"/>
      <c r="W17201" s="89"/>
      <c r="X17201" s="89"/>
    </row>
    <row r="17202">
      <c r="S17202" s="91"/>
      <c r="T17202" s="91"/>
      <c r="U17202" s="89"/>
      <c r="V17202" s="89"/>
      <c r="W17202" s="89"/>
      <c r="X17202" s="89"/>
    </row>
    <row r="17203">
      <c r="S17203" s="91"/>
      <c r="T17203" s="91"/>
      <c r="U17203" s="89"/>
      <c r="V17203" s="89"/>
      <c r="W17203" s="89"/>
      <c r="X17203" s="89"/>
    </row>
    <row r="17204">
      <c r="S17204" s="91"/>
      <c r="T17204" s="91"/>
      <c r="U17204" s="89"/>
      <c r="V17204" s="89"/>
      <c r="W17204" s="89"/>
      <c r="X17204" s="89"/>
    </row>
    <row r="17205">
      <c r="S17205" s="91"/>
      <c r="T17205" s="91"/>
      <c r="U17205" s="89"/>
      <c r="V17205" s="89"/>
      <c r="W17205" s="89"/>
      <c r="X17205" s="89"/>
    </row>
    <row r="17206">
      <c r="S17206" s="91"/>
      <c r="T17206" s="91"/>
      <c r="U17206" s="89"/>
      <c r="V17206" s="89"/>
      <c r="W17206" s="89"/>
      <c r="X17206" s="89"/>
    </row>
    <row r="17207">
      <c r="S17207" s="91"/>
      <c r="T17207" s="91"/>
      <c r="U17207" s="89"/>
      <c r="V17207" s="89"/>
      <c r="W17207" s="89"/>
      <c r="X17207" s="89"/>
    </row>
    <row r="17208">
      <c r="S17208" s="91"/>
      <c r="T17208" s="91"/>
      <c r="U17208" s="89"/>
      <c r="V17208" s="89"/>
      <c r="W17208" s="89"/>
      <c r="X17208" s="89"/>
    </row>
    <row r="17209">
      <c r="S17209" s="91"/>
      <c r="T17209" s="91"/>
      <c r="U17209" s="89"/>
      <c r="V17209" s="89"/>
      <c r="W17209" s="89"/>
      <c r="X17209" s="89"/>
    </row>
    <row r="17210">
      <c r="S17210" s="91"/>
      <c r="T17210" s="91"/>
      <c r="U17210" s="89"/>
      <c r="V17210" s="89"/>
      <c r="W17210" s="89"/>
      <c r="X17210" s="89"/>
    </row>
    <row r="17211">
      <c r="S17211" s="91"/>
      <c r="T17211" s="91"/>
      <c r="U17211" s="89"/>
      <c r="V17211" s="89"/>
      <c r="W17211" s="89"/>
      <c r="X17211" s="89"/>
    </row>
    <row r="17212">
      <c r="S17212" s="91"/>
      <c r="T17212" s="91"/>
      <c r="U17212" s="89"/>
      <c r="V17212" s="89"/>
      <c r="W17212" s="89"/>
      <c r="X17212" s="89"/>
    </row>
    <row r="17213">
      <c r="S17213" s="91"/>
      <c r="T17213" s="91"/>
      <c r="U17213" s="89"/>
      <c r="V17213" s="89"/>
      <c r="W17213" s="89"/>
      <c r="X17213" s="89"/>
    </row>
    <row r="17214">
      <c r="S17214" s="91"/>
      <c r="T17214" s="91"/>
      <c r="U17214" s="89"/>
      <c r="V17214" s="89"/>
      <c r="W17214" s="89"/>
      <c r="X17214" s="89"/>
    </row>
    <row r="17215">
      <c r="S17215" s="91"/>
      <c r="T17215" s="91"/>
      <c r="U17215" s="89"/>
      <c r="V17215" s="89"/>
      <c r="W17215" s="89"/>
      <c r="X17215" s="89"/>
    </row>
    <row r="17216">
      <c r="S17216" s="91"/>
      <c r="T17216" s="91"/>
      <c r="U17216" s="89"/>
      <c r="V17216" s="89"/>
      <c r="W17216" s="89"/>
      <c r="X17216" s="89"/>
    </row>
    <row r="17217">
      <c r="S17217" s="91"/>
      <c r="T17217" s="91"/>
      <c r="U17217" s="89"/>
      <c r="V17217" s="89"/>
      <c r="W17217" s="89"/>
      <c r="X17217" s="89"/>
    </row>
    <row r="17218">
      <c r="S17218" s="91"/>
      <c r="T17218" s="91"/>
      <c r="U17218" s="89"/>
      <c r="V17218" s="89"/>
      <c r="W17218" s="89"/>
      <c r="X17218" s="89"/>
    </row>
    <row r="17219">
      <c r="S17219" s="91"/>
      <c r="T17219" s="91"/>
      <c r="U17219" s="89"/>
      <c r="V17219" s="89"/>
      <c r="W17219" s="89"/>
      <c r="X17219" s="89"/>
    </row>
    <row r="17220">
      <c r="S17220" s="91"/>
      <c r="T17220" s="91"/>
      <c r="U17220" s="89"/>
      <c r="V17220" s="89"/>
      <c r="W17220" s="89"/>
      <c r="X17220" s="89"/>
    </row>
    <row r="17221">
      <c r="S17221" s="91"/>
      <c r="T17221" s="91"/>
      <c r="U17221" s="89"/>
      <c r="V17221" s="89"/>
      <c r="W17221" s="89"/>
      <c r="X17221" s="89"/>
    </row>
    <row r="17222">
      <c r="S17222" s="91"/>
      <c r="T17222" s="91"/>
      <c r="U17222" s="89"/>
      <c r="V17222" s="89"/>
      <c r="W17222" s="89"/>
      <c r="X17222" s="89"/>
    </row>
    <row r="17223">
      <c r="S17223" s="91"/>
      <c r="T17223" s="91"/>
      <c r="U17223" s="89"/>
      <c r="V17223" s="89"/>
      <c r="W17223" s="89"/>
      <c r="X17223" s="89"/>
    </row>
    <row r="17224">
      <c r="S17224" s="91"/>
      <c r="T17224" s="91"/>
      <c r="U17224" s="89"/>
      <c r="V17224" s="89"/>
      <c r="W17224" s="89"/>
      <c r="X17224" s="89"/>
    </row>
    <row r="17225">
      <c r="S17225" s="91"/>
      <c r="T17225" s="91"/>
      <c r="U17225" s="89"/>
      <c r="V17225" s="89"/>
      <c r="W17225" s="89"/>
      <c r="X17225" s="89"/>
    </row>
    <row r="17226">
      <c r="S17226" s="91"/>
      <c r="T17226" s="91"/>
      <c r="U17226" s="89"/>
      <c r="V17226" s="89"/>
      <c r="W17226" s="89"/>
      <c r="X17226" s="89"/>
    </row>
    <row r="17227">
      <c r="S17227" s="91"/>
      <c r="T17227" s="91"/>
      <c r="U17227" s="89"/>
      <c r="V17227" s="89"/>
      <c r="W17227" s="89"/>
      <c r="X17227" s="89"/>
    </row>
    <row r="17228">
      <c r="S17228" s="91"/>
      <c r="T17228" s="91"/>
      <c r="U17228" s="89"/>
      <c r="V17228" s="89"/>
      <c r="W17228" s="89"/>
      <c r="X17228" s="89"/>
    </row>
    <row r="17229">
      <c r="S17229" s="91"/>
      <c r="T17229" s="91"/>
      <c r="U17229" s="89"/>
      <c r="V17229" s="89"/>
      <c r="W17229" s="89"/>
      <c r="X17229" s="89"/>
    </row>
    <row r="17230">
      <c r="S17230" s="91"/>
      <c r="T17230" s="91"/>
      <c r="U17230" s="89"/>
      <c r="V17230" s="89"/>
      <c r="W17230" s="89"/>
      <c r="X17230" s="89"/>
    </row>
    <row r="17231">
      <c r="S17231" s="91"/>
      <c r="T17231" s="91"/>
      <c r="U17231" s="89"/>
      <c r="V17231" s="89"/>
      <c r="W17231" s="89"/>
      <c r="X17231" s="89"/>
    </row>
    <row r="17232">
      <c r="S17232" s="91"/>
      <c r="T17232" s="91"/>
      <c r="U17232" s="89"/>
      <c r="V17232" s="89"/>
      <c r="W17232" s="89"/>
      <c r="X17232" s="89"/>
    </row>
    <row r="17233">
      <c r="S17233" s="91"/>
      <c r="T17233" s="91"/>
      <c r="U17233" s="89"/>
      <c r="V17233" s="89"/>
      <c r="W17233" s="89"/>
      <c r="X17233" s="89"/>
    </row>
    <row r="17234">
      <c r="S17234" s="91"/>
      <c r="T17234" s="91"/>
      <c r="U17234" s="89"/>
      <c r="V17234" s="89"/>
      <c r="W17234" s="89"/>
      <c r="X17234" s="89"/>
    </row>
    <row r="17235">
      <c r="S17235" s="91"/>
      <c r="T17235" s="91"/>
      <c r="U17235" s="89"/>
      <c r="V17235" s="89"/>
      <c r="W17235" s="89"/>
      <c r="X17235" s="89"/>
    </row>
    <row r="17236">
      <c r="S17236" s="91"/>
      <c r="T17236" s="91"/>
      <c r="U17236" s="89"/>
      <c r="V17236" s="89"/>
      <c r="W17236" s="89"/>
      <c r="X17236" s="89"/>
    </row>
    <row r="17237">
      <c r="S17237" s="91"/>
      <c r="T17237" s="91"/>
      <c r="U17237" s="89"/>
      <c r="V17237" s="89"/>
      <c r="W17237" s="89"/>
      <c r="X17237" s="89"/>
    </row>
    <row r="17238">
      <c r="S17238" s="91"/>
      <c r="T17238" s="91"/>
      <c r="U17238" s="89"/>
      <c r="V17238" s="89"/>
      <c r="W17238" s="89"/>
      <c r="X17238" s="89"/>
    </row>
    <row r="17239">
      <c r="S17239" s="91"/>
      <c r="T17239" s="91"/>
      <c r="U17239" s="89"/>
      <c r="V17239" s="89"/>
      <c r="W17239" s="89"/>
      <c r="X17239" s="89"/>
    </row>
    <row r="17240">
      <c r="S17240" s="91"/>
      <c r="T17240" s="91"/>
      <c r="U17240" s="89"/>
      <c r="V17240" s="89"/>
      <c r="W17240" s="89"/>
      <c r="X17240" s="89"/>
    </row>
    <row r="17241">
      <c r="S17241" s="91"/>
      <c r="T17241" s="91"/>
      <c r="U17241" s="89"/>
      <c r="V17241" s="89"/>
      <c r="W17241" s="89"/>
      <c r="X17241" s="89"/>
    </row>
    <row r="17242">
      <c r="S17242" s="91"/>
      <c r="T17242" s="91"/>
      <c r="U17242" s="89"/>
      <c r="V17242" s="89"/>
      <c r="W17242" s="89"/>
      <c r="X17242" s="89"/>
    </row>
    <row r="17243">
      <c r="S17243" s="91"/>
      <c r="T17243" s="91"/>
      <c r="U17243" s="89"/>
      <c r="V17243" s="89"/>
      <c r="W17243" s="89"/>
      <c r="X17243" s="89"/>
    </row>
    <row r="17244">
      <c r="S17244" s="91"/>
      <c r="T17244" s="91"/>
      <c r="U17244" s="89"/>
      <c r="V17244" s="89"/>
      <c r="W17244" s="89"/>
      <c r="X17244" s="89"/>
    </row>
    <row r="17245">
      <c r="S17245" s="91"/>
      <c r="T17245" s="91"/>
      <c r="U17245" s="89"/>
      <c r="V17245" s="89"/>
      <c r="W17245" s="89"/>
      <c r="X17245" s="89"/>
    </row>
    <row r="17246">
      <c r="S17246" s="91"/>
      <c r="T17246" s="91"/>
      <c r="U17246" s="89"/>
      <c r="V17246" s="89"/>
      <c r="W17246" s="89"/>
      <c r="X17246" s="89"/>
    </row>
    <row r="17247">
      <c r="S17247" s="91"/>
      <c r="T17247" s="91"/>
      <c r="U17247" s="89"/>
      <c r="V17247" s="89"/>
      <c r="W17247" s="89"/>
      <c r="X17247" s="89"/>
    </row>
    <row r="17248">
      <c r="S17248" s="91"/>
      <c r="T17248" s="91"/>
      <c r="U17248" s="89"/>
      <c r="V17248" s="89"/>
      <c r="W17248" s="89"/>
      <c r="X17248" s="89"/>
    </row>
    <row r="17249">
      <c r="S17249" s="91"/>
      <c r="T17249" s="91"/>
      <c r="U17249" s="89"/>
      <c r="V17249" s="89"/>
      <c r="W17249" s="89"/>
      <c r="X17249" s="89"/>
    </row>
    <row r="17250">
      <c r="S17250" s="91"/>
      <c r="T17250" s="91"/>
      <c r="U17250" s="89"/>
      <c r="V17250" s="89"/>
      <c r="W17250" s="89"/>
      <c r="X17250" s="89"/>
    </row>
    <row r="17251">
      <c r="S17251" s="91"/>
      <c r="T17251" s="91"/>
      <c r="U17251" s="89"/>
      <c r="V17251" s="89"/>
      <c r="W17251" s="89"/>
      <c r="X17251" s="89"/>
    </row>
    <row r="17252">
      <c r="S17252" s="91"/>
      <c r="T17252" s="91"/>
      <c r="U17252" s="89"/>
      <c r="V17252" s="89"/>
      <c r="W17252" s="89"/>
      <c r="X17252" s="89"/>
    </row>
    <row r="17253">
      <c r="S17253" s="91"/>
      <c r="T17253" s="91"/>
      <c r="U17253" s="89"/>
      <c r="V17253" s="89"/>
      <c r="W17253" s="89"/>
      <c r="X17253" s="89"/>
    </row>
    <row r="17254">
      <c r="S17254" s="91"/>
      <c r="T17254" s="91"/>
      <c r="U17254" s="89"/>
      <c r="V17254" s="89"/>
      <c r="W17254" s="89"/>
      <c r="X17254" s="89"/>
    </row>
    <row r="17255">
      <c r="S17255" s="91"/>
      <c r="T17255" s="91"/>
      <c r="U17255" s="89"/>
      <c r="V17255" s="89"/>
      <c r="W17255" s="89"/>
      <c r="X17255" s="89"/>
    </row>
    <row r="17256">
      <c r="S17256" s="91"/>
      <c r="T17256" s="91"/>
      <c r="U17256" s="89"/>
      <c r="V17256" s="89"/>
      <c r="W17256" s="89"/>
      <c r="X17256" s="89"/>
    </row>
    <row r="17257">
      <c r="S17257" s="91"/>
      <c r="T17257" s="91"/>
      <c r="U17257" s="89"/>
      <c r="V17257" s="89"/>
      <c r="W17257" s="89"/>
      <c r="X17257" s="89"/>
    </row>
    <row r="17258">
      <c r="S17258" s="91"/>
      <c r="T17258" s="91"/>
      <c r="U17258" s="89"/>
      <c r="V17258" s="89"/>
      <c r="W17258" s="89"/>
      <c r="X17258" s="89"/>
    </row>
    <row r="17259">
      <c r="S17259" s="91"/>
      <c r="T17259" s="91"/>
      <c r="U17259" s="89"/>
      <c r="V17259" s="89"/>
      <c r="W17259" s="89"/>
      <c r="X17259" s="89"/>
    </row>
    <row r="17260">
      <c r="S17260" s="91"/>
      <c r="T17260" s="91"/>
      <c r="U17260" s="89"/>
      <c r="V17260" s="89"/>
      <c r="W17260" s="89"/>
      <c r="X17260" s="89"/>
    </row>
    <row r="17261">
      <c r="S17261" s="88"/>
      <c r="T17261" s="91"/>
      <c r="U17261" s="89"/>
      <c r="V17261" s="89"/>
      <c r="W17261" s="89"/>
      <c r="X17261" s="89"/>
    </row>
    <row r="17262">
      <c r="S17262" s="91"/>
      <c r="T17262" s="91"/>
      <c r="U17262" s="89"/>
      <c r="V17262" s="89"/>
      <c r="W17262" s="89"/>
      <c r="X17262" s="89"/>
    </row>
    <row r="17263">
      <c r="S17263" s="91"/>
      <c r="T17263" s="91"/>
      <c r="U17263" s="89"/>
      <c r="V17263" s="89"/>
      <c r="W17263" s="89"/>
      <c r="X17263" s="89"/>
    </row>
    <row r="17264">
      <c r="S17264" s="91"/>
      <c r="T17264" s="91"/>
      <c r="U17264" s="89"/>
      <c r="V17264" s="89"/>
      <c r="W17264" s="89"/>
      <c r="X17264" s="89"/>
    </row>
    <row r="17265">
      <c r="S17265" s="91"/>
      <c r="T17265" s="91"/>
      <c r="U17265" s="89"/>
      <c r="V17265" s="89"/>
      <c r="W17265" s="89"/>
      <c r="X17265" s="89"/>
    </row>
    <row r="17266">
      <c r="S17266" s="91"/>
      <c r="T17266" s="91"/>
      <c r="U17266" s="89"/>
      <c r="V17266" s="89"/>
      <c r="W17266" s="89"/>
      <c r="X17266" s="89"/>
    </row>
    <row r="17267">
      <c r="S17267" s="91"/>
      <c r="T17267" s="91"/>
      <c r="U17267" s="89"/>
      <c r="V17267" s="89"/>
      <c r="W17267" s="89"/>
      <c r="X17267" s="89"/>
    </row>
    <row r="17268">
      <c r="S17268" s="91"/>
      <c r="T17268" s="91"/>
      <c r="U17268" s="89"/>
      <c r="V17268" s="89"/>
      <c r="W17268" s="89"/>
      <c r="X17268" s="89"/>
    </row>
    <row r="17269">
      <c r="S17269" s="91"/>
      <c r="T17269" s="91"/>
      <c r="U17269" s="89"/>
      <c r="V17269" s="89"/>
      <c r="W17269" s="89"/>
      <c r="X17269" s="89"/>
    </row>
    <row r="17270">
      <c r="S17270" s="91"/>
      <c r="T17270" s="91"/>
      <c r="U17270" s="89"/>
      <c r="V17270" s="89"/>
      <c r="W17270" s="89"/>
      <c r="X17270" s="89"/>
    </row>
    <row r="17271">
      <c r="S17271" s="91"/>
      <c r="T17271" s="91"/>
      <c r="U17271" s="89"/>
      <c r="V17271" s="89"/>
      <c r="W17271" s="89"/>
      <c r="X17271" s="89"/>
    </row>
    <row r="17272">
      <c r="S17272" s="91"/>
      <c r="T17272" s="91"/>
      <c r="U17272" s="89"/>
      <c r="V17272" s="89"/>
      <c r="W17272" s="89"/>
      <c r="X17272" s="89"/>
    </row>
    <row r="17273">
      <c r="S17273" s="91"/>
      <c r="T17273" s="91"/>
      <c r="U17273" s="89"/>
      <c r="V17273" s="89"/>
      <c r="W17273" s="89"/>
      <c r="X17273" s="89"/>
    </row>
    <row r="17274">
      <c r="S17274" s="91"/>
      <c r="T17274" s="91"/>
      <c r="U17274" s="89"/>
      <c r="V17274" s="89"/>
      <c r="W17274" s="89"/>
      <c r="X17274" s="89"/>
    </row>
    <row r="17275">
      <c r="S17275" s="91"/>
      <c r="T17275" s="91"/>
      <c r="U17275" s="89"/>
      <c r="V17275" s="89"/>
      <c r="W17275" s="89"/>
      <c r="X17275" s="89"/>
    </row>
    <row r="17276">
      <c r="S17276" s="91"/>
      <c r="T17276" s="91"/>
      <c r="U17276" s="89"/>
      <c r="V17276" s="89"/>
      <c r="W17276" s="89"/>
      <c r="X17276" s="89"/>
    </row>
    <row r="17277">
      <c r="S17277" s="91"/>
      <c r="T17277" s="91"/>
      <c r="U17277" s="89"/>
      <c r="V17277" s="89"/>
      <c r="W17277" s="89"/>
      <c r="X17277" s="89"/>
    </row>
    <row r="17278">
      <c r="S17278" s="91"/>
      <c r="T17278" s="91"/>
      <c r="U17278" s="89"/>
      <c r="V17278" s="89"/>
      <c r="W17278" s="89"/>
      <c r="X17278" s="89"/>
    </row>
    <row r="17279">
      <c r="S17279" s="88"/>
      <c r="T17279" s="91"/>
      <c r="U17279" s="89"/>
      <c r="V17279" s="89"/>
      <c r="W17279" s="89"/>
      <c r="X17279" s="89"/>
    </row>
    <row r="17280">
      <c r="S17280" s="91"/>
      <c r="T17280" s="91"/>
      <c r="U17280" s="89"/>
      <c r="V17280" s="89"/>
      <c r="W17280" s="89"/>
      <c r="X17280" s="89"/>
    </row>
    <row r="17281">
      <c r="S17281" s="88"/>
      <c r="T17281" s="91"/>
      <c r="U17281" s="89"/>
      <c r="V17281" s="89"/>
      <c r="W17281" s="89"/>
      <c r="X17281" s="89"/>
    </row>
    <row r="17282">
      <c r="S17282" s="91"/>
      <c r="T17282" s="91"/>
      <c r="U17282" s="89"/>
      <c r="V17282" s="89"/>
      <c r="W17282" s="89"/>
      <c r="X17282" s="89"/>
    </row>
    <row r="17283">
      <c r="S17283" s="91"/>
      <c r="T17283" s="91"/>
      <c r="U17283" s="89"/>
      <c r="V17283" s="89"/>
      <c r="W17283" s="89"/>
      <c r="X17283" s="89"/>
    </row>
    <row r="17284">
      <c r="S17284" s="91"/>
      <c r="T17284" s="91"/>
      <c r="U17284" s="89"/>
      <c r="V17284" s="89"/>
      <c r="W17284" s="89"/>
      <c r="X17284" s="89"/>
    </row>
    <row r="17285">
      <c r="S17285" s="91"/>
      <c r="T17285" s="91"/>
      <c r="U17285" s="89"/>
      <c r="V17285" s="89"/>
      <c r="W17285" s="89"/>
      <c r="X17285" s="89"/>
    </row>
    <row r="17286">
      <c r="S17286" s="88"/>
      <c r="T17286" s="91"/>
      <c r="U17286" s="89"/>
      <c r="V17286" s="89"/>
      <c r="W17286" s="89"/>
      <c r="X17286" s="89"/>
    </row>
    <row r="17287">
      <c r="S17287" s="91"/>
      <c r="T17287" s="91"/>
      <c r="U17287" s="89"/>
      <c r="V17287" s="89"/>
      <c r="W17287" s="89"/>
      <c r="X17287" s="89"/>
    </row>
    <row r="17288">
      <c r="S17288" s="91"/>
      <c r="T17288" s="91"/>
      <c r="U17288" s="89"/>
      <c r="V17288" s="89"/>
      <c r="W17288" s="89"/>
      <c r="X17288" s="89"/>
    </row>
    <row r="17289">
      <c r="S17289" s="91"/>
      <c r="T17289" s="91"/>
      <c r="U17289" s="89"/>
      <c r="V17289" s="89"/>
      <c r="W17289" s="89"/>
      <c r="X17289" s="89"/>
    </row>
    <row r="17290">
      <c r="S17290" s="91"/>
      <c r="T17290" s="91"/>
      <c r="U17290" s="89"/>
      <c r="V17290" s="89"/>
      <c r="W17290" s="89"/>
      <c r="X17290" s="89"/>
    </row>
    <row r="17291">
      <c r="S17291" s="91"/>
      <c r="T17291" s="91"/>
      <c r="U17291" s="89"/>
      <c r="V17291" s="89"/>
      <c r="W17291" s="89"/>
      <c r="X17291" s="89"/>
    </row>
    <row r="17292">
      <c r="S17292" s="91"/>
      <c r="T17292" s="91"/>
      <c r="U17292" s="89"/>
      <c r="V17292" s="89"/>
      <c r="W17292" s="89"/>
      <c r="X17292" s="89"/>
    </row>
    <row r="17293">
      <c r="S17293" s="91"/>
      <c r="T17293" s="91"/>
      <c r="U17293" s="89"/>
      <c r="V17293" s="89"/>
      <c r="W17293" s="89"/>
      <c r="X17293" s="89"/>
    </row>
    <row r="17294">
      <c r="S17294" s="88"/>
      <c r="T17294" s="91"/>
      <c r="U17294" s="89"/>
      <c r="V17294" s="89"/>
      <c r="W17294" s="89"/>
      <c r="X17294" s="89"/>
    </row>
    <row r="17295">
      <c r="S17295" s="91"/>
      <c r="T17295" s="91"/>
      <c r="U17295" s="89"/>
      <c r="V17295" s="89"/>
      <c r="W17295" s="89"/>
      <c r="X17295" s="89"/>
    </row>
    <row r="17296">
      <c r="S17296" s="91"/>
      <c r="T17296" s="91"/>
      <c r="U17296" s="89"/>
      <c r="V17296" s="89"/>
      <c r="W17296" s="89"/>
      <c r="X17296" s="89"/>
    </row>
    <row r="17297">
      <c r="S17297" s="88"/>
      <c r="T17297" s="91"/>
      <c r="U17297" s="89"/>
      <c r="V17297" s="89"/>
      <c r="W17297" s="89"/>
      <c r="X17297" s="89"/>
    </row>
    <row r="17298">
      <c r="S17298" s="91"/>
      <c r="T17298" s="91"/>
      <c r="U17298" s="89"/>
      <c r="V17298" s="89"/>
      <c r="W17298" s="89"/>
      <c r="X17298" s="89"/>
    </row>
    <row r="17299">
      <c r="S17299" s="91"/>
      <c r="T17299" s="91"/>
      <c r="U17299" s="89"/>
      <c r="V17299" s="89"/>
      <c r="W17299" s="89"/>
      <c r="X17299" s="89"/>
    </row>
    <row r="17300">
      <c r="S17300" s="91"/>
      <c r="T17300" s="91"/>
      <c r="U17300" s="89"/>
      <c r="V17300" s="89"/>
      <c r="W17300" s="89"/>
      <c r="X17300" s="89"/>
    </row>
    <row r="17301">
      <c r="S17301" s="91"/>
      <c r="T17301" s="91"/>
      <c r="U17301" s="89"/>
      <c r="V17301" s="89"/>
      <c r="W17301" s="89"/>
      <c r="X17301" s="89"/>
    </row>
    <row r="17302">
      <c r="S17302" s="91"/>
      <c r="T17302" s="91"/>
      <c r="U17302" s="89"/>
      <c r="V17302" s="89"/>
      <c r="W17302" s="89"/>
      <c r="X17302" s="89"/>
    </row>
    <row r="17303">
      <c r="S17303" s="91"/>
      <c r="T17303" s="91"/>
      <c r="U17303" s="89"/>
      <c r="V17303" s="89"/>
      <c r="W17303" s="89"/>
      <c r="X17303" s="89"/>
    </row>
    <row r="17304">
      <c r="S17304" s="91"/>
      <c r="T17304" s="91"/>
      <c r="U17304" s="89"/>
      <c r="V17304" s="89"/>
      <c r="W17304" s="89"/>
      <c r="X17304" s="89"/>
    </row>
    <row r="17305">
      <c r="S17305" s="91"/>
      <c r="T17305" s="91"/>
      <c r="U17305" s="89"/>
      <c r="V17305" s="89"/>
      <c r="W17305" s="89"/>
      <c r="X17305" s="89"/>
    </row>
    <row r="17306">
      <c r="S17306" s="91"/>
      <c r="T17306" s="91"/>
      <c r="U17306" s="89"/>
      <c r="V17306" s="89"/>
      <c r="W17306" s="89"/>
      <c r="X17306" s="89"/>
    </row>
    <row r="17307">
      <c r="S17307" s="91"/>
      <c r="T17307" s="91"/>
      <c r="U17307" s="89"/>
      <c r="V17307" s="89"/>
      <c r="W17307" s="89"/>
      <c r="X17307" s="89"/>
    </row>
    <row r="17308">
      <c r="S17308" s="91"/>
      <c r="T17308" s="91"/>
      <c r="U17308" s="89"/>
      <c r="V17308" s="89"/>
      <c r="W17308" s="89"/>
      <c r="X17308" s="89"/>
    </row>
    <row r="17309">
      <c r="S17309" s="91"/>
      <c r="T17309" s="91"/>
      <c r="U17309" s="89"/>
      <c r="V17309" s="89"/>
      <c r="W17309" s="89"/>
      <c r="X17309" s="89"/>
    </row>
    <row r="17310">
      <c r="S17310" s="91"/>
      <c r="T17310" s="91"/>
      <c r="U17310" s="89"/>
      <c r="V17310" s="89"/>
      <c r="W17310" s="89"/>
      <c r="X17310" s="89"/>
    </row>
    <row r="17311">
      <c r="S17311" s="91"/>
      <c r="T17311" s="91"/>
      <c r="U17311" s="89"/>
      <c r="V17311" s="89"/>
      <c r="W17311" s="89"/>
      <c r="X17311" s="89"/>
    </row>
    <row r="17312">
      <c r="S17312" s="91"/>
      <c r="T17312" s="91"/>
      <c r="U17312" s="89"/>
      <c r="V17312" s="89"/>
      <c r="W17312" s="89"/>
      <c r="X17312" s="89"/>
    </row>
    <row r="17313">
      <c r="S17313" s="91"/>
      <c r="T17313" s="91"/>
      <c r="U17313" s="89"/>
      <c r="V17313" s="89"/>
      <c r="W17313" s="89"/>
      <c r="X17313" s="89"/>
    </row>
    <row r="17314">
      <c r="S17314" s="91"/>
      <c r="T17314" s="91"/>
      <c r="U17314" s="89"/>
      <c r="V17314" s="89"/>
      <c r="W17314" s="89"/>
      <c r="X17314" s="89"/>
    </row>
    <row r="17315">
      <c r="S17315" s="91"/>
      <c r="T17315" s="91"/>
      <c r="U17315" s="89"/>
      <c r="V17315" s="89"/>
      <c r="W17315" s="89"/>
      <c r="X17315" s="89"/>
    </row>
    <row r="17316">
      <c r="S17316" s="91"/>
      <c r="T17316" s="91"/>
      <c r="U17316" s="89"/>
      <c r="V17316" s="89"/>
      <c r="W17316" s="89"/>
      <c r="X17316" s="89"/>
    </row>
    <row r="17317">
      <c r="S17317" s="91"/>
      <c r="T17317" s="91"/>
      <c r="U17317" s="89"/>
      <c r="V17317" s="89"/>
      <c r="W17317" s="89"/>
      <c r="X17317" s="89"/>
    </row>
    <row r="17318">
      <c r="S17318" s="91"/>
      <c r="T17318" s="91"/>
      <c r="U17318" s="89"/>
      <c r="V17318" s="89"/>
      <c r="W17318" s="89"/>
      <c r="X17318" s="89"/>
    </row>
    <row r="17319">
      <c r="S17319" s="91"/>
      <c r="T17319" s="91"/>
      <c r="U17319" s="89"/>
      <c r="V17319" s="89"/>
      <c r="W17319" s="89"/>
      <c r="X17319" s="89"/>
    </row>
    <row r="17320">
      <c r="S17320" s="91"/>
      <c r="T17320" s="91"/>
      <c r="U17320" s="89"/>
      <c r="V17320" s="89"/>
      <c r="W17320" s="89"/>
      <c r="X17320" s="89"/>
    </row>
    <row r="17321">
      <c r="S17321" s="91"/>
      <c r="T17321" s="91"/>
      <c r="U17321" s="89"/>
      <c r="V17321" s="89"/>
      <c r="W17321" s="89"/>
      <c r="X17321" s="89"/>
    </row>
    <row r="17322">
      <c r="S17322" s="91"/>
      <c r="T17322" s="91"/>
      <c r="U17322" s="89"/>
      <c r="V17322" s="89"/>
      <c r="W17322" s="89"/>
      <c r="X17322" s="89"/>
    </row>
    <row r="17323">
      <c r="S17323" s="91"/>
      <c r="T17323" s="91"/>
      <c r="U17323" s="89"/>
      <c r="V17323" s="89"/>
      <c r="W17323" s="89"/>
      <c r="X17323" s="89"/>
    </row>
    <row r="17324">
      <c r="S17324" s="91"/>
      <c r="T17324" s="91"/>
      <c r="U17324" s="89"/>
      <c r="V17324" s="89"/>
      <c r="W17324" s="89"/>
      <c r="X17324" s="89"/>
    </row>
    <row r="17325">
      <c r="S17325" s="91"/>
      <c r="T17325" s="91"/>
      <c r="U17325" s="89"/>
      <c r="V17325" s="89"/>
      <c r="W17325" s="89"/>
      <c r="X17325" s="89"/>
    </row>
    <row r="17326">
      <c r="S17326" s="91"/>
      <c r="T17326" s="91"/>
      <c r="U17326" s="89"/>
      <c r="V17326" s="89"/>
      <c r="W17326" s="89"/>
      <c r="X17326" s="89"/>
    </row>
    <row r="17327">
      <c r="S17327" s="91"/>
      <c r="T17327" s="91"/>
      <c r="U17327" s="89"/>
      <c r="V17327" s="89"/>
      <c r="W17327" s="89"/>
      <c r="X17327" s="89"/>
    </row>
    <row r="17328">
      <c r="S17328" s="91"/>
      <c r="T17328" s="91"/>
      <c r="U17328" s="89"/>
      <c r="V17328" s="89"/>
      <c r="W17328" s="89"/>
      <c r="X17328" s="89"/>
    </row>
    <row r="17329">
      <c r="S17329" s="91"/>
      <c r="T17329" s="91"/>
      <c r="U17329" s="89"/>
      <c r="V17329" s="89"/>
      <c r="W17329" s="89"/>
      <c r="X17329" s="89"/>
    </row>
    <row r="17330">
      <c r="S17330" s="91"/>
      <c r="T17330" s="91"/>
      <c r="U17330" s="89"/>
      <c r="V17330" s="89"/>
      <c r="W17330" s="89"/>
      <c r="X17330" s="89"/>
    </row>
    <row r="17331">
      <c r="S17331" s="91"/>
      <c r="T17331" s="91"/>
      <c r="U17331" s="89"/>
      <c r="V17331" s="89"/>
      <c r="W17331" s="89"/>
      <c r="X17331" s="89"/>
    </row>
    <row r="17332">
      <c r="S17332" s="91"/>
      <c r="T17332" s="91"/>
      <c r="U17332" s="89"/>
      <c r="V17332" s="89"/>
      <c r="W17332" s="89"/>
      <c r="X17332" s="89"/>
    </row>
    <row r="17333">
      <c r="S17333" s="91"/>
      <c r="T17333" s="91"/>
      <c r="U17333" s="89"/>
      <c r="V17333" s="89"/>
      <c r="W17333" s="89"/>
      <c r="X17333" s="89"/>
    </row>
    <row r="17334">
      <c r="S17334" s="91"/>
      <c r="T17334" s="91"/>
      <c r="U17334" s="89"/>
      <c r="V17334" s="89"/>
      <c r="W17334" s="89"/>
      <c r="X17334" s="89"/>
    </row>
    <row r="17335">
      <c r="S17335" s="91"/>
      <c r="T17335" s="91"/>
      <c r="U17335" s="89"/>
      <c r="V17335" s="89"/>
      <c r="W17335" s="89"/>
      <c r="X17335" s="89"/>
    </row>
    <row r="17336">
      <c r="S17336" s="91"/>
      <c r="T17336" s="91"/>
      <c r="U17336" s="89"/>
      <c r="V17336" s="89"/>
      <c r="W17336" s="89"/>
      <c r="X17336" s="89"/>
    </row>
    <row r="17337">
      <c r="S17337" s="91"/>
      <c r="T17337" s="91"/>
      <c r="U17337" s="89"/>
      <c r="V17337" s="89"/>
      <c r="W17337" s="89"/>
      <c r="X17337" s="89"/>
    </row>
    <row r="17338">
      <c r="S17338" s="91"/>
      <c r="T17338" s="91"/>
      <c r="U17338" s="89"/>
      <c r="V17338" s="89"/>
      <c r="W17338" s="89"/>
      <c r="X17338" s="89"/>
    </row>
    <row r="17339">
      <c r="S17339" s="91"/>
      <c r="T17339" s="91"/>
      <c r="U17339" s="89"/>
      <c r="V17339" s="89"/>
      <c r="W17339" s="89"/>
      <c r="X17339" s="89"/>
    </row>
    <row r="17340">
      <c r="S17340" s="91"/>
      <c r="T17340" s="91"/>
      <c r="U17340" s="89"/>
      <c r="V17340" s="89"/>
      <c r="W17340" s="89"/>
      <c r="X17340" s="89"/>
    </row>
    <row r="17341">
      <c r="S17341" s="91"/>
      <c r="T17341" s="91"/>
      <c r="U17341" s="89"/>
      <c r="V17341" s="89"/>
      <c r="W17341" s="89"/>
      <c r="X17341" s="89"/>
    </row>
    <row r="17342">
      <c r="S17342" s="91"/>
      <c r="T17342" s="91"/>
      <c r="U17342" s="89"/>
      <c r="V17342" s="89"/>
      <c r="W17342" s="89"/>
      <c r="X17342" s="89"/>
    </row>
    <row r="17343">
      <c r="S17343" s="91"/>
      <c r="T17343" s="91"/>
      <c r="U17343" s="89"/>
      <c r="V17343" s="89"/>
      <c r="W17343" s="89"/>
      <c r="X17343" s="89"/>
    </row>
    <row r="17344">
      <c r="S17344" s="91"/>
      <c r="T17344" s="91"/>
      <c r="U17344" s="89"/>
      <c r="V17344" s="89"/>
      <c r="W17344" s="89"/>
      <c r="X17344" s="89"/>
    </row>
    <row r="17345">
      <c r="S17345" s="91"/>
      <c r="T17345" s="91"/>
      <c r="U17345" s="89"/>
      <c r="V17345" s="89"/>
      <c r="W17345" s="89"/>
      <c r="X17345" s="89"/>
    </row>
    <row r="17346">
      <c r="S17346" s="91"/>
      <c r="T17346" s="91"/>
      <c r="U17346" s="89"/>
      <c r="V17346" s="89"/>
      <c r="W17346" s="89"/>
      <c r="X17346" s="89"/>
    </row>
    <row r="17347">
      <c r="S17347" s="91"/>
      <c r="T17347" s="91"/>
      <c r="U17347" s="89"/>
      <c r="V17347" s="89"/>
      <c r="W17347" s="89"/>
      <c r="X17347" s="89"/>
    </row>
    <row r="17348">
      <c r="S17348" s="91"/>
      <c r="T17348" s="91"/>
      <c r="U17348" s="89"/>
      <c r="V17348" s="89"/>
      <c r="W17348" s="89"/>
      <c r="X17348" s="89"/>
    </row>
    <row r="17349">
      <c r="S17349" s="91"/>
      <c r="T17349" s="91"/>
      <c r="U17349" s="89"/>
      <c r="V17349" s="89"/>
      <c r="W17349" s="89"/>
      <c r="X17349" s="89"/>
    </row>
    <row r="17350">
      <c r="S17350" s="91"/>
      <c r="T17350" s="91"/>
      <c r="U17350" s="89"/>
      <c r="V17350" s="89"/>
      <c r="W17350" s="89"/>
      <c r="X17350" s="89"/>
    </row>
    <row r="17351">
      <c r="S17351" s="91"/>
      <c r="T17351" s="91"/>
      <c r="U17351" s="89"/>
      <c r="V17351" s="89"/>
      <c r="W17351" s="89"/>
      <c r="X17351" s="89"/>
    </row>
    <row r="17352">
      <c r="S17352" s="88"/>
      <c r="T17352" s="91"/>
      <c r="U17352" s="89"/>
      <c r="V17352" s="89"/>
      <c r="W17352" s="89"/>
      <c r="X17352" s="89"/>
    </row>
    <row r="17353">
      <c r="S17353" s="91"/>
      <c r="T17353" s="91"/>
      <c r="U17353" s="89"/>
      <c r="V17353" s="89"/>
      <c r="W17353" s="89"/>
      <c r="X17353" s="89"/>
    </row>
    <row r="17354">
      <c r="S17354" s="91"/>
      <c r="T17354" s="91"/>
      <c r="U17354" s="89"/>
      <c r="V17354" s="89"/>
      <c r="W17354" s="89"/>
      <c r="X17354" s="89"/>
    </row>
    <row r="17355">
      <c r="S17355" s="91"/>
      <c r="T17355" s="91"/>
      <c r="U17355" s="89"/>
      <c r="V17355" s="89"/>
      <c r="W17355" s="89"/>
      <c r="X17355" s="89"/>
    </row>
    <row r="17356">
      <c r="S17356" s="91"/>
      <c r="T17356" s="91"/>
      <c r="U17356" s="89"/>
      <c r="V17356" s="89"/>
      <c r="W17356" s="89"/>
      <c r="X17356" s="89"/>
    </row>
    <row r="17357">
      <c r="S17357" s="91"/>
      <c r="T17357" s="91"/>
      <c r="U17357" s="89"/>
      <c r="V17357" s="89"/>
      <c r="W17357" s="89"/>
      <c r="X17357" s="89"/>
    </row>
    <row r="17358">
      <c r="S17358" s="91"/>
      <c r="T17358" s="91"/>
      <c r="U17358" s="89"/>
      <c r="V17358" s="89"/>
      <c r="W17358" s="89"/>
      <c r="X17358" s="89"/>
    </row>
    <row r="17359">
      <c r="S17359" s="91"/>
      <c r="T17359" s="91"/>
      <c r="U17359" s="89"/>
      <c r="V17359" s="89"/>
      <c r="W17359" s="89"/>
      <c r="X17359" s="89"/>
    </row>
    <row r="17360">
      <c r="S17360" s="91"/>
      <c r="T17360" s="91"/>
      <c r="U17360" s="89"/>
      <c r="V17360" s="89"/>
      <c r="W17360" s="89"/>
      <c r="X17360" s="89"/>
    </row>
    <row r="17361">
      <c r="S17361" s="91"/>
      <c r="T17361" s="91"/>
      <c r="U17361" s="89"/>
      <c r="V17361" s="89"/>
      <c r="W17361" s="89"/>
      <c r="X17361" s="89"/>
    </row>
    <row r="17362">
      <c r="S17362" s="91"/>
      <c r="T17362" s="91"/>
      <c r="U17362" s="89"/>
      <c r="V17362" s="89"/>
      <c r="W17362" s="89"/>
      <c r="X17362" s="89"/>
    </row>
    <row r="17363">
      <c r="S17363" s="91"/>
      <c r="T17363" s="91"/>
      <c r="U17363" s="89"/>
      <c r="V17363" s="89"/>
      <c r="W17363" s="89"/>
      <c r="X17363" s="89"/>
    </row>
    <row r="17364">
      <c r="S17364" s="91"/>
      <c r="T17364" s="91"/>
      <c r="U17364" s="89"/>
      <c r="V17364" s="89"/>
      <c r="W17364" s="89"/>
      <c r="X17364" s="89"/>
    </row>
    <row r="17365">
      <c r="S17365" s="91"/>
      <c r="T17365" s="91"/>
      <c r="U17365" s="89"/>
      <c r="V17365" s="89"/>
      <c r="W17365" s="89"/>
      <c r="X17365" s="89"/>
    </row>
    <row r="17366">
      <c r="S17366" s="91"/>
      <c r="T17366" s="91"/>
      <c r="U17366" s="89"/>
      <c r="V17366" s="89"/>
      <c r="W17366" s="89"/>
      <c r="X17366" s="89"/>
    </row>
    <row r="17367">
      <c r="S17367" s="91"/>
      <c r="T17367" s="91"/>
      <c r="U17367" s="89"/>
      <c r="V17367" s="89"/>
      <c r="W17367" s="89"/>
      <c r="X17367" s="89"/>
    </row>
    <row r="17368">
      <c r="S17368" s="91"/>
      <c r="T17368" s="91"/>
      <c r="U17368" s="89"/>
      <c r="V17368" s="89"/>
      <c r="W17368" s="89"/>
      <c r="X17368" s="89"/>
    </row>
    <row r="17369">
      <c r="S17369" s="91"/>
      <c r="T17369" s="91"/>
      <c r="U17369" s="89"/>
      <c r="V17369" s="89"/>
      <c r="W17369" s="89"/>
      <c r="X17369" s="89"/>
    </row>
    <row r="17370">
      <c r="S17370" s="91"/>
      <c r="T17370" s="91"/>
      <c r="U17370" s="89"/>
      <c r="V17370" s="89"/>
      <c r="W17370" s="89"/>
      <c r="X17370" s="89"/>
    </row>
    <row r="17371">
      <c r="S17371" s="91"/>
      <c r="T17371" s="91"/>
      <c r="U17371" s="89"/>
      <c r="V17371" s="89"/>
      <c r="W17371" s="89"/>
      <c r="X17371" s="89"/>
    </row>
    <row r="17372">
      <c r="S17372" s="91"/>
      <c r="T17372" s="91"/>
      <c r="U17372" s="89"/>
      <c r="V17372" s="89"/>
      <c r="W17372" s="89"/>
      <c r="X17372" s="89"/>
    </row>
    <row r="17373">
      <c r="S17373" s="91"/>
      <c r="T17373" s="91"/>
      <c r="U17373" s="89"/>
      <c r="V17373" s="89"/>
      <c r="W17373" s="89"/>
      <c r="X17373" s="89"/>
    </row>
    <row r="17374">
      <c r="S17374" s="91"/>
      <c r="T17374" s="91"/>
      <c r="U17374" s="89"/>
      <c r="V17374" s="89"/>
      <c r="W17374" s="89"/>
      <c r="X17374" s="89"/>
    </row>
    <row r="17375">
      <c r="S17375" s="91"/>
      <c r="T17375" s="91"/>
      <c r="U17375" s="89"/>
      <c r="V17375" s="89"/>
      <c r="W17375" s="89"/>
      <c r="X17375" s="89"/>
    </row>
    <row r="17376">
      <c r="S17376" s="91"/>
      <c r="T17376" s="91"/>
      <c r="U17376" s="89"/>
      <c r="V17376" s="89"/>
      <c r="W17376" s="89"/>
      <c r="X17376" s="89"/>
    </row>
    <row r="17377">
      <c r="S17377" s="91"/>
      <c r="T17377" s="91"/>
      <c r="U17377" s="89"/>
      <c r="V17377" s="89"/>
      <c r="W17377" s="89"/>
      <c r="X17377" s="89"/>
    </row>
    <row r="17378">
      <c r="S17378" s="91"/>
      <c r="T17378" s="91"/>
      <c r="U17378" s="89"/>
      <c r="V17378" s="89"/>
      <c r="W17378" s="89"/>
      <c r="X17378" s="89"/>
    </row>
    <row r="17379">
      <c r="S17379" s="91"/>
      <c r="T17379" s="91"/>
      <c r="U17379" s="89"/>
      <c r="V17379" s="89"/>
      <c r="W17379" s="89"/>
      <c r="X17379" s="89"/>
    </row>
    <row r="17380">
      <c r="S17380" s="91"/>
      <c r="T17380" s="91"/>
      <c r="U17380" s="89"/>
      <c r="V17380" s="89"/>
      <c r="W17380" s="89"/>
      <c r="X17380" s="89"/>
    </row>
    <row r="17381">
      <c r="S17381" s="91"/>
      <c r="T17381" s="91"/>
      <c r="U17381" s="89"/>
      <c r="V17381" s="89"/>
      <c r="W17381" s="89"/>
      <c r="X17381" s="89"/>
    </row>
    <row r="17382">
      <c r="S17382" s="91"/>
      <c r="T17382" s="91"/>
      <c r="U17382" s="89"/>
      <c r="V17382" s="89"/>
      <c r="W17382" s="89"/>
      <c r="X17382" s="89"/>
    </row>
    <row r="17383">
      <c r="S17383" s="91"/>
      <c r="T17383" s="91"/>
      <c r="U17383" s="89"/>
      <c r="V17383" s="89"/>
      <c r="W17383" s="89"/>
      <c r="X17383" s="89"/>
    </row>
    <row r="17384">
      <c r="S17384" s="91"/>
      <c r="T17384" s="91"/>
      <c r="U17384" s="89"/>
      <c r="V17384" s="89"/>
      <c r="W17384" s="89"/>
      <c r="X17384" s="89"/>
    </row>
    <row r="17385">
      <c r="S17385" s="91"/>
      <c r="T17385" s="91"/>
      <c r="U17385" s="89"/>
      <c r="V17385" s="89"/>
      <c r="W17385" s="89"/>
      <c r="X17385" s="89"/>
    </row>
    <row r="17386">
      <c r="S17386" s="91"/>
      <c r="T17386" s="91"/>
      <c r="U17386" s="89"/>
      <c r="V17386" s="89"/>
      <c r="W17386" s="89"/>
      <c r="X17386" s="89"/>
    </row>
    <row r="17387">
      <c r="S17387" s="91"/>
      <c r="T17387" s="91"/>
      <c r="U17387" s="89"/>
      <c r="V17387" s="89"/>
      <c r="W17387" s="89"/>
      <c r="X17387" s="89"/>
    </row>
    <row r="17388">
      <c r="S17388" s="91"/>
      <c r="T17388" s="91"/>
      <c r="U17388" s="89"/>
      <c r="V17388" s="89"/>
      <c r="W17388" s="89"/>
      <c r="X17388" s="89"/>
    </row>
    <row r="17389">
      <c r="S17389" s="91"/>
      <c r="T17389" s="91"/>
      <c r="U17389" s="89"/>
      <c r="V17389" s="89"/>
      <c r="W17389" s="89"/>
      <c r="X17389" s="89"/>
    </row>
    <row r="17390">
      <c r="S17390" s="91"/>
      <c r="T17390" s="91"/>
      <c r="U17390" s="89"/>
      <c r="V17390" s="89"/>
      <c r="W17390" s="89"/>
      <c r="X17390" s="89"/>
    </row>
    <row r="17391">
      <c r="S17391" s="91"/>
      <c r="T17391" s="91"/>
      <c r="U17391" s="89"/>
      <c r="V17391" s="89"/>
      <c r="W17391" s="89"/>
      <c r="X17391" s="89"/>
    </row>
    <row r="17392">
      <c r="S17392" s="91"/>
      <c r="T17392" s="91"/>
      <c r="U17392" s="89"/>
      <c r="V17392" s="89"/>
      <c r="W17392" s="89"/>
      <c r="X17392" s="89"/>
    </row>
    <row r="17393">
      <c r="S17393" s="91"/>
      <c r="T17393" s="91"/>
      <c r="U17393" s="89"/>
      <c r="V17393" s="89"/>
      <c r="W17393" s="89"/>
      <c r="X17393" s="89"/>
    </row>
    <row r="17394">
      <c r="S17394" s="91"/>
      <c r="T17394" s="91"/>
      <c r="U17394" s="89"/>
      <c r="V17394" s="89"/>
      <c r="W17394" s="89"/>
      <c r="X17394" s="89"/>
    </row>
    <row r="17395">
      <c r="S17395" s="91"/>
      <c r="T17395" s="91"/>
      <c r="U17395" s="89"/>
      <c r="V17395" s="89"/>
      <c r="W17395" s="89"/>
      <c r="X17395" s="89"/>
    </row>
    <row r="17396">
      <c r="S17396" s="91"/>
      <c r="T17396" s="91"/>
      <c r="U17396" s="89"/>
      <c r="V17396" s="89"/>
      <c r="W17396" s="89"/>
      <c r="X17396" s="89"/>
    </row>
    <row r="17397">
      <c r="S17397" s="91"/>
      <c r="T17397" s="91"/>
      <c r="U17397" s="89"/>
      <c r="V17397" s="89"/>
      <c r="W17397" s="89"/>
      <c r="X17397" s="89"/>
    </row>
    <row r="17398">
      <c r="S17398" s="91"/>
      <c r="T17398" s="91"/>
      <c r="U17398" s="89"/>
      <c r="V17398" s="89"/>
      <c r="W17398" s="89"/>
      <c r="X17398" s="89"/>
    </row>
    <row r="17399">
      <c r="S17399" s="91"/>
      <c r="T17399" s="91"/>
      <c r="U17399" s="89"/>
      <c r="V17399" s="89"/>
      <c r="W17399" s="89"/>
      <c r="X17399" s="89"/>
    </row>
    <row r="17400">
      <c r="S17400" s="91"/>
      <c r="T17400" s="91"/>
      <c r="U17400" s="89"/>
      <c r="V17400" s="89"/>
      <c r="W17400" s="89"/>
      <c r="X17400" s="89"/>
    </row>
    <row r="17401">
      <c r="S17401" s="91"/>
      <c r="T17401" s="91"/>
      <c r="U17401" s="89"/>
      <c r="V17401" s="89"/>
      <c r="W17401" s="89"/>
      <c r="X17401" s="89"/>
    </row>
    <row r="17402">
      <c r="S17402" s="91"/>
      <c r="T17402" s="91"/>
      <c r="U17402" s="89"/>
      <c r="V17402" s="89"/>
      <c r="W17402" s="89"/>
      <c r="X17402" s="89"/>
    </row>
    <row r="17403">
      <c r="S17403" s="91"/>
      <c r="T17403" s="91"/>
      <c r="U17403" s="89"/>
      <c r="V17403" s="89"/>
      <c r="W17403" s="89"/>
      <c r="X17403" s="89"/>
    </row>
    <row r="17404">
      <c r="S17404" s="91"/>
      <c r="T17404" s="91"/>
      <c r="U17404" s="89"/>
      <c r="V17404" s="89"/>
      <c r="W17404" s="89"/>
      <c r="X17404" s="89"/>
    </row>
    <row r="17405">
      <c r="S17405" s="91"/>
      <c r="T17405" s="91"/>
      <c r="U17405" s="89"/>
      <c r="V17405" s="89"/>
      <c r="W17405" s="89"/>
      <c r="X17405" s="89"/>
    </row>
    <row r="17406">
      <c r="S17406" s="88"/>
      <c r="T17406" s="91"/>
      <c r="U17406" s="89"/>
      <c r="V17406" s="89"/>
      <c r="W17406" s="89"/>
      <c r="X17406" s="89"/>
    </row>
    <row r="17407">
      <c r="S17407" s="91"/>
      <c r="T17407" s="91"/>
      <c r="U17407" s="89"/>
      <c r="V17407" s="89"/>
      <c r="W17407" s="89"/>
      <c r="X17407" s="89"/>
    </row>
    <row r="17408">
      <c r="S17408" s="91"/>
      <c r="T17408" s="91"/>
      <c r="U17408" s="89"/>
      <c r="V17408" s="89"/>
      <c r="W17408" s="89"/>
      <c r="X17408" s="89"/>
    </row>
    <row r="17409">
      <c r="S17409" s="91"/>
      <c r="T17409" s="91"/>
      <c r="U17409" s="89"/>
      <c r="V17409" s="89"/>
      <c r="W17409" s="89"/>
      <c r="X17409" s="89"/>
    </row>
    <row r="17410">
      <c r="S17410" s="91"/>
      <c r="T17410" s="91"/>
      <c r="U17410" s="89"/>
      <c r="V17410" s="89"/>
      <c r="W17410" s="89"/>
      <c r="X17410" s="89"/>
    </row>
    <row r="17411">
      <c r="S17411" s="91"/>
      <c r="T17411" s="91"/>
      <c r="U17411" s="89"/>
      <c r="V17411" s="89"/>
      <c r="W17411" s="89"/>
      <c r="X17411" s="89"/>
    </row>
    <row r="17412">
      <c r="S17412" s="91"/>
      <c r="T17412" s="91"/>
      <c r="U17412" s="89"/>
      <c r="V17412" s="89"/>
      <c r="W17412" s="89"/>
      <c r="X17412" s="89"/>
    </row>
    <row r="17413">
      <c r="S17413" s="91"/>
      <c r="T17413" s="91"/>
      <c r="U17413" s="89"/>
      <c r="V17413" s="89"/>
      <c r="W17413" s="89"/>
      <c r="X17413" s="89"/>
    </row>
    <row r="17414">
      <c r="S17414" s="91"/>
      <c r="T17414" s="91"/>
      <c r="U17414" s="89"/>
      <c r="V17414" s="89"/>
      <c r="W17414" s="89"/>
      <c r="X17414" s="89"/>
    </row>
    <row r="17415">
      <c r="S17415" s="91"/>
      <c r="T17415" s="91"/>
      <c r="U17415" s="89"/>
      <c r="V17415" s="89"/>
      <c r="W17415" s="89"/>
      <c r="X17415" s="89"/>
    </row>
    <row r="17416">
      <c r="S17416" s="91"/>
      <c r="T17416" s="91"/>
      <c r="U17416" s="89"/>
      <c r="V17416" s="89"/>
      <c r="W17416" s="89"/>
      <c r="X17416" s="89"/>
    </row>
    <row r="17417">
      <c r="S17417" s="91"/>
      <c r="T17417" s="91"/>
      <c r="U17417" s="89"/>
      <c r="V17417" s="89"/>
      <c r="W17417" s="89"/>
      <c r="X17417" s="89"/>
    </row>
    <row r="17418">
      <c r="S17418" s="91"/>
      <c r="T17418" s="91"/>
      <c r="U17418" s="89"/>
      <c r="V17418" s="89"/>
      <c r="W17418" s="89"/>
      <c r="X17418" s="89"/>
    </row>
    <row r="17419">
      <c r="S17419" s="91"/>
      <c r="T17419" s="91"/>
      <c r="U17419" s="89"/>
      <c r="V17419" s="89"/>
      <c r="W17419" s="89"/>
      <c r="X17419" s="89"/>
    </row>
    <row r="17420">
      <c r="S17420" s="91"/>
      <c r="T17420" s="91"/>
      <c r="U17420" s="89"/>
      <c r="V17420" s="89"/>
      <c r="W17420" s="89"/>
      <c r="X17420" s="89"/>
    </row>
    <row r="17421">
      <c r="S17421" s="91"/>
      <c r="T17421" s="91"/>
      <c r="U17421" s="89"/>
      <c r="V17421" s="89"/>
      <c r="W17421" s="89"/>
      <c r="X17421" s="89"/>
    </row>
    <row r="17422">
      <c r="S17422" s="91"/>
      <c r="T17422" s="91"/>
      <c r="U17422" s="89"/>
      <c r="V17422" s="89"/>
      <c r="W17422" s="89"/>
      <c r="X17422" s="89"/>
    </row>
    <row r="17423">
      <c r="S17423" s="91"/>
      <c r="T17423" s="91"/>
      <c r="U17423" s="89"/>
      <c r="V17423" s="89"/>
      <c r="W17423" s="89"/>
      <c r="X17423" s="89"/>
    </row>
    <row r="17424">
      <c r="S17424" s="91"/>
      <c r="T17424" s="91"/>
      <c r="U17424" s="89"/>
      <c r="V17424" s="89"/>
      <c r="W17424" s="89"/>
      <c r="X17424" s="89"/>
    </row>
    <row r="17425">
      <c r="S17425" s="91"/>
      <c r="T17425" s="91"/>
      <c r="U17425" s="89"/>
      <c r="V17425" s="89"/>
      <c r="W17425" s="89"/>
      <c r="X17425" s="89"/>
    </row>
    <row r="17426">
      <c r="S17426" s="91"/>
      <c r="T17426" s="91"/>
      <c r="U17426" s="89"/>
      <c r="V17426" s="89"/>
      <c r="W17426" s="89"/>
      <c r="X17426" s="89"/>
    </row>
    <row r="17427">
      <c r="S17427" s="91"/>
      <c r="T17427" s="91"/>
      <c r="U17427" s="89"/>
      <c r="V17427" s="89"/>
      <c r="W17427" s="89"/>
      <c r="X17427" s="89"/>
    </row>
    <row r="17428">
      <c r="S17428" s="91"/>
      <c r="T17428" s="91"/>
      <c r="U17428" s="89"/>
      <c r="V17428" s="89"/>
      <c r="W17428" s="89"/>
      <c r="X17428" s="89"/>
    </row>
    <row r="17429">
      <c r="S17429" s="91"/>
      <c r="T17429" s="91"/>
      <c r="U17429" s="89"/>
      <c r="V17429" s="89"/>
      <c r="W17429" s="89"/>
      <c r="X17429" s="89"/>
    </row>
    <row r="17430">
      <c r="S17430" s="91"/>
      <c r="T17430" s="91"/>
      <c r="U17430" s="89"/>
      <c r="V17430" s="89"/>
      <c r="W17430" s="89"/>
      <c r="X17430" s="89"/>
    </row>
    <row r="17431">
      <c r="S17431" s="91"/>
      <c r="T17431" s="91"/>
      <c r="U17431" s="89"/>
      <c r="V17431" s="89"/>
      <c r="W17431" s="89"/>
      <c r="X17431" s="89"/>
    </row>
    <row r="17432">
      <c r="S17432" s="91"/>
      <c r="T17432" s="91"/>
      <c r="U17432" s="89"/>
      <c r="V17432" s="89"/>
      <c r="W17432" s="89"/>
      <c r="X17432" s="89"/>
    </row>
    <row r="17433">
      <c r="S17433" s="91"/>
      <c r="T17433" s="91"/>
      <c r="U17433" s="89"/>
      <c r="V17433" s="89"/>
      <c r="W17433" s="89"/>
      <c r="X17433" s="89"/>
    </row>
    <row r="17434">
      <c r="S17434" s="91"/>
      <c r="T17434" s="91"/>
      <c r="U17434" s="89"/>
      <c r="V17434" s="89"/>
      <c r="W17434" s="89"/>
      <c r="X17434" s="89"/>
    </row>
    <row r="17435">
      <c r="S17435" s="91"/>
      <c r="T17435" s="91"/>
      <c r="U17435" s="89"/>
      <c r="V17435" s="89"/>
      <c r="W17435" s="89"/>
      <c r="X17435" s="89"/>
    </row>
    <row r="17436">
      <c r="S17436" s="91"/>
      <c r="T17436" s="91"/>
      <c r="U17436" s="89"/>
      <c r="V17436" s="89"/>
      <c r="W17436" s="89"/>
      <c r="X17436" s="89"/>
    </row>
    <row r="17437">
      <c r="S17437" s="91"/>
      <c r="T17437" s="91"/>
      <c r="U17437" s="89"/>
      <c r="V17437" s="89"/>
      <c r="W17437" s="89"/>
      <c r="X17437" s="89"/>
    </row>
    <row r="17438">
      <c r="S17438" s="91"/>
      <c r="T17438" s="91"/>
      <c r="U17438" s="89"/>
      <c r="V17438" s="89"/>
      <c r="W17438" s="89"/>
      <c r="X17438" s="89"/>
    </row>
    <row r="17439">
      <c r="S17439" s="91"/>
      <c r="T17439" s="91"/>
      <c r="U17439" s="89"/>
      <c r="V17439" s="89"/>
      <c r="W17439" s="89"/>
      <c r="X17439" s="89"/>
    </row>
    <row r="17440">
      <c r="S17440" s="91"/>
      <c r="T17440" s="91"/>
      <c r="U17440" s="89"/>
      <c r="V17440" s="89"/>
      <c r="W17440" s="89"/>
      <c r="X17440" s="89"/>
    </row>
    <row r="17441">
      <c r="S17441" s="91"/>
      <c r="T17441" s="91"/>
      <c r="U17441" s="89"/>
      <c r="V17441" s="89"/>
      <c r="W17441" s="89"/>
      <c r="X17441" s="89"/>
    </row>
    <row r="17442">
      <c r="S17442" s="91"/>
      <c r="T17442" s="91"/>
      <c r="U17442" s="89"/>
      <c r="V17442" s="89"/>
      <c r="W17442" s="89"/>
      <c r="X17442" s="89"/>
    </row>
    <row r="17443">
      <c r="S17443" s="91"/>
      <c r="T17443" s="91"/>
      <c r="U17443" s="89"/>
      <c r="V17443" s="89"/>
      <c r="W17443" s="89"/>
      <c r="X17443" s="89"/>
    </row>
    <row r="17444">
      <c r="S17444" s="88"/>
      <c r="T17444" s="91"/>
      <c r="U17444" s="89"/>
      <c r="V17444" s="89"/>
      <c r="W17444" s="89"/>
      <c r="X17444" s="89"/>
    </row>
    <row r="17445">
      <c r="S17445" s="91"/>
      <c r="T17445" s="91"/>
      <c r="U17445" s="89"/>
      <c r="V17445" s="89"/>
      <c r="W17445" s="89"/>
      <c r="X17445" s="89"/>
    </row>
    <row r="17446">
      <c r="S17446" s="91"/>
      <c r="T17446" s="91"/>
      <c r="U17446" s="89"/>
      <c r="V17446" s="89"/>
      <c r="W17446" s="89"/>
      <c r="X17446" s="89"/>
    </row>
    <row r="17447">
      <c r="S17447" s="91"/>
      <c r="T17447" s="91"/>
      <c r="U17447" s="89"/>
      <c r="V17447" s="89"/>
      <c r="W17447" s="89"/>
      <c r="X17447" s="89"/>
    </row>
    <row r="17448">
      <c r="S17448" s="91"/>
      <c r="T17448" s="91"/>
      <c r="U17448" s="89"/>
      <c r="V17448" s="89"/>
      <c r="W17448" s="89"/>
      <c r="X17448" s="89"/>
    </row>
    <row r="17449">
      <c r="S17449" s="91"/>
      <c r="T17449" s="91"/>
      <c r="U17449" s="89"/>
      <c r="V17449" s="89"/>
      <c r="W17449" s="89"/>
      <c r="X17449" s="89"/>
    </row>
    <row r="17450">
      <c r="S17450" s="91"/>
      <c r="T17450" s="91"/>
      <c r="U17450" s="89"/>
      <c r="V17450" s="89"/>
      <c r="W17450" s="89"/>
      <c r="X17450" s="89"/>
    </row>
    <row r="17451">
      <c r="S17451" s="91"/>
      <c r="T17451" s="91"/>
      <c r="U17451" s="89"/>
      <c r="V17451" s="89"/>
      <c r="W17451" s="89"/>
      <c r="X17451" s="89"/>
    </row>
    <row r="17452">
      <c r="S17452" s="91"/>
      <c r="T17452" s="91"/>
      <c r="U17452" s="89"/>
      <c r="V17452" s="89"/>
      <c r="W17452" s="89"/>
      <c r="X17452" s="89"/>
    </row>
    <row r="17453">
      <c r="S17453" s="91"/>
      <c r="T17453" s="91"/>
      <c r="U17453" s="89"/>
      <c r="V17453" s="89"/>
      <c r="W17453" s="89"/>
      <c r="X17453" s="89"/>
    </row>
    <row r="17454">
      <c r="S17454" s="91"/>
      <c r="T17454" s="91"/>
      <c r="U17454" s="89"/>
      <c r="V17454" s="89"/>
      <c r="W17454" s="89"/>
      <c r="X17454" s="89"/>
    </row>
    <row r="17455">
      <c r="S17455" s="91"/>
      <c r="T17455" s="91"/>
      <c r="U17455" s="89"/>
      <c r="V17455" s="89"/>
      <c r="W17455" s="89"/>
      <c r="X17455" s="89"/>
    </row>
    <row r="17456">
      <c r="S17456" s="91"/>
      <c r="T17456" s="91"/>
      <c r="U17456" s="89"/>
      <c r="V17456" s="89"/>
      <c r="W17456" s="89"/>
      <c r="X17456" s="89"/>
    </row>
    <row r="17457">
      <c r="S17457" s="91"/>
      <c r="T17457" s="91"/>
      <c r="U17457" s="89"/>
      <c r="V17457" s="89"/>
      <c r="W17457" s="89"/>
      <c r="X17457" s="89"/>
    </row>
    <row r="17458">
      <c r="S17458" s="91"/>
      <c r="T17458" s="91"/>
      <c r="U17458" s="89"/>
      <c r="V17458" s="89"/>
      <c r="W17458" s="89"/>
      <c r="X17458" s="89"/>
    </row>
    <row r="17459">
      <c r="S17459" s="91"/>
      <c r="T17459" s="91"/>
      <c r="U17459" s="89"/>
      <c r="V17459" s="89"/>
      <c r="W17459" s="89"/>
      <c r="X17459" s="89"/>
    </row>
    <row r="17460">
      <c r="S17460" s="91"/>
      <c r="T17460" s="91"/>
      <c r="U17460" s="89"/>
      <c r="V17460" s="89"/>
      <c r="W17460" s="89"/>
      <c r="X17460" s="89"/>
    </row>
    <row r="17461">
      <c r="S17461" s="91"/>
      <c r="T17461" s="91"/>
      <c r="U17461" s="89"/>
      <c r="V17461" s="89"/>
      <c r="W17461" s="89"/>
      <c r="X17461" s="89"/>
    </row>
    <row r="17462">
      <c r="S17462" s="91"/>
      <c r="T17462" s="91"/>
      <c r="U17462" s="89"/>
      <c r="V17462" s="89"/>
      <c r="W17462" s="89"/>
      <c r="X17462" s="89"/>
    </row>
    <row r="17463">
      <c r="S17463" s="91"/>
      <c r="T17463" s="91"/>
      <c r="U17463" s="89"/>
      <c r="V17463" s="89"/>
      <c r="W17463" s="89"/>
      <c r="X17463" s="89"/>
    </row>
    <row r="17464">
      <c r="S17464" s="91"/>
      <c r="T17464" s="91"/>
      <c r="U17464" s="89"/>
      <c r="V17464" s="89"/>
      <c r="W17464" s="89"/>
      <c r="X17464" s="89"/>
    </row>
    <row r="17465">
      <c r="S17465" s="91"/>
      <c r="T17465" s="91"/>
      <c r="U17465" s="89"/>
      <c r="V17465" s="89"/>
      <c r="W17465" s="89"/>
      <c r="X17465" s="89"/>
    </row>
    <row r="17466">
      <c r="S17466" s="91"/>
      <c r="T17466" s="91"/>
      <c r="U17466" s="89"/>
      <c r="V17466" s="89"/>
      <c r="W17466" s="89"/>
      <c r="X17466" s="89"/>
    </row>
    <row r="17467">
      <c r="S17467" s="91"/>
      <c r="T17467" s="91"/>
      <c r="U17467" s="89"/>
      <c r="V17467" s="89"/>
      <c r="W17467" s="89"/>
      <c r="X17467" s="89"/>
    </row>
    <row r="17468">
      <c r="S17468" s="91"/>
      <c r="T17468" s="91"/>
      <c r="U17468" s="89"/>
      <c r="V17468" s="89"/>
      <c r="W17468" s="89"/>
      <c r="X17468" s="89"/>
    </row>
    <row r="17469">
      <c r="S17469" s="91"/>
      <c r="T17469" s="91"/>
      <c r="U17469" s="89"/>
      <c r="V17469" s="89"/>
      <c r="W17469" s="89"/>
      <c r="X17469" s="89"/>
    </row>
    <row r="17470">
      <c r="S17470" s="91"/>
      <c r="T17470" s="91"/>
      <c r="U17470" s="89"/>
      <c r="V17470" s="89"/>
      <c r="W17470" s="89"/>
      <c r="X17470" s="89"/>
    </row>
    <row r="17471">
      <c r="S17471" s="88"/>
      <c r="T17471" s="91"/>
      <c r="U17471" s="89"/>
      <c r="V17471" s="89"/>
      <c r="W17471" s="89"/>
      <c r="X17471" s="89"/>
    </row>
    <row r="17472">
      <c r="S17472" s="91"/>
      <c r="T17472" s="91"/>
      <c r="U17472" s="89"/>
      <c r="V17472" s="89"/>
      <c r="W17472" s="89"/>
      <c r="X17472" s="89"/>
    </row>
    <row r="17473">
      <c r="S17473" s="91"/>
      <c r="T17473" s="91"/>
      <c r="U17473" s="89"/>
      <c r="V17473" s="89"/>
      <c r="W17473" s="89"/>
      <c r="X17473" s="89"/>
    </row>
    <row r="17474">
      <c r="S17474" s="91"/>
      <c r="T17474" s="91"/>
      <c r="U17474" s="89"/>
      <c r="V17474" s="89"/>
      <c r="W17474" s="89"/>
      <c r="X17474" s="89"/>
    </row>
    <row r="17475">
      <c r="S17475" s="91"/>
      <c r="T17475" s="91"/>
      <c r="U17475" s="89"/>
      <c r="V17475" s="89"/>
      <c r="W17475" s="89"/>
      <c r="X17475" s="89"/>
    </row>
    <row r="17476">
      <c r="S17476" s="91"/>
      <c r="T17476" s="91"/>
      <c r="U17476" s="89"/>
      <c r="V17476" s="89"/>
      <c r="W17476" s="89"/>
      <c r="X17476" s="89"/>
    </row>
    <row r="17477">
      <c r="S17477" s="91"/>
      <c r="T17477" s="91"/>
      <c r="U17477" s="89"/>
      <c r="V17477" s="89"/>
      <c r="W17477" s="89"/>
      <c r="X17477" s="89"/>
    </row>
    <row r="17478">
      <c r="S17478" s="91"/>
      <c r="T17478" s="91"/>
      <c r="U17478" s="89"/>
      <c r="V17478" s="89"/>
      <c r="W17478" s="89"/>
      <c r="X17478" s="89"/>
    </row>
    <row r="17479">
      <c r="S17479" s="91"/>
      <c r="T17479" s="91"/>
      <c r="U17479" s="89"/>
      <c r="V17479" s="89"/>
      <c r="W17479" s="89"/>
      <c r="X17479" s="89"/>
    </row>
    <row r="17480">
      <c r="S17480" s="91"/>
      <c r="T17480" s="91"/>
      <c r="U17480" s="89"/>
      <c r="V17480" s="89"/>
      <c r="W17480" s="89"/>
      <c r="X17480" s="89"/>
    </row>
    <row r="17481">
      <c r="S17481" s="91"/>
      <c r="T17481" s="91"/>
      <c r="U17481" s="89"/>
      <c r="V17481" s="89"/>
      <c r="W17481" s="89"/>
      <c r="X17481" s="89"/>
    </row>
    <row r="17482">
      <c r="S17482" s="91"/>
      <c r="T17482" s="91"/>
      <c r="U17482" s="89"/>
      <c r="V17482" s="89"/>
      <c r="W17482" s="89"/>
      <c r="X17482" s="89"/>
    </row>
    <row r="17483">
      <c r="S17483" s="91"/>
      <c r="T17483" s="91"/>
      <c r="U17483" s="89"/>
      <c r="V17483" s="89"/>
      <c r="W17483" s="89"/>
      <c r="X17483" s="89"/>
    </row>
    <row r="17484">
      <c r="S17484" s="91"/>
      <c r="T17484" s="91"/>
      <c r="U17484" s="89"/>
      <c r="V17484" s="89"/>
      <c r="W17484" s="89"/>
      <c r="X17484" s="89"/>
    </row>
    <row r="17485">
      <c r="S17485" s="91"/>
      <c r="T17485" s="91"/>
      <c r="U17485" s="89"/>
      <c r="V17485" s="89"/>
      <c r="W17485" s="89"/>
      <c r="X17485" s="89"/>
    </row>
    <row r="17486">
      <c r="S17486" s="91"/>
      <c r="T17486" s="91"/>
      <c r="U17486" s="89"/>
      <c r="V17486" s="89"/>
      <c r="W17486" s="89"/>
      <c r="X17486" s="89"/>
    </row>
    <row r="17487">
      <c r="S17487" s="91"/>
      <c r="T17487" s="91"/>
      <c r="U17487" s="89"/>
      <c r="V17487" s="89"/>
      <c r="W17487" s="89"/>
      <c r="X17487" s="89"/>
    </row>
    <row r="17488">
      <c r="S17488" s="91"/>
      <c r="T17488" s="91"/>
      <c r="U17488" s="89"/>
      <c r="V17488" s="89"/>
      <c r="W17488" s="89"/>
      <c r="X17488" s="89"/>
    </row>
    <row r="17489">
      <c r="S17489" s="91"/>
      <c r="T17489" s="91"/>
      <c r="U17489" s="89"/>
      <c r="V17489" s="89"/>
      <c r="W17489" s="89"/>
      <c r="X17489" s="89"/>
    </row>
    <row r="17490">
      <c r="S17490" s="91"/>
      <c r="T17490" s="91"/>
      <c r="U17490" s="89"/>
      <c r="V17490" s="89"/>
      <c r="W17490" s="89"/>
      <c r="X17490" s="89"/>
    </row>
    <row r="17491">
      <c r="S17491" s="91"/>
      <c r="T17491" s="91"/>
      <c r="U17491" s="89"/>
      <c r="V17491" s="89"/>
      <c r="W17491" s="89"/>
      <c r="X17491" s="89"/>
    </row>
    <row r="17492">
      <c r="S17492" s="91"/>
      <c r="T17492" s="91"/>
      <c r="U17492" s="89"/>
      <c r="V17492" s="89"/>
      <c r="W17492" s="89"/>
      <c r="X17492" s="89"/>
    </row>
    <row r="17493">
      <c r="S17493" s="91"/>
      <c r="T17493" s="91"/>
      <c r="U17493" s="89"/>
      <c r="V17493" s="89"/>
      <c r="W17493" s="89"/>
      <c r="X17493" s="89"/>
    </row>
    <row r="17494">
      <c r="S17494" s="91"/>
      <c r="T17494" s="91"/>
      <c r="U17494" s="89"/>
      <c r="V17494" s="89"/>
      <c r="W17494" s="89"/>
      <c r="X17494" s="89"/>
    </row>
    <row r="17495">
      <c r="S17495" s="91"/>
      <c r="T17495" s="91"/>
      <c r="U17495" s="89"/>
      <c r="V17495" s="89"/>
      <c r="W17495" s="89"/>
      <c r="X17495" s="89"/>
    </row>
    <row r="17496">
      <c r="S17496" s="91"/>
      <c r="T17496" s="91"/>
      <c r="U17496" s="89"/>
      <c r="V17496" s="89"/>
      <c r="W17496" s="89"/>
      <c r="X17496" s="89"/>
    </row>
    <row r="17497">
      <c r="S17497" s="91"/>
      <c r="T17497" s="91"/>
      <c r="U17497" s="89"/>
      <c r="V17497" s="89"/>
      <c r="W17497" s="89"/>
      <c r="X17497" s="89"/>
    </row>
    <row r="17498">
      <c r="S17498" s="91"/>
      <c r="T17498" s="91"/>
      <c r="U17498" s="89"/>
      <c r="V17498" s="89"/>
      <c r="W17498" s="89"/>
      <c r="X17498" s="89"/>
    </row>
    <row r="17499">
      <c r="S17499" s="91"/>
      <c r="T17499" s="91"/>
      <c r="U17499" s="89"/>
      <c r="V17499" s="89"/>
      <c r="W17499" s="89"/>
      <c r="X17499" s="89"/>
    </row>
    <row r="17500">
      <c r="S17500" s="91"/>
      <c r="T17500" s="91"/>
      <c r="U17500" s="89"/>
      <c r="V17500" s="89"/>
      <c r="W17500" s="89"/>
      <c r="X17500" s="89"/>
    </row>
    <row r="17501">
      <c r="S17501" s="91"/>
      <c r="T17501" s="91"/>
      <c r="U17501" s="89"/>
      <c r="V17501" s="89"/>
      <c r="W17501" s="89"/>
      <c r="X17501" s="89"/>
    </row>
    <row r="17502">
      <c r="S17502" s="91"/>
      <c r="T17502" s="91"/>
      <c r="U17502" s="89"/>
      <c r="V17502" s="89"/>
      <c r="W17502" s="89"/>
      <c r="X17502" s="89"/>
    </row>
    <row r="17503">
      <c r="S17503" s="91"/>
      <c r="T17503" s="91"/>
      <c r="U17503" s="89"/>
      <c r="V17503" s="89"/>
      <c r="W17503" s="89"/>
      <c r="X17503" s="89"/>
    </row>
    <row r="17504">
      <c r="S17504" s="91"/>
      <c r="T17504" s="91"/>
      <c r="U17504" s="89"/>
      <c r="V17504" s="89"/>
      <c r="W17504" s="89"/>
      <c r="X17504" s="89"/>
    </row>
    <row r="17505">
      <c r="S17505" s="91"/>
      <c r="T17505" s="91"/>
      <c r="U17505" s="89"/>
      <c r="V17505" s="89"/>
      <c r="W17505" s="89"/>
      <c r="X17505" s="89"/>
    </row>
    <row r="17506">
      <c r="S17506" s="91"/>
      <c r="T17506" s="91"/>
      <c r="U17506" s="89"/>
      <c r="V17506" s="89"/>
      <c r="W17506" s="89"/>
      <c r="X17506" s="89"/>
    </row>
    <row r="17507">
      <c r="S17507" s="91"/>
      <c r="T17507" s="91"/>
      <c r="U17507" s="89"/>
      <c r="V17507" s="89"/>
      <c r="W17507" s="89"/>
      <c r="X17507" s="89"/>
    </row>
    <row r="17508">
      <c r="S17508" s="91"/>
      <c r="T17508" s="91"/>
      <c r="U17508" s="89"/>
      <c r="V17508" s="89"/>
      <c r="W17508" s="89"/>
      <c r="X17508" s="89"/>
    </row>
    <row r="17509">
      <c r="S17509" s="91"/>
      <c r="T17509" s="91"/>
      <c r="U17509" s="89"/>
      <c r="V17509" s="89"/>
      <c r="W17509" s="89"/>
      <c r="X17509" s="89"/>
    </row>
    <row r="17510">
      <c r="S17510" s="91"/>
      <c r="T17510" s="91"/>
      <c r="U17510" s="89"/>
      <c r="V17510" s="89"/>
      <c r="W17510" s="89"/>
      <c r="X17510" s="89"/>
    </row>
    <row r="17511">
      <c r="S17511" s="91"/>
      <c r="T17511" s="91"/>
      <c r="U17511" s="89"/>
      <c r="V17511" s="89"/>
      <c r="W17511" s="89"/>
      <c r="X17511" s="89"/>
    </row>
    <row r="17512">
      <c r="S17512" s="88"/>
      <c r="T17512" s="91"/>
      <c r="U17512" s="89"/>
      <c r="V17512" s="89"/>
      <c r="W17512" s="89"/>
      <c r="X17512" s="89"/>
    </row>
    <row r="17513">
      <c r="S17513" s="91"/>
      <c r="T17513" s="91"/>
      <c r="U17513" s="89"/>
      <c r="V17513" s="89"/>
      <c r="W17513" s="89"/>
      <c r="X17513" s="89"/>
    </row>
    <row r="17514">
      <c r="S17514" s="91"/>
      <c r="T17514" s="91"/>
      <c r="U17514" s="89"/>
      <c r="V17514" s="89"/>
      <c r="W17514" s="89"/>
      <c r="X17514" s="89"/>
    </row>
    <row r="17515">
      <c r="S17515" s="91"/>
      <c r="T17515" s="91"/>
      <c r="U17515" s="89"/>
      <c r="V17515" s="89"/>
      <c r="W17515" s="89"/>
      <c r="X17515" s="89"/>
    </row>
    <row r="17516">
      <c r="S17516" s="91"/>
      <c r="T17516" s="91"/>
      <c r="U17516" s="89"/>
      <c r="V17516" s="89"/>
      <c r="W17516" s="89"/>
      <c r="X17516" s="89"/>
    </row>
    <row r="17517">
      <c r="S17517" s="91"/>
      <c r="T17517" s="91"/>
      <c r="U17517" s="89"/>
      <c r="V17517" s="89"/>
      <c r="W17517" s="89"/>
      <c r="X17517" s="89"/>
    </row>
    <row r="17518">
      <c r="S17518" s="91"/>
      <c r="T17518" s="91"/>
      <c r="U17518" s="89"/>
      <c r="V17518" s="89"/>
      <c r="W17518" s="89"/>
      <c r="X17518" s="89"/>
    </row>
    <row r="17519">
      <c r="S17519" s="91"/>
      <c r="T17519" s="91"/>
      <c r="U17519" s="89"/>
      <c r="V17519" s="89"/>
      <c r="W17519" s="89"/>
      <c r="X17519" s="89"/>
    </row>
    <row r="17520">
      <c r="S17520" s="91"/>
      <c r="T17520" s="91"/>
      <c r="U17520" s="89"/>
      <c r="V17520" s="89"/>
      <c r="W17520" s="89"/>
      <c r="X17520" s="89"/>
    </row>
    <row r="17521">
      <c r="S17521" s="91"/>
      <c r="T17521" s="91"/>
      <c r="U17521" s="89"/>
      <c r="V17521" s="89"/>
      <c r="W17521" s="89"/>
      <c r="X17521" s="89"/>
    </row>
    <row r="17522">
      <c r="S17522" s="91"/>
      <c r="T17522" s="91"/>
      <c r="U17522" s="89"/>
      <c r="V17522" s="89"/>
      <c r="W17522" s="89"/>
      <c r="X17522" s="89"/>
    </row>
    <row r="17523">
      <c r="S17523" s="91"/>
      <c r="T17523" s="91"/>
      <c r="U17523" s="89"/>
      <c r="V17523" s="89"/>
      <c r="W17523" s="89"/>
      <c r="X17523" s="89"/>
    </row>
    <row r="17524">
      <c r="S17524" s="91"/>
      <c r="T17524" s="91"/>
      <c r="U17524" s="89"/>
      <c r="V17524" s="89"/>
      <c r="W17524" s="89"/>
      <c r="X17524" s="89"/>
    </row>
    <row r="17525">
      <c r="S17525" s="91"/>
      <c r="T17525" s="91"/>
      <c r="U17525" s="89"/>
      <c r="V17525" s="89"/>
      <c r="W17525" s="89"/>
      <c r="X17525" s="89"/>
    </row>
    <row r="17526">
      <c r="S17526" s="91"/>
      <c r="T17526" s="91"/>
      <c r="U17526" s="89"/>
      <c r="V17526" s="89"/>
      <c r="W17526" s="89"/>
      <c r="X17526" s="89"/>
    </row>
    <row r="17527">
      <c r="S17527" s="91"/>
      <c r="T17527" s="91"/>
      <c r="U17527" s="89"/>
      <c r="V17527" s="89"/>
      <c r="W17527" s="89"/>
      <c r="X17527" s="89"/>
    </row>
    <row r="17528">
      <c r="S17528" s="91"/>
      <c r="T17528" s="91"/>
      <c r="U17528" s="89"/>
      <c r="V17528" s="89"/>
      <c r="W17528" s="89"/>
      <c r="X17528" s="89"/>
    </row>
    <row r="17529">
      <c r="S17529" s="91"/>
      <c r="T17529" s="91"/>
      <c r="U17529" s="89"/>
      <c r="V17529" s="89"/>
      <c r="W17529" s="89"/>
      <c r="X17529" s="89"/>
    </row>
    <row r="17530">
      <c r="S17530" s="91"/>
      <c r="T17530" s="91"/>
      <c r="U17530" s="89"/>
      <c r="V17530" s="89"/>
      <c r="W17530" s="89"/>
      <c r="X17530" s="89"/>
    </row>
    <row r="17531">
      <c r="S17531" s="91"/>
      <c r="T17531" s="91"/>
      <c r="U17531" s="89"/>
      <c r="V17531" s="89"/>
      <c r="W17531" s="89"/>
      <c r="X17531" s="89"/>
    </row>
    <row r="17532">
      <c r="S17532" s="91"/>
      <c r="T17532" s="91"/>
      <c r="U17532" s="89"/>
      <c r="V17532" s="89"/>
      <c r="W17532" s="89"/>
      <c r="X17532" s="89"/>
    </row>
    <row r="17533">
      <c r="S17533" s="91"/>
      <c r="T17533" s="91"/>
      <c r="U17533" s="89"/>
      <c r="V17533" s="89"/>
      <c r="W17533" s="89"/>
      <c r="X17533" s="89"/>
    </row>
    <row r="17534">
      <c r="S17534" s="91"/>
      <c r="T17534" s="91"/>
      <c r="U17534" s="89"/>
      <c r="V17534" s="89"/>
      <c r="W17534" s="89"/>
      <c r="X17534" s="89"/>
    </row>
    <row r="17535">
      <c r="S17535" s="91"/>
      <c r="T17535" s="91"/>
      <c r="U17535" s="89"/>
      <c r="V17535" s="89"/>
      <c r="W17535" s="89"/>
      <c r="X17535" s="89"/>
    </row>
    <row r="17536">
      <c r="S17536" s="91"/>
      <c r="T17536" s="91"/>
      <c r="U17536" s="89"/>
      <c r="V17536" s="89"/>
      <c r="W17536" s="89"/>
      <c r="X17536" s="89"/>
    </row>
    <row r="17537">
      <c r="S17537" s="91"/>
      <c r="T17537" s="91"/>
      <c r="U17537" s="89"/>
      <c r="V17537" s="89"/>
      <c r="W17537" s="89"/>
      <c r="X17537" s="89"/>
    </row>
    <row r="17538">
      <c r="S17538" s="91"/>
      <c r="T17538" s="91"/>
      <c r="U17538" s="89"/>
      <c r="V17538" s="89"/>
      <c r="W17538" s="89"/>
      <c r="X17538" s="89"/>
    </row>
    <row r="17539">
      <c r="S17539" s="91"/>
      <c r="T17539" s="91"/>
      <c r="U17539" s="89"/>
      <c r="V17539" s="89"/>
      <c r="W17539" s="89"/>
      <c r="X17539" s="89"/>
    </row>
    <row r="17540">
      <c r="S17540" s="91"/>
      <c r="T17540" s="91"/>
      <c r="U17540" s="89"/>
      <c r="V17540" s="89"/>
      <c r="W17540" s="89"/>
      <c r="X17540" s="89"/>
    </row>
    <row r="17541">
      <c r="S17541" s="91"/>
      <c r="T17541" s="91"/>
      <c r="U17541" s="89"/>
      <c r="V17541" s="89"/>
      <c r="W17541" s="89"/>
      <c r="X17541" s="89"/>
    </row>
    <row r="17542">
      <c r="S17542" s="91"/>
      <c r="T17542" s="91"/>
      <c r="U17542" s="89"/>
      <c r="V17542" s="89"/>
      <c r="W17542" s="89"/>
      <c r="X17542" s="89"/>
    </row>
    <row r="17543">
      <c r="S17543" s="91"/>
      <c r="T17543" s="91"/>
      <c r="U17543" s="89"/>
      <c r="V17543" s="89"/>
      <c r="W17543" s="89"/>
      <c r="X17543" s="89"/>
    </row>
    <row r="17544">
      <c r="S17544" s="91"/>
      <c r="T17544" s="91"/>
      <c r="U17544" s="89"/>
      <c r="V17544" s="89"/>
      <c r="W17544" s="89"/>
      <c r="X17544" s="89"/>
    </row>
    <row r="17545">
      <c r="S17545" s="91"/>
      <c r="T17545" s="91"/>
      <c r="U17545" s="89"/>
      <c r="V17545" s="89"/>
      <c r="W17545" s="89"/>
      <c r="X17545" s="89"/>
    </row>
    <row r="17546">
      <c r="S17546" s="91"/>
      <c r="T17546" s="91"/>
      <c r="U17546" s="89"/>
      <c r="V17546" s="89"/>
      <c r="W17546" s="89"/>
      <c r="X17546" s="89"/>
    </row>
    <row r="17547">
      <c r="S17547" s="91"/>
      <c r="T17547" s="91"/>
      <c r="U17547" s="89"/>
      <c r="V17547" s="89"/>
      <c r="W17547" s="89"/>
      <c r="X17547" s="89"/>
    </row>
    <row r="17548">
      <c r="S17548" s="91"/>
      <c r="T17548" s="91"/>
      <c r="U17548" s="89"/>
      <c r="V17548" s="89"/>
      <c r="W17548" s="89"/>
      <c r="X17548" s="89"/>
    </row>
    <row r="17549">
      <c r="S17549" s="91"/>
      <c r="T17549" s="91"/>
      <c r="U17549" s="89"/>
      <c r="V17549" s="89"/>
      <c r="W17549" s="89"/>
      <c r="X17549" s="89"/>
    </row>
    <row r="17550">
      <c r="S17550" s="91"/>
      <c r="T17550" s="91"/>
      <c r="U17550" s="89"/>
      <c r="V17550" s="89"/>
      <c r="W17550" s="89"/>
      <c r="X17550" s="89"/>
    </row>
    <row r="17551">
      <c r="S17551" s="91"/>
      <c r="T17551" s="91"/>
      <c r="U17551" s="89"/>
      <c r="V17551" s="89"/>
      <c r="W17551" s="89"/>
      <c r="X17551" s="89"/>
    </row>
    <row r="17552">
      <c r="S17552" s="91"/>
      <c r="T17552" s="91"/>
      <c r="U17552" s="89"/>
      <c r="V17552" s="89"/>
      <c r="W17552" s="89"/>
      <c r="X17552" s="89"/>
    </row>
    <row r="17553">
      <c r="S17553" s="91"/>
      <c r="T17553" s="91"/>
      <c r="U17553" s="89"/>
      <c r="V17553" s="89"/>
      <c r="W17553" s="89"/>
      <c r="X17553" s="89"/>
    </row>
    <row r="17554">
      <c r="S17554" s="91"/>
      <c r="T17554" s="91"/>
      <c r="U17554" s="89"/>
      <c r="V17554" s="89"/>
      <c r="W17554" s="89"/>
      <c r="X17554" s="89"/>
    </row>
    <row r="17555">
      <c r="S17555" s="91"/>
      <c r="T17555" s="91"/>
      <c r="U17555" s="89"/>
      <c r="V17555" s="89"/>
      <c r="W17555" s="89"/>
      <c r="X17555" s="89"/>
    </row>
    <row r="17556">
      <c r="S17556" s="91"/>
      <c r="T17556" s="91"/>
      <c r="U17556" s="89"/>
      <c r="V17556" s="89"/>
      <c r="W17556" s="89"/>
      <c r="X17556" s="89"/>
    </row>
    <row r="17557">
      <c r="S17557" s="91"/>
      <c r="T17557" s="91"/>
      <c r="U17557" s="89"/>
      <c r="V17557" s="89"/>
      <c r="W17557" s="89"/>
      <c r="X17557" s="89"/>
    </row>
    <row r="17558">
      <c r="S17558" s="91"/>
      <c r="T17558" s="91"/>
      <c r="U17558" s="89"/>
      <c r="V17558" s="89"/>
      <c r="W17558" s="89"/>
      <c r="X17558" s="89"/>
    </row>
    <row r="17559">
      <c r="S17559" s="91"/>
      <c r="T17559" s="91"/>
      <c r="U17559" s="89"/>
      <c r="V17559" s="89"/>
      <c r="W17559" s="89"/>
      <c r="X17559" s="89"/>
    </row>
    <row r="17560">
      <c r="S17560" s="91"/>
      <c r="T17560" s="91"/>
      <c r="U17560" s="89"/>
      <c r="V17560" s="89"/>
      <c r="W17560" s="89"/>
      <c r="X17560" s="89"/>
    </row>
    <row r="17561">
      <c r="S17561" s="91"/>
      <c r="T17561" s="91"/>
      <c r="U17561" s="89"/>
      <c r="V17561" s="89"/>
      <c r="W17561" s="89"/>
      <c r="X17561" s="89"/>
    </row>
    <row r="17562">
      <c r="S17562" s="91"/>
      <c r="T17562" s="91"/>
      <c r="U17562" s="89"/>
      <c r="V17562" s="89"/>
      <c r="W17562" s="89"/>
      <c r="X17562" s="89"/>
    </row>
    <row r="17563">
      <c r="S17563" s="91"/>
      <c r="T17563" s="91"/>
      <c r="U17563" s="89"/>
      <c r="V17563" s="89"/>
      <c r="W17563" s="89"/>
      <c r="X17563" s="89"/>
    </row>
    <row r="17564">
      <c r="S17564" s="91"/>
      <c r="T17564" s="91"/>
      <c r="U17564" s="89"/>
      <c r="V17564" s="89"/>
      <c r="W17564" s="89"/>
      <c r="X17564" s="89"/>
    </row>
    <row r="17565">
      <c r="S17565" s="91"/>
      <c r="T17565" s="91"/>
      <c r="U17565" s="89"/>
      <c r="V17565" s="89"/>
      <c r="W17565" s="89"/>
      <c r="X17565" s="89"/>
    </row>
    <row r="17566">
      <c r="S17566" s="91"/>
      <c r="T17566" s="91"/>
      <c r="U17566" s="89"/>
      <c r="V17566" s="89"/>
      <c r="W17566" s="89"/>
      <c r="X17566" s="89"/>
    </row>
    <row r="17567">
      <c r="S17567" s="91"/>
      <c r="T17567" s="91"/>
      <c r="U17567" s="89"/>
      <c r="V17567" s="89"/>
      <c r="W17567" s="89"/>
      <c r="X17567" s="89"/>
    </row>
    <row r="17568">
      <c r="S17568" s="91"/>
      <c r="T17568" s="91"/>
      <c r="U17568" s="89"/>
      <c r="V17568" s="89"/>
      <c r="W17568" s="89"/>
      <c r="X17568" s="89"/>
    </row>
    <row r="17569">
      <c r="S17569" s="91"/>
      <c r="T17569" s="91"/>
      <c r="U17569" s="89"/>
      <c r="V17569" s="89"/>
      <c r="W17569" s="89"/>
      <c r="X17569" s="89"/>
    </row>
    <row r="17570">
      <c r="S17570" s="91"/>
      <c r="T17570" s="91"/>
      <c r="U17570" s="89"/>
      <c r="V17570" s="89"/>
      <c r="W17570" s="89"/>
      <c r="X17570" s="89"/>
    </row>
    <row r="17571">
      <c r="S17571" s="91"/>
      <c r="T17571" s="91"/>
      <c r="U17571" s="89"/>
      <c r="V17571" s="89"/>
      <c r="W17571" s="89"/>
      <c r="X17571" s="89"/>
    </row>
    <row r="17572">
      <c r="S17572" s="91"/>
      <c r="T17572" s="91"/>
      <c r="U17572" s="89"/>
      <c r="V17572" s="89"/>
      <c r="W17572" s="89"/>
      <c r="X17572" s="89"/>
    </row>
    <row r="17573">
      <c r="S17573" s="91"/>
      <c r="T17573" s="91"/>
      <c r="U17573" s="89"/>
      <c r="V17573" s="89"/>
      <c r="W17573" s="89"/>
      <c r="X17573" s="89"/>
    </row>
    <row r="17574">
      <c r="S17574" s="91"/>
      <c r="T17574" s="91"/>
      <c r="U17574" s="89"/>
      <c r="V17574" s="89"/>
      <c r="W17574" s="89"/>
      <c r="X17574" s="89"/>
    </row>
    <row r="17575">
      <c r="S17575" s="91"/>
      <c r="T17575" s="91"/>
      <c r="U17575" s="89"/>
      <c r="V17575" s="89"/>
      <c r="W17575" s="89"/>
      <c r="X17575" s="89"/>
    </row>
    <row r="17576">
      <c r="S17576" s="91"/>
      <c r="T17576" s="91"/>
      <c r="U17576" s="89"/>
      <c r="V17576" s="89"/>
      <c r="W17576" s="89"/>
      <c r="X17576" s="89"/>
    </row>
    <row r="17577">
      <c r="S17577" s="91"/>
      <c r="T17577" s="91"/>
      <c r="U17577" s="89"/>
      <c r="V17577" s="89"/>
      <c r="W17577" s="89"/>
      <c r="X17577" s="89"/>
    </row>
    <row r="17578">
      <c r="S17578" s="91"/>
      <c r="T17578" s="91"/>
      <c r="U17578" s="89"/>
      <c r="V17578" s="89"/>
      <c r="W17578" s="89"/>
      <c r="X17578" s="89"/>
    </row>
    <row r="17579">
      <c r="S17579" s="91"/>
      <c r="T17579" s="91"/>
      <c r="U17579" s="89"/>
      <c r="V17579" s="89"/>
      <c r="W17579" s="89"/>
      <c r="X17579" s="89"/>
    </row>
    <row r="17580">
      <c r="S17580" s="91"/>
      <c r="T17580" s="91"/>
      <c r="U17580" s="89"/>
      <c r="V17580" s="89"/>
      <c r="W17580" s="89"/>
      <c r="X17580" s="89"/>
    </row>
    <row r="17581">
      <c r="S17581" s="91"/>
      <c r="T17581" s="91"/>
      <c r="U17581" s="89"/>
      <c r="V17581" s="89"/>
      <c r="W17581" s="89"/>
      <c r="X17581" s="89"/>
    </row>
    <row r="17582">
      <c r="S17582" s="91"/>
      <c r="T17582" s="91"/>
      <c r="U17582" s="89"/>
      <c r="V17582" s="89"/>
      <c r="W17582" s="89"/>
      <c r="X17582" s="89"/>
    </row>
    <row r="17583">
      <c r="S17583" s="91"/>
      <c r="T17583" s="91"/>
      <c r="U17583" s="89"/>
      <c r="V17583" s="89"/>
      <c r="W17583" s="89"/>
      <c r="X17583" s="89"/>
    </row>
    <row r="17584">
      <c r="S17584" s="91"/>
      <c r="T17584" s="91"/>
      <c r="U17584" s="89"/>
      <c r="V17584" s="89"/>
      <c r="W17584" s="89"/>
      <c r="X17584" s="89"/>
    </row>
    <row r="17585">
      <c r="S17585" s="91"/>
      <c r="T17585" s="91"/>
      <c r="U17585" s="89"/>
      <c r="V17585" s="89"/>
      <c r="W17585" s="89"/>
      <c r="X17585" s="89"/>
    </row>
    <row r="17586">
      <c r="S17586" s="88"/>
      <c r="T17586" s="91"/>
      <c r="U17586" s="89"/>
      <c r="V17586" s="89"/>
      <c r="W17586" s="89"/>
      <c r="X17586" s="89"/>
    </row>
    <row r="17587">
      <c r="S17587" s="91"/>
      <c r="T17587" s="91"/>
      <c r="U17587" s="89"/>
      <c r="V17587" s="89"/>
      <c r="W17587" s="89"/>
      <c r="X17587" s="89"/>
    </row>
    <row r="17588">
      <c r="S17588" s="91"/>
      <c r="T17588" s="91"/>
      <c r="U17588" s="89"/>
      <c r="V17588" s="89"/>
      <c r="W17588" s="89"/>
      <c r="X17588" s="89"/>
    </row>
    <row r="17589">
      <c r="S17589" s="91"/>
      <c r="T17589" s="91"/>
      <c r="U17589" s="89"/>
      <c r="V17589" s="89"/>
      <c r="W17589" s="89"/>
      <c r="X17589" s="89"/>
    </row>
    <row r="17590">
      <c r="S17590" s="91"/>
      <c r="T17590" s="91"/>
      <c r="U17590" s="89"/>
      <c r="V17590" s="89"/>
      <c r="W17590" s="89"/>
      <c r="X17590" s="89"/>
    </row>
    <row r="17591">
      <c r="S17591" s="91"/>
      <c r="T17591" s="91"/>
      <c r="U17591" s="89"/>
      <c r="V17591" s="89"/>
      <c r="W17591" s="89"/>
      <c r="X17591" s="89"/>
    </row>
    <row r="17592">
      <c r="S17592" s="91"/>
      <c r="T17592" s="91"/>
      <c r="U17592" s="89"/>
      <c r="V17592" s="89"/>
      <c r="W17592" s="89"/>
      <c r="X17592" s="89"/>
    </row>
    <row r="17593">
      <c r="S17593" s="91"/>
      <c r="T17593" s="91"/>
      <c r="U17593" s="89"/>
      <c r="V17593" s="89"/>
      <c r="W17593" s="89"/>
      <c r="X17593" s="89"/>
    </row>
    <row r="17594">
      <c r="S17594" s="91"/>
      <c r="T17594" s="91"/>
      <c r="U17594" s="89"/>
      <c r="V17594" s="89"/>
      <c r="W17594" s="89"/>
      <c r="X17594" s="89"/>
    </row>
    <row r="17595">
      <c r="S17595" s="91"/>
      <c r="T17595" s="91"/>
      <c r="U17595" s="89"/>
      <c r="V17595" s="89"/>
      <c r="W17595" s="89"/>
      <c r="X17595" s="89"/>
    </row>
    <row r="17596">
      <c r="S17596" s="91"/>
      <c r="T17596" s="91"/>
      <c r="U17596" s="89"/>
      <c r="V17596" s="89"/>
      <c r="W17596" s="89"/>
      <c r="X17596" s="89"/>
    </row>
    <row r="17597">
      <c r="S17597" s="91"/>
      <c r="T17597" s="91"/>
      <c r="U17597" s="89"/>
      <c r="V17597" s="89"/>
      <c r="W17597" s="89"/>
      <c r="X17597" s="89"/>
    </row>
    <row r="17598">
      <c r="S17598" s="91"/>
      <c r="T17598" s="91"/>
      <c r="U17598" s="89"/>
      <c r="V17598" s="89"/>
      <c r="W17598" s="89"/>
      <c r="X17598" s="89"/>
    </row>
    <row r="17599">
      <c r="S17599" s="91"/>
      <c r="T17599" s="91"/>
      <c r="U17599" s="89"/>
      <c r="V17599" s="89"/>
      <c r="W17599" s="89"/>
      <c r="X17599" s="89"/>
    </row>
    <row r="17600">
      <c r="S17600" s="91"/>
      <c r="T17600" s="91"/>
      <c r="U17600" s="89"/>
      <c r="V17600" s="89"/>
      <c r="W17600" s="89"/>
      <c r="X17600" s="89"/>
    </row>
    <row r="17601">
      <c r="S17601" s="91"/>
      <c r="T17601" s="91"/>
      <c r="U17601" s="89"/>
      <c r="V17601" s="89"/>
      <c r="W17601" s="89"/>
      <c r="X17601" s="89"/>
    </row>
    <row r="17602">
      <c r="S17602" s="91"/>
      <c r="T17602" s="91"/>
      <c r="U17602" s="89"/>
      <c r="V17602" s="89"/>
      <c r="W17602" s="89"/>
      <c r="X17602" s="89"/>
    </row>
    <row r="17603">
      <c r="S17603" s="91"/>
      <c r="T17603" s="91"/>
      <c r="U17603" s="89"/>
      <c r="V17603" s="89"/>
      <c r="W17603" s="89"/>
      <c r="X17603" s="89"/>
    </row>
    <row r="17604">
      <c r="S17604" s="91"/>
      <c r="T17604" s="91"/>
      <c r="U17604" s="89"/>
      <c r="V17604" s="89"/>
      <c r="W17604" s="89"/>
      <c r="X17604" s="89"/>
    </row>
    <row r="17605">
      <c r="S17605" s="91"/>
      <c r="T17605" s="91"/>
      <c r="U17605" s="89"/>
      <c r="V17605" s="89"/>
      <c r="W17605" s="89"/>
      <c r="X17605" s="89"/>
    </row>
    <row r="17606">
      <c r="S17606" s="91"/>
      <c r="T17606" s="91"/>
      <c r="U17606" s="89"/>
      <c r="V17606" s="89"/>
      <c r="W17606" s="89"/>
      <c r="X17606" s="89"/>
    </row>
    <row r="17607">
      <c r="S17607" s="91"/>
      <c r="T17607" s="91"/>
      <c r="U17607" s="89"/>
      <c r="V17607" s="89"/>
      <c r="W17607" s="89"/>
      <c r="X17607" s="89"/>
    </row>
    <row r="17608">
      <c r="S17608" s="91"/>
      <c r="T17608" s="91"/>
      <c r="U17608" s="89"/>
      <c r="V17608" s="89"/>
      <c r="W17608" s="89"/>
      <c r="X17608" s="89"/>
    </row>
    <row r="17609">
      <c r="S17609" s="91"/>
      <c r="T17609" s="91"/>
      <c r="U17609" s="89"/>
      <c r="V17609" s="89"/>
      <c r="W17609" s="89"/>
      <c r="X17609" s="89"/>
    </row>
    <row r="17610">
      <c r="S17610" s="91"/>
      <c r="T17610" s="91"/>
      <c r="U17610" s="89"/>
      <c r="V17610" s="89"/>
      <c r="W17610" s="89"/>
      <c r="X17610" s="89"/>
    </row>
    <row r="17611">
      <c r="S17611" s="91"/>
      <c r="T17611" s="91"/>
      <c r="U17611" s="89"/>
      <c r="V17611" s="89"/>
      <c r="W17611" s="89"/>
      <c r="X17611" s="89"/>
    </row>
    <row r="17612">
      <c r="S17612" s="91"/>
      <c r="T17612" s="91"/>
      <c r="U17612" s="89"/>
      <c r="V17612" s="89"/>
      <c r="W17612" s="89"/>
      <c r="X17612" s="89"/>
    </row>
    <row r="17613">
      <c r="S17613" s="91"/>
      <c r="T17613" s="91"/>
      <c r="U17613" s="89"/>
      <c r="V17613" s="89"/>
      <c r="W17613" s="89"/>
      <c r="X17613" s="89"/>
    </row>
    <row r="17614">
      <c r="S17614" s="91"/>
      <c r="T17614" s="91"/>
      <c r="U17614" s="89"/>
      <c r="V17614" s="89"/>
      <c r="W17614" s="89"/>
      <c r="X17614" s="89"/>
    </row>
    <row r="17615">
      <c r="S17615" s="91"/>
      <c r="T17615" s="91"/>
      <c r="U17615" s="89"/>
      <c r="V17615" s="89"/>
      <c r="W17615" s="89"/>
      <c r="X17615" s="89"/>
    </row>
    <row r="17616">
      <c r="S17616" s="91"/>
      <c r="T17616" s="91"/>
      <c r="U17616" s="89"/>
      <c r="V17616" s="89"/>
      <c r="W17616" s="89"/>
      <c r="X17616" s="89"/>
    </row>
    <row r="17617">
      <c r="S17617" s="91"/>
      <c r="T17617" s="91"/>
      <c r="U17617" s="89"/>
      <c r="V17617" s="89"/>
      <c r="W17617" s="89"/>
      <c r="X17617" s="89"/>
    </row>
    <row r="17618">
      <c r="S17618" s="91"/>
      <c r="T17618" s="91"/>
      <c r="U17618" s="89"/>
      <c r="V17618" s="89"/>
      <c r="W17618" s="89"/>
      <c r="X17618" s="89"/>
    </row>
    <row r="17619">
      <c r="S17619" s="91"/>
      <c r="T17619" s="91"/>
      <c r="U17619" s="89"/>
      <c r="V17619" s="89"/>
      <c r="W17619" s="89"/>
      <c r="X17619" s="89"/>
    </row>
    <row r="17620">
      <c r="S17620" s="91"/>
      <c r="T17620" s="91"/>
      <c r="U17620" s="89"/>
      <c r="V17620" s="89"/>
      <c r="W17620" s="89"/>
      <c r="X17620" s="89"/>
    </row>
    <row r="17621">
      <c r="S17621" s="91"/>
      <c r="T17621" s="91"/>
      <c r="U17621" s="89"/>
      <c r="V17621" s="89"/>
      <c r="W17621" s="89"/>
      <c r="X17621" s="89"/>
    </row>
    <row r="17622">
      <c r="S17622" s="91"/>
      <c r="T17622" s="91"/>
      <c r="U17622" s="89"/>
      <c r="V17622" s="89"/>
      <c r="W17622" s="89"/>
      <c r="X17622" s="89"/>
    </row>
    <row r="17623">
      <c r="S17623" s="91"/>
      <c r="T17623" s="91"/>
      <c r="U17623" s="89"/>
      <c r="V17623" s="89"/>
      <c r="W17623" s="89"/>
      <c r="X17623" s="89"/>
    </row>
    <row r="17624">
      <c r="S17624" s="91"/>
      <c r="T17624" s="91"/>
      <c r="U17624" s="89"/>
      <c r="V17624" s="89"/>
      <c r="W17624" s="89"/>
      <c r="X17624" s="89"/>
    </row>
    <row r="17625">
      <c r="S17625" s="91"/>
      <c r="T17625" s="91"/>
      <c r="U17625" s="89"/>
      <c r="V17625" s="89"/>
      <c r="W17625" s="89"/>
      <c r="X17625" s="89"/>
    </row>
    <row r="17626">
      <c r="S17626" s="91"/>
      <c r="T17626" s="91"/>
      <c r="U17626" s="89"/>
      <c r="V17626" s="89"/>
      <c r="W17626" s="89"/>
      <c r="X17626" s="89"/>
    </row>
    <row r="17627">
      <c r="S17627" s="91"/>
      <c r="T17627" s="91"/>
      <c r="U17627" s="89"/>
      <c r="V17627" s="89"/>
      <c r="W17627" s="89"/>
      <c r="X17627" s="89"/>
    </row>
    <row r="17628">
      <c r="S17628" s="91"/>
      <c r="T17628" s="91"/>
      <c r="U17628" s="89"/>
      <c r="V17628" s="89"/>
      <c r="W17628" s="89"/>
      <c r="X17628" s="89"/>
    </row>
    <row r="17629">
      <c r="S17629" s="91"/>
      <c r="T17629" s="91"/>
      <c r="U17629" s="89"/>
      <c r="V17629" s="89"/>
      <c r="W17629" s="89"/>
      <c r="X17629" s="89"/>
    </row>
    <row r="17630">
      <c r="S17630" s="91"/>
      <c r="T17630" s="91"/>
      <c r="U17630" s="89"/>
      <c r="V17630" s="89"/>
      <c r="W17630" s="89"/>
      <c r="X17630" s="89"/>
    </row>
    <row r="17631">
      <c r="S17631" s="91"/>
      <c r="T17631" s="91"/>
      <c r="U17631" s="89"/>
      <c r="V17631" s="89"/>
      <c r="W17631" s="89"/>
      <c r="X17631" s="89"/>
    </row>
    <row r="17632">
      <c r="S17632" s="91"/>
      <c r="T17632" s="91"/>
      <c r="U17632" s="89"/>
      <c r="V17632" s="89"/>
      <c r="W17632" s="89"/>
      <c r="X17632" s="89"/>
    </row>
    <row r="17633">
      <c r="S17633" s="91"/>
      <c r="T17633" s="91"/>
      <c r="U17633" s="89"/>
      <c r="V17633" s="89"/>
      <c r="W17633" s="89"/>
      <c r="X17633" s="89"/>
    </row>
    <row r="17634">
      <c r="S17634" s="91"/>
      <c r="T17634" s="91"/>
      <c r="U17634" s="89"/>
      <c r="V17634" s="89"/>
      <c r="W17634" s="89"/>
      <c r="X17634" s="89"/>
    </row>
    <row r="17635">
      <c r="S17635" s="91"/>
      <c r="T17635" s="91"/>
      <c r="U17635" s="89"/>
      <c r="V17635" s="89"/>
      <c r="W17635" s="89"/>
      <c r="X17635" s="89"/>
    </row>
    <row r="17636">
      <c r="S17636" s="91"/>
      <c r="T17636" s="91"/>
      <c r="U17636" s="89"/>
      <c r="V17636" s="89"/>
      <c r="W17636" s="89"/>
      <c r="X17636" s="89"/>
    </row>
    <row r="17637">
      <c r="S17637" s="91"/>
      <c r="T17637" s="91"/>
      <c r="U17637" s="89"/>
      <c r="V17637" s="89"/>
      <c r="W17637" s="89"/>
      <c r="X17637" s="89"/>
    </row>
    <row r="17638">
      <c r="S17638" s="91"/>
      <c r="T17638" s="91"/>
      <c r="U17638" s="89"/>
      <c r="V17638" s="89"/>
      <c r="W17638" s="89"/>
      <c r="X17638" s="89"/>
    </row>
    <row r="17639">
      <c r="S17639" s="91"/>
      <c r="T17639" s="91"/>
      <c r="U17639" s="89"/>
      <c r="V17639" s="89"/>
      <c r="W17639" s="89"/>
      <c r="X17639" s="89"/>
    </row>
    <row r="17640">
      <c r="S17640" s="91"/>
      <c r="T17640" s="91"/>
      <c r="U17640" s="89"/>
      <c r="V17640" s="89"/>
      <c r="W17640" s="89"/>
      <c r="X17640" s="89"/>
    </row>
    <row r="17641">
      <c r="S17641" s="91"/>
      <c r="T17641" s="91"/>
      <c r="U17641" s="89"/>
      <c r="V17641" s="89"/>
      <c r="W17641" s="89"/>
      <c r="X17641" s="89"/>
    </row>
    <row r="17642">
      <c r="S17642" s="91"/>
      <c r="T17642" s="91"/>
      <c r="U17642" s="89"/>
      <c r="V17642" s="89"/>
      <c r="W17642" s="89"/>
      <c r="X17642" s="89"/>
    </row>
    <row r="17643">
      <c r="S17643" s="91"/>
      <c r="T17643" s="91"/>
      <c r="U17643" s="89"/>
      <c r="V17643" s="89"/>
      <c r="W17643" s="89"/>
      <c r="X17643" s="89"/>
    </row>
    <row r="17644">
      <c r="S17644" s="91"/>
      <c r="T17644" s="91"/>
      <c r="U17644" s="89"/>
      <c r="V17644" s="89"/>
      <c r="W17644" s="89"/>
      <c r="X17644" s="89"/>
    </row>
    <row r="17645">
      <c r="S17645" s="91"/>
      <c r="T17645" s="91"/>
      <c r="U17645" s="89"/>
      <c r="V17645" s="89"/>
      <c r="W17645" s="89"/>
      <c r="X17645" s="89"/>
    </row>
    <row r="17646">
      <c r="S17646" s="91"/>
      <c r="T17646" s="91"/>
      <c r="U17646" s="89"/>
      <c r="V17646" s="89"/>
      <c r="W17646" s="89"/>
      <c r="X17646" s="89"/>
    </row>
    <row r="17647">
      <c r="S17647" s="91"/>
      <c r="T17647" s="91"/>
      <c r="U17647" s="89"/>
      <c r="V17647" s="89"/>
      <c r="W17647" s="89"/>
      <c r="X17647" s="89"/>
    </row>
    <row r="17648">
      <c r="S17648" s="91"/>
      <c r="T17648" s="91"/>
      <c r="U17648" s="89"/>
      <c r="V17648" s="89"/>
      <c r="W17648" s="89"/>
      <c r="X17648" s="89"/>
    </row>
    <row r="17649">
      <c r="S17649" s="91"/>
      <c r="T17649" s="91"/>
      <c r="U17649" s="89"/>
      <c r="V17649" s="89"/>
      <c r="W17649" s="89"/>
      <c r="X17649" s="89"/>
    </row>
    <row r="17650">
      <c r="S17650" s="91"/>
      <c r="T17650" s="91"/>
      <c r="U17650" s="89"/>
      <c r="V17650" s="89"/>
      <c r="W17650" s="89"/>
      <c r="X17650" s="89"/>
    </row>
    <row r="17651">
      <c r="S17651" s="91"/>
      <c r="T17651" s="91"/>
      <c r="U17651" s="89"/>
      <c r="V17651" s="89"/>
      <c r="W17651" s="89"/>
      <c r="X17651" s="89"/>
    </row>
    <row r="17652">
      <c r="S17652" s="91"/>
      <c r="T17652" s="91"/>
      <c r="U17652" s="89"/>
      <c r="V17652" s="89"/>
      <c r="W17652" s="89"/>
      <c r="X17652" s="89"/>
    </row>
    <row r="17653">
      <c r="S17653" s="91"/>
      <c r="T17653" s="91"/>
      <c r="U17653" s="89"/>
      <c r="V17653" s="89"/>
      <c r="W17653" s="89"/>
      <c r="X17653" s="89"/>
    </row>
    <row r="17654">
      <c r="S17654" s="91"/>
      <c r="T17654" s="91"/>
      <c r="U17654" s="89"/>
      <c r="V17654" s="89"/>
      <c r="W17654" s="89"/>
      <c r="X17654" s="89"/>
    </row>
    <row r="17655">
      <c r="S17655" s="91"/>
      <c r="T17655" s="91"/>
      <c r="U17655" s="89"/>
      <c r="V17655" s="89"/>
      <c r="W17655" s="89"/>
      <c r="X17655" s="89"/>
    </row>
    <row r="17656">
      <c r="S17656" s="91"/>
      <c r="T17656" s="91"/>
      <c r="U17656" s="89"/>
      <c r="V17656" s="89"/>
      <c r="W17656" s="89"/>
      <c r="X17656" s="89"/>
    </row>
    <row r="17657">
      <c r="S17657" s="91"/>
      <c r="T17657" s="91"/>
      <c r="U17657" s="89"/>
      <c r="V17657" s="89"/>
      <c r="W17657" s="89"/>
      <c r="X17657" s="89"/>
    </row>
    <row r="17658">
      <c r="S17658" s="91"/>
      <c r="T17658" s="91"/>
      <c r="U17658" s="89"/>
      <c r="V17658" s="89"/>
      <c r="W17658" s="89"/>
      <c r="X17658" s="89"/>
    </row>
    <row r="17659">
      <c r="S17659" s="91"/>
      <c r="T17659" s="91"/>
      <c r="U17659" s="89"/>
      <c r="V17659" s="89"/>
      <c r="W17659" s="89"/>
      <c r="X17659" s="89"/>
    </row>
    <row r="17660">
      <c r="S17660" s="91"/>
      <c r="T17660" s="91"/>
      <c r="U17660" s="89"/>
      <c r="V17660" s="89"/>
      <c r="W17660" s="89"/>
      <c r="X17660" s="89"/>
    </row>
    <row r="17661">
      <c r="S17661" s="91"/>
      <c r="T17661" s="91"/>
      <c r="U17661" s="89"/>
      <c r="V17661" s="89"/>
      <c r="W17661" s="89"/>
      <c r="X17661" s="89"/>
    </row>
    <row r="17662">
      <c r="S17662" s="91"/>
      <c r="T17662" s="91"/>
      <c r="U17662" s="89"/>
      <c r="V17662" s="89"/>
      <c r="W17662" s="89"/>
      <c r="X17662" s="89"/>
    </row>
    <row r="17663">
      <c r="S17663" s="91"/>
      <c r="T17663" s="91"/>
      <c r="U17663" s="89"/>
      <c r="V17663" s="89"/>
      <c r="W17663" s="89"/>
      <c r="X17663" s="89"/>
    </row>
    <row r="17664">
      <c r="S17664" s="91"/>
      <c r="T17664" s="91"/>
      <c r="U17664" s="89"/>
      <c r="V17664" s="89"/>
      <c r="W17664" s="89"/>
      <c r="X17664" s="89"/>
    </row>
    <row r="17665">
      <c r="S17665" s="91"/>
      <c r="T17665" s="91"/>
      <c r="U17665" s="89"/>
      <c r="V17665" s="89"/>
      <c r="W17665" s="89"/>
      <c r="X17665" s="89"/>
    </row>
    <row r="17666">
      <c r="S17666" s="91"/>
      <c r="T17666" s="91"/>
      <c r="U17666" s="89"/>
      <c r="V17666" s="89"/>
      <c r="W17666" s="89"/>
      <c r="X17666" s="89"/>
    </row>
    <row r="17667">
      <c r="S17667" s="91"/>
      <c r="T17667" s="91"/>
      <c r="U17667" s="89"/>
      <c r="V17667" s="89"/>
      <c r="W17667" s="89"/>
      <c r="X17667" s="89"/>
    </row>
    <row r="17668">
      <c r="S17668" s="91"/>
      <c r="T17668" s="91"/>
      <c r="U17668" s="89"/>
      <c r="V17668" s="89"/>
      <c r="W17668" s="89"/>
      <c r="X17668" s="89"/>
    </row>
    <row r="17669">
      <c r="S17669" s="91"/>
      <c r="T17669" s="91"/>
      <c r="U17669" s="89"/>
      <c r="V17669" s="89"/>
      <c r="W17669" s="89"/>
      <c r="X17669" s="89"/>
    </row>
    <row r="17670">
      <c r="S17670" s="91"/>
      <c r="T17670" s="91"/>
      <c r="U17670" s="89"/>
      <c r="V17670" s="89"/>
      <c r="W17670" s="89"/>
      <c r="X17670" s="89"/>
    </row>
    <row r="17671">
      <c r="S17671" s="91"/>
      <c r="T17671" s="91"/>
      <c r="U17671" s="89"/>
      <c r="V17671" s="89"/>
      <c r="W17671" s="89"/>
      <c r="X17671" s="89"/>
    </row>
    <row r="17672">
      <c r="S17672" s="91"/>
      <c r="T17672" s="91"/>
      <c r="U17672" s="89"/>
      <c r="V17672" s="89"/>
      <c r="W17672" s="89"/>
      <c r="X17672" s="89"/>
    </row>
    <row r="17673">
      <c r="S17673" s="91"/>
      <c r="T17673" s="91"/>
      <c r="U17673" s="89"/>
      <c r="V17673" s="89"/>
      <c r="W17673" s="89"/>
      <c r="X17673" s="89"/>
    </row>
    <row r="17674">
      <c r="S17674" s="91"/>
      <c r="T17674" s="91"/>
      <c r="U17674" s="89"/>
      <c r="V17674" s="89"/>
      <c r="W17674" s="89"/>
      <c r="X17674" s="89"/>
    </row>
    <row r="17675">
      <c r="S17675" s="91"/>
      <c r="T17675" s="91"/>
      <c r="U17675" s="89"/>
      <c r="V17675" s="89"/>
      <c r="W17675" s="89"/>
      <c r="X17675" s="89"/>
    </row>
    <row r="17676">
      <c r="S17676" s="91"/>
      <c r="T17676" s="91"/>
      <c r="U17676" s="89"/>
      <c r="V17676" s="89"/>
      <c r="W17676" s="89"/>
      <c r="X17676" s="89"/>
    </row>
    <row r="17677">
      <c r="S17677" s="91"/>
      <c r="T17677" s="91"/>
      <c r="U17677" s="89"/>
      <c r="V17677" s="89"/>
      <c r="W17677" s="89"/>
      <c r="X17677" s="89"/>
    </row>
    <row r="17678">
      <c r="S17678" s="91"/>
      <c r="T17678" s="91"/>
      <c r="U17678" s="89"/>
      <c r="V17678" s="89"/>
      <c r="W17678" s="89"/>
      <c r="X17678" s="89"/>
    </row>
    <row r="17679">
      <c r="S17679" s="91"/>
      <c r="T17679" s="91"/>
      <c r="U17679" s="89"/>
      <c r="V17679" s="89"/>
      <c r="W17679" s="89"/>
      <c r="X17679" s="89"/>
    </row>
    <row r="17680">
      <c r="S17680" s="91"/>
      <c r="T17680" s="91"/>
      <c r="U17680" s="89"/>
      <c r="V17680" s="89"/>
      <c r="W17680" s="89"/>
      <c r="X17680" s="89"/>
    </row>
    <row r="17681">
      <c r="S17681" s="91"/>
      <c r="T17681" s="91"/>
      <c r="U17681" s="89"/>
      <c r="V17681" s="89"/>
      <c r="W17681" s="89"/>
      <c r="X17681" s="89"/>
    </row>
    <row r="17682">
      <c r="S17682" s="88"/>
      <c r="T17682" s="91"/>
      <c r="U17682" s="89"/>
      <c r="V17682" s="89"/>
      <c r="W17682" s="89"/>
      <c r="X17682" s="89"/>
    </row>
    <row r="17683">
      <c r="S17683" s="91"/>
      <c r="T17683" s="91"/>
      <c r="U17683" s="89"/>
      <c r="V17683" s="89"/>
      <c r="W17683" s="89"/>
      <c r="X17683" s="89"/>
    </row>
    <row r="17684">
      <c r="S17684" s="91"/>
      <c r="T17684" s="91"/>
      <c r="U17684" s="89"/>
      <c r="V17684" s="89"/>
      <c r="W17684" s="89"/>
      <c r="X17684" s="89"/>
    </row>
    <row r="17685">
      <c r="S17685" s="91"/>
      <c r="T17685" s="91"/>
      <c r="U17685" s="89"/>
      <c r="V17685" s="89"/>
      <c r="W17685" s="89"/>
      <c r="X17685" s="89"/>
    </row>
    <row r="17686">
      <c r="S17686" s="91"/>
      <c r="T17686" s="91"/>
      <c r="U17686" s="89"/>
      <c r="V17686" s="89"/>
      <c r="W17686" s="89"/>
      <c r="X17686" s="89"/>
    </row>
    <row r="17687">
      <c r="S17687" s="91"/>
      <c r="T17687" s="91"/>
      <c r="U17687" s="89"/>
      <c r="V17687" s="89"/>
      <c r="W17687" s="89"/>
      <c r="X17687" s="89"/>
    </row>
    <row r="17688">
      <c r="S17688" s="91"/>
      <c r="T17688" s="91"/>
      <c r="U17688" s="89"/>
      <c r="V17688" s="89"/>
      <c r="W17688" s="89"/>
      <c r="X17688" s="89"/>
    </row>
    <row r="17689">
      <c r="S17689" s="91"/>
      <c r="T17689" s="91"/>
      <c r="U17689" s="89"/>
      <c r="V17689" s="89"/>
      <c r="W17689" s="89"/>
      <c r="X17689" s="89"/>
    </row>
    <row r="17690">
      <c r="S17690" s="91"/>
      <c r="T17690" s="91"/>
      <c r="U17690" s="89"/>
      <c r="V17690" s="89"/>
      <c r="W17690" s="89"/>
      <c r="X17690" s="89"/>
    </row>
    <row r="17691">
      <c r="S17691" s="91"/>
      <c r="T17691" s="91"/>
      <c r="U17691" s="89"/>
      <c r="V17691" s="89"/>
      <c r="W17691" s="89"/>
      <c r="X17691" s="89"/>
    </row>
    <row r="17692">
      <c r="S17692" s="91"/>
      <c r="T17692" s="91"/>
      <c r="U17692" s="89"/>
      <c r="V17692" s="89"/>
      <c r="W17692" s="89"/>
      <c r="X17692" s="89"/>
    </row>
    <row r="17693">
      <c r="S17693" s="91"/>
      <c r="T17693" s="91"/>
      <c r="U17693" s="89"/>
      <c r="V17693" s="89"/>
      <c r="W17693" s="89"/>
      <c r="X17693" s="89"/>
    </row>
    <row r="17694">
      <c r="S17694" s="91"/>
      <c r="T17694" s="91"/>
      <c r="U17694" s="89"/>
      <c r="V17694" s="89"/>
      <c r="W17694" s="89"/>
      <c r="X17694" s="89"/>
    </row>
    <row r="17695">
      <c r="S17695" s="91"/>
      <c r="T17695" s="91"/>
      <c r="U17695" s="89"/>
      <c r="V17695" s="89"/>
      <c r="W17695" s="89"/>
      <c r="X17695" s="89"/>
    </row>
    <row r="17696">
      <c r="S17696" s="91"/>
      <c r="T17696" s="91"/>
      <c r="U17696" s="89"/>
      <c r="V17696" s="89"/>
      <c r="W17696" s="89"/>
      <c r="X17696" s="89"/>
    </row>
    <row r="17697">
      <c r="S17697" s="91"/>
      <c r="T17697" s="91"/>
      <c r="U17697" s="89"/>
      <c r="V17697" s="89"/>
      <c r="W17697" s="89"/>
      <c r="X17697" s="89"/>
    </row>
    <row r="17698">
      <c r="S17698" s="91"/>
      <c r="T17698" s="91"/>
      <c r="U17698" s="89"/>
      <c r="V17698" s="89"/>
      <c r="W17698" s="89"/>
      <c r="X17698" s="89"/>
    </row>
    <row r="17699">
      <c r="S17699" s="91"/>
      <c r="T17699" s="91"/>
      <c r="U17699" s="89"/>
      <c r="V17699" s="89"/>
      <c r="W17699" s="89"/>
      <c r="X17699" s="89"/>
    </row>
    <row r="17700">
      <c r="S17700" s="91"/>
      <c r="T17700" s="91"/>
      <c r="U17700" s="89"/>
      <c r="V17700" s="89"/>
      <c r="W17700" s="89"/>
      <c r="X17700" s="89"/>
    </row>
    <row r="17701">
      <c r="S17701" s="91"/>
      <c r="T17701" s="91"/>
      <c r="U17701" s="89"/>
      <c r="V17701" s="89"/>
      <c r="W17701" s="89"/>
      <c r="X17701" s="89"/>
    </row>
    <row r="17702">
      <c r="S17702" s="91"/>
      <c r="T17702" s="91"/>
      <c r="U17702" s="89"/>
      <c r="V17702" s="89"/>
      <c r="W17702" s="89"/>
      <c r="X17702" s="89"/>
    </row>
    <row r="17703">
      <c r="S17703" s="91"/>
      <c r="T17703" s="91"/>
      <c r="U17703" s="89"/>
      <c r="V17703" s="89"/>
      <c r="W17703" s="89"/>
      <c r="X17703" s="89"/>
    </row>
    <row r="17704">
      <c r="S17704" s="91"/>
      <c r="T17704" s="91"/>
      <c r="U17704" s="89"/>
      <c r="V17704" s="89"/>
      <c r="W17704" s="89"/>
      <c r="X17704" s="89"/>
    </row>
    <row r="17705">
      <c r="S17705" s="91"/>
      <c r="T17705" s="91"/>
      <c r="U17705" s="89"/>
      <c r="V17705" s="89"/>
      <c r="W17705" s="89"/>
      <c r="X17705" s="89"/>
    </row>
    <row r="17706">
      <c r="S17706" s="91"/>
      <c r="T17706" s="91"/>
      <c r="U17706" s="89"/>
      <c r="V17706" s="89"/>
      <c r="W17706" s="89"/>
      <c r="X17706" s="89"/>
    </row>
    <row r="17707">
      <c r="S17707" s="91"/>
      <c r="T17707" s="91"/>
      <c r="U17707" s="89"/>
      <c r="V17707" s="89"/>
      <c r="W17707" s="89"/>
      <c r="X17707" s="89"/>
    </row>
    <row r="17708">
      <c r="S17708" s="91"/>
      <c r="T17708" s="91"/>
      <c r="U17708" s="89"/>
      <c r="V17708" s="89"/>
      <c r="W17708" s="89"/>
      <c r="X17708" s="89"/>
    </row>
    <row r="17709">
      <c r="S17709" s="91"/>
      <c r="T17709" s="91"/>
      <c r="U17709" s="89"/>
      <c r="V17709" s="89"/>
      <c r="W17709" s="89"/>
      <c r="X17709" s="89"/>
    </row>
    <row r="17710">
      <c r="S17710" s="91"/>
      <c r="T17710" s="91"/>
      <c r="U17710" s="89"/>
      <c r="V17710" s="89"/>
      <c r="W17710" s="89"/>
      <c r="X17710" s="89"/>
    </row>
    <row r="17711">
      <c r="S17711" s="91"/>
      <c r="T17711" s="91"/>
      <c r="U17711" s="89"/>
      <c r="V17711" s="89"/>
      <c r="W17711" s="89"/>
      <c r="X17711" s="89"/>
    </row>
    <row r="17712">
      <c r="S17712" s="91"/>
      <c r="T17712" s="91"/>
      <c r="U17712" s="89"/>
      <c r="V17712" s="89"/>
      <c r="W17712" s="89"/>
      <c r="X17712" s="89"/>
    </row>
    <row r="17713">
      <c r="S17713" s="91"/>
      <c r="T17713" s="91"/>
      <c r="U17713" s="89"/>
      <c r="V17713" s="89"/>
      <c r="W17713" s="89"/>
      <c r="X17713" s="89"/>
    </row>
    <row r="17714">
      <c r="S17714" s="91"/>
      <c r="T17714" s="91"/>
      <c r="U17714" s="89"/>
      <c r="V17714" s="89"/>
      <c r="W17714" s="89"/>
      <c r="X17714" s="89"/>
    </row>
    <row r="17715">
      <c r="S17715" s="91"/>
      <c r="T17715" s="91"/>
      <c r="U17715" s="89"/>
      <c r="V17715" s="89"/>
      <c r="W17715" s="89"/>
      <c r="X17715" s="89"/>
    </row>
    <row r="17716">
      <c r="S17716" s="91"/>
      <c r="T17716" s="91"/>
      <c r="U17716" s="89"/>
      <c r="V17716" s="89"/>
      <c r="W17716" s="89"/>
      <c r="X17716" s="89"/>
    </row>
    <row r="17717">
      <c r="S17717" s="91"/>
      <c r="T17717" s="91"/>
      <c r="U17717" s="89"/>
      <c r="V17717" s="89"/>
      <c r="W17717" s="89"/>
      <c r="X17717" s="89"/>
    </row>
    <row r="17718">
      <c r="S17718" s="91"/>
      <c r="T17718" s="91"/>
      <c r="U17718" s="89"/>
      <c r="V17718" s="89"/>
      <c r="W17718" s="89"/>
      <c r="X17718" s="89"/>
    </row>
    <row r="17719">
      <c r="S17719" s="91"/>
      <c r="T17719" s="91"/>
      <c r="U17719" s="89"/>
      <c r="V17719" s="89"/>
      <c r="W17719" s="89"/>
      <c r="X17719" s="89"/>
    </row>
    <row r="17720">
      <c r="S17720" s="91"/>
      <c r="T17720" s="91"/>
      <c r="U17720" s="89"/>
      <c r="V17720" s="89"/>
      <c r="W17720" s="89"/>
      <c r="X17720" s="89"/>
    </row>
    <row r="17721">
      <c r="S17721" s="91"/>
      <c r="T17721" s="91"/>
      <c r="U17721" s="89"/>
      <c r="V17721" s="89"/>
      <c r="W17721" s="89"/>
      <c r="X17721" s="89"/>
    </row>
    <row r="17722">
      <c r="S17722" s="91"/>
      <c r="T17722" s="91"/>
      <c r="U17722" s="89"/>
      <c r="V17722" s="89"/>
      <c r="W17722" s="89"/>
      <c r="X17722" s="89"/>
    </row>
    <row r="17723">
      <c r="S17723" s="91"/>
      <c r="T17723" s="91"/>
      <c r="U17723" s="89"/>
      <c r="V17723" s="89"/>
      <c r="W17723" s="89"/>
      <c r="X17723" s="89"/>
    </row>
    <row r="17724">
      <c r="S17724" s="91"/>
      <c r="T17724" s="91"/>
      <c r="U17724" s="89"/>
      <c r="V17724" s="89"/>
      <c r="W17724" s="89"/>
      <c r="X17724" s="89"/>
    </row>
    <row r="17725">
      <c r="S17725" s="91"/>
      <c r="T17725" s="91"/>
      <c r="U17725" s="89"/>
      <c r="V17725" s="89"/>
      <c r="W17725" s="89"/>
      <c r="X17725" s="89"/>
    </row>
    <row r="17726">
      <c r="S17726" s="91"/>
      <c r="T17726" s="91"/>
      <c r="U17726" s="89"/>
      <c r="V17726" s="89"/>
      <c r="W17726" s="89"/>
      <c r="X17726" s="89"/>
    </row>
    <row r="17727">
      <c r="S17727" s="91"/>
      <c r="T17727" s="91"/>
      <c r="U17727" s="89"/>
      <c r="V17727" s="89"/>
      <c r="W17727" s="89"/>
      <c r="X17727" s="89"/>
    </row>
    <row r="17728">
      <c r="S17728" s="91"/>
      <c r="T17728" s="91"/>
      <c r="U17728" s="89"/>
      <c r="V17728" s="89"/>
      <c r="W17728" s="89"/>
      <c r="X17728" s="89"/>
    </row>
    <row r="17729">
      <c r="S17729" s="91"/>
      <c r="T17729" s="91"/>
      <c r="U17729" s="89"/>
      <c r="V17729" s="89"/>
      <c r="W17729" s="89"/>
      <c r="X17729" s="89"/>
    </row>
    <row r="17730">
      <c r="S17730" s="91"/>
      <c r="T17730" s="91"/>
      <c r="U17730" s="89"/>
      <c r="V17730" s="89"/>
      <c r="W17730" s="89"/>
      <c r="X17730" s="89"/>
    </row>
    <row r="17731">
      <c r="S17731" s="91"/>
      <c r="T17731" s="91"/>
      <c r="U17731" s="89"/>
      <c r="V17731" s="89"/>
      <c r="W17731" s="89"/>
      <c r="X17731" s="89"/>
    </row>
    <row r="17732">
      <c r="S17732" s="91"/>
      <c r="T17732" s="91"/>
      <c r="U17732" s="89"/>
      <c r="V17732" s="89"/>
      <c r="W17732" s="89"/>
      <c r="X17732" s="89"/>
    </row>
    <row r="17733">
      <c r="S17733" s="91"/>
      <c r="T17733" s="91"/>
      <c r="U17733" s="89"/>
      <c r="V17733" s="89"/>
      <c r="W17733" s="89"/>
      <c r="X17733" s="89"/>
    </row>
    <row r="17734">
      <c r="S17734" s="91"/>
      <c r="T17734" s="91"/>
      <c r="U17734" s="89"/>
      <c r="V17734" s="89"/>
      <c r="W17734" s="89"/>
      <c r="X17734" s="89"/>
    </row>
    <row r="17735">
      <c r="S17735" s="91"/>
      <c r="T17735" s="91"/>
      <c r="U17735" s="89"/>
      <c r="V17735" s="89"/>
      <c r="W17735" s="89"/>
      <c r="X17735" s="89"/>
    </row>
    <row r="17736">
      <c r="S17736" s="91"/>
      <c r="T17736" s="91"/>
      <c r="U17736" s="89"/>
      <c r="V17736" s="89"/>
      <c r="W17736" s="89"/>
      <c r="X17736" s="89"/>
    </row>
    <row r="17737">
      <c r="S17737" s="91"/>
      <c r="T17737" s="91"/>
      <c r="U17737" s="89"/>
      <c r="V17737" s="89"/>
      <c r="W17737" s="89"/>
      <c r="X17737" s="89"/>
    </row>
    <row r="17738">
      <c r="S17738" s="91"/>
      <c r="T17738" s="91"/>
      <c r="U17738" s="89"/>
      <c r="V17738" s="89"/>
      <c r="W17738" s="89"/>
      <c r="X17738" s="89"/>
    </row>
    <row r="17739">
      <c r="S17739" s="91"/>
      <c r="T17739" s="91"/>
      <c r="U17739" s="89"/>
      <c r="V17739" s="89"/>
      <c r="W17739" s="89"/>
      <c r="X17739" s="89"/>
    </row>
    <row r="17740">
      <c r="S17740" s="91"/>
      <c r="T17740" s="91"/>
      <c r="U17740" s="89"/>
      <c r="V17740" s="89"/>
      <c r="W17740" s="89"/>
      <c r="X17740" s="89"/>
    </row>
    <row r="17741">
      <c r="S17741" s="91"/>
      <c r="T17741" s="91"/>
      <c r="U17741" s="89"/>
      <c r="V17741" s="89"/>
      <c r="W17741" s="89"/>
      <c r="X17741" s="89"/>
    </row>
    <row r="17742">
      <c r="S17742" s="91"/>
      <c r="T17742" s="91"/>
      <c r="U17742" s="89"/>
      <c r="V17742" s="89"/>
      <c r="W17742" s="89"/>
      <c r="X17742" s="89"/>
    </row>
    <row r="17743">
      <c r="S17743" s="88"/>
      <c r="T17743" s="91"/>
      <c r="U17743" s="89"/>
      <c r="V17743" s="89"/>
      <c r="W17743" s="89"/>
      <c r="X17743" s="89"/>
    </row>
    <row r="17744">
      <c r="S17744" s="91"/>
      <c r="T17744" s="91"/>
      <c r="U17744" s="89"/>
      <c r="V17744" s="89"/>
      <c r="W17744" s="89"/>
      <c r="X17744" s="89"/>
    </row>
    <row r="17745">
      <c r="S17745" s="88"/>
      <c r="T17745" s="91"/>
      <c r="U17745" s="89"/>
      <c r="V17745" s="89"/>
      <c r="W17745" s="89"/>
      <c r="X17745" s="89"/>
    </row>
    <row r="17746">
      <c r="S17746" s="91"/>
      <c r="T17746" s="91"/>
      <c r="U17746" s="89"/>
      <c r="V17746" s="89"/>
      <c r="W17746" s="89"/>
      <c r="X17746" s="89"/>
    </row>
    <row r="17747">
      <c r="S17747" s="91"/>
      <c r="T17747" s="91"/>
      <c r="U17747" s="89"/>
      <c r="V17747" s="89"/>
      <c r="W17747" s="89"/>
      <c r="X17747" s="89"/>
    </row>
    <row r="17748">
      <c r="S17748" s="91"/>
      <c r="T17748" s="91"/>
      <c r="U17748" s="89"/>
      <c r="V17748" s="89"/>
      <c r="W17748" s="89"/>
      <c r="X17748" s="89"/>
    </row>
    <row r="17749">
      <c r="S17749" s="91"/>
      <c r="T17749" s="91"/>
      <c r="U17749" s="89"/>
      <c r="V17749" s="89"/>
      <c r="W17749" s="89"/>
      <c r="X17749" s="89"/>
    </row>
    <row r="17750">
      <c r="S17750" s="91"/>
      <c r="T17750" s="91"/>
      <c r="U17750" s="89"/>
      <c r="V17750" s="89"/>
      <c r="W17750" s="89"/>
      <c r="X17750" s="89"/>
    </row>
    <row r="17751">
      <c r="S17751" s="91"/>
      <c r="T17751" s="91"/>
      <c r="U17751" s="89"/>
      <c r="V17751" s="89"/>
      <c r="W17751" s="89"/>
      <c r="X17751" s="89"/>
    </row>
    <row r="17752">
      <c r="S17752" s="91"/>
      <c r="T17752" s="91"/>
      <c r="U17752" s="89"/>
      <c r="V17752" s="89"/>
      <c r="W17752" s="89"/>
      <c r="X17752" s="89"/>
    </row>
    <row r="17753">
      <c r="S17753" s="91"/>
      <c r="T17753" s="91"/>
      <c r="U17753" s="89"/>
      <c r="V17753" s="89"/>
      <c r="W17753" s="89"/>
      <c r="X17753" s="89"/>
    </row>
    <row r="17754">
      <c r="S17754" s="91"/>
      <c r="T17754" s="91"/>
      <c r="U17754" s="89"/>
      <c r="V17754" s="89"/>
      <c r="W17754" s="89"/>
      <c r="X17754" s="89"/>
    </row>
    <row r="17755">
      <c r="S17755" s="91"/>
      <c r="T17755" s="91"/>
      <c r="U17755" s="89"/>
      <c r="V17755" s="89"/>
      <c r="W17755" s="89"/>
      <c r="X17755" s="89"/>
    </row>
    <row r="17756">
      <c r="S17756" s="91"/>
      <c r="T17756" s="91"/>
      <c r="U17756" s="89"/>
      <c r="V17756" s="89"/>
      <c r="W17756" s="89"/>
      <c r="X17756" s="89"/>
    </row>
    <row r="17757">
      <c r="S17757" s="91"/>
      <c r="T17757" s="91"/>
      <c r="U17757" s="89"/>
      <c r="V17757" s="89"/>
      <c r="W17757" s="89"/>
      <c r="X17757" s="89"/>
    </row>
    <row r="17758">
      <c r="S17758" s="91"/>
      <c r="T17758" s="91"/>
      <c r="U17758" s="89"/>
      <c r="V17758" s="89"/>
      <c r="W17758" s="89"/>
      <c r="X17758" s="89"/>
    </row>
    <row r="17759">
      <c r="S17759" s="91"/>
      <c r="T17759" s="91"/>
      <c r="U17759" s="89"/>
      <c r="V17759" s="89"/>
      <c r="W17759" s="89"/>
      <c r="X17759" s="89"/>
    </row>
    <row r="17760">
      <c r="S17760" s="91"/>
      <c r="T17760" s="91"/>
      <c r="U17760" s="89"/>
      <c r="V17760" s="89"/>
      <c r="W17760" s="89"/>
      <c r="X17760" s="89"/>
    </row>
    <row r="17761">
      <c r="S17761" s="91"/>
      <c r="T17761" s="91"/>
      <c r="U17761" s="89"/>
      <c r="V17761" s="89"/>
      <c r="W17761" s="89"/>
      <c r="X17761" s="89"/>
    </row>
    <row r="17762">
      <c r="S17762" s="88"/>
      <c r="T17762" s="91"/>
      <c r="U17762" s="89"/>
      <c r="V17762" s="89"/>
      <c r="W17762" s="89"/>
      <c r="X17762" s="89"/>
    </row>
    <row r="17763">
      <c r="S17763" s="91"/>
      <c r="T17763" s="91"/>
      <c r="U17763" s="89"/>
      <c r="V17763" s="89"/>
      <c r="W17763" s="89"/>
      <c r="X17763" s="89"/>
    </row>
    <row r="17764">
      <c r="S17764" s="91"/>
      <c r="T17764" s="91"/>
      <c r="U17764" s="89"/>
      <c r="V17764" s="89"/>
      <c r="W17764" s="89"/>
      <c r="X17764" s="89"/>
    </row>
    <row r="17765">
      <c r="S17765" s="91"/>
      <c r="T17765" s="91"/>
      <c r="U17765" s="89"/>
      <c r="V17765" s="89"/>
      <c r="W17765" s="89"/>
      <c r="X17765" s="89"/>
    </row>
    <row r="17766">
      <c r="S17766" s="91"/>
      <c r="T17766" s="91"/>
      <c r="U17766" s="89"/>
      <c r="V17766" s="89"/>
      <c r="W17766" s="89"/>
      <c r="X17766" s="89"/>
    </row>
    <row r="17767">
      <c r="S17767" s="91"/>
      <c r="T17767" s="91"/>
      <c r="U17767" s="89"/>
      <c r="V17767" s="89"/>
      <c r="W17767" s="89"/>
      <c r="X17767" s="89"/>
    </row>
    <row r="17768">
      <c r="S17768" s="91"/>
      <c r="T17768" s="91"/>
      <c r="U17768" s="89"/>
      <c r="V17768" s="89"/>
      <c r="W17768" s="89"/>
      <c r="X17768" s="89"/>
    </row>
    <row r="17769">
      <c r="S17769" s="91"/>
      <c r="T17769" s="91"/>
      <c r="U17769" s="89"/>
      <c r="V17769" s="89"/>
      <c r="W17769" s="89"/>
      <c r="X17769" s="89"/>
    </row>
    <row r="17770">
      <c r="S17770" s="91"/>
      <c r="T17770" s="91"/>
      <c r="U17770" s="89"/>
      <c r="V17770" s="89"/>
      <c r="W17770" s="89"/>
      <c r="X17770" s="89"/>
    </row>
    <row r="17771">
      <c r="S17771" s="91"/>
      <c r="T17771" s="91"/>
      <c r="U17771" s="89"/>
      <c r="V17771" s="89"/>
      <c r="W17771" s="89"/>
      <c r="X17771" s="89"/>
    </row>
    <row r="17772">
      <c r="S17772" s="91"/>
      <c r="T17772" s="91"/>
      <c r="U17772" s="89"/>
      <c r="V17772" s="89"/>
      <c r="W17772" s="89"/>
      <c r="X17772" s="89"/>
    </row>
    <row r="17773">
      <c r="S17773" s="91"/>
      <c r="T17773" s="91"/>
      <c r="U17773" s="89"/>
      <c r="V17773" s="89"/>
      <c r="W17773" s="89"/>
      <c r="X17773" s="89"/>
    </row>
    <row r="17774">
      <c r="S17774" s="91"/>
      <c r="T17774" s="91"/>
      <c r="U17774" s="89"/>
      <c r="V17774" s="89"/>
      <c r="W17774" s="89"/>
      <c r="X17774" s="89"/>
    </row>
    <row r="17775">
      <c r="S17775" s="91"/>
      <c r="T17775" s="91"/>
      <c r="U17775" s="89"/>
      <c r="V17775" s="89"/>
      <c r="W17775" s="89"/>
      <c r="X17775" s="89"/>
    </row>
    <row r="17776">
      <c r="S17776" s="91"/>
      <c r="T17776" s="91"/>
      <c r="U17776" s="89"/>
      <c r="V17776" s="89"/>
      <c r="W17776" s="89"/>
      <c r="X17776" s="89"/>
    </row>
    <row r="17777">
      <c r="S17777" s="91"/>
      <c r="T17777" s="91"/>
      <c r="U17777" s="89"/>
      <c r="V17777" s="89"/>
      <c r="W17777" s="89"/>
      <c r="X17777" s="89"/>
    </row>
    <row r="17778">
      <c r="S17778" s="91"/>
      <c r="T17778" s="91"/>
      <c r="U17778" s="89"/>
      <c r="V17778" s="89"/>
      <c r="W17778" s="89"/>
      <c r="X17778" s="89"/>
    </row>
    <row r="17779">
      <c r="S17779" s="91"/>
      <c r="T17779" s="91"/>
      <c r="U17779" s="89"/>
      <c r="V17779" s="89"/>
      <c r="W17779" s="89"/>
      <c r="X17779" s="89"/>
    </row>
    <row r="17780">
      <c r="S17780" s="91"/>
      <c r="T17780" s="91"/>
      <c r="U17780" s="89"/>
      <c r="V17780" s="89"/>
      <c r="W17780" s="89"/>
      <c r="X17780" s="89"/>
    </row>
    <row r="17781">
      <c r="S17781" s="91"/>
      <c r="T17781" s="91"/>
      <c r="U17781" s="89"/>
      <c r="V17781" s="89"/>
      <c r="W17781" s="89"/>
      <c r="X17781" s="89"/>
    </row>
    <row r="17782">
      <c r="S17782" s="91"/>
      <c r="T17782" s="91"/>
      <c r="U17782" s="89"/>
      <c r="V17782" s="89"/>
      <c r="W17782" s="89"/>
      <c r="X17782" s="89"/>
    </row>
    <row r="17783">
      <c r="S17783" s="91"/>
      <c r="T17783" s="91"/>
      <c r="U17783" s="89"/>
      <c r="V17783" s="89"/>
      <c r="W17783" s="89"/>
      <c r="X17783" s="89"/>
    </row>
    <row r="17784">
      <c r="S17784" s="91"/>
      <c r="T17784" s="91"/>
      <c r="U17784" s="89"/>
      <c r="V17784" s="89"/>
      <c r="W17784" s="89"/>
      <c r="X17784" s="89"/>
    </row>
    <row r="17785">
      <c r="S17785" s="91"/>
      <c r="T17785" s="91"/>
      <c r="U17785" s="89"/>
      <c r="V17785" s="89"/>
      <c r="W17785" s="89"/>
      <c r="X17785" s="89"/>
    </row>
    <row r="17786">
      <c r="S17786" s="91"/>
      <c r="T17786" s="91"/>
      <c r="U17786" s="89"/>
      <c r="V17786" s="89"/>
      <c r="W17786" s="89"/>
      <c r="X17786" s="89"/>
    </row>
    <row r="17787">
      <c r="S17787" s="91"/>
      <c r="T17787" s="91"/>
      <c r="U17787" s="89"/>
      <c r="V17787" s="89"/>
      <c r="W17787" s="89"/>
      <c r="X17787" s="89"/>
    </row>
    <row r="17788">
      <c r="S17788" s="91"/>
      <c r="T17788" s="91"/>
      <c r="U17788" s="89"/>
      <c r="V17788" s="89"/>
      <c r="W17788" s="89"/>
      <c r="X17788" s="89"/>
    </row>
    <row r="17789">
      <c r="S17789" s="91"/>
      <c r="T17789" s="91"/>
      <c r="U17789" s="89"/>
      <c r="V17789" s="89"/>
      <c r="W17789" s="89"/>
      <c r="X17789" s="89"/>
    </row>
    <row r="17790">
      <c r="S17790" s="91"/>
      <c r="T17790" s="91"/>
      <c r="U17790" s="89"/>
      <c r="V17790" s="89"/>
      <c r="W17790" s="89"/>
      <c r="X17790" s="89"/>
    </row>
    <row r="17791">
      <c r="S17791" s="91"/>
      <c r="T17791" s="91"/>
      <c r="U17791" s="89"/>
      <c r="V17791" s="89"/>
      <c r="W17791" s="89"/>
      <c r="X17791" s="89"/>
    </row>
    <row r="17792">
      <c r="S17792" s="91"/>
      <c r="T17792" s="91"/>
      <c r="U17792" s="89"/>
      <c r="V17792" s="89"/>
      <c r="W17792" s="89"/>
      <c r="X17792" s="89"/>
    </row>
    <row r="17793">
      <c r="S17793" s="88"/>
      <c r="T17793" s="91"/>
      <c r="U17793" s="89"/>
      <c r="V17793" s="89"/>
      <c r="W17793" s="89"/>
      <c r="X17793" s="89"/>
    </row>
    <row r="17794">
      <c r="S17794" s="91"/>
      <c r="T17794" s="91"/>
      <c r="U17794" s="89"/>
      <c r="V17794" s="89"/>
      <c r="W17794" s="89"/>
      <c r="X17794" s="89"/>
    </row>
    <row r="17795">
      <c r="S17795" s="91"/>
      <c r="T17795" s="91"/>
      <c r="U17795" s="89"/>
      <c r="V17795" s="89"/>
      <c r="W17795" s="89"/>
      <c r="X17795" s="89"/>
    </row>
    <row r="17796">
      <c r="S17796" s="91"/>
      <c r="T17796" s="91"/>
      <c r="U17796" s="89"/>
      <c r="V17796" s="89"/>
      <c r="W17796" s="89"/>
      <c r="X17796" s="89"/>
    </row>
    <row r="17797">
      <c r="S17797" s="91"/>
      <c r="T17797" s="91"/>
      <c r="U17797" s="89"/>
      <c r="V17797" s="89"/>
      <c r="W17797" s="89"/>
      <c r="X17797" s="89"/>
    </row>
    <row r="17798">
      <c r="S17798" s="88"/>
      <c r="T17798" s="91"/>
      <c r="U17798" s="89"/>
      <c r="V17798" s="89"/>
      <c r="W17798" s="89"/>
      <c r="X17798" s="89"/>
    </row>
    <row r="17799">
      <c r="S17799" s="91"/>
      <c r="T17799" s="91"/>
      <c r="U17799" s="89"/>
      <c r="V17799" s="89"/>
      <c r="W17799" s="89"/>
      <c r="X17799" s="89"/>
    </row>
    <row r="17800">
      <c r="S17800" s="91"/>
      <c r="T17800" s="91"/>
      <c r="U17800" s="89"/>
      <c r="V17800" s="89"/>
      <c r="W17800" s="89"/>
      <c r="X17800" s="89"/>
    </row>
    <row r="17801">
      <c r="S17801" s="91"/>
      <c r="T17801" s="91"/>
      <c r="U17801" s="89"/>
      <c r="V17801" s="89"/>
      <c r="W17801" s="89"/>
      <c r="X17801" s="89"/>
    </row>
    <row r="17802">
      <c r="S17802" s="91"/>
      <c r="T17802" s="91"/>
      <c r="U17802" s="89"/>
      <c r="V17802" s="89"/>
      <c r="W17802" s="89"/>
      <c r="X17802" s="89"/>
    </row>
    <row r="17803">
      <c r="S17803" s="91"/>
      <c r="T17803" s="91"/>
      <c r="U17803" s="89"/>
      <c r="V17803" s="89"/>
      <c r="W17803" s="89"/>
      <c r="X17803" s="89"/>
    </row>
    <row r="17804">
      <c r="S17804" s="91"/>
      <c r="T17804" s="91"/>
      <c r="U17804" s="89"/>
      <c r="V17804" s="89"/>
      <c r="W17804" s="89"/>
      <c r="X17804" s="89"/>
    </row>
    <row r="17805">
      <c r="S17805" s="91"/>
      <c r="T17805" s="91"/>
      <c r="U17805" s="89"/>
      <c r="V17805" s="89"/>
      <c r="W17805" s="89"/>
      <c r="X17805" s="89"/>
    </row>
    <row r="17806">
      <c r="S17806" s="91"/>
      <c r="T17806" s="91"/>
      <c r="U17806" s="89"/>
      <c r="V17806" s="89"/>
      <c r="W17806" s="89"/>
      <c r="X17806" s="89"/>
    </row>
    <row r="17807">
      <c r="S17807" s="91"/>
      <c r="T17807" s="91"/>
      <c r="U17807" s="89"/>
      <c r="V17807" s="89"/>
      <c r="W17807" s="89"/>
      <c r="X17807" s="89"/>
    </row>
    <row r="17808">
      <c r="S17808" s="91"/>
      <c r="T17808" s="91"/>
      <c r="U17808" s="89"/>
      <c r="V17808" s="89"/>
      <c r="W17808" s="89"/>
      <c r="X17808" s="89"/>
    </row>
    <row r="17809">
      <c r="S17809" s="91"/>
      <c r="T17809" s="91"/>
      <c r="U17809" s="89"/>
      <c r="V17809" s="89"/>
      <c r="W17809" s="89"/>
      <c r="X17809" s="89"/>
    </row>
    <row r="17810">
      <c r="S17810" s="91"/>
      <c r="T17810" s="91"/>
      <c r="U17810" s="89"/>
      <c r="V17810" s="89"/>
      <c r="W17810" s="89"/>
      <c r="X17810" s="89"/>
    </row>
    <row r="17811">
      <c r="S17811" s="91"/>
      <c r="T17811" s="91"/>
      <c r="U17811" s="89"/>
      <c r="V17811" s="89"/>
      <c r="W17811" s="89"/>
      <c r="X17811" s="89"/>
    </row>
    <row r="17812">
      <c r="S17812" s="91"/>
      <c r="T17812" s="91"/>
      <c r="U17812" s="89"/>
      <c r="V17812" s="89"/>
      <c r="W17812" s="89"/>
      <c r="X17812" s="89"/>
    </row>
    <row r="17813">
      <c r="S17813" s="91"/>
      <c r="T17813" s="91"/>
      <c r="U17813" s="89"/>
      <c r="V17813" s="89"/>
      <c r="W17813" s="89"/>
      <c r="X17813" s="89"/>
    </row>
    <row r="17814">
      <c r="S17814" s="91"/>
      <c r="T17814" s="91"/>
      <c r="U17814" s="89"/>
      <c r="V17814" s="89"/>
      <c r="W17814" s="89"/>
      <c r="X17814" s="89"/>
    </row>
    <row r="17815">
      <c r="S17815" s="91"/>
      <c r="T17815" s="91"/>
      <c r="U17815" s="89"/>
      <c r="V17815" s="89"/>
      <c r="W17815" s="89"/>
      <c r="X17815" s="89"/>
    </row>
    <row r="17816">
      <c r="S17816" s="91"/>
      <c r="T17816" s="91"/>
      <c r="U17816" s="89"/>
      <c r="V17816" s="89"/>
      <c r="W17816" s="89"/>
      <c r="X17816" s="89"/>
    </row>
    <row r="17817">
      <c r="S17817" s="91"/>
      <c r="T17817" s="91"/>
      <c r="U17817" s="89"/>
      <c r="V17817" s="89"/>
      <c r="W17817" s="89"/>
      <c r="X17817" s="89"/>
    </row>
    <row r="17818">
      <c r="S17818" s="91"/>
      <c r="T17818" s="91"/>
      <c r="U17818" s="89"/>
      <c r="V17818" s="89"/>
      <c r="W17818" s="89"/>
      <c r="X17818" s="89"/>
    </row>
    <row r="17819">
      <c r="S17819" s="91"/>
      <c r="T17819" s="91"/>
      <c r="U17819" s="89"/>
      <c r="V17819" s="89"/>
      <c r="W17819" s="89"/>
      <c r="X17819" s="89"/>
    </row>
    <row r="17820">
      <c r="S17820" s="91"/>
      <c r="T17820" s="91"/>
      <c r="U17820" s="89"/>
      <c r="V17820" s="89"/>
      <c r="W17820" s="89"/>
      <c r="X17820" s="89"/>
    </row>
    <row r="17821">
      <c r="S17821" s="91"/>
      <c r="T17821" s="91"/>
      <c r="U17821" s="89"/>
      <c r="V17821" s="89"/>
      <c r="W17821" s="89"/>
      <c r="X17821" s="89"/>
    </row>
    <row r="17822">
      <c r="S17822" s="91"/>
      <c r="T17822" s="91"/>
      <c r="U17822" s="89"/>
      <c r="V17822" s="89"/>
      <c r="W17822" s="89"/>
      <c r="X17822" s="89"/>
    </row>
    <row r="17823">
      <c r="S17823" s="91"/>
      <c r="T17823" s="91"/>
      <c r="U17823" s="89"/>
      <c r="V17823" s="89"/>
      <c r="W17823" s="89"/>
      <c r="X17823" s="89"/>
    </row>
    <row r="17824">
      <c r="S17824" s="91"/>
      <c r="T17824" s="91"/>
      <c r="U17824" s="89"/>
      <c r="V17824" s="89"/>
      <c r="W17824" s="89"/>
      <c r="X17824" s="89"/>
    </row>
    <row r="17825">
      <c r="S17825" s="91"/>
      <c r="T17825" s="91"/>
      <c r="U17825" s="89"/>
      <c r="V17825" s="89"/>
      <c r="W17825" s="89"/>
      <c r="X17825" s="89"/>
    </row>
    <row r="17826">
      <c r="S17826" s="91"/>
      <c r="T17826" s="91"/>
      <c r="U17826" s="89"/>
      <c r="V17826" s="89"/>
      <c r="W17826" s="89"/>
      <c r="X17826" s="89"/>
    </row>
    <row r="17827">
      <c r="S17827" s="91"/>
      <c r="T17827" s="91"/>
      <c r="U17827" s="89"/>
      <c r="V17827" s="89"/>
      <c r="W17827" s="89"/>
      <c r="X17827" s="89"/>
    </row>
    <row r="17828">
      <c r="S17828" s="91"/>
      <c r="T17828" s="91"/>
      <c r="U17828" s="89"/>
      <c r="V17828" s="89"/>
      <c r="W17828" s="89"/>
      <c r="X17828" s="89"/>
    </row>
    <row r="17829">
      <c r="S17829" s="91"/>
      <c r="T17829" s="91"/>
      <c r="U17829" s="89"/>
      <c r="V17829" s="89"/>
      <c r="W17829" s="89"/>
      <c r="X17829" s="89"/>
    </row>
    <row r="17830">
      <c r="S17830" s="91"/>
      <c r="T17830" s="91"/>
      <c r="U17830" s="89"/>
      <c r="V17830" s="89"/>
      <c r="W17830" s="89"/>
      <c r="X17830" s="89"/>
    </row>
    <row r="17831">
      <c r="S17831" s="91"/>
      <c r="T17831" s="91"/>
      <c r="U17831" s="89"/>
      <c r="V17831" s="89"/>
      <c r="W17831" s="89"/>
      <c r="X17831" s="89"/>
    </row>
    <row r="17832">
      <c r="S17832" s="91"/>
      <c r="T17832" s="91"/>
      <c r="U17832" s="89"/>
      <c r="V17832" s="89"/>
      <c r="W17832" s="89"/>
      <c r="X17832" s="89"/>
    </row>
    <row r="17833">
      <c r="S17833" s="91"/>
      <c r="T17833" s="91"/>
      <c r="U17833" s="89"/>
      <c r="V17833" s="89"/>
      <c r="W17833" s="89"/>
      <c r="X17833" s="89"/>
    </row>
    <row r="17834">
      <c r="S17834" s="91"/>
      <c r="T17834" s="91"/>
      <c r="U17834" s="89"/>
      <c r="V17834" s="89"/>
      <c r="W17834" s="89"/>
      <c r="X17834" s="89"/>
    </row>
    <row r="17835">
      <c r="S17835" s="91"/>
      <c r="T17835" s="91"/>
      <c r="U17835" s="89"/>
      <c r="V17835" s="89"/>
      <c r="W17835" s="89"/>
      <c r="X17835" s="89"/>
    </row>
    <row r="17836">
      <c r="S17836" s="91"/>
      <c r="T17836" s="91"/>
      <c r="U17836" s="89"/>
      <c r="V17836" s="89"/>
      <c r="W17836" s="89"/>
      <c r="X17836" s="89"/>
    </row>
    <row r="17837">
      <c r="S17837" s="91"/>
      <c r="T17837" s="91"/>
      <c r="U17837" s="89"/>
      <c r="V17837" s="89"/>
      <c r="W17837" s="89"/>
      <c r="X17837" s="89"/>
    </row>
    <row r="17838">
      <c r="S17838" s="91"/>
      <c r="T17838" s="91"/>
      <c r="U17838" s="89"/>
      <c r="V17838" s="89"/>
      <c r="W17838" s="89"/>
      <c r="X17838" s="89"/>
    </row>
    <row r="17839">
      <c r="S17839" s="91"/>
      <c r="T17839" s="91"/>
      <c r="U17839" s="89"/>
      <c r="V17839" s="89"/>
      <c r="W17839" s="89"/>
      <c r="X17839" s="89"/>
    </row>
    <row r="17840">
      <c r="S17840" s="91"/>
      <c r="T17840" s="91"/>
      <c r="U17840" s="89"/>
      <c r="V17840" s="89"/>
      <c r="W17840" s="89"/>
      <c r="X17840" s="89"/>
    </row>
    <row r="17841">
      <c r="S17841" s="91"/>
      <c r="T17841" s="91"/>
      <c r="U17841" s="89"/>
      <c r="V17841" s="89"/>
      <c r="W17841" s="89"/>
      <c r="X17841" s="89"/>
    </row>
    <row r="17842">
      <c r="S17842" s="91"/>
      <c r="T17842" s="91"/>
      <c r="U17842" s="89"/>
      <c r="V17842" s="89"/>
      <c r="W17842" s="89"/>
      <c r="X17842" s="89"/>
    </row>
    <row r="17843">
      <c r="S17843" s="91"/>
      <c r="T17843" s="91"/>
      <c r="U17843" s="89"/>
      <c r="V17843" s="89"/>
      <c r="W17843" s="89"/>
      <c r="X17843" s="89"/>
    </row>
    <row r="17844">
      <c r="S17844" s="91"/>
      <c r="T17844" s="91"/>
      <c r="U17844" s="89"/>
      <c r="V17844" s="89"/>
      <c r="W17844" s="89"/>
      <c r="X17844" s="89"/>
    </row>
    <row r="17845">
      <c r="S17845" s="91"/>
      <c r="T17845" s="91"/>
      <c r="U17845" s="89"/>
      <c r="V17845" s="89"/>
      <c r="W17845" s="89"/>
      <c r="X17845" s="89"/>
    </row>
    <row r="17846">
      <c r="S17846" s="91"/>
      <c r="T17846" s="91"/>
      <c r="U17846" s="89"/>
      <c r="V17846" s="89"/>
      <c r="W17846" s="89"/>
      <c r="X17846" s="89"/>
    </row>
    <row r="17847">
      <c r="S17847" s="91"/>
      <c r="T17847" s="91"/>
      <c r="U17847" s="89"/>
      <c r="V17847" s="89"/>
      <c r="W17847" s="89"/>
      <c r="X17847" s="89"/>
    </row>
    <row r="17848">
      <c r="S17848" s="91"/>
      <c r="T17848" s="91"/>
      <c r="U17848" s="89"/>
      <c r="V17848" s="89"/>
      <c r="W17848" s="89"/>
      <c r="X17848" s="89"/>
    </row>
    <row r="17849">
      <c r="S17849" s="91"/>
      <c r="T17849" s="91"/>
      <c r="U17849" s="89"/>
      <c r="V17849" s="89"/>
      <c r="W17849" s="89"/>
      <c r="X17849" s="89"/>
    </row>
    <row r="17850">
      <c r="S17850" s="91"/>
      <c r="T17850" s="91"/>
      <c r="U17850" s="89"/>
      <c r="V17850" s="89"/>
      <c r="W17850" s="89"/>
      <c r="X17850" s="89"/>
    </row>
    <row r="17851">
      <c r="S17851" s="91"/>
      <c r="T17851" s="91"/>
      <c r="U17851" s="89"/>
      <c r="V17851" s="89"/>
      <c r="W17851" s="89"/>
      <c r="X17851" s="89"/>
    </row>
    <row r="17852">
      <c r="S17852" s="91"/>
      <c r="T17852" s="91"/>
      <c r="U17852" s="89"/>
      <c r="V17852" s="89"/>
      <c r="W17852" s="89"/>
      <c r="X17852" s="89"/>
    </row>
    <row r="17853">
      <c r="S17853" s="91"/>
      <c r="T17853" s="91"/>
      <c r="U17853" s="89"/>
      <c r="V17853" s="89"/>
      <c r="W17853" s="89"/>
      <c r="X17853" s="89"/>
    </row>
    <row r="17854">
      <c r="S17854" s="91"/>
      <c r="T17854" s="91"/>
      <c r="U17854" s="89"/>
      <c r="V17854" s="89"/>
      <c r="W17854" s="89"/>
      <c r="X17854" s="89"/>
    </row>
    <row r="17855">
      <c r="S17855" s="91"/>
      <c r="T17855" s="91"/>
      <c r="U17855" s="89"/>
      <c r="V17855" s="89"/>
      <c r="W17855" s="89"/>
      <c r="X17855" s="89"/>
    </row>
    <row r="17856">
      <c r="S17856" s="91"/>
      <c r="T17856" s="91"/>
      <c r="U17856" s="89"/>
      <c r="V17856" s="89"/>
      <c r="W17856" s="89"/>
      <c r="X17856" s="89"/>
    </row>
    <row r="17857">
      <c r="S17857" s="91"/>
      <c r="T17857" s="91"/>
      <c r="U17857" s="89"/>
      <c r="V17857" s="89"/>
      <c r="W17857" s="89"/>
      <c r="X17857" s="89"/>
    </row>
    <row r="17858">
      <c r="S17858" s="91"/>
      <c r="T17858" s="91"/>
      <c r="U17858" s="89"/>
      <c r="V17858" s="89"/>
      <c r="W17858" s="89"/>
      <c r="X17858" s="89"/>
    </row>
    <row r="17859">
      <c r="S17859" s="91"/>
      <c r="T17859" s="91"/>
      <c r="U17859" s="89"/>
      <c r="V17859" s="89"/>
      <c r="W17859" s="89"/>
      <c r="X17859" s="89"/>
    </row>
    <row r="17860">
      <c r="S17860" s="91"/>
      <c r="T17860" s="91"/>
      <c r="U17860" s="89"/>
      <c r="V17860" s="89"/>
      <c r="W17860" s="89"/>
      <c r="X17860" s="89"/>
    </row>
    <row r="17861">
      <c r="S17861" s="91"/>
      <c r="T17861" s="91"/>
      <c r="U17861" s="89"/>
      <c r="V17861" s="89"/>
      <c r="W17861" s="89"/>
      <c r="X17861" s="89"/>
    </row>
    <row r="17862">
      <c r="S17862" s="91"/>
      <c r="T17862" s="91"/>
      <c r="U17862" s="89"/>
      <c r="V17862" s="89"/>
      <c r="W17862" s="89"/>
      <c r="X17862" s="89"/>
    </row>
    <row r="17863">
      <c r="S17863" s="91"/>
      <c r="T17863" s="91"/>
      <c r="U17863" s="89"/>
      <c r="V17863" s="89"/>
      <c r="W17863" s="89"/>
      <c r="X17863" s="89"/>
    </row>
    <row r="17864">
      <c r="S17864" s="91"/>
      <c r="T17864" s="91"/>
      <c r="U17864" s="89"/>
      <c r="V17864" s="89"/>
      <c r="W17864" s="89"/>
      <c r="X17864" s="89"/>
    </row>
    <row r="17865">
      <c r="S17865" s="91"/>
      <c r="T17865" s="91"/>
      <c r="U17865" s="89"/>
      <c r="V17865" s="89"/>
      <c r="W17865" s="89"/>
      <c r="X17865" s="89"/>
    </row>
    <row r="17866">
      <c r="S17866" s="91"/>
      <c r="T17866" s="91"/>
      <c r="U17866" s="89"/>
      <c r="V17866" s="89"/>
      <c r="W17866" s="89"/>
      <c r="X17866" s="89"/>
    </row>
    <row r="17867">
      <c r="S17867" s="91"/>
      <c r="T17867" s="91"/>
      <c r="U17867" s="89"/>
      <c r="V17867" s="89"/>
      <c r="W17867" s="89"/>
      <c r="X17867" s="89"/>
    </row>
    <row r="17868">
      <c r="S17868" s="91"/>
      <c r="T17868" s="91"/>
      <c r="U17868" s="89"/>
      <c r="V17868" s="89"/>
      <c r="W17868" s="89"/>
      <c r="X17868" s="89"/>
    </row>
    <row r="17869">
      <c r="S17869" s="91"/>
      <c r="T17869" s="91"/>
      <c r="U17869" s="89"/>
      <c r="V17869" s="89"/>
      <c r="W17869" s="89"/>
      <c r="X17869" s="89"/>
    </row>
    <row r="17870">
      <c r="S17870" s="91"/>
      <c r="T17870" s="91"/>
      <c r="U17870" s="89"/>
      <c r="V17870" s="89"/>
      <c r="W17870" s="89"/>
      <c r="X17870" s="89"/>
    </row>
    <row r="17871">
      <c r="S17871" s="91"/>
      <c r="T17871" s="91"/>
      <c r="U17871" s="89"/>
      <c r="V17871" s="89"/>
      <c r="W17871" s="89"/>
      <c r="X17871" s="89"/>
    </row>
    <row r="17872">
      <c r="S17872" s="91"/>
      <c r="T17872" s="91"/>
      <c r="U17872" s="89"/>
      <c r="V17872" s="89"/>
      <c r="W17872" s="89"/>
      <c r="X17872" s="89"/>
    </row>
    <row r="17873">
      <c r="S17873" s="91"/>
      <c r="T17873" s="91"/>
      <c r="U17873" s="89"/>
      <c r="V17873" s="89"/>
      <c r="W17873" s="89"/>
      <c r="X17873" s="89"/>
    </row>
    <row r="17874">
      <c r="S17874" s="91"/>
      <c r="T17874" s="91"/>
      <c r="U17874" s="89"/>
      <c r="V17874" s="89"/>
      <c r="W17874" s="89"/>
      <c r="X17874" s="89"/>
    </row>
    <row r="17875">
      <c r="S17875" s="91"/>
      <c r="T17875" s="91"/>
      <c r="U17875" s="89"/>
      <c r="V17875" s="89"/>
      <c r="W17875" s="89"/>
      <c r="X17875" s="89"/>
    </row>
    <row r="17876">
      <c r="S17876" s="91"/>
      <c r="T17876" s="91"/>
      <c r="U17876" s="89"/>
      <c r="V17876" s="89"/>
      <c r="W17876" s="89"/>
      <c r="X17876" s="89"/>
    </row>
    <row r="17877">
      <c r="S17877" s="91"/>
      <c r="T17877" s="91"/>
      <c r="U17877" s="89"/>
      <c r="V17877" s="89"/>
      <c r="W17877" s="89"/>
      <c r="X17877" s="89"/>
    </row>
    <row r="17878">
      <c r="S17878" s="91"/>
      <c r="T17878" s="91"/>
      <c r="U17878" s="89"/>
      <c r="V17878" s="89"/>
      <c r="W17878" s="89"/>
      <c r="X17878" s="89"/>
    </row>
    <row r="17879">
      <c r="S17879" s="91"/>
      <c r="T17879" s="91"/>
      <c r="U17879" s="89"/>
      <c r="V17879" s="89"/>
      <c r="W17879" s="89"/>
      <c r="X17879" s="89"/>
    </row>
    <row r="17880">
      <c r="S17880" s="91"/>
      <c r="T17880" s="91"/>
      <c r="U17880" s="89"/>
      <c r="V17880" s="89"/>
      <c r="W17880" s="89"/>
      <c r="X17880" s="89"/>
    </row>
    <row r="17881">
      <c r="S17881" s="91"/>
      <c r="T17881" s="91"/>
      <c r="U17881" s="89"/>
      <c r="V17881" s="89"/>
      <c r="W17881" s="89"/>
      <c r="X17881" s="89"/>
    </row>
    <row r="17882">
      <c r="S17882" s="91"/>
      <c r="T17882" s="91"/>
      <c r="U17882" s="89"/>
      <c r="V17882" s="89"/>
      <c r="W17882" s="89"/>
      <c r="X17882" s="89"/>
    </row>
    <row r="17883">
      <c r="S17883" s="91"/>
      <c r="T17883" s="91"/>
      <c r="U17883" s="89"/>
      <c r="V17883" s="89"/>
      <c r="W17883" s="89"/>
      <c r="X17883" s="89"/>
    </row>
    <row r="17884">
      <c r="S17884" s="91"/>
      <c r="T17884" s="91"/>
      <c r="U17884" s="89"/>
      <c r="V17884" s="89"/>
      <c r="W17884" s="89"/>
      <c r="X17884" s="89"/>
    </row>
    <row r="17885">
      <c r="S17885" s="91"/>
      <c r="T17885" s="91"/>
      <c r="U17885" s="89"/>
      <c r="V17885" s="89"/>
      <c r="W17885" s="89"/>
      <c r="X17885" s="89"/>
    </row>
    <row r="17886">
      <c r="S17886" s="91"/>
      <c r="T17886" s="91"/>
      <c r="U17886" s="89"/>
      <c r="V17886" s="89"/>
      <c r="W17886" s="89"/>
      <c r="X17886" s="89"/>
    </row>
    <row r="17887">
      <c r="S17887" s="91"/>
      <c r="T17887" s="91"/>
      <c r="U17887" s="89"/>
      <c r="V17887" s="89"/>
      <c r="W17887" s="89"/>
      <c r="X17887" s="89"/>
    </row>
    <row r="17888">
      <c r="S17888" s="91"/>
      <c r="T17888" s="91"/>
      <c r="U17888" s="89"/>
      <c r="V17888" s="89"/>
      <c r="W17888" s="89"/>
      <c r="X17888" s="89"/>
    </row>
    <row r="17889">
      <c r="S17889" s="91"/>
      <c r="T17889" s="91"/>
      <c r="U17889" s="89"/>
      <c r="V17889" s="89"/>
      <c r="W17889" s="89"/>
      <c r="X17889" s="89"/>
    </row>
    <row r="17890">
      <c r="S17890" s="91"/>
      <c r="T17890" s="91"/>
      <c r="U17890" s="89"/>
      <c r="V17890" s="89"/>
      <c r="W17890" s="89"/>
      <c r="X17890" s="89"/>
    </row>
    <row r="17891">
      <c r="S17891" s="91"/>
      <c r="T17891" s="91"/>
      <c r="U17891" s="89"/>
      <c r="V17891" s="89"/>
      <c r="W17891" s="89"/>
      <c r="X17891" s="89"/>
    </row>
    <row r="17892">
      <c r="S17892" s="91"/>
      <c r="T17892" s="91"/>
      <c r="U17892" s="89"/>
      <c r="V17892" s="89"/>
      <c r="W17892" s="89"/>
      <c r="X17892" s="89"/>
    </row>
    <row r="17893">
      <c r="S17893" s="91"/>
      <c r="T17893" s="91"/>
      <c r="U17893" s="89"/>
      <c r="V17893" s="89"/>
      <c r="W17893" s="89"/>
      <c r="X17893" s="89"/>
    </row>
    <row r="17894">
      <c r="S17894" s="91"/>
      <c r="T17894" s="91"/>
      <c r="U17894" s="89"/>
      <c r="V17894" s="89"/>
      <c r="W17894" s="89"/>
      <c r="X17894" s="89"/>
    </row>
    <row r="17895">
      <c r="S17895" s="91"/>
      <c r="T17895" s="91"/>
      <c r="U17895" s="89"/>
      <c r="V17895" s="89"/>
      <c r="W17895" s="89"/>
      <c r="X17895" s="89"/>
    </row>
    <row r="17896">
      <c r="S17896" s="91"/>
      <c r="T17896" s="91"/>
      <c r="U17896" s="89"/>
      <c r="V17896" s="89"/>
      <c r="W17896" s="89"/>
      <c r="X17896" s="89"/>
    </row>
    <row r="17897">
      <c r="S17897" s="91"/>
      <c r="T17897" s="91"/>
      <c r="U17897" s="89"/>
      <c r="V17897" s="89"/>
      <c r="W17897" s="89"/>
      <c r="X17897" s="89"/>
    </row>
    <row r="17898">
      <c r="S17898" s="91"/>
      <c r="T17898" s="91"/>
      <c r="U17898" s="89"/>
      <c r="V17898" s="89"/>
      <c r="W17898" s="89"/>
      <c r="X17898" s="89"/>
    </row>
    <row r="17899">
      <c r="S17899" s="91"/>
      <c r="T17899" s="91"/>
      <c r="U17899" s="89"/>
      <c r="V17899" s="89"/>
      <c r="W17899" s="89"/>
      <c r="X17899" s="89"/>
    </row>
    <row r="17900">
      <c r="S17900" s="91"/>
      <c r="T17900" s="91"/>
      <c r="U17900" s="89"/>
      <c r="V17900" s="89"/>
      <c r="W17900" s="89"/>
      <c r="X17900" s="89"/>
    </row>
    <row r="17901">
      <c r="S17901" s="91"/>
      <c r="T17901" s="91"/>
      <c r="U17901" s="89"/>
      <c r="V17901" s="89"/>
      <c r="W17901" s="89"/>
      <c r="X17901" s="89"/>
    </row>
    <row r="17902">
      <c r="S17902" s="91"/>
      <c r="T17902" s="91"/>
      <c r="U17902" s="89"/>
      <c r="V17902" s="89"/>
      <c r="W17902" s="89"/>
      <c r="X17902" s="89"/>
    </row>
    <row r="17903">
      <c r="S17903" s="91"/>
      <c r="T17903" s="91"/>
      <c r="U17903" s="89"/>
      <c r="V17903" s="89"/>
      <c r="W17903" s="89"/>
      <c r="X17903" s="89"/>
    </row>
    <row r="17904">
      <c r="S17904" s="91"/>
      <c r="T17904" s="91"/>
      <c r="U17904" s="89"/>
      <c r="V17904" s="89"/>
      <c r="W17904" s="89"/>
      <c r="X17904" s="89"/>
    </row>
    <row r="17905">
      <c r="S17905" s="91"/>
      <c r="T17905" s="91"/>
      <c r="U17905" s="89"/>
      <c r="V17905" s="89"/>
      <c r="W17905" s="89"/>
      <c r="X17905" s="89"/>
    </row>
    <row r="17906">
      <c r="S17906" s="91"/>
      <c r="T17906" s="91"/>
      <c r="U17906" s="89"/>
      <c r="V17906" s="89"/>
      <c r="W17906" s="89"/>
      <c r="X17906" s="89"/>
    </row>
    <row r="17907">
      <c r="S17907" s="91"/>
      <c r="T17907" s="91"/>
      <c r="U17907" s="89"/>
      <c r="V17907" s="89"/>
      <c r="W17907" s="89"/>
      <c r="X17907" s="89"/>
    </row>
    <row r="17908">
      <c r="S17908" s="91"/>
      <c r="T17908" s="91"/>
      <c r="U17908" s="89"/>
      <c r="V17908" s="89"/>
      <c r="W17908" s="89"/>
      <c r="X17908" s="89"/>
    </row>
    <row r="17909">
      <c r="S17909" s="91"/>
      <c r="T17909" s="91"/>
      <c r="U17909" s="89"/>
      <c r="V17909" s="89"/>
      <c r="W17909" s="89"/>
      <c r="X17909" s="89"/>
    </row>
    <row r="17910">
      <c r="S17910" s="91"/>
      <c r="T17910" s="91"/>
      <c r="U17910" s="89"/>
      <c r="V17910" s="89"/>
      <c r="W17910" s="89"/>
      <c r="X17910" s="89"/>
    </row>
    <row r="17911">
      <c r="S17911" s="91"/>
      <c r="T17911" s="91"/>
      <c r="U17911" s="89"/>
      <c r="V17911" s="89"/>
      <c r="W17911" s="89"/>
      <c r="X17911" s="89"/>
    </row>
    <row r="17912">
      <c r="S17912" s="91"/>
      <c r="T17912" s="91"/>
      <c r="U17912" s="89"/>
      <c r="V17912" s="89"/>
      <c r="W17912" s="89"/>
      <c r="X17912" s="89"/>
    </row>
    <row r="17913">
      <c r="S17913" s="91"/>
      <c r="T17913" s="91"/>
      <c r="U17913" s="89"/>
      <c r="V17913" s="89"/>
      <c r="W17913" s="89"/>
      <c r="X17913" s="89"/>
    </row>
    <row r="17914">
      <c r="S17914" s="91"/>
      <c r="T17914" s="91"/>
      <c r="U17914" s="89"/>
      <c r="V17914" s="89"/>
      <c r="W17914" s="89"/>
      <c r="X17914" s="89"/>
    </row>
    <row r="17915">
      <c r="S17915" s="91"/>
      <c r="T17915" s="91"/>
      <c r="U17915" s="89"/>
      <c r="V17915" s="89"/>
      <c r="W17915" s="89"/>
      <c r="X17915" s="89"/>
    </row>
    <row r="17916">
      <c r="S17916" s="91"/>
      <c r="T17916" s="91"/>
      <c r="U17916" s="89"/>
      <c r="V17916" s="89"/>
      <c r="W17916" s="89"/>
      <c r="X17916" s="89"/>
    </row>
    <row r="17917">
      <c r="S17917" s="91"/>
      <c r="T17917" s="91"/>
      <c r="U17917" s="89"/>
      <c r="V17917" s="89"/>
      <c r="W17917" s="89"/>
      <c r="X17917" s="89"/>
    </row>
    <row r="17918">
      <c r="S17918" s="91"/>
      <c r="T17918" s="91"/>
      <c r="U17918" s="89"/>
      <c r="V17918" s="89"/>
      <c r="W17918" s="89"/>
      <c r="X17918" s="89"/>
    </row>
    <row r="17919">
      <c r="S17919" s="91"/>
      <c r="T17919" s="91"/>
      <c r="U17919" s="89"/>
      <c r="V17919" s="89"/>
      <c r="W17919" s="89"/>
      <c r="X17919" s="89"/>
    </row>
    <row r="17920">
      <c r="S17920" s="91"/>
      <c r="T17920" s="91"/>
      <c r="U17920" s="89"/>
      <c r="V17920" s="89"/>
      <c r="W17920" s="89"/>
      <c r="X17920" s="89"/>
    </row>
    <row r="17921">
      <c r="S17921" s="91"/>
      <c r="T17921" s="91"/>
      <c r="U17921" s="89"/>
      <c r="V17921" s="89"/>
      <c r="W17921" s="89"/>
      <c r="X17921" s="89"/>
    </row>
    <row r="17922">
      <c r="S17922" s="91"/>
      <c r="T17922" s="91"/>
      <c r="U17922" s="89"/>
      <c r="V17922" s="89"/>
      <c r="W17922" s="89"/>
      <c r="X17922" s="89"/>
    </row>
    <row r="17923">
      <c r="S17923" s="91"/>
      <c r="T17923" s="91"/>
      <c r="U17923" s="89"/>
      <c r="V17923" s="89"/>
      <c r="W17923" s="89"/>
      <c r="X17923" s="89"/>
    </row>
    <row r="17924">
      <c r="S17924" s="91"/>
      <c r="T17924" s="91"/>
      <c r="U17924" s="89"/>
      <c r="V17924" s="89"/>
      <c r="W17924" s="89"/>
      <c r="X17924" s="89"/>
    </row>
    <row r="17925">
      <c r="S17925" s="91"/>
      <c r="T17925" s="91"/>
      <c r="U17925" s="89"/>
      <c r="V17925" s="89"/>
      <c r="W17925" s="89"/>
      <c r="X17925" s="89"/>
    </row>
    <row r="17926">
      <c r="S17926" s="91"/>
      <c r="T17926" s="91"/>
      <c r="U17926" s="89"/>
      <c r="V17926" s="89"/>
      <c r="W17926" s="89"/>
      <c r="X17926" s="89"/>
    </row>
    <row r="17927">
      <c r="S17927" s="91"/>
      <c r="T17927" s="91"/>
      <c r="U17927" s="89"/>
      <c r="V17927" s="89"/>
      <c r="W17927" s="89"/>
      <c r="X17927" s="89"/>
    </row>
    <row r="17928">
      <c r="S17928" s="91"/>
      <c r="T17928" s="91"/>
      <c r="U17928" s="89"/>
      <c r="V17928" s="89"/>
      <c r="W17928" s="89"/>
      <c r="X17928" s="89"/>
    </row>
    <row r="17929">
      <c r="S17929" s="91"/>
      <c r="T17929" s="91"/>
      <c r="U17929" s="89"/>
      <c r="V17929" s="89"/>
      <c r="W17929" s="89"/>
      <c r="X17929" s="89"/>
    </row>
    <row r="17930">
      <c r="S17930" s="91"/>
      <c r="T17930" s="91"/>
      <c r="U17930" s="89"/>
      <c r="V17930" s="89"/>
      <c r="W17930" s="89"/>
      <c r="X17930" s="89"/>
    </row>
    <row r="17931">
      <c r="S17931" s="91"/>
      <c r="T17931" s="91"/>
      <c r="U17931" s="89"/>
      <c r="V17931" s="89"/>
      <c r="W17931" s="89"/>
      <c r="X17931" s="89"/>
    </row>
    <row r="17932">
      <c r="S17932" s="91"/>
      <c r="T17932" s="91"/>
      <c r="U17932" s="89"/>
      <c r="V17932" s="89"/>
      <c r="W17932" s="89"/>
      <c r="X17932" s="89"/>
    </row>
    <row r="17933">
      <c r="S17933" s="91"/>
      <c r="T17933" s="91"/>
      <c r="U17933" s="89"/>
      <c r="V17933" s="89"/>
      <c r="W17933" s="89"/>
      <c r="X17933" s="89"/>
    </row>
    <row r="17934">
      <c r="S17934" s="91"/>
      <c r="T17934" s="91"/>
      <c r="U17934" s="89"/>
      <c r="V17934" s="89"/>
      <c r="W17934" s="89"/>
      <c r="X17934" s="89"/>
    </row>
    <row r="17935">
      <c r="S17935" s="91"/>
      <c r="T17935" s="91"/>
      <c r="U17935" s="89"/>
      <c r="V17935" s="89"/>
      <c r="W17935" s="89"/>
      <c r="X17935" s="89"/>
    </row>
    <row r="17936">
      <c r="S17936" s="91"/>
      <c r="T17936" s="91"/>
      <c r="U17936" s="89"/>
      <c r="V17936" s="89"/>
      <c r="W17936" s="89"/>
      <c r="X17936" s="89"/>
    </row>
    <row r="17937">
      <c r="S17937" s="91"/>
      <c r="T17937" s="91"/>
      <c r="U17937" s="89"/>
      <c r="V17937" s="89"/>
      <c r="W17937" s="89"/>
      <c r="X17937" s="89"/>
    </row>
    <row r="17938">
      <c r="S17938" s="91"/>
      <c r="T17938" s="91"/>
      <c r="U17938" s="89"/>
      <c r="V17938" s="89"/>
      <c r="W17938" s="89"/>
      <c r="X17938" s="89"/>
    </row>
    <row r="17939">
      <c r="S17939" s="91"/>
      <c r="T17939" s="91"/>
      <c r="U17939" s="89"/>
      <c r="V17939" s="89"/>
      <c r="W17939" s="89"/>
      <c r="X17939" s="89"/>
    </row>
    <row r="17940">
      <c r="S17940" s="91"/>
      <c r="T17940" s="91"/>
      <c r="U17940" s="89"/>
      <c r="V17940" s="89"/>
      <c r="W17940" s="89"/>
      <c r="X17940" s="89"/>
    </row>
    <row r="17941">
      <c r="S17941" s="91"/>
      <c r="T17941" s="91"/>
      <c r="U17941" s="89"/>
      <c r="V17941" s="89"/>
      <c r="W17941" s="89"/>
      <c r="X17941" s="89"/>
    </row>
    <row r="17942">
      <c r="S17942" s="91"/>
      <c r="T17942" s="91"/>
      <c r="U17942" s="89"/>
      <c r="V17942" s="89"/>
      <c r="W17942" s="89"/>
      <c r="X17942" s="89"/>
    </row>
    <row r="17943">
      <c r="S17943" s="91"/>
      <c r="T17943" s="91"/>
      <c r="U17943" s="89"/>
      <c r="V17943" s="89"/>
      <c r="W17943" s="89"/>
      <c r="X17943" s="89"/>
    </row>
    <row r="17944">
      <c r="S17944" s="91"/>
      <c r="T17944" s="91"/>
      <c r="U17944" s="89"/>
      <c r="V17944" s="89"/>
      <c r="W17944" s="89"/>
      <c r="X17944" s="89"/>
    </row>
    <row r="17945">
      <c r="S17945" s="91"/>
      <c r="T17945" s="91"/>
      <c r="U17945" s="89"/>
      <c r="V17945" s="89"/>
      <c r="W17945" s="89"/>
      <c r="X17945" s="89"/>
    </row>
    <row r="17946">
      <c r="S17946" s="91"/>
      <c r="T17946" s="91"/>
      <c r="U17946" s="89"/>
      <c r="V17946" s="89"/>
      <c r="W17946" s="89"/>
      <c r="X17946" s="89"/>
    </row>
    <row r="17947">
      <c r="S17947" s="91"/>
      <c r="T17947" s="91"/>
      <c r="U17947" s="89"/>
      <c r="V17947" s="89"/>
      <c r="W17947" s="89"/>
      <c r="X17947" s="89"/>
    </row>
    <row r="17948">
      <c r="S17948" s="91"/>
      <c r="T17948" s="91"/>
      <c r="U17948" s="89"/>
      <c r="V17948" s="89"/>
      <c r="W17948" s="89"/>
      <c r="X17948" s="89"/>
    </row>
    <row r="17949">
      <c r="S17949" s="91"/>
      <c r="T17949" s="91"/>
      <c r="U17949" s="89"/>
      <c r="V17949" s="89"/>
      <c r="W17949" s="89"/>
      <c r="X17949" s="89"/>
    </row>
    <row r="17950">
      <c r="S17950" s="91"/>
      <c r="T17950" s="91"/>
      <c r="U17950" s="89"/>
      <c r="V17950" s="89"/>
      <c r="W17950" s="89"/>
      <c r="X17950" s="89"/>
    </row>
    <row r="17951">
      <c r="S17951" s="91"/>
      <c r="T17951" s="91"/>
      <c r="U17951" s="89"/>
      <c r="V17951" s="89"/>
      <c r="W17951" s="89"/>
      <c r="X17951" s="89"/>
    </row>
    <row r="17952">
      <c r="S17952" s="91"/>
      <c r="T17952" s="91"/>
      <c r="U17952" s="89"/>
      <c r="V17952" s="89"/>
      <c r="W17952" s="89"/>
      <c r="X17952" s="89"/>
    </row>
    <row r="17953">
      <c r="S17953" s="91"/>
      <c r="T17953" s="91"/>
      <c r="U17953" s="89"/>
      <c r="V17953" s="89"/>
      <c r="W17953" s="89"/>
      <c r="X17953" s="89"/>
    </row>
    <row r="17954">
      <c r="S17954" s="91"/>
      <c r="T17954" s="91"/>
      <c r="U17954" s="89"/>
      <c r="V17954" s="89"/>
      <c r="W17954" s="89"/>
      <c r="X17954" s="89"/>
    </row>
    <row r="17955">
      <c r="S17955" s="91"/>
      <c r="T17955" s="91"/>
      <c r="U17955" s="89"/>
      <c r="V17955" s="89"/>
      <c r="W17955" s="89"/>
      <c r="X17955" s="89"/>
    </row>
    <row r="17956">
      <c r="S17956" s="91"/>
      <c r="T17956" s="91"/>
      <c r="U17956" s="89"/>
      <c r="V17956" s="89"/>
      <c r="W17956" s="89"/>
      <c r="X17956" s="89"/>
    </row>
    <row r="17957">
      <c r="S17957" s="91"/>
      <c r="T17957" s="91"/>
      <c r="U17957" s="89"/>
      <c r="V17957" s="89"/>
      <c r="W17957" s="89"/>
      <c r="X17957" s="89"/>
    </row>
    <row r="17958">
      <c r="S17958" s="91"/>
      <c r="T17958" s="91"/>
      <c r="U17958" s="89"/>
      <c r="V17958" s="89"/>
      <c r="W17958" s="89"/>
      <c r="X17958" s="89"/>
    </row>
    <row r="17959">
      <c r="S17959" s="91"/>
      <c r="T17959" s="91"/>
      <c r="U17959" s="89"/>
      <c r="V17959" s="89"/>
      <c r="W17959" s="89"/>
      <c r="X17959" s="89"/>
    </row>
    <row r="17960">
      <c r="S17960" s="91"/>
      <c r="T17960" s="91"/>
      <c r="U17960" s="89"/>
      <c r="V17960" s="89"/>
      <c r="W17960" s="89"/>
      <c r="X17960" s="89"/>
    </row>
    <row r="17961">
      <c r="S17961" s="91"/>
      <c r="T17961" s="91"/>
      <c r="U17961" s="89"/>
      <c r="V17961" s="89"/>
      <c r="W17961" s="89"/>
      <c r="X17961" s="89"/>
    </row>
    <row r="17962">
      <c r="S17962" s="91"/>
      <c r="T17962" s="91"/>
      <c r="U17962" s="89"/>
      <c r="V17962" s="89"/>
      <c r="W17962" s="89"/>
      <c r="X17962" s="89"/>
    </row>
    <row r="17963">
      <c r="S17963" s="91"/>
      <c r="T17963" s="91"/>
      <c r="U17963" s="89"/>
      <c r="V17963" s="89"/>
      <c r="W17963" s="89"/>
      <c r="X17963" s="89"/>
    </row>
    <row r="17964">
      <c r="S17964" s="91"/>
      <c r="T17964" s="91"/>
      <c r="U17964" s="89"/>
      <c r="V17964" s="89"/>
      <c r="W17964" s="89"/>
      <c r="X17964" s="89"/>
    </row>
    <row r="17965">
      <c r="S17965" s="91"/>
      <c r="T17965" s="91"/>
      <c r="U17965" s="89"/>
      <c r="V17965" s="89"/>
      <c r="W17965" s="89"/>
      <c r="X17965" s="89"/>
    </row>
    <row r="17966">
      <c r="S17966" s="91"/>
      <c r="T17966" s="91"/>
      <c r="U17966" s="89"/>
      <c r="V17966" s="89"/>
      <c r="W17966" s="89"/>
      <c r="X17966" s="89"/>
    </row>
    <row r="17967">
      <c r="S17967" s="91"/>
      <c r="T17967" s="91"/>
      <c r="U17967" s="89"/>
      <c r="V17967" s="89"/>
      <c r="W17967" s="89"/>
      <c r="X17967" s="89"/>
    </row>
    <row r="17968">
      <c r="S17968" s="91"/>
      <c r="T17968" s="91"/>
      <c r="U17968" s="89"/>
      <c r="V17968" s="89"/>
      <c r="W17968" s="89"/>
      <c r="X17968" s="89"/>
    </row>
    <row r="17969">
      <c r="S17969" s="91"/>
      <c r="T17969" s="91"/>
      <c r="U17969" s="89"/>
      <c r="V17969" s="89"/>
      <c r="W17969" s="89"/>
      <c r="X17969" s="89"/>
    </row>
    <row r="17970">
      <c r="S17970" s="91"/>
      <c r="T17970" s="91"/>
      <c r="U17970" s="89"/>
      <c r="V17970" s="89"/>
      <c r="W17970" s="89"/>
      <c r="X17970" s="89"/>
    </row>
    <row r="17971">
      <c r="S17971" s="91"/>
      <c r="T17971" s="91"/>
      <c r="U17971" s="89"/>
      <c r="V17971" s="89"/>
      <c r="W17971" s="89"/>
      <c r="X17971" s="89"/>
    </row>
    <row r="17972">
      <c r="S17972" s="91"/>
      <c r="T17972" s="91"/>
      <c r="U17972" s="89"/>
      <c r="V17972" s="89"/>
      <c r="W17972" s="89"/>
      <c r="X17972" s="89"/>
    </row>
    <row r="17973">
      <c r="S17973" s="91"/>
      <c r="T17973" s="91"/>
      <c r="U17973" s="89"/>
      <c r="V17973" s="89"/>
      <c r="W17973" s="89"/>
      <c r="X17973" s="89"/>
    </row>
    <row r="17974">
      <c r="S17974" s="91"/>
      <c r="T17974" s="91"/>
      <c r="U17974" s="89"/>
      <c r="V17974" s="89"/>
      <c r="W17974" s="89"/>
      <c r="X17974" s="89"/>
    </row>
    <row r="17975">
      <c r="S17975" s="91"/>
      <c r="T17975" s="91"/>
      <c r="U17975" s="89"/>
      <c r="V17975" s="89"/>
      <c r="W17975" s="89"/>
      <c r="X17975" s="89"/>
    </row>
    <row r="17976">
      <c r="S17976" s="91"/>
      <c r="T17976" s="91"/>
      <c r="U17976" s="89"/>
      <c r="V17976" s="89"/>
      <c r="W17976" s="89"/>
      <c r="X17976" s="89"/>
    </row>
    <row r="17977">
      <c r="S17977" s="91"/>
      <c r="T17977" s="91"/>
      <c r="U17977" s="89"/>
      <c r="V17977" s="89"/>
      <c r="W17977" s="89"/>
      <c r="X17977" s="89"/>
    </row>
    <row r="17978">
      <c r="S17978" s="91"/>
      <c r="T17978" s="91"/>
      <c r="U17978" s="89"/>
      <c r="V17978" s="89"/>
      <c r="W17978" s="89"/>
      <c r="X17978" s="89"/>
    </row>
    <row r="17979">
      <c r="S17979" s="91"/>
      <c r="T17979" s="91"/>
      <c r="U17979" s="89"/>
      <c r="V17979" s="89"/>
      <c r="W17979" s="89"/>
      <c r="X17979" s="89"/>
    </row>
    <row r="17980">
      <c r="S17980" s="91"/>
      <c r="T17980" s="91"/>
      <c r="U17980" s="89"/>
      <c r="V17980" s="89"/>
      <c r="W17980" s="89"/>
      <c r="X17980" s="89"/>
    </row>
    <row r="17981">
      <c r="S17981" s="91"/>
      <c r="T17981" s="91"/>
      <c r="U17981" s="89"/>
      <c r="V17981" s="89"/>
      <c r="W17981" s="89"/>
      <c r="X17981" s="89"/>
    </row>
    <row r="17982">
      <c r="S17982" s="91"/>
      <c r="T17982" s="91"/>
      <c r="U17982" s="89"/>
      <c r="V17982" s="89"/>
      <c r="W17982" s="89"/>
      <c r="X17982" s="89"/>
    </row>
    <row r="17983">
      <c r="S17983" s="91"/>
      <c r="T17983" s="91"/>
      <c r="U17983" s="89"/>
      <c r="V17983" s="89"/>
      <c r="W17983" s="89"/>
      <c r="X17983" s="89"/>
    </row>
    <row r="17984">
      <c r="S17984" s="91"/>
      <c r="T17984" s="91"/>
      <c r="U17984" s="89"/>
      <c r="V17984" s="89"/>
      <c r="W17984" s="89"/>
      <c r="X17984" s="89"/>
    </row>
    <row r="17985">
      <c r="S17985" s="88"/>
      <c r="T17985" s="91"/>
      <c r="U17985" s="89"/>
      <c r="V17985" s="89"/>
      <c r="W17985" s="89"/>
      <c r="X17985" s="89"/>
    </row>
    <row r="17986">
      <c r="S17986" s="91"/>
      <c r="T17986" s="91"/>
      <c r="U17986" s="89"/>
      <c r="V17986" s="89"/>
      <c r="W17986" s="89"/>
      <c r="X17986" s="89"/>
    </row>
    <row r="17987">
      <c r="S17987" s="91"/>
      <c r="T17987" s="91"/>
      <c r="U17987" s="89"/>
      <c r="V17987" s="89"/>
      <c r="W17987" s="89"/>
      <c r="X17987" s="89"/>
    </row>
    <row r="17988">
      <c r="S17988" s="91"/>
      <c r="T17988" s="91"/>
      <c r="U17988" s="89"/>
      <c r="V17988" s="89"/>
      <c r="W17988" s="89"/>
      <c r="X17988" s="89"/>
    </row>
    <row r="17989">
      <c r="S17989" s="91"/>
      <c r="T17989" s="91"/>
      <c r="U17989" s="89"/>
      <c r="V17989" s="89"/>
      <c r="W17989" s="89"/>
      <c r="X17989" s="89"/>
    </row>
    <row r="17990">
      <c r="S17990" s="91"/>
      <c r="T17990" s="91"/>
      <c r="U17990" s="89"/>
      <c r="V17990" s="89"/>
      <c r="W17990" s="89"/>
      <c r="X17990" s="89"/>
    </row>
    <row r="17991">
      <c r="S17991" s="91"/>
      <c r="T17991" s="91"/>
      <c r="U17991" s="89"/>
      <c r="V17991" s="89"/>
      <c r="W17991" s="89"/>
      <c r="X17991" s="89"/>
    </row>
    <row r="17992">
      <c r="S17992" s="91"/>
      <c r="T17992" s="91"/>
      <c r="U17992" s="89"/>
      <c r="V17992" s="89"/>
      <c r="W17992" s="89"/>
      <c r="X17992" s="89"/>
    </row>
    <row r="17993">
      <c r="S17993" s="91"/>
      <c r="T17993" s="91"/>
      <c r="U17993" s="89"/>
      <c r="V17993" s="89"/>
      <c r="W17993" s="89"/>
      <c r="X17993" s="89"/>
    </row>
    <row r="17994">
      <c r="S17994" s="91"/>
      <c r="T17994" s="91"/>
      <c r="U17994" s="89"/>
      <c r="V17994" s="89"/>
      <c r="W17994" s="89"/>
      <c r="X17994" s="89"/>
    </row>
    <row r="17995">
      <c r="S17995" s="91"/>
      <c r="T17995" s="91"/>
      <c r="U17995" s="89"/>
      <c r="V17995" s="89"/>
      <c r="W17995" s="89"/>
      <c r="X17995" s="89"/>
    </row>
    <row r="17996">
      <c r="S17996" s="91"/>
      <c r="T17996" s="91"/>
      <c r="U17996" s="89"/>
      <c r="V17996" s="89"/>
      <c r="W17996" s="89"/>
      <c r="X17996" s="89"/>
    </row>
    <row r="17997">
      <c r="S17997" s="91"/>
      <c r="T17997" s="91"/>
      <c r="U17997" s="89"/>
      <c r="V17997" s="89"/>
      <c r="W17997" s="89"/>
      <c r="X17997" s="89"/>
    </row>
    <row r="17998">
      <c r="S17998" s="91"/>
      <c r="T17998" s="91"/>
      <c r="U17998" s="89"/>
      <c r="V17998" s="89"/>
      <c r="W17998" s="89"/>
      <c r="X17998" s="89"/>
    </row>
    <row r="17999">
      <c r="S17999" s="91"/>
      <c r="T17999" s="91"/>
      <c r="U17999" s="89"/>
      <c r="V17999" s="89"/>
      <c r="W17999" s="89"/>
      <c r="X17999" s="89"/>
    </row>
    <row r="18000">
      <c r="S18000" s="91"/>
      <c r="T18000" s="91"/>
      <c r="U18000" s="89"/>
      <c r="V18000" s="89"/>
      <c r="W18000" s="89"/>
      <c r="X18000" s="89"/>
    </row>
    <row r="18001">
      <c r="S18001" s="91"/>
      <c r="T18001" s="91"/>
      <c r="U18001" s="89"/>
      <c r="V18001" s="89"/>
      <c r="W18001" s="89"/>
      <c r="X18001" s="89"/>
    </row>
    <row r="18002">
      <c r="S18002" s="91"/>
      <c r="T18002" s="91"/>
      <c r="U18002" s="89"/>
      <c r="V18002" s="89"/>
      <c r="W18002" s="89"/>
      <c r="X18002" s="89"/>
    </row>
    <row r="18003">
      <c r="S18003" s="91"/>
      <c r="T18003" s="91"/>
      <c r="U18003" s="89"/>
      <c r="V18003" s="89"/>
      <c r="W18003" s="89"/>
      <c r="X18003" s="89"/>
    </row>
    <row r="18004">
      <c r="S18004" s="91"/>
      <c r="T18004" s="91"/>
      <c r="U18004" s="89"/>
      <c r="V18004" s="89"/>
      <c r="W18004" s="89"/>
      <c r="X18004" s="89"/>
    </row>
    <row r="18005">
      <c r="S18005" s="91"/>
      <c r="T18005" s="91"/>
      <c r="U18005" s="89"/>
      <c r="V18005" s="89"/>
      <c r="W18005" s="89"/>
      <c r="X18005" s="89"/>
    </row>
    <row r="18006">
      <c r="S18006" s="91"/>
      <c r="T18006" s="91"/>
      <c r="U18006" s="89"/>
      <c r="V18006" s="89"/>
      <c r="W18006" s="89"/>
      <c r="X18006" s="89"/>
    </row>
    <row r="18007">
      <c r="S18007" s="91"/>
      <c r="T18007" s="91"/>
      <c r="U18007" s="89"/>
      <c r="V18007" s="89"/>
      <c r="W18007" s="89"/>
      <c r="X18007" s="89"/>
    </row>
    <row r="18008">
      <c r="S18008" s="91"/>
      <c r="T18008" s="91"/>
      <c r="U18008" s="89"/>
      <c r="V18008" s="89"/>
      <c r="W18008" s="89"/>
      <c r="X18008" s="89"/>
    </row>
    <row r="18009">
      <c r="S18009" s="91"/>
      <c r="T18009" s="91"/>
      <c r="U18009" s="89"/>
      <c r="V18009" s="89"/>
      <c r="W18009" s="89"/>
      <c r="X18009" s="89"/>
    </row>
    <row r="18010">
      <c r="S18010" s="91"/>
      <c r="T18010" s="91"/>
      <c r="U18010" s="89"/>
      <c r="V18010" s="89"/>
      <c r="W18010" s="89"/>
      <c r="X18010" s="89"/>
    </row>
    <row r="18011">
      <c r="S18011" s="91"/>
      <c r="T18011" s="91"/>
      <c r="U18011" s="89"/>
      <c r="V18011" s="89"/>
      <c r="W18011" s="89"/>
      <c r="X18011" s="89"/>
    </row>
    <row r="18012">
      <c r="S18012" s="91"/>
      <c r="T18012" s="91"/>
      <c r="U18012" s="89"/>
      <c r="V18012" s="89"/>
      <c r="W18012" s="89"/>
      <c r="X18012" s="89"/>
    </row>
    <row r="18013">
      <c r="S18013" s="91"/>
      <c r="T18013" s="91"/>
      <c r="U18013" s="89"/>
      <c r="V18013" s="89"/>
      <c r="W18013" s="89"/>
      <c r="X18013" s="89"/>
    </row>
    <row r="18014">
      <c r="S18014" s="91"/>
      <c r="T18014" s="91"/>
      <c r="U18014" s="89"/>
      <c r="V18014" s="89"/>
      <c r="W18014" s="89"/>
      <c r="X18014" s="89"/>
    </row>
    <row r="18015">
      <c r="S18015" s="91"/>
      <c r="T18015" s="91"/>
      <c r="U18015" s="89"/>
      <c r="V18015" s="89"/>
      <c r="W18015" s="89"/>
      <c r="X18015" s="89"/>
    </row>
    <row r="18016">
      <c r="S18016" s="91"/>
      <c r="T18016" s="91"/>
      <c r="U18016" s="89"/>
      <c r="V18016" s="89"/>
      <c r="W18016" s="89"/>
      <c r="X18016" s="89"/>
    </row>
    <row r="18017">
      <c r="S18017" s="91"/>
      <c r="T18017" s="91"/>
      <c r="U18017" s="89"/>
      <c r="V18017" s="89"/>
      <c r="W18017" s="89"/>
      <c r="X18017" s="89"/>
    </row>
    <row r="18018">
      <c r="S18018" s="91"/>
      <c r="T18018" s="91"/>
      <c r="U18018" s="89"/>
      <c r="V18018" s="89"/>
      <c r="W18018" s="89"/>
      <c r="X18018" s="89"/>
    </row>
    <row r="18019">
      <c r="S18019" s="91"/>
      <c r="T18019" s="91"/>
      <c r="U18019" s="89"/>
      <c r="V18019" s="89"/>
      <c r="W18019" s="89"/>
      <c r="X18019" s="89"/>
    </row>
    <row r="18020">
      <c r="S18020" s="91"/>
      <c r="T18020" s="91"/>
      <c r="U18020" s="89"/>
      <c r="V18020" s="89"/>
      <c r="W18020" s="89"/>
      <c r="X18020" s="89"/>
    </row>
    <row r="18021">
      <c r="S18021" s="91"/>
      <c r="T18021" s="91"/>
      <c r="U18021" s="89"/>
      <c r="V18021" s="89"/>
      <c r="W18021" s="89"/>
      <c r="X18021" s="89"/>
    </row>
    <row r="18022">
      <c r="S18022" s="91"/>
      <c r="T18022" s="91"/>
      <c r="U18022" s="89"/>
      <c r="V18022" s="89"/>
      <c r="W18022" s="89"/>
      <c r="X18022" s="89"/>
    </row>
    <row r="18023">
      <c r="S18023" s="91"/>
      <c r="T18023" s="91"/>
      <c r="U18023" s="89"/>
      <c r="V18023" s="89"/>
      <c r="W18023" s="89"/>
      <c r="X18023" s="89"/>
    </row>
    <row r="18024">
      <c r="S18024" s="91"/>
      <c r="T18024" s="91"/>
      <c r="U18024" s="89"/>
      <c r="V18024" s="89"/>
      <c r="W18024" s="89"/>
      <c r="X18024" s="89"/>
    </row>
    <row r="18025">
      <c r="S18025" s="91"/>
      <c r="T18025" s="91"/>
      <c r="U18025" s="89"/>
      <c r="V18025" s="89"/>
      <c r="W18025" s="89"/>
      <c r="X18025" s="89"/>
    </row>
    <row r="18026">
      <c r="S18026" s="91"/>
      <c r="T18026" s="91"/>
      <c r="U18026" s="89"/>
      <c r="V18026" s="89"/>
      <c r="W18026" s="89"/>
      <c r="X18026" s="89"/>
    </row>
    <row r="18027">
      <c r="S18027" s="91"/>
      <c r="T18027" s="91"/>
      <c r="U18027" s="89"/>
      <c r="V18027" s="89"/>
      <c r="W18027" s="89"/>
      <c r="X18027" s="89"/>
    </row>
    <row r="18028">
      <c r="S18028" s="91"/>
      <c r="T18028" s="91"/>
      <c r="U18028" s="89"/>
      <c r="V18028" s="89"/>
      <c r="W18028" s="89"/>
      <c r="X18028" s="89"/>
    </row>
    <row r="18029">
      <c r="S18029" s="91"/>
      <c r="T18029" s="91"/>
      <c r="U18029" s="89"/>
      <c r="V18029" s="89"/>
      <c r="W18029" s="89"/>
      <c r="X18029" s="89"/>
    </row>
    <row r="18030">
      <c r="S18030" s="91"/>
      <c r="T18030" s="91"/>
      <c r="U18030" s="89"/>
      <c r="V18030" s="89"/>
      <c r="W18030" s="89"/>
      <c r="X18030" s="89"/>
    </row>
    <row r="18031">
      <c r="S18031" s="91"/>
      <c r="T18031" s="91"/>
      <c r="U18031" s="89"/>
      <c r="V18031" s="89"/>
      <c r="W18031" s="89"/>
      <c r="X18031" s="89"/>
    </row>
    <row r="18032">
      <c r="S18032" s="91"/>
      <c r="T18032" s="91"/>
      <c r="U18032" s="89"/>
      <c r="V18032" s="89"/>
      <c r="W18032" s="89"/>
      <c r="X18032" s="89"/>
    </row>
    <row r="18033">
      <c r="S18033" s="91"/>
      <c r="T18033" s="91"/>
      <c r="U18033" s="89"/>
      <c r="V18033" s="89"/>
      <c r="W18033" s="89"/>
      <c r="X18033" s="89"/>
    </row>
    <row r="18034">
      <c r="S18034" s="91"/>
      <c r="T18034" s="91"/>
      <c r="U18034" s="89"/>
      <c r="V18034" s="89"/>
      <c r="W18034" s="89"/>
      <c r="X18034" s="89"/>
    </row>
    <row r="18035">
      <c r="S18035" s="91"/>
      <c r="T18035" s="91"/>
      <c r="U18035" s="89"/>
      <c r="V18035" s="89"/>
      <c r="W18035" s="89"/>
      <c r="X18035" s="89"/>
    </row>
    <row r="18036">
      <c r="S18036" s="91"/>
      <c r="T18036" s="91"/>
      <c r="U18036" s="89"/>
      <c r="V18036" s="89"/>
      <c r="W18036" s="89"/>
      <c r="X18036" s="89"/>
    </row>
    <row r="18037">
      <c r="S18037" s="91"/>
      <c r="T18037" s="91"/>
      <c r="U18037" s="89"/>
      <c r="V18037" s="89"/>
      <c r="W18037" s="89"/>
      <c r="X18037" s="89"/>
    </row>
    <row r="18038">
      <c r="S18038" s="91"/>
      <c r="T18038" s="91"/>
      <c r="U18038" s="89"/>
      <c r="V18038" s="89"/>
      <c r="W18038" s="89"/>
      <c r="X18038" s="89"/>
    </row>
    <row r="18039">
      <c r="S18039" s="91"/>
      <c r="T18039" s="91"/>
      <c r="U18039" s="89"/>
      <c r="V18039" s="89"/>
      <c r="W18039" s="89"/>
      <c r="X18039" s="89"/>
    </row>
    <row r="18040">
      <c r="S18040" s="91"/>
      <c r="T18040" s="91"/>
      <c r="U18040" s="89"/>
      <c r="V18040" s="89"/>
      <c r="W18040" s="89"/>
      <c r="X18040" s="89"/>
    </row>
    <row r="18041">
      <c r="S18041" s="91"/>
      <c r="T18041" s="91"/>
      <c r="U18041" s="89"/>
      <c r="V18041" s="89"/>
      <c r="W18041" s="89"/>
      <c r="X18041" s="89"/>
    </row>
    <row r="18042">
      <c r="S18042" s="91"/>
      <c r="T18042" s="91"/>
      <c r="U18042" s="89"/>
      <c r="V18042" s="89"/>
      <c r="W18042" s="89"/>
      <c r="X18042" s="89"/>
    </row>
    <row r="18043">
      <c r="S18043" s="91"/>
      <c r="T18043" s="91"/>
      <c r="U18043" s="89"/>
      <c r="V18043" s="89"/>
      <c r="W18043" s="89"/>
      <c r="X18043" s="89"/>
    </row>
    <row r="18044">
      <c r="S18044" s="91"/>
      <c r="T18044" s="91"/>
      <c r="U18044" s="89"/>
      <c r="V18044" s="89"/>
      <c r="W18044" s="89"/>
      <c r="X18044" s="89"/>
    </row>
    <row r="18045">
      <c r="S18045" s="91"/>
      <c r="T18045" s="91"/>
      <c r="U18045" s="89"/>
      <c r="V18045" s="89"/>
      <c r="W18045" s="89"/>
      <c r="X18045" s="89"/>
    </row>
    <row r="18046">
      <c r="S18046" s="91"/>
      <c r="T18046" s="91"/>
      <c r="U18046" s="89"/>
      <c r="V18046" s="89"/>
      <c r="W18046" s="89"/>
      <c r="X18046" s="89"/>
    </row>
    <row r="18047">
      <c r="S18047" s="91"/>
      <c r="T18047" s="91"/>
      <c r="U18047" s="89"/>
      <c r="V18047" s="89"/>
      <c r="W18047" s="89"/>
      <c r="X18047" s="89"/>
    </row>
    <row r="18048">
      <c r="S18048" s="91"/>
      <c r="T18048" s="91"/>
      <c r="U18048" s="89"/>
      <c r="V18048" s="89"/>
      <c r="W18048" s="89"/>
      <c r="X18048" s="89"/>
    </row>
    <row r="18049">
      <c r="S18049" s="91"/>
      <c r="T18049" s="91"/>
      <c r="U18049" s="89"/>
      <c r="V18049" s="89"/>
      <c r="W18049" s="89"/>
      <c r="X18049" s="89"/>
    </row>
    <row r="18050">
      <c r="S18050" s="91"/>
      <c r="T18050" s="91"/>
      <c r="U18050" s="89"/>
      <c r="V18050" s="89"/>
      <c r="W18050" s="89"/>
      <c r="X18050" s="89"/>
    </row>
    <row r="18051">
      <c r="S18051" s="91"/>
      <c r="T18051" s="91"/>
      <c r="U18051" s="89"/>
      <c r="V18051" s="89"/>
      <c r="W18051" s="89"/>
      <c r="X18051" s="89"/>
    </row>
    <row r="18052">
      <c r="S18052" s="91"/>
      <c r="T18052" s="91"/>
      <c r="U18052" s="89"/>
      <c r="V18052" s="89"/>
      <c r="W18052" s="89"/>
      <c r="X18052" s="89"/>
    </row>
    <row r="18053">
      <c r="S18053" s="91"/>
      <c r="T18053" s="91"/>
      <c r="U18053" s="89"/>
      <c r="V18053" s="89"/>
      <c r="W18053" s="89"/>
      <c r="X18053" s="89"/>
    </row>
    <row r="18054">
      <c r="S18054" s="91"/>
      <c r="T18054" s="91"/>
      <c r="U18054" s="89"/>
      <c r="V18054" s="89"/>
      <c r="W18054" s="89"/>
      <c r="X18054" s="89"/>
    </row>
    <row r="18055">
      <c r="S18055" s="91"/>
      <c r="T18055" s="91"/>
      <c r="U18055" s="89"/>
      <c r="V18055" s="89"/>
      <c r="W18055" s="89"/>
      <c r="X18055" s="89"/>
    </row>
    <row r="18056">
      <c r="S18056" s="91"/>
      <c r="T18056" s="91"/>
      <c r="U18056" s="89"/>
      <c r="V18056" s="89"/>
      <c r="W18056" s="89"/>
      <c r="X18056" s="89"/>
    </row>
    <row r="18057">
      <c r="S18057" s="91"/>
      <c r="T18057" s="91"/>
      <c r="U18057" s="89"/>
      <c r="V18057" s="89"/>
      <c r="W18057" s="89"/>
      <c r="X18057" s="89"/>
    </row>
    <row r="18058">
      <c r="S18058" s="91"/>
      <c r="T18058" s="91"/>
      <c r="U18058" s="89"/>
      <c r="V18058" s="89"/>
      <c r="W18058" s="89"/>
      <c r="X18058" s="89"/>
    </row>
    <row r="18059">
      <c r="S18059" s="91"/>
      <c r="T18059" s="91"/>
      <c r="U18059" s="89"/>
      <c r="V18059" s="89"/>
      <c r="W18059" s="89"/>
      <c r="X18059" s="89"/>
    </row>
    <row r="18060">
      <c r="S18060" s="91"/>
      <c r="T18060" s="91"/>
      <c r="U18060" s="89"/>
      <c r="V18060" s="89"/>
      <c r="W18060" s="89"/>
      <c r="X18060" s="89"/>
    </row>
    <row r="18061">
      <c r="S18061" s="91"/>
      <c r="T18061" s="91"/>
      <c r="U18061" s="89"/>
      <c r="V18061" s="89"/>
      <c r="W18061" s="89"/>
      <c r="X18061" s="89"/>
    </row>
    <row r="18062">
      <c r="S18062" s="91"/>
      <c r="T18062" s="91"/>
      <c r="U18062" s="89"/>
      <c r="V18062" s="89"/>
      <c r="W18062" s="89"/>
      <c r="X18062" s="89"/>
    </row>
    <row r="18063">
      <c r="S18063" s="91"/>
      <c r="T18063" s="91"/>
      <c r="U18063" s="89"/>
      <c r="V18063" s="89"/>
      <c r="W18063" s="89"/>
      <c r="X18063" s="89"/>
    </row>
    <row r="18064">
      <c r="S18064" s="91"/>
      <c r="T18064" s="91"/>
      <c r="U18064" s="89"/>
      <c r="V18064" s="89"/>
      <c r="W18064" s="89"/>
      <c r="X18064" s="89"/>
    </row>
    <row r="18065">
      <c r="S18065" s="91"/>
      <c r="T18065" s="91"/>
      <c r="U18065" s="89"/>
      <c r="V18065" s="89"/>
      <c r="W18065" s="89"/>
      <c r="X18065" s="89"/>
    </row>
    <row r="18066">
      <c r="S18066" s="91"/>
      <c r="T18066" s="91"/>
      <c r="U18066" s="89"/>
      <c r="V18066" s="89"/>
      <c r="W18066" s="89"/>
      <c r="X18066" s="89"/>
    </row>
    <row r="18067">
      <c r="S18067" s="91"/>
      <c r="T18067" s="91"/>
      <c r="U18067" s="89"/>
      <c r="V18067" s="89"/>
      <c r="W18067" s="89"/>
      <c r="X18067" s="89"/>
    </row>
    <row r="18068">
      <c r="S18068" s="91"/>
      <c r="T18068" s="91"/>
      <c r="U18068" s="89"/>
      <c r="V18068" s="89"/>
      <c r="W18068" s="89"/>
      <c r="X18068" s="89"/>
    </row>
    <row r="18069">
      <c r="S18069" s="91"/>
      <c r="T18069" s="91"/>
      <c r="U18069" s="89"/>
      <c r="V18069" s="89"/>
      <c r="W18069" s="89"/>
      <c r="X18069" s="89"/>
    </row>
    <row r="18070">
      <c r="S18070" s="91"/>
      <c r="T18070" s="91"/>
      <c r="U18070" s="89"/>
      <c r="V18070" s="89"/>
      <c r="W18070" s="89"/>
      <c r="X18070" s="89"/>
    </row>
    <row r="18071">
      <c r="S18071" s="91"/>
      <c r="T18071" s="91"/>
      <c r="U18071" s="89"/>
      <c r="V18071" s="89"/>
      <c r="W18071" s="89"/>
      <c r="X18071" s="89"/>
    </row>
    <row r="18072">
      <c r="S18072" s="91"/>
      <c r="T18072" s="91"/>
      <c r="U18072" s="89"/>
      <c r="V18072" s="89"/>
      <c r="W18072" s="89"/>
      <c r="X18072" s="89"/>
    </row>
    <row r="18073">
      <c r="S18073" s="91"/>
      <c r="T18073" s="91"/>
      <c r="U18073" s="89"/>
      <c r="V18073" s="89"/>
      <c r="W18073" s="89"/>
      <c r="X18073" s="89"/>
    </row>
    <row r="18074">
      <c r="S18074" s="91"/>
      <c r="T18074" s="91"/>
      <c r="U18074" s="89"/>
      <c r="V18074" s="89"/>
      <c r="W18074" s="89"/>
      <c r="X18074" s="89"/>
    </row>
    <row r="18075">
      <c r="S18075" s="91"/>
      <c r="T18075" s="91"/>
      <c r="U18075" s="89"/>
      <c r="V18075" s="89"/>
      <c r="W18075" s="89"/>
      <c r="X18075" s="89"/>
    </row>
    <row r="18076">
      <c r="S18076" s="91"/>
      <c r="T18076" s="91"/>
      <c r="U18076" s="89"/>
      <c r="V18076" s="89"/>
      <c r="W18076" s="89"/>
      <c r="X18076" s="89"/>
    </row>
    <row r="18077">
      <c r="S18077" s="91"/>
      <c r="T18077" s="91"/>
      <c r="U18077" s="89"/>
      <c r="V18077" s="89"/>
      <c r="W18077" s="89"/>
      <c r="X18077" s="89"/>
    </row>
    <row r="18078">
      <c r="S18078" s="91"/>
      <c r="T18078" s="91"/>
      <c r="U18078" s="89"/>
      <c r="V18078" s="89"/>
      <c r="W18078" s="89"/>
      <c r="X18078" s="89"/>
    </row>
    <row r="18079">
      <c r="S18079" s="91"/>
      <c r="T18079" s="91"/>
      <c r="U18079" s="89"/>
      <c r="V18079" s="89"/>
      <c r="W18079" s="89"/>
      <c r="X18079" s="89"/>
    </row>
    <row r="18080">
      <c r="S18080" s="91"/>
      <c r="T18080" s="91"/>
      <c r="U18080" s="89"/>
      <c r="V18080" s="89"/>
      <c r="W18080" s="89"/>
      <c r="X18080" s="89"/>
    </row>
    <row r="18081">
      <c r="S18081" s="91"/>
      <c r="T18081" s="91"/>
      <c r="U18081" s="89"/>
      <c r="V18081" s="89"/>
      <c r="W18081" s="89"/>
      <c r="X18081" s="89"/>
    </row>
    <row r="18082">
      <c r="S18082" s="91"/>
      <c r="T18082" s="91"/>
      <c r="U18082" s="89"/>
      <c r="V18082" s="89"/>
      <c r="W18082" s="89"/>
      <c r="X18082" s="89"/>
    </row>
    <row r="18083">
      <c r="S18083" s="91"/>
      <c r="T18083" s="91"/>
      <c r="U18083" s="89"/>
      <c r="V18083" s="89"/>
      <c r="W18083" s="89"/>
      <c r="X18083" s="89"/>
    </row>
    <row r="18084">
      <c r="S18084" s="91"/>
      <c r="T18084" s="91"/>
      <c r="U18084" s="89"/>
      <c r="V18084" s="89"/>
      <c r="W18084" s="89"/>
      <c r="X18084" s="89"/>
    </row>
    <row r="18085">
      <c r="S18085" s="91"/>
      <c r="T18085" s="91"/>
      <c r="U18085" s="89"/>
      <c r="V18085" s="89"/>
      <c r="W18085" s="89"/>
      <c r="X18085" s="89"/>
    </row>
    <row r="18086">
      <c r="S18086" s="91"/>
      <c r="T18086" s="91"/>
      <c r="U18086" s="89"/>
      <c r="V18086" s="89"/>
      <c r="W18086" s="89"/>
      <c r="X18086" s="89"/>
    </row>
    <row r="18087">
      <c r="S18087" s="91"/>
      <c r="T18087" s="91"/>
      <c r="U18087" s="89"/>
      <c r="V18087" s="89"/>
      <c r="W18087" s="89"/>
      <c r="X18087" s="89"/>
    </row>
    <row r="18088">
      <c r="S18088" s="91"/>
      <c r="T18088" s="91"/>
      <c r="U18088" s="89"/>
      <c r="V18088" s="89"/>
      <c r="W18088" s="89"/>
      <c r="X18088" s="89"/>
    </row>
    <row r="18089">
      <c r="S18089" s="91"/>
      <c r="T18089" s="91"/>
      <c r="U18089" s="89"/>
      <c r="V18089" s="89"/>
      <c r="W18089" s="89"/>
      <c r="X18089" s="89"/>
    </row>
    <row r="18090">
      <c r="S18090" s="91"/>
      <c r="T18090" s="91"/>
      <c r="U18090" s="89"/>
      <c r="V18090" s="89"/>
      <c r="W18090" s="89"/>
      <c r="X18090" s="89"/>
    </row>
    <row r="18091">
      <c r="S18091" s="91"/>
      <c r="T18091" s="91"/>
      <c r="U18091" s="89"/>
      <c r="V18091" s="89"/>
      <c r="W18091" s="89"/>
      <c r="X18091" s="89"/>
    </row>
    <row r="18092">
      <c r="S18092" s="91"/>
      <c r="T18092" s="91"/>
      <c r="U18092" s="89"/>
      <c r="V18092" s="89"/>
      <c r="W18092" s="89"/>
      <c r="X18092" s="89"/>
    </row>
    <row r="18093">
      <c r="S18093" s="91"/>
      <c r="T18093" s="91"/>
      <c r="U18093" s="89"/>
      <c r="V18093" s="89"/>
      <c r="W18093" s="89"/>
      <c r="X18093" s="89"/>
    </row>
    <row r="18094">
      <c r="S18094" s="91"/>
      <c r="T18094" s="91"/>
      <c r="U18094" s="89"/>
      <c r="V18094" s="89"/>
      <c r="W18094" s="89"/>
      <c r="X18094" s="89"/>
    </row>
    <row r="18095">
      <c r="S18095" s="91"/>
      <c r="T18095" s="91"/>
      <c r="U18095" s="89"/>
      <c r="V18095" s="89"/>
      <c r="W18095" s="89"/>
      <c r="X18095" s="89"/>
    </row>
    <row r="18096">
      <c r="S18096" s="91"/>
      <c r="T18096" s="91"/>
      <c r="U18096" s="89"/>
      <c r="V18096" s="89"/>
      <c r="W18096" s="89"/>
      <c r="X18096" s="89"/>
    </row>
    <row r="18097">
      <c r="S18097" s="91"/>
      <c r="T18097" s="91"/>
      <c r="U18097" s="89"/>
      <c r="V18097" s="89"/>
      <c r="W18097" s="89"/>
      <c r="X18097" s="89"/>
    </row>
    <row r="18098">
      <c r="S18098" s="91"/>
      <c r="T18098" s="91"/>
      <c r="U18098" s="89"/>
      <c r="V18098" s="89"/>
      <c r="W18098" s="89"/>
      <c r="X18098" s="89"/>
    </row>
    <row r="18099">
      <c r="S18099" s="91"/>
      <c r="T18099" s="91"/>
      <c r="U18099" s="89"/>
      <c r="V18099" s="89"/>
      <c r="W18099" s="89"/>
      <c r="X18099" s="89"/>
    </row>
    <row r="18100">
      <c r="S18100" s="91"/>
      <c r="T18100" s="91"/>
      <c r="U18100" s="89"/>
      <c r="V18100" s="89"/>
      <c r="W18100" s="89"/>
      <c r="X18100" s="89"/>
    </row>
    <row r="18101">
      <c r="S18101" s="91"/>
      <c r="T18101" s="91"/>
      <c r="U18101" s="89"/>
      <c r="V18101" s="89"/>
      <c r="W18101" s="89"/>
      <c r="X18101" s="89"/>
    </row>
    <row r="18102">
      <c r="S18102" s="91"/>
      <c r="T18102" s="91"/>
      <c r="U18102" s="89"/>
      <c r="V18102" s="89"/>
      <c r="W18102" s="89"/>
      <c r="X18102" s="89"/>
    </row>
    <row r="18103">
      <c r="S18103" s="91"/>
      <c r="T18103" s="91"/>
      <c r="U18103" s="89"/>
      <c r="V18103" s="89"/>
      <c r="W18103" s="89"/>
      <c r="X18103" s="89"/>
    </row>
    <row r="18104">
      <c r="S18104" s="91"/>
      <c r="T18104" s="91"/>
      <c r="U18104" s="89"/>
      <c r="V18104" s="89"/>
      <c r="W18104" s="89"/>
      <c r="X18104" s="89"/>
    </row>
    <row r="18105">
      <c r="S18105" s="91"/>
      <c r="T18105" s="91"/>
      <c r="U18105" s="89"/>
      <c r="V18105" s="89"/>
      <c r="W18105" s="89"/>
      <c r="X18105" s="89"/>
    </row>
    <row r="18106">
      <c r="S18106" s="91"/>
      <c r="T18106" s="91"/>
      <c r="U18106" s="89"/>
      <c r="V18106" s="89"/>
      <c r="W18106" s="89"/>
      <c r="X18106" s="89"/>
    </row>
    <row r="18107">
      <c r="S18107" s="91"/>
      <c r="T18107" s="91"/>
      <c r="U18107" s="89"/>
      <c r="V18107" s="89"/>
      <c r="W18107" s="89"/>
      <c r="X18107" s="89"/>
    </row>
    <row r="18108">
      <c r="S18108" s="91"/>
      <c r="T18108" s="91"/>
      <c r="U18108" s="89"/>
      <c r="V18108" s="89"/>
      <c r="W18108" s="89"/>
      <c r="X18108" s="89"/>
    </row>
    <row r="18109">
      <c r="S18109" s="91"/>
      <c r="T18109" s="91"/>
      <c r="U18109" s="89"/>
      <c r="V18109" s="89"/>
      <c r="W18109" s="89"/>
      <c r="X18109" s="89"/>
    </row>
    <row r="18110">
      <c r="S18110" s="91"/>
      <c r="T18110" s="91"/>
      <c r="U18110" s="89"/>
      <c r="V18110" s="89"/>
      <c r="W18110" s="89"/>
      <c r="X18110" s="89"/>
    </row>
    <row r="18111">
      <c r="S18111" s="91"/>
      <c r="T18111" s="91"/>
      <c r="U18111" s="89"/>
      <c r="V18111" s="89"/>
      <c r="W18111" s="89"/>
      <c r="X18111" s="89"/>
    </row>
    <row r="18112">
      <c r="S18112" s="91"/>
      <c r="T18112" s="91"/>
      <c r="U18112" s="89"/>
      <c r="V18112" s="89"/>
      <c r="W18112" s="89"/>
      <c r="X18112" s="89"/>
    </row>
    <row r="18113">
      <c r="S18113" s="91"/>
      <c r="T18113" s="91"/>
      <c r="U18113" s="89"/>
      <c r="V18113" s="89"/>
      <c r="W18113" s="89"/>
      <c r="X18113" s="89"/>
    </row>
    <row r="18114">
      <c r="S18114" s="91"/>
      <c r="T18114" s="91"/>
      <c r="U18114" s="89"/>
      <c r="V18114" s="89"/>
      <c r="W18114" s="89"/>
      <c r="X18114" s="89"/>
    </row>
    <row r="18115">
      <c r="S18115" s="91"/>
      <c r="T18115" s="91"/>
      <c r="U18115" s="89"/>
      <c r="V18115" s="89"/>
      <c r="W18115" s="89"/>
      <c r="X18115" s="89"/>
    </row>
    <row r="18116">
      <c r="S18116" s="91"/>
      <c r="T18116" s="91"/>
      <c r="U18116" s="89"/>
      <c r="V18116" s="89"/>
      <c r="W18116" s="89"/>
      <c r="X18116" s="89"/>
    </row>
    <row r="18117">
      <c r="S18117" s="91"/>
      <c r="T18117" s="91"/>
      <c r="U18117" s="89"/>
      <c r="V18117" s="89"/>
      <c r="W18117" s="89"/>
      <c r="X18117" s="89"/>
    </row>
    <row r="18118">
      <c r="S18118" s="91"/>
      <c r="T18118" s="91"/>
      <c r="U18118" s="89"/>
      <c r="V18118" s="89"/>
      <c r="W18118" s="89"/>
      <c r="X18118" s="89"/>
    </row>
    <row r="18119">
      <c r="S18119" s="91"/>
      <c r="T18119" s="91"/>
      <c r="U18119" s="89"/>
      <c r="V18119" s="89"/>
      <c r="W18119" s="89"/>
      <c r="X18119" s="89"/>
    </row>
    <row r="18120">
      <c r="S18120" s="91"/>
      <c r="T18120" s="91"/>
      <c r="U18120" s="89"/>
      <c r="V18120" s="89"/>
      <c r="W18120" s="89"/>
      <c r="X18120" s="89"/>
    </row>
    <row r="18121">
      <c r="S18121" s="91"/>
      <c r="T18121" s="91"/>
      <c r="U18121" s="89"/>
      <c r="V18121" s="89"/>
      <c r="W18121" s="89"/>
      <c r="X18121" s="89"/>
    </row>
    <row r="18122">
      <c r="S18122" s="91"/>
      <c r="T18122" s="91"/>
      <c r="U18122" s="89"/>
      <c r="V18122" s="89"/>
      <c r="W18122" s="89"/>
      <c r="X18122" s="89"/>
    </row>
    <row r="18123">
      <c r="S18123" s="91"/>
      <c r="T18123" s="91"/>
      <c r="U18123" s="89"/>
      <c r="V18123" s="89"/>
      <c r="W18123" s="89"/>
      <c r="X18123" s="89"/>
    </row>
    <row r="18124">
      <c r="S18124" s="91"/>
      <c r="T18124" s="91"/>
      <c r="U18124" s="89"/>
      <c r="V18124" s="89"/>
      <c r="W18124" s="89"/>
      <c r="X18124" s="89"/>
    </row>
    <row r="18125">
      <c r="S18125" s="91"/>
      <c r="T18125" s="91"/>
      <c r="U18125" s="89"/>
      <c r="V18125" s="89"/>
      <c r="W18125" s="89"/>
      <c r="X18125" s="89"/>
    </row>
    <row r="18126">
      <c r="S18126" s="91"/>
      <c r="T18126" s="91"/>
      <c r="U18126" s="89"/>
      <c r="V18126" s="89"/>
      <c r="W18126" s="89"/>
      <c r="X18126" s="89"/>
    </row>
    <row r="18127">
      <c r="S18127" s="91"/>
      <c r="T18127" s="91"/>
      <c r="U18127" s="89"/>
      <c r="V18127" s="89"/>
      <c r="W18127" s="89"/>
      <c r="X18127" s="89"/>
    </row>
    <row r="18128">
      <c r="S18128" s="91"/>
      <c r="T18128" s="91"/>
      <c r="U18128" s="89"/>
      <c r="V18128" s="89"/>
      <c r="W18128" s="89"/>
      <c r="X18128" s="89"/>
    </row>
    <row r="18129">
      <c r="S18129" s="91"/>
      <c r="T18129" s="91"/>
      <c r="U18129" s="89"/>
      <c r="V18129" s="89"/>
      <c r="W18129" s="89"/>
      <c r="X18129" s="89"/>
    </row>
    <row r="18130">
      <c r="S18130" s="91"/>
      <c r="T18130" s="91"/>
      <c r="U18130" s="89"/>
      <c r="V18130" s="89"/>
      <c r="W18130" s="89"/>
      <c r="X18130" s="89"/>
    </row>
    <row r="18131">
      <c r="S18131" s="91"/>
      <c r="T18131" s="91"/>
      <c r="U18131" s="89"/>
      <c r="V18131" s="89"/>
      <c r="W18131" s="89"/>
      <c r="X18131" s="89"/>
    </row>
    <row r="18132">
      <c r="S18132" s="91"/>
      <c r="T18132" s="91"/>
      <c r="U18132" s="89"/>
      <c r="V18132" s="89"/>
      <c r="W18132" s="89"/>
      <c r="X18132" s="89"/>
    </row>
    <row r="18133">
      <c r="S18133" s="91"/>
      <c r="T18133" s="91"/>
      <c r="U18133" s="89"/>
      <c r="V18133" s="89"/>
      <c r="W18133" s="89"/>
      <c r="X18133" s="89"/>
    </row>
    <row r="18134">
      <c r="S18134" s="91"/>
      <c r="T18134" s="91"/>
      <c r="U18134" s="89"/>
      <c r="V18134" s="89"/>
      <c r="W18134" s="89"/>
      <c r="X18134" s="89"/>
    </row>
    <row r="18135">
      <c r="S18135" s="91"/>
      <c r="T18135" s="91"/>
      <c r="U18135" s="89"/>
      <c r="V18135" s="89"/>
      <c r="W18135" s="89"/>
      <c r="X18135" s="89"/>
    </row>
    <row r="18136">
      <c r="S18136" s="91"/>
      <c r="T18136" s="91"/>
      <c r="U18136" s="89"/>
      <c r="V18136" s="89"/>
      <c r="W18136" s="89"/>
      <c r="X18136" s="89"/>
    </row>
    <row r="18137">
      <c r="S18137" s="91"/>
      <c r="T18137" s="91"/>
      <c r="U18137" s="89"/>
      <c r="V18137" s="89"/>
      <c r="W18137" s="89"/>
      <c r="X18137" s="89"/>
    </row>
    <row r="18138">
      <c r="S18138" s="91"/>
      <c r="T18138" s="91"/>
      <c r="U18138" s="89"/>
      <c r="V18138" s="89"/>
      <c r="W18138" s="89"/>
      <c r="X18138" s="89"/>
    </row>
    <row r="18139">
      <c r="S18139" s="91"/>
      <c r="T18139" s="91"/>
      <c r="U18139" s="89"/>
      <c r="V18139" s="89"/>
      <c r="W18139" s="89"/>
      <c r="X18139" s="89"/>
    </row>
    <row r="18140">
      <c r="S18140" s="91"/>
      <c r="T18140" s="91"/>
      <c r="U18140" s="89"/>
      <c r="V18140" s="89"/>
      <c r="W18140" s="89"/>
      <c r="X18140" s="89"/>
    </row>
    <row r="18141">
      <c r="S18141" s="91"/>
      <c r="T18141" s="91"/>
      <c r="U18141" s="89"/>
      <c r="V18141" s="89"/>
      <c r="W18141" s="89"/>
      <c r="X18141" s="89"/>
    </row>
    <row r="18142">
      <c r="S18142" s="91"/>
      <c r="T18142" s="91"/>
      <c r="U18142" s="89"/>
      <c r="V18142" s="89"/>
      <c r="W18142" s="89"/>
      <c r="X18142" s="89"/>
    </row>
    <row r="18143">
      <c r="S18143" s="91"/>
      <c r="T18143" s="91"/>
      <c r="U18143" s="89"/>
      <c r="V18143" s="89"/>
      <c r="W18143" s="89"/>
      <c r="X18143" s="89"/>
    </row>
    <row r="18144">
      <c r="S18144" s="91"/>
      <c r="T18144" s="91"/>
      <c r="U18144" s="89"/>
      <c r="V18144" s="89"/>
      <c r="W18144" s="89"/>
      <c r="X18144" s="89"/>
    </row>
    <row r="18145">
      <c r="S18145" s="91"/>
      <c r="T18145" s="91"/>
      <c r="U18145" s="89"/>
      <c r="V18145" s="89"/>
      <c r="W18145" s="89"/>
      <c r="X18145" s="89"/>
    </row>
    <row r="18146">
      <c r="S18146" s="91"/>
      <c r="T18146" s="91"/>
      <c r="U18146" s="89"/>
      <c r="V18146" s="89"/>
      <c r="W18146" s="89"/>
      <c r="X18146" s="89"/>
    </row>
    <row r="18147">
      <c r="S18147" s="91"/>
      <c r="T18147" s="91"/>
      <c r="U18147" s="89"/>
      <c r="V18147" s="89"/>
      <c r="W18147" s="89"/>
      <c r="X18147" s="89"/>
    </row>
    <row r="18148">
      <c r="S18148" s="91"/>
      <c r="T18148" s="91"/>
      <c r="U18148" s="89"/>
      <c r="V18148" s="89"/>
      <c r="W18148" s="89"/>
      <c r="X18148" s="89"/>
    </row>
    <row r="18149">
      <c r="S18149" s="91"/>
      <c r="T18149" s="91"/>
      <c r="U18149" s="89"/>
      <c r="V18149" s="89"/>
      <c r="W18149" s="89"/>
      <c r="X18149" s="89"/>
    </row>
    <row r="18150">
      <c r="S18150" s="91"/>
      <c r="T18150" s="91"/>
      <c r="U18150" s="89"/>
      <c r="V18150" s="89"/>
      <c r="W18150" s="89"/>
      <c r="X18150" s="89"/>
    </row>
    <row r="18151">
      <c r="S18151" s="91"/>
      <c r="T18151" s="91"/>
      <c r="U18151" s="89"/>
      <c r="V18151" s="89"/>
      <c r="W18151" s="89"/>
      <c r="X18151" s="89"/>
    </row>
    <row r="18152">
      <c r="S18152" s="91"/>
      <c r="T18152" s="91"/>
      <c r="U18152" s="89"/>
      <c r="V18152" s="89"/>
      <c r="W18152" s="89"/>
      <c r="X18152" s="89"/>
    </row>
    <row r="18153">
      <c r="S18153" s="91"/>
      <c r="T18153" s="91"/>
      <c r="U18153" s="89"/>
      <c r="V18153" s="89"/>
      <c r="W18153" s="89"/>
      <c r="X18153" s="89"/>
    </row>
    <row r="18154">
      <c r="S18154" s="91"/>
      <c r="T18154" s="91"/>
      <c r="U18154" s="89"/>
      <c r="V18154" s="89"/>
      <c r="W18154" s="89"/>
      <c r="X18154" s="89"/>
    </row>
    <row r="18155">
      <c r="S18155" s="91"/>
      <c r="T18155" s="91"/>
      <c r="U18155" s="89"/>
      <c r="V18155" s="89"/>
      <c r="W18155" s="89"/>
      <c r="X18155" s="89"/>
    </row>
    <row r="18156">
      <c r="S18156" s="91"/>
      <c r="T18156" s="91"/>
      <c r="U18156" s="89"/>
      <c r="V18156" s="89"/>
      <c r="W18156" s="89"/>
      <c r="X18156" s="89"/>
    </row>
    <row r="18157">
      <c r="S18157" s="91"/>
      <c r="T18157" s="91"/>
      <c r="U18157" s="89"/>
      <c r="V18157" s="89"/>
      <c r="W18157" s="89"/>
      <c r="X18157" s="89"/>
    </row>
    <row r="18158">
      <c r="S18158" s="91"/>
      <c r="T18158" s="91"/>
      <c r="U18158" s="89"/>
      <c r="V18158" s="89"/>
      <c r="W18158" s="89"/>
      <c r="X18158" s="89"/>
    </row>
    <row r="18159">
      <c r="S18159" s="91"/>
      <c r="T18159" s="91"/>
      <c r="U18159" s="89"/>
      <c r="V18159" s="89"/>
      <c r="W18159" s="89"/>
      <c r="X18159" s="89"/>
    </row>
    <row r="18160">
      <c r="S18160" s="91"/>
      <c r="T18160" s="91"/>
      <c r="U18160" s="89"/>
      <c r="V18160" s="89"/>
      <c r="W18160" s="89"/>
      <c r="X18160" s="89"/>
    </row>
    <row r="18161">
      <c r="S18161" s="91"/>
      <c r="T18161" s="91"/>
      <c r="U18161" s="89"/>
      <c r="V18161" s="89"/>
      <c r="W18161" s="89"/>
      <c r="X18161" s="89"/>
    </row>
    <row r="18162">
      <c r="S18162" s="91"/>
      <c r="T18162" s="91"/>
      <c r="U18162" s="89"/>
      <c r="V18162" s="89"/>
      <c r="W18162" s="89"/>
      <c r="X18162" s="89"/>
    </row>
    <row r="18163">
      <c r="S18163" s="91"/>
      <c r="T18163" s="91"/>
      <c r="U18163" s="89"/>
      <c r="V18163" s="89"/>
      <c r="W18163" s="89"/>
      <c r="X18163" s="89"/>
    </row>
    <row r="18164">
      <c r="S18164" s="91"/>
      <c r="T18164" s="91"/>
      <c r="U18164" s="89"/>
      <c r="V18164" s="89"/>
      <c r="W18164" s="89"/>
      <c r="X18164" s="89"/>
    </row>
    <row r="18165">
      <c r="S18165" s="91"/>
      <c r="T18165" s="91"/>
      <c r="U18165" s="89"/>
      <c r="V18165" s="89"/>
      <c r="W18165" s="89"/>
      <c r="X18165" s="89"/>
    </row>
    <row r="18166">
      <c r="S18166" s="91"/>
      <c r="T18166" s="91"/>
      <c r="U18166" s="89"/>
      <c r="V18166" s="89"/>
      <c r="W18166" s="89"/>
      <c r="X18166" s="89"/>
    </row>
    <row r="18167">
      <c r="S18167" s="91"/>
      <c r="T18167" s="91"/>
      <c r="U18167" s="89"/>
      <c r="V18167" s="89"/>
      <c r="W18167" s="89"/>
      <c r="X18167" s="89"/>
    </row>
    <row r="18168">
      <c r="S18168" s="91"/>
      <c r="T18168" s="91"/>
      <c r="U18168" s="89"/>
      <c r="V18168" s="89"/>
      <c r="W18168" s="89"/>
      <c r="X18168" s="89"/>
    </row>
    <row r="18169">
      <c r="S18169" s="91"/>
      <c r="T18169" s="91"/>
      <c r="U18169" s="89"/>
      <c r="V18169" s="89"/>
      <c r="W18169" s="89"/>
      <c r="X18169" s="89"/>
    </row>
    <row r="18170">
      <c r="S18170" s="91"/>
      <c r="T18170" s="91"/>
      <c r="U18170" s="89"/>
      <c r="V18170" s="89"/>
      <c r="W18170" s="89"/>
      <c r="X18170" s="89"/>
    </row>
    <row r="18171">
      <c r="S18171" s="91"/>
      <c r="T18171" s="91"/>
      <c r="U18171" s="89"/>
      <c r="V18171" s="89"/>
      <c r="W18171" s="89"/>
      <c r="X18171" s="89"/>
    </row>
    <row r="18172">
      <c r="S18172" s="91"/>
      <c r="T18172" s="91"/>
      <c r="U18172" s="89"/>
      <c r="V18172" s="89"/>
      <c r="W18172" s="89"/>
      <c r="X18172" s="89"/>
    </row>
    <row r="18173">
      <c r="S18173" s="91"/>
      <c r="T18173" s="91"/>
      <c r="U18173" s="89"/>
      <c r="V18173" s="89"/>
      <c r="W18173" s="89"/>
      <c r="X18173" s="89"/>
    </row>
    <row r="18174">
      <c r="S18174" s="91"/>
      <c r="T18174" s="91"/>
      <c r="U18174" s="89"/>
      <c r="V18174" s="89"/>
      <c r="W18174" s="89"/>
      <c r="X18174" s="89"/>
    </row>
    <row r="18175">
      <c r="S18175" s="91"/>
      <c r="T18175" s="91"/>
      <c r="U18175" s="89"/>
      <c r="V18175" s="89"/>
      <c r="W18175" s="89"/>
      <c r="X18175" s="89"/>
    </row>
    <row r="18176">
      <c r="S18176" s="91"/>
      <c r="T18176" s="91"/>
      <c r="U18176" s="89"/>
      <c r="V18176" s="89"/>
      <c r="W18176" s="89"/>
      <c r="X18176" s="89"/>
    </row>
    <row r="18177">
      <c r="S18177" s="91"/>
      <c r="T18177" s="91"/>
      <c r="U18177" s="89"/>
      <c r="V18177" s="89"/>
      <c r="W18177" s="89"/>
      <c r="X18177" s="89"/>
    </row>
    <row r="18178">
      <c r="S18178" s="91"/>
      <c r="T18178" s="91"/>
      <c r="U18178" s="89"/>
      <c r="V18178" s="89"/>
      <c r="W18178" s="89"/>
      <c r="X18178" s="89"/>
    </row>
    <row r="18179">
      <c r="S18179" s="91"/>
      <c r="T18179" s="91"/>
      <c r="U18179" s="89"/>
      <c r="V18179" s="89"/>
      <c r="W18179" s="89"/>
      <c r="X18179" s="89"/>
    </row>
    <row r="18180">
      <c r="S18180" s="91"/>
      <c r="T18180" s="91"/>
      <c r="U18180" s="89"/>
      <c r="V18180" s="89"/>
      <c r="W18180" s="89"/>
      <c r="X18180" s="89"/>
    </row>
    <row r="18181">
      <c r="S18181" s="91"/>
      <c r="T18181" s="91"/>
      <c r="U18181" s="89"/>
      <c r="V18181" s="89"/>
      <c r="W18181" s="89"/>
      <c r="X18181" s="89"/>
    </row>
    <row r="18182">
      <c r="S18182" s="91"/>
      <c r="T18182" s="91"/>
      <c r="U18182" s="89"/>
      <c r="V18182" s="89"/>
      <c r="W18182" s="89"/>
      <c r="X18182" s="89"/>
    </row>
    <row r="18183">
      <c r="S18183" s="91"/>
      <c r="T18183" s="91"/>
      <c r="U18183" s="89"/>
      <c r="V18183" s="89"/>
      <c r="W18183" s="89"/>
      <c r="X18183" s="89"/>
    </row>
    <row r="18184">
      <c r="S18184" s="91"/>
      <c r="T18184" s="91"/>
      <c r="U18184" s="89"/>
      <c r="V18184" s="89"/>
      <c r="W18184" s="89"/>
      <c r="X18184" s="89"/>
    </row>
    <row r="18185">
      <c r="S18185" s="91"/>
      <c r="T18185" s="91"/>
      <c r="U18185" s="89"/>
      <c r="V18185" s="89"/>
      <c r="W18185" s="89"/>
      <c r="X18185" s="89"/>
    </row>
    <row r="18186">
      <c r="S18186" s="91"/>
      <c r="T18186" s="91"/>
      <c r="U18186" s="89"/>
      <c r="V18186" s="89"/>
      <c r="W18186" s="89"/>
      <c r="X18186" s="89"/>
    </row>
    <row r="18187">
      <c r="S18187" s="91"/>
      <c r="T18187" s="91"/>
      <c r="U18187" s="89"/>
      <c r="V18187" s="89"/>
      <c r="W18187" s="89"/>
      <c r="X18187" s="89"/>
    </row>
    <row r="18188">
      <c r="S18188" s="91"/>
      <c r="T18188" s="91"/>
      <c r="U18188" s="89"/>
      <c r="V18188" s="89"/>
      <c r="W18188" s="89"/>
      <c r="X18188" s="89"/>
    </row>
    <row r="18189">
      <c r="S18189" s="91"/>
      <c r="T18189" s="91"/>
      <c r="U18189" s="89"/>
      <c r="V18189" s="89"/>
      <c r="W18189" s="89"/>
      <c r="X18189" s="89"/>
    </row>
    <row r="18190">
      <c r="S18190" s="91"/>
      <c r="T18190" s="91"/>
      <c r="U18190" s="89"/>
      <c r="V18190" s="89"/>
      <c r="W18190" s="89"/>
      <c r="X18190" s="89"/>
    </row>
    <row r="18191">
      <c r="S18191" s="91"/>
      <c r="T18191" s="91"/>
      <c r="U18191" s="89"/>
      <c r="V18191" s="89"/>
      <c r="W18191" s="89"/>
      <c r="X18191" s="89"/>
    </row>
    <row r="18192">
      <c r="S18192" s="91"/>
      <c r="T18192" s="91"/>
      <c r="U18192" s="89"/>
      <c r="V18192" s="89"/>
      <c r="W18192" s="89"/>
      <c r="X18192" s="89"/>
    </row>
    <row r="18193">
      <c r="S18193" s="91"/>
      <c r="T18193" s="91"/>
      <c r="U18193" s="89"/>
      <c r="V18193" s="89"/>
      <c r="W18193" s="89"/>
      <c r="X18193" s="89"/>
    </row>
    <row r="18194">
      <c r="S18194" s="91"/>
      <c r="T18194" s="91"/>
      <c r="U18194" s="89"/>
      <c r="V18194" s="89"/>
      <c r="W18194" s="89"/>
      <c r="X18194" s="89"/>
    </row>
    <row r="18195">
      <c r="S18195" s="91"/>
      <c r="T18195" s="91"/>
      <c r="U18195" s="89"/>
      <c r="V18195" s="89"/>
      <c r="W18195" s="89"/>
      <c r="X18195" s="89"/>
    </row>
    <row r="18196">
      <c r="S18196" s="91"/>
      <c r="T18196" s="91"/>
      <c r="U18196" s="89"/>
      <c r="V18196" s="89"/>
      <c r="W18196" s="89"/>
      <c r="X18196" s="89"/>
    </row>
    <row r="18197">
      <c r="S18197" s="91"/>
      <c r="T18197" s="91"/>
      <c r="U18197" s="89"/>
      <c r="V18197" s="89"/>
      <c r="W18197" s="89"/>
      <c r="X18197" s="89"/>
    </row>
    <row r="18198">
      <c r="S18198" s="91"/>
      <c r="T18198" s="91"/>
      <c r="U18198" s="89"/>
      <c r="V18198" s="89"/>
      <c r="W18198" s="89"/>
      <c r="X18198" s="89"/>
    </row>
    <row r="18199">
      <c r="S18199" s="91"/>
      <c r="T18199" s="91"/>
      <c r="U18199" s="89"/>
      <c r="V18199" s="89"/>
      <c r="W18199" s="89"/>
      <c r="X18199" s="89"/>
    </row>
    <row r="18200">
      <c r="S18200" s="91"/>
      <c r="T18200" s="91"/>
      <c r="U18200" s="89"/>
      <c r="V18200" s="89"/>
      <c r="W18200" s="89"/>
      <c r="X18200" s="89"/>
    </row>
    <row r="18201">
      <c r="S18201" s="91"/>
      <c r="T18201" s="91"/>
      <c r="U18201" s="89"/>
      <c r="V18201" s="89"/>
      <c r="W18201" s="89"/>
      <c r="X18201" s="89"/>
    </row>
    <row r="18202">
      <c r="S18202" s="91"/>
      <c r="T18202" s="91"/>
      <c r="U18202" s="89"/>
      <c r="V18202" s="89"/>
      <c r="W18202" s="89"/>
      <c r="X18202" s="89"/>
    </row>
    <row r="18203">
      <c r="S18203" s="91"/>
      <c r="T18203" s="91"/>
      <c r="U18203" s="89"/>
      <c r="V18203" s="89"/>
      <c r="W18203" s="89"/>
      <c r="X18203" s="89"/>
    </row>
    <row r="18204">
      <c r="S18204" s="91"/>
      <c r="T18204" s="91"/>
      <c r="U18204" s="89"/>
      <c r="V18204" s="89"/>
      <c r="W18204" s="89"/>
      <c r="X18204" s="89"/>
    </row>
    <row r="18205">
      <c r="S18205" s="91"/>
      <c r="T18205" s="91"/>
      <c r="U18205" s="89"/>
      <c r="V18205" s="89"/>
      <c r="W18205" s="89"/>
      <c r="X18205" s="89"/>
    </row>
    <row r="18206">
      <c r="S18206" s="91"/>
      <c r="T18206" s="91"/>
      <c r="U18206" s="89"/>
      <c r="V18206" s="89"/>
      <c r="W18206" s="89"/>
      <c r="X18206" s="89"/>
    </row>
    <row r="18207">
      <c r="S18207" s="91"/>
      <c r="T18207" s="91"/>
      <c r="U18207" s="89"/>
      <c r="V18207" s="89"/>
      <c r="W18207" s="89"/>
      <c r="X18207" s="89"/>
    </row>
    <row r="18208">
      <c r="S18208" s="91"/>
      <c r="T18208" s="91"/>
      <c r="U18208" s="89"/>
      <c r="V18208" s="89"/>
      <c r="W18208" s="89"/>
      <c r="X18208" s="89"/>
    </row>
    <row r="18209">
      <c r="S18209" s="91"/>
      <c r="T18209" s="91"/>
      <c r="U18209" s="89"/>
      <c r="V18209" s="89"/>
      <c r="W18209" s="89"/>
      <c r="X18209" s="89"/>
    </row>
    <row r="18210">
      <c r="S18210" s="91"/>
      <c r="T18210" s="91"/>
      <c r="U18210" s="89"/>
      <c r="V18210" s="89"/>
      <c r="W18210" s="89"/>
      <c r="X18210" s="89"/>
    </row>
    <row r="18211">
      <c r="S18211" s="91"/>
      <c r="T18211" s="91"/>
      <c r="U18211" s="89"/>
      <c r="V18211" s="89"/>
      <c r="W18211" s="89"/>
      <c r="X18211" s="89"/>
    </row>
    <row r="18212">
      <c r="S18212" s="91"/>
      <c r="T18212" s="91"/>
      <c r="U18212" s="89"/>
      <c r="V18212" s="89"/>
      <c r="W18212" s="89"/>
      <c r="X18212" s="89"/>
    </row>
    <row r="18213">
      <c r="S18213" s="91"/>
      <c r="T18213" s="91"/>
      <c r="U18213" s="89"/>
      <c r="V18213" s="89"/>
      <c r="W18213" s="89"/>
      <c r="X18213" s="89"/>
    </row>
    <row r="18214">
      <c r="S18214" s="91"/>
      <c r="T18214" s="91"/>
      <c r="U18214" s="89"/>
      <c r="V18214" s="89"/>
      <c r="W18214" s="89"/>
      <c r="X18214" s="89"/>
    </row>
    <row r="18215">
      <c r="S18215" s="91"/>
      <c r="T18215" s="91"/>
      <c r="U18215" s="89"/>
      <c r="V18215" s="89"/>
      <c r="W18215" s="89"/>
      <c r="X18215" s="89"/>
    </row>
    <row r="18216">
      <c r="S18216" s="91"/>
      <c r="T18216" s="91"/>
      <c r="U18216" s="89"/>
      <c r="V18216" s="89"/>
      <c r="W18216" s="89"/>
      <c r="X18216" s="89"/>
    </row>
    <row r="18217">
      <c r="S18217" s="91"/>
      <c r="T18217" s="91"/>
      <c r="U18217" s="89"/>
      <c r="V18217" s="89"/>
      <c r="W18217" s="89"/>
      <c r="X18217" s="89"/>
    </row>
    <row r="18218">
      <c r="S18218" s="91"/>
      <c r="T18218" s="91"/>
      <c r="U18218" s="89"/>
      <c r="V18218" s="89"/>
      <c r="W18218" s="89"/>
      <c r="X18218" s="89"/>
    </row>
    <row r="18219">
      <c r="S18219" s="91"/>
      <c r="T18219" s="91"/>
      <c r="U18219" s="89"/>
      <c r="V18219" s="89"/>
      <c r="W18219" s="89"/>
      <c r="X18219" s="89"/>
    </row>
    <row r="18220">
      <c r="S18220" s="91"/>
      <c r="T18220" s="91"/>
      <c r="U18220" s="89"/>
      <c r="V18220" s="89"/>
      <c r="W18220" s="89"/>
      <c r="X18220" s="89"/>
    </row>
    <row r="18221">
      <c r="S18221" s="91"/>
      <c r="T18221" s="91"/>
      <c r="U18221" s="89"/>
      <c r="V18221" s="89"/>
      <c r="W18221" s="89"/>
      <c r="X18221" s="89"/>
    </row>
    <row r="18222">
      <c r="S18222" s="91"/>
      <c r="T18222" s="91"/>
      <c r="U18222" s="89"/>
      <c r="V18222" s="89"/>
      <c r="W18222" s="89"/>
      <c r="X18222" s="89"/>
    </row>
    <row r="18223">
      <c r="S18223" s="91"/>
      <c r="T18223" s="91"/>
      <c r="U18223" s="89"/>
      <c r="V18223" s="89"/>
      <c r="W18223" s="89"/>
      <c r="X18223" s="89"/>
    </row>
    <row r="18224">
      <c r="S18224" s="91"/>
      <c r="T18224" s="91"/>
      <c r="U18224" s="89"/>
      <c r="V18224" s="89"/>
      <c r="W18224" s="89"/>
      <c r="X18224" s="89"/>
    </row>
    <row r="18225">
      <c r="S18225" s="91"/>
      <c r="T18225" s="91"/>
      <c r="U18225" s="89"/>
      <c r="V18225" s="89"/>
      <c r="W18225" s="89"/>
      <c r="X18225" s="89"/>
    </row>
    <row r="18226">
      <c r="S18226" s="91"/>
      <c r="T18226" s="91"/>
      <c r="U18226" s="89"/>
      <c r="V18226" s="89"/>
      <c r="W18226" s="89"/>
      <c r="X18226" s="89"/>
    </row>
    <row r="18227">
      <c r="S18227" s="91"/>
      <c r="T18227" s="91"/>
      <c r="U18227" s="89"/>
      <c r="V18227" s="89"/>
      <c r="W18227" s="89"/>
      <c r="X18227" s="89"/>
    </row>
    <row r="18228">
      <c r="S18228" s="91"/>
      <c r="T18228" s="91"/>
      <c r="U18228" s="89"/>
      <c r="V18228" s="89"/>
      <c r="W18228" s="89"/>
      <c r="X18228" s="89"/>
    </row>
    <row r="18229">
      <c r="S18229" s="91"/>
      <c r="T18229" s="91"/>
      <c r="U18229" s="89"/>
      <c r="V18229" s="89"/>
      <c r="W18229" s="89"/>
      <c r="X18229" s="89"/>
    </row>
    <row r="18230">
      <c r="S18230" s="91"/>
      <c r="T18230" s="91"/>
      <c r="U18230" s="89"/>
      <c r="V18230" s="89"/>
      <c r="W18230" s="89"/>
      <c r="X18230" s="89"/>
    </row>
    <row r="18231">
      <c r="S18231" s="91"/>
      <c r="T18231" s="91"/>
      <c r="U18231" s="89"/>
      <c r="V18231" s="89"/>
      <c r="W18231" s="89"/>
      <c r="X18231" s="89"/>
    </row>
    <row r="18232">
      <c r="S18232" s="91"/>
      <c r="T18232" s="91"/>
      <c r="U18232" s="89"/>
      <c r="V18232" s="89"/>
      <c r="W18232" s="89"/>
      <c r="X18232" s="89"/>
    </row>
    <row r="18233">
      <c r="S18233" s="91"/>
      <c r="T18233" s="91"/>
      <c r="U18233" s="89"/>
      <c r="V18233" s="89"/>
      <c r="W18233" s="89"/>
      <c r="X18233" s="89"/>
    </row>
    <row r="18234">
      <c r="S18234" s="91"/>
      <c r="T18234" s="91"/>
      <c r="U18234" s="89"/>
      <c r="V18234" s="89"/>
      <c r="W18234" s="89"/>
      <c r="X18234" s="89"/>
    </row>
    <row r="18235">
      <c r="S18235" s="91"/>
      <c r="T18235" s="91"/>
      <c r="U18235" s="89"/>
      <c r="V18235" s="89"/>
      <c r="W18235" s="89"/>
      <c r="X18235" s="89"/>
    </row>
    <row r="18236">
      <c r="S18236" s="91"/>
      <c r="T18236" s="91"/>
      <c r="U18236" s="89"/>
      <c r="V18236" s="89"/>
      <c r="W18236" s="89"/>
      <c r="X18236" s="89"/>
    </row>
    <row r="18237">
      <c r="S18237" s="91"/>
      <c r="T18237" s="91"/>
      <c r="U18237" s="89"/>
      <c r="V18237" s="89"/>
      <c r="W18237" s="89"/>
      <c r="X18237" s="89"/>
    </row>
    <row r="18238">
      <c r="S18238" s="91"/>
      <c r="T18238" s="91"/>
      <c r="U18238" s="89"/>
      <c r="V18238" s="89"/>
      <c r="W18238" s="89"/>
      <c r="X18238" s="89"/>
    </row>
    <row r="18239">
      <c r="S18239" s="91"/>
      <c r="T18239" s="91"/>
      <c r="U18239" s="89"/>
      <c r="V18239" s="89"/>
      <c r="W18239" s="89"/>
      <c r="X18239" s="89"/>
    </row>
    <row r="18240">
      <c r="S18240" s="91"/>
      <c r="T18240" s="91"/>
      <c r="U18240" s="89"/>
      <c r="V18240" s="89"/>
      <c r="W18240" s="89"/>
      <c r="X18240" s="89"/>
    </row>
    <row r="18241">
      <c r="S18241" s="91"/>
      <c r="T18241" s="91"/>
      <c r="U18241" s="89"/>
      <c r="V18241" s="89"/>
      <c r="W18241" s="89"/>
      <c r="X18241" s="89"/>
    </row>
    <row r="18242">
      <c r="S18242" s="91"/>
      <c r="T18242" s="91"/>
      <c r="U18242" s="89"/>
      <c r="V18242" s="89"/>
      <c r="W18242" s="89"/>
      <c r="X18242" s="89"/>
    </row>
    <row r="18243">
      <c r="S18243" s="91"/>
      <c r="T18243" s="91"/>
      <c r="U18243" s="89"/>
      <c r="V18243" s="89"/>
      <c r="W18243" s="89"/>
      <c r="X18243" s="89"/>
    </row>
    <row r="18244">
      <c r="S18244" s="91"/>
      <c r="T18244" s="91"/>
      <c r="U18244" s="89"/>
      <c r="V18244" s="89"/>
      <c r="W18244" s="89"/>
      <c r="X18244" s="89"/>
    </row>
    <row r="18245">
      <c r="S18245" s="91"/>
      <c r="T18245" s="91"/>
      <c r="U18245" s="89"/>
      <c r="V18245" s="89"/>
      <c r="W18245" s="89"/>
      <c r="X18245" s="89"/>
    </row>
    <row r="18246">
      <c r="S18246" s="91"/>
      <c r="T18246" s="91"/>
      <c r="U18246" s="89"/>
      <c r="V18246" s="89"/>
      <c r="W18246" s="89"/>
      <c r="X18246" s="89"/>
    </row>
    <row r="18247">
      <c r="S18247" s="91"/>
      <c r="T18247" s="91"/>
      <c r="U18247" s="89"/>
      <c r="V18247" s="89"/>
      <c r="W18247" s="89"/>
      <c r="X18247" s="89"/>
    </row>
    <row r="18248">
      <c r="S18248" s="91"/>
      <c r="T18248" s="91"/>
      <c r="U18248" s="89"/>
      <c r="V18248" s="89"/>
      <c r="W18248" s="89"/>
      <c r="X18248" s="89"/>
    </row>
    <row r="18249">
      <c r="S18249" s="91"/>
      <c r="T18249" s="91"/>
      <c r="U18249" s="89"/>
      <c r="V18249" s="89"/>
      <c r="W18249" s="89"/>
      <c r="X18249" s="89"/>
    </row>
    <row r="18250">
      <c r="S18250" s="91"/>
      <c r="T18250" s="91"/>
      <c r="U18250" s="89"/>
      <c r="V18250" s="89"/>
      <c r="W18250" s="89"/>
      <c r="X18250" s="89"/>
    </row>
    <row r="18251">
      <c r="S18251" s="91"/>
      <c r="T18251" s="91"/>
      <c r="U18251" s="89"/>
      <c r="V18251" s="89"/>
      <c r="W18251" s="89"/>
      <c r="X18251" s="89"/>
    </row>
    <row r="18252">
      <c r="S18252" s="91"/>
      <c r="T18252" s="91"/>
      <c r="U18252" s="89"/>
      <c r="V18252" s="89"/>
      <c r="W18252" s="89"/>
      <c r="X18252" s="89"/>
    </row>
    <row r="18253">
      <c r="S18253" s="91"/>
      <c r="T18253" s="91"/>
      <c r="U18253" s="89"/>
      <c r="V18253" s="89"/>
      <c r="W18253" s="89"/>
      <c r="X18253" s="89"/>
    </row>
    <row r="18254">
      <c r="S18254" s="91"/>
      <c r="T18254" s="91"/>
      <c r="U18254" s="89"/>
      <c r="V18254" s="89"/>
      <c r="W18254" s="89"/>
      <c r="X18254" s="89"/>
    </row>
    <row r="18255">
      <c r="S18255" s="91"/>
      <c r="T18255" s="91"/>
      <c r="U18255" s="89"/>
      <c r="V18255" s="89"/>
      <c r="W18255" s="89"/>
      <c r="X18255" s="89"/>
    </row>
    <row r="18256">
      <c r="S18256" s="91"/>
      <c r="T18256" s="91"/>
      <c r="U18256" s="89"/>
      <c r="V18256" s="89"/>
      <c r="W18256" s="89"/>
      <c r="X18256" s="89"/>
    </row>
    <row r="18257">
      <c r="S18257" s="91"/>
      <c r="T18257" s="91"/>
      <c r="U18257" s="89"/>
      <c r="V18257" s="89"/>
      <c r="W18257" s="89"/>
      <c r="X18257" s="89"/>
    </row>
    <row r="18258">
      <c r="S18258" s="91"/>
      <c r="T18258" s="91"/>
      <c r="U18258" s="89"/>
      <c r="V18258" s="89"/>
      <c r="W18258" s="89"/>
      <c r="X18258" s="89"/>
    </row>
    <row r="18259">
      <c r="S18259" s="91"/>
      <c r="T18259" s="91"/>
      <c r="U18259" s="89"/>
      <c r="V18259" s="89"/>
      <c r="W18259" s="89"/>
      <c r="X18259" s="89"/>
    </row>
    <row r="18260">
      <c r="S18260" s="91"/>
      <c r="T18260" s="91"/>
      <c r="U18260" s="89"/>
      <c r="V18260" s="89"/>
      <c r="W18260" s="89"/>
      <c r="X18260" s="89"/>
    </row>
    <row r="18261">
      <c r="S18261" s="91"/>
      <c r="T18261" s="91"/>
      <c r="U18261" s="89"/>
      <c r="V18261" s="89"/>
      <c r="W18261" s="89"/>
      <c r="X18261" s="89"/>
    </row>
    <row r="18262">
      <c r="S18262" s="91"/>
      <c r="T18262" s="91"/>
      <c r="U18262" s="89"/>
      <c r="V18262" s="89"/>
      <c r="W18262" s="89"/>
      <c r="X18262" s="89"/>
    </row>
    <row r="18263">
      <c r="S18263" s="91"/>
      <c r="T18263" s="91"/>
      <c r="U18263" s="89"/>
      <c r="V18263" s="89"/>
      <c r="W18263" s="89"/>
      <c r="X18263" s="89"/>
    </row>
    <row r="18264">
      <c r="S18264" s="91"/>
      <c r="T18264" s="91"/>
      <c r="U18264" s="89"/>
      <c r="V18264" s="89"/>
      <c r="W18264" s="89"/>
      <c r="X18264" s="89"/>
    </row>
    <row r="18265">
      <c r="S18265" s="91"/>
      <c r="T18265" s="91"/>
      <c r="U18265" s="89"/>
      <c r="V18265" s="89"/>
      <c r="W18265" s="89"/>
      <c r="X18265" s="89"/>
    </row>
    <row r="18266">
      <c r="S18266" s="91"/>
      <c r="T18266" s="91"/>
      <c r="U18266" s="89"/>
      <c r="V18266" s="89"/>
      <c r="W18266" s="89"/>
      <c r="X18266" s="89"/>
    </row>
    <row r="18267">
      <c r="S18267" s="91"/>
      <c r="T18267" s="91"/>
      <c r="U18267" s="89"/>
      <c r="V18267" s="89"/>
      <c r="W18267" s="89"/>
      <c r="X18267" s="89"/>
    </row>
    <row r="18268">
      <c r="S18268" s="91"/>
      <c r="T18268" s="91"/>
      <c r="U18268" s="89"/>
      <c r="V18268" s="89"/>
      <c r="W18268" s="89"/>
      <c r="X18268" s="89"/>
    </row>
    <row r="18269">
      <c r="S18269" s="91"/>
      <c r="T18269" s="91"/>
      <c r="U18269" s="89"/>
      <c r="V18269" s="89"/>
      <c r="W18269" s="89"/>
      <c r="X18269" s="89"/>
    </row>
    <row r="18270">
      <c r="S18270" s="91"/>
      <c r="T18270" s="91"/>
      <c r="U18270" s="89"/>
      <c r="V18270" s="89"/>
      <c r="W18270" s="89"/>
      <c r="X18270" s="89"/>
    </row>
    <row r="18271">
      <c r="S18271" s="91"/>
      <c r="T18271" s="91"/>
      <c r="U18271" s="89"/>
      <c r="V18271" s="89"/>
      <c r="W18271" s="89"/>
      <c r="X18271" s="89"/>
    </row>
    <row r="18272">
      <c r="S18272" s="91"/>
      <c r="T18272" s="91"/>
      <c r="U18272" s="89"/>
      <c r="V18272" s="89"/>
      <c r="W18272" s="89"/>
      <c r="X18272" s="89"/>
    </row>
    <row r="18273">
      <c r="S18273" s="91"/>
      <c r="T18273" s="91"/>
      <c r="U18273" s="89"/>
      <c r="V18273" s="89"/>
      <c r="W18273" s="89"/>
      <c r="X18273" s="89"/>
    </row>
    <row r="18274">
      <c r="S18274" s="91"/>
      <c r="T18274" s="91"/>
      <c r="U18274" s="89"/>
      <c r="V18274" s="89"/>
      <c r="W18274" s="89"/>
      <c r="X18274" s="89"/>
    </row>
    <row r="18275">
      <c r="S18275" s="91"/>
      <c r="T18275" s="91"/>
      <c r="U18275" s="89"/>
      <c r="V18275" s="89"/>
      <c r="W18275" s="89"/>
      <c r="X18275" s="89"/>
    </row>
    <row r="18276">
      <c r="S18276" s="91"/>
      <c r="T18276" s="91"/>
      <c r="U18276" s="89"/>
      <c r="V18276" s="89"/>
      <c r="W18276" s="89"/>
      <c r="X18276" s="89"/>
    </row>
    <row r="18277">
      <c r="S18277" s="91"/>
      <c r="T18277" s="91"/>
      <c r="U18277" s="89"/>
      <c r="V18277" s="89"/>
      <c r="W18277" s="89"/>
      <c r="X18277" s="89"/>
    </row>
    <row r="18278">
      <c r="S18278" s="91"/>
      <c r="T18278" s="91"/>
      <c r="U18278" s="89"/>
      <c r="V18278" s="89"/>
      <c r="W18278" s="89"/>
      <c r="X18278" s="89"/>
    </row>
    <row r="18279">
      <c r="S18279" s="91"/>
      <c r="T18279" s="91"/>
      <c r="U18279" s="89"/>
      <c r="V18279" s="89"/>
      <c r="W18279" s="89"/>
      <c r="X18279" s="89"/>
    </row>
    <row r="18280">
      <c r="S18280" s="91"/>
      <c r="T18280" s="91"/>
      <c r="U18280" s="89"/>
      <c r="V18280" s="89"/>
      <c r="W18280" s="89"/>
      <c r="X18280" s="89"/>
    </row>
    <row r="18281">
      <c r="S18281" s="91"/>
      <c r="T18281" s="91"/>
      <c r="U18281" s="89"/>
      <c r="V18281" s="89"/>
      <c r="W18281" s="89"/>
      <c r="X18281" s="89"/>
    </row>
    <row r="18282">
      <c r="S18282" s="91"/>
      <c r="T18282" s="91"/>
      <c r="U18282" s="89"/>
      <c r="V18282" s="89"/>
      <c r="W18282" s="89"/>
      <c r="X18282" s="89"/>
    </row>
    <row r="18283">
      <c r="S18283" s="91"/>
      <c r="T18283" s="91"/>
      <c r="U18283" s="89"/>
      <c r="V18283" s="89"/>
      <c r="W18283" s="89"/>
      <c r="X18283" s="89"/>
    </row>
    <row r="18284">
      <c r="S18284" s="91"/>
      <c r="T18284" s="91"/>
      <c r="U18284" s="89"/>
      <c r="V18284" s="89"/>
      <c r="W18284" s="89"/>
      <c r="X18284" s="89"/>
    </row>
    <row r="18285">
      <c r="S18285" s="91"/>
      <c r="T18285" s="91"/>
      <c r="U18285" s="89"/>
      <c r="V18285" s="89"/>
      <c r="W18285" s="89"/>
      <c r="X18285" s="89"/>
    </row>
    <row r="18286">
      <c r="S18286" s="91"/>
      <c r="T18286" s="91"/>
      <c r="U18286" s="89"/>
      <c r="V18286" s="89"/>
      <c r="W18286" s="89"/>
      <c r="X18286" s="89"/>
    </row>
    <row r="18287">
      <c r="S18287" s="91"/>
      <c r="T18287" s="91"/>
      <c r="U18287" s="89"/>
      <c r="V18287" s="89"/>
      <c r="W18287" s="89"/>
      <c r="X18287" s="89"/>
    </row>
    <row r="18288">
      <c r="S18288" s="91"/>
      <c r="T18288" s="91"/>
      <c r="U18288" s="89"/>
      <c r="V18288" s="89"/>
      <c r="W18288" s="89"/>
      <c r="X18288" s="89"/>
    </row>
    <row r="18289">
      <c r="S18289" s="91"/>
      <c r="T18289" s="91"/>
      <c r="U18289" s="89"/>
      <c r="V18289" s="89"/>
      <c r="W18289" s="89"/>
      <c r="X18289" s="89"/>
    </row>
    <row r="18290">
      <c r="S18290" s="91"/>
      <c r="T18290" s="91"/>
      <c r="U18290" s="89"/>
      <c r="V18290" s="89"/>
      <c r="W18290" s="89"/>
      <c r="X18290" s="89"/>
    </row>
    <row r="18291">
      <c r="S18291" s="91"/>
      <c r="T18291" s="91"/>
      <c r="U18291" s="89"/>
      <c r="V18291" s="89"/>
      <c r="W18291" s="89"/>
      <c r="X18291" s="89"/>
    </row>
    <row r="18292">
      <c r="S18292" s="91"/>
      <c r="T18292" s="91"/>
      <c r="U18292" s="89"/>
      <c r="V18292" s="89"/>
      <c r="W18292" s="89"/>
      <c r="X18292" s="89"/>
    </row>
    <row r="18293">
      <c r="S18293" s="91"/>
      <c r="T18293" s="91"/>
      <c r="U18293" s="89"/>
      <c r="V18293" s="89"/>
      <c r="W18293" s="89"/>
      <c r="X18293" s="89"/>
    </row>
    <row r="18294">
      <c r="S18294" s="91"/>
      <c r="T18294" s="91"/>
      <c r="U18294" s="89"/>
      <c r="V18294" s="89"/>
      <c r="W18294" s="89"/>
      <c r="X18294" s="89"/>
    </row>
    <row r="18295">
      <c r="S18295" s="91"/>
      <c r="T18295" s="91"/>
      <c r="U18295" s="89"/>
      <c r="V18295" s="89"/>
      <c r="W18295" s="89"/>
      <c r="X18295" s="89"/>
    </row>
    <row r="18296">
      <c r="S18296" s="91"/>
      <c r="T18296" s="91"/>
      <c r="U18296" s="89"/>
      <c r="V18296" s="89"/>
      <c r="W18296" s="89"/>
      <c r="X18296" s="89"/>
    </row>
    <row r="18297">
      <c r="S18297" s="91"/>
      <c r="T18297" s="91"/>
      <c r="U18297" s="89"/>
      <c r="V18297" s="89"/>
      <c r="W18297" s="89"/>
      <c r="X18297" s="89"/>
    </row>
    <row r="18298">
      <c r="S18298" s="91"/>
      <c r="T18298" s="91"/>
      <c r="U18298" s="89"/>
      <c r="V18298" s="89"/>
      <c r="W18298" s="89"/>
      <c r="X18298" s="89"/>
    </row>
    <row r="18299">
      <c r="S18299" s="91"/>
      <c r="T18299" s="91"/>
      <c r="U18299" s="89"/>
      <c r="V18299" s="89"/>
      <c r="W18299" s="89"/>
      <c r="X18299" s="89"/>
    </row>
    <row r="18300">
      <c r="S18300" s="91"/>
      <c r="T18300" s="91"/>
      <c r="U18300" s="89"/>
      <c r="V18300" s="89"/>
      <c r="W18300" s="89"/>
      <c r="X18300" s="89"/>
    </row>
    <row r="18301">
      <c r="S18301" s="91"/>
      <c r="T18301" s="91"/>
      <c r="U18301" s="89"/>
      <c r="V18301" s="89"/>
      <c r="W18301" s="89"/>
      <c r="X18301" s="89"/>
    </row>
    <row r="18302">
      <c r="S18302" s="91"/>
      <c r="T18302" s="91"/>
      <c r="U18302" s="89"/>
      <c r="V18302" s="89"/>
      <c r="W18302" s="89"/>
      <c r="X18302" s="89"/>
    </row>
    <row r="18303">
      <c r="S18303" s="91"/>
      <c r="T18303" s="91"/>
      <c r="U18303" s="89"/>
      <c r="V18303" s="89"/>
      <c r="W18303" s="89"/>
      <c r="X18303" s="89"/>
    </row>
    <row r="18304">
      <c r="S18304" s="91"/>
      <c r="T18304" s="91"/>
      <c r="U18304" s="89"/>
      <c r="V18304" s="89"/>
      <c r="W18304" s="89"/>
      <c r="X18304" s="89"/>
    </row>
    <row r="18305">
      <c r="S18305" s="91"/>
      <c r="T18305" s="91"/>
      <c r="U18305" s="89"/>
      <c r="V18305" s="89"/>
      <c r="W18305" s="89"/>
      <c r="X18305" s="89"/>
    </row>
    <row r="18306">
      <c r="S18306" s="91"/>
      <c r="T18306" s="91"/>
      <c r="U18306" s="89"/>
      <c r="V18306" s="89"/>
      <c r="W18306" s="89"/>
      <c r="X18306" s="89"/>
    </row>
    <row r="18307">
      <c r="S18307" s="91"/>
      <c r="T18307" s="91"/>
      <c r="U18307" s="89"/>
      <c r="V18307" s="89"/>
      <c r="W18307" s="89"/>
      <c r="X18307" s="89"/>
    </row>
    <row r="18308">
      <c r="S18308" s="91"/>
      <c r="T18308" s="91"/>
      <c r="U18308" s="89"/>
      <c r="V18308" s="89"/>
      <c r="W18308" s="89"/>
      <c r="X18308" s="89"/>
    </row>
    <row r="18309">
      <c r="S18309" s="91"/>
      <c r="T18309" s="91"/>
      <c r="U18309" s="89"/>
      <c r="V18309" s="89"/>
      <c r="W18309" s="89"/>
      <c r="X18309" s="89"/>
    </row>
    <row r="18310">
      <c r="S18310" s="91"/>
      <c r="T18310" s="91"/>
      <c r="U18310" s="89"/>
      <c r="V18310" s="89"/>
      <c r="W18310" s="89"/>
      <c r="X18310" s="89"/>
    </row>
    <row r="18311">
      <c r="S18311" s="91"/>
      <c r="T18311" s="91"/>
      <c r="U18311" s="89"/>
      <c r="V18311" s="89"/>
      <c r="W18311" s="89"/>
      <c r="X18311" s="89"/>
    </row>
    <row r="18312">
      <c r="S18312" s="91"/>
      <c r="T18312" s="91"/>
      <c r="U18312" s="89"/>
      <c r="V18312" s="89"/>
      <c r="W18312" s="89"/>
      <c r="X18312" s="89"/>
    </row>
    <row r="18313">
      <c r="S18313" s="91"/>
      <c r="T18313" s="91"/>
      <c r="U18313" s="89"/>
      <c r="V18313" s="89"/>
      <c r="W18313" s="89"/>
      <c r="X18313" s="89"/>
    </row>
    <row r="18314">
      <c r="S18314" s="91"/>
      <c r="T18314" s="91"/>
      <c r="U18314" s="89"/>
      <c r="V18314" s="89"/>
      <c r="W18314" s="89"/>
      <c r="X18314" s="89"/>
    </row>
    <row r="18315">
      <c r="S18315" s="91"/>
      <c r="T18315" s="91"/>
      <c r="U18315" s="89"/>
      <c r="V18315" s="89"/>
      <c r="W18315" s="89"/>
      <c r="X18315" s="89"/>
    </row>
    <row r="18316">
      <c r="S18316" s="91"/>
      <c r="T18316" s="91"/>
      <c r="U18316" s="89"/>
      <c r="V18316" s="89"/>
      <c r="W18316" s="89"/>
      <c r="X18316" s="89"/>
    </row>
    <row r="18317">
      <c r="S18317" s="91"/>
      <c r="T18317" s="91"/>
      <c r="U18317" s="89"/>
      <c r="V18317" s="89"/>
      <c r="W18317" s="89"/>
      <c r="X18317" s="89"/>
    </row>
    <row r="18318">
      <c r="S18318" s="91"/>
      <c r="T18318" s="91"/>
      <c r="U18318" s="89"/>
      <c r="V18318" s="89"/>
      <c r="W18318" s="89"/>
      <c r="X18318" s="89"/>
    </row>
    <row r="18319">
      <c r="S18319" s="91"/>
      <c r="T18319" s="91"/>
      <c r="U18319" s="89"/>
      <c r="V18319" s="89"/>
      <c r="W18319" s="89"/>
      <c r="X18319" s="89"/>
    </row>
    <row r="18320">
      <c r="S18320" s="91"/>
      <c r="T18320" s="91"/>
      <c r="U18320" s="89"/>
      <c r="V18320" s="89"/>
      <c r="W18320" s="89"/>
      <c r="X18320" s="89"/>
    </row>
    <row r="18321">
      <c r="S18321" s="91"/>
      <c r="T18321" s="91"/>
      <c r="U18321" s="89"/>
      <c r="V18321" s="89"/>
      <c r="W18321" s="89"/>
      <c r="X18321" s="89"/>
    </row>
    <row r="18322">
      <c r="S18322" s="91"/>
      <c r="T18322" s="91"/>
      <c r="U18322" s="89"/>
      <c r="V18322" s="89"/>
      <c r="W18322" s="89"/>
      <c r="X18322" s="89"/>
    </row>
    <row r="18323">
      <c r="S18323" s="91"/>
      <c r="T18323" s="91"/>
      <c r="U18323" s="89"/>
      <c r="V18323" s="89"/>
      <c r="W18323" s="89"/>
      <c r="X18323" s="89"/>
    </row>
    <row r="18324">
      <c r="S18324" s="91"/>
      <c r="T18324" s="91"/>
      <c r="U18324" s="89"/>
      <c r="V18324" s="89"/>
      <c r="W18324" s="89"/>
      <c r="X18324" s="89"/>
    </row>
    <row r="18325">
      <c r="S18325" s="91"/>
      <c r="T18325" s="91"/>
      <c r="U18325" s="89"/>
      <c r="V18325" s="89"/>
      <c r="W18325" s="89"/>
      <c r="X18325" s="89"/>
    </row>
    <row r="18326">
      <c r="S18326" s="91"/>
      <c r="T18326" s="91"/>
      <c r="U18326" s="89"/>
      <c r="V18326" s="89"/>
      <c r="W18326" s="89"/>
      <c r="X18326" s="89"/>
    </row>
    <row r="18327">
      <c r="S18327" s="91"/>
      <c r="T18327" s="91"/>
      <c r="U18327" s="89"/>
      <c r="V18327" s="89"/>
      <c r="W18327" s="89"/>
      <c r="X18327" s="89"/>
    </row>
    <row r="18328">
      <c r="S18328" s="91"/>
      <c r="T18328" s="91"/>
      <c r="U18328" s="89"/>
      <c r="V18328" s="89"/>
      <c r="W18328" s="89"/>
      <c r="X18328" s="89"/>
    </row>
    <row r="18329">
      <c r="S18329" s="91"/>
      <c r="T18329" s="91"/>
      <c r="U18329" s="89"/>
      <c r="V18329" s="89"/>
      <c r="W18329" s="89"/>
      <c r="X18329" s="89"/>
    </row>
    <row r="18330">
      <c r="S18330" s="88"/>
      <c r="T18330" s="91"/>
      <c r="U18330" s="89"/>
      <c r="V18330" s="89"/>
      <c r="W18330" s="89"/>
      <c r="X18330" s="89"/>
    </row>
    <row r="18331">
      <c r="S18331" s="91"/>
      <c r="T18331" s="91"/>
      <c r="U18331" s="89"/>
      <c r="V18331" s="89"/>
      <c r="W18331" s="89"/>
      <c r="X18331" s="89"/>
    </row>
    <row r="18332">
      <c r="S18332" s="91"/>
      <c r="T18332" s="91"/>
      <c r="U18332" s="89"/>
      <c r="V18332" s="89"/>
      <c r="W18332" s="89"/>
      <c r="X18332" s="89"/>
    </row>
    <row r="18333">
      <c r="S18333" s="91"/>
      <c r="T18333" s="91"/>
      <c r="U18333" s="89"/>
      <c r="V18333" s="89"/>
      <c r="W18333" s="89"/>
      <c r="X18333" s="89"/>
    </row>
    <row r="18334">
      <c r="S18334" s="88"/>
      <c r="T18334" s="91"/>
      <c r="U18334" s="89"/>
      <c r="V18334" s="89"/>
      <c r="W18334" s="89"/>
      <c r="X18334" s="89"/>
    </row>
    <row r="18335">
      <c r="S18335" s="91"/>
      <c r="T18335" s="91"/>
      <c r="U18335" s="89"/>
      <c r="V18335" s="89"/>
      <c r="W18335" s="89"/>
      <c r="X18335" s="89"/>
    </row>
    <row r="18336">
      <c r="S18336" s="91"/>
      <c r="T18336" s="91"/>
      <c r="U18336" s="89"/>
      <c r="V18336" s="89"/>
      <c r="W18336" s="89"/>
      <c r="X18336" s="89"/>
    </row>
    <row r="18337">
      <c r="S18337" s="91"/>
      <c r="T18337" s="91"/>
      <c r="U18337" s="89"/>
      <c r="V18337" s="89"/>
      <c r="W18337" s="89"/>
      <c r="X18337" s="89"/>
    </row>
    <row r="18338">
      <c r="S18338" s="91"/>
      <c r="T18338" s="91"/>
      <c r="U18338" s="89"/>
      <c r="V18338" s="89"/>
      <c r="W18338" s="89"/>
      <c r="X18338" s="89"/>
    </row>
    <row r="18339">
      <c r="S18339" s="91"/>
      <c r="T18339" s="91"/>
      <c r="U18339" s="89"/>
      <c r="V18339" s="89"/>
      <c r="W18339" s="89"/>
      <c r="X18339" s="89"/>
    </row>
    <row r="18340">
      <c r="S18340" s="91"/>
      <c r="T18340" s="91"/>
      <c r="U18340" s="89"/>
      <c r="V18340" s="89"/>
      <c r="W18340" s="89"/>
      <c r="X18340" s="89"/>
    </row>
    <row r="18341">
      <c r="S18341" s="91"/>
      <c r="T18341" s="91"/>
      <c r="U18341" s="89"/>
      <c r="V18341" s="89"/>
      <c r="W18341" s="89"/>
      <c r="X18341" s="89"/>
    </row>
    <row r="18342">
      <c r="S18342" s="91"/>
      <c r="T18342" s="91"/>
      <c r="U18342" s="89"/>
      <c r="V18342" s="89"/>
      <c r="W18342" s="89"/>
      <c r="X18342" s="89"/>
    </row>
    <row r="18343">
      <c r="S18343" s="91"/>
      <c r="T18343" s="91"/>
      <c r="U18343" s="89"/>
      <c r="V18343" s="89"/>
      <c r="W18343" s="89"/>
      <c r="X18343" s="89"/>
    </row>
    <row r="18344">
      <c r="S18344" s="91"/>
      <c r="T18344" s="91"/>
      <c r="U18344" s="89"/>
      <c r="V18344" s="89"/>
      <c r="W18344" s="89"/>
      <c r="X18344" s="89"/>
    </row>
    <row r="18345">
      <c r="S18345" s="91"/>
      <c r="T18345" s="91"/>
      <c r="U18345" s="89"/>
      <c r="V18345" s="89"/>
      <c r="W18345" s="89"/>
      <c r="X18345" s="89"/>
    </row>
    <row r="18346">
      <c r="S18346" s="91"/>
      <c r="T18346" s="91"/>
      <c r="U18346" s="89"/>
      <c r="V18346" s="89"/>
      <c r="W18346" s="89"/>
      <c r="X18346" s="89"/>
    </row>
    <row r="18347">
      <c r="S18347" s="91"/>
      <c r="T18347" s="91"/>
      <c r="U18347" s="89"/>
      <c r="V18347" s="89"/>
      <c r="W18347" s="89"/>
      <c r="X18347" s="89"/>
    </row>
    <row r="18348">
      <c r="S18348" s="91"/>
      <c r="T18348" s="91"/>
      <c r="U18348" s="89"/>
      <c r="V18348" s="89"/>
      <c r="W18348" s="89"/>
      <c r="X18348" s="89"/>
    </row>
    <row r="18349">
      <c r="S18349" s="91"/>
      <c r="T18349" s="91"/>
      <c r="U18349" s="89"/>
      <c r="V18349" s="89"/>
      <c r="W18349" s="89"/>
      <c r="X18349" s="89"/>
    </row>
    <row r="18350">
      <c r="S18350" s="91"/>
      <c r="T18350" s="91"/>
      <c r="U18350" s="89"/>
      <c r="V18350" s="89"/>
      <c r="W18350" s="89"/>
      <c r="X18350" s="89"/>
    </row>
    <row r="18351">
      <c r="S18351" s="91"/>
      <c r="T18351" s="91"/>
      <c r="U18351" s="89"/>
      <c r="V18351" s="89"/>
      <c r="W18351" s="89"/>
      <c r="X18351" s="89"/>
    </row>
    <row r="18352">
      <c r="S18352" s="91"/>
      <c r="T18352" s="91"/>
      <c r="U18352" s="89"/>
      <c r="V18352" s="89"/>
      <c r="W18352" s="89"/>
      <c r="X18352" s="89"/>
    </row>
    <row r="18353">
      <c r="S18353" s="91"/>
      <c r="T18353" s="91"/>
      <c r="U18353" s="89"/>
      <c r="V18353" s="89"/>
      <c r="W18353" s="89"/>
      <c r="X18353" s="89"/>
    </row>
    <row r="18354">
      <c r="S18354" s="91"/>
      <c r="T18354" s="91"/>
      <c r="U18354" s="89"/>
      <c r="V18354" s="89"/>
      <c r="W18354" s="89"/>
      <c r="X18354" s="89"/>
    </row>
    <row r="18355">
      <c r="S18355" s="91"/>
      <c r="T18355" s="91"/>
      <c r="U18355" s="89"/>
      <c r="V18355" s="89"/>
      <c r="W18355" s="89"/>
      <c r="X18355" s="89"/>
    </row>
    <row r="18356">
      <c r="S18356" s="91"/>
      <c r="T18356" s="91"/>
      <c r="U18356" s="89"/>
      <c r="V18356" s="89"/>
      <c r="W18356" s="89"/>
      <c r="X18356" s="89"/>
    </row>
    <row r="18357">
      <c r="S18357" s="91"/>
      <c r="T18357" s="91"/>
      <c r="U18357" s="89"/>
      <c r="V18357" s="89"/>
      <c r="W18357" s="89"/>
      <c r="X18357" s="89"/>
    </row>
    <row r="18358">
      <c r="S18358" s="91"/>
      <c r="T18358" s="91"/>
      <c r="U18358" s="89"/>
      <c r="V18358" s="89"/>
      <c r="W18358" s="89"/>
      <c r="X18358" s="89"/>
    </row>
    <row r="18359">
      <c r="S18359" s="91"/>
      <c r="T18359" s="91"/>
      <c r="U18359" s="89"/>
      <c r="V18359" s="89"/>
      <c r="W18359" s="89"/>
      <c r="X18359" s="89"/>
    </row>
    <row r="18360">
      <c r="S18360" s="91"/>
      <c r="T18360" s="91"/>
      <c r="U18360" s="89"/>
      <c r="V18360" s="89"/>
      <c r="W18360" s="89"/>
      <c r="X18360" s="89"/>
    </row>
    <row r="18361">
      <c r="S18361" s="91"/>
      <c r="T18361" s="91"/>
      <c r="U18361" s="89"/>
      <c r="V18361" s="89"/>
      <c r="W18361" s="89"/>
      <c r="X18361" s="89"/>
    </row>
    <row r="18362">
      <c r="S18362" s="91"/>
      <c r="T18362" s="91"/>
      <c r="U18362" s="89"/>
      <c r="V18362" s="89"/>
      <c r="W18362" s="89"/>
      <c r="X18362" s="89"/>
    </row>
    <row r="18363">
      <c r="S18363" s="91"/>
      <c r="T18363" s="91"/>
      <c r="U18363" s="89"/>
      <c r="V18363" s="89"/>
      <c r="W18363" s="89"/>
      <c r="X18363" s="89"/>
    </row>
    <row r="18364">
      <c r="S18364" s="91"/>
      <c r="T18364" s="91"/>
      <c r="U18364" s="89"/>
      <c r="V18364" s="89"/>
      <c r="W18364" s="89"/>
      <c r="X18364" s="89"/>
    </row>
    <row r="18365">
      <c r="S18365" s="91"/>
      <c r="T18365" s="91"/>
      <c r="U18365" s="89"/>
      <c r="V18365" s="89"/>
      <c r="W18365" s="89"/>
      <c r="X18365" s="89"/>
    </row>
    <row r="18366">
      <c r="S18366" s="91"/>
      <c r="T18366" s="91"/>
      <c r="U18366" s="89"/>
      <c r="V18366" s="89"/>
      <c r="W18366" s="89"/>
      <c r="X18366" s="89"/>
    </row>
    <row r="18367">
      <c r="S18367" s="91"/>
      <c r="T18367" s="91"/>
      <c r="U18367" s="89"/>
      <c r="V18367" s="89"/>
      <c r="W18367" s="89"/>
      <c r="X18367" s="89"/>
    </row>
    <row r="18368">
      <c r="S18368" s="91"/>
      <c r="T18368" s="91"/>
      <c r="U18368" s="89"/>
      <c r="V18368" s="89"/>
      <c r="W18368" s="89"/>
      <c r="X18368" s="89"/>
    </row>
    <row r="18369">
      <c r="S18369" s="91"/>
      <c r="T18369" s="91"/>
      <c r="U18369" s="89"/>
      <c r="V18369" s="89"/>
      <c r="W18369" s="89"/>
      <c r="X18369" s="89"/>
    </row>
    <row r="18370">
      <c r="S18370" s="91"/>
      <c r="T18370" s="91"/>
      <c r="U18370" s="89"/>
      <c r="V18370" s="89"/>
      <c r="W18370" s="89"/>
      <c r="X18370" s="89"/>
    </row>
    <row r="18371">
      <c r="S18371" s="91"/>
      <c r="T18371" s="91"/>
      <c r="U18371" s="89"/>
      <c r="V18371" s="89"/>
      <c r="W18371" s="89"/>
      <c r="X18371" s="89"/>
    </row>
    <row r="18372">
      <c r="S18372" s="91"/>
      <c r="T18372" s="91"/>
      <c r="U18372" s="89"/>
      <c r="V18372" s="89"/>
      <c r="W18372" s="89"/>
      <c r="X18372" s="89"/>
    </row>
    <row r="18373">
      <c r="S18373" s="91"/>
      <c r="T18373" s="91"/>
      <c r="U18373" s="89"/>
      <c r="V18373" s="89"/>
      <c r="W18373" s="89"/>
      <c r="X18373" s="89"/>
    </row>
    <row r="18374">
      <c r="S18374" s="91"/>
      <c r="T18374" s="91"/>
      <c r="U18374" s="89"/>
      <c r="V18374" s="89"/>
      <c r="W18374" s="89"/>
      <c r="X18374" s="89"/>
    </row>
    <row r="18375">
      <c r="S18375" s="91"/>
      <c r="T18375" s="91"/>
      <c r="U18375" s="89"/>
      <c r="V18375" s="89"/>
      <c r="W18375" s="89"/>
      <c r="X18375" s="89"/>
    </row>
    <row r="18376">
      <c r="S18376" s="91"/>
      <c r="T18376" s="91"/>
      <c r="U18376" s="89"/>
      <c r="V18376" s="89"/>
      <c r="W18376" s="89"/>
      <c r="X18376" s="89"/>
    </row>
    <row r="18377">
      <c r="S18377" s="91"/>
      <c r="T18377" s="91"/>
      <c r="U18377" s="89"/>
      <c r="V18377" s="89"/>
      <c r="W18377" s="89"/>
      <c r="X18377" s="89"/>
    </row>
    <row r="18378">
      <c r="S18378" s="91"/>
      <c r="T18378" s="91"/>
      <c r="U18378" s="89"/>
      <c r="V18378" s="89"/>
      <c r="W18378" s="89"/>
      <c r="X18378" s="89"/>
    </row>
    <row r="18379">
      <c r="S18379" s="91"/>
      <c r="T18379" s="91"/>
      <c r="U18379" s="89"/>
      <c r="V18379" s="89"/>
      <c r="W18379" s="89"/>
      <c r="X18379" s="89"/>
    </row>
    <row r="18380">
      <c r="S18380" s="91"/>
      <c r="T18380" s="91"/>
      <c r="U18380" s="89"/>
      <c r="V18380" s="89"/>
      <c r="W18380" s="89"/>
      <c r="X18380" s="89"/>
    </row>
    <row r="18381">
      <c r="S18381" s="91"/>
      <c r="T18381" s="91"/>
      <c r="U18381" s="89"/>
      <c r="V18381" s="89"/>
      <c r="W18381" s="89"/>
      <c r="X18381" s="89"/>
    </row>
    <row r="18382">
      <c r="S18382" s="91"/>
      <c r="T18382" s="91"/>
      <c r="U18382" s="89"/>
      <c r="V18382" s="89"/>
      <c r="W18382" s="89"/>
      <c r="X18382" s="89"/>
    </row>
    <row r="18383">
      <c r="S18383" s="91"/>
      <c r="T18383" s="91"/>
      <c r="U18383" s="89"/>
      <c r="V18383" s="89"/>
      <c r="W18383" s="89"/>
      <c r="X18383" s="89"/>
    </row>
    <row r="18384">
      <c r="S18384" s="91"/>
      <c r="T18384" s="91"/>
      <c r="U18384" s="89"/>
      <c r="V18384" s="89"/>
      <c r="W18384" s="89"/>
      <c r="X18384" s="89"/>
    </row>
    <row r="18385">
      <c r="S18385" s="91"/>
      <c r="T18385" s="91"/>
      <c r="U18385" s="89"/>
      <c r="V18385" s="89"/>
      <c r="W18385" s="89"/>
      <c r="X18385" s="89"/>
    </row>
    <row r="18386">
      <c r="S18386" s="91"/>
      <c r="T18386" s="91"/>
      <c r="U18386" s="89"/>
      <c r="V18386" s="89"/>
      <c r="W18386" s="89"/>
      <c r="X18386" s="89"/>
    </row>
    <row r="18387">
      <c r="S18387" s="91"/>
      <c r="T18387" s="91"/>
      <c r="U18387" s="89"/>
      <c r="V18387" s="89"/>
      <c r="W18387" s="89"/>
      <c r="X18387" s="89"/>
    </row>
    <row r="18388">
      <c r="S18388" s="91"/>
      <c r="T18388" s="91"/>
      <c r="U18388" s="89"/>
      <c r="V18388" s="89"/>
      <c r="W18388" s="89"/>
      <c r="X18388" s="89"/>
    </row>
    <row r="18389">
      <c r="S18389" s="91"/>
      <c r="T18389" s="91"/>
      <c r="U18389" s="89"/>
      <c r="V18389" s="89"/>
      <c r="W18389" s="89"/>
      <c r="X18389" s="89"/>
    </row>
    <row r="18390">
      <c r="S18390" s="91"/>
      <c r="T18390" s="91"/>
      <c r="U18390" s="89"/>
      <c r="V18390" s="89"/>
      <c r="W18390" s="89"/>
      <c r="X18390" s="89"/>
    </row>
    <row r="18391">
      <c r="S18391" s="91"/>
      <c r="T18391" s="91"/>
      <c r="U18391" s="89"/>
      <c r="V18391" s="89"/>
      <c r="W18391" s="89"/>
      <c r="X18391" s="89"/>
    </row>
    <row r="18392">
      <c r="S18392" s="91"/>
      <c r="T18392" s="91"/>
      <c r="U18392" s="89"/>
      <c r="V18392" s="89"/>
      <c r="W18392" s="89"/>
      <c r="X18392" s="89"/>
    </row>
    <row r="18393">
      <c r="S18393" s="91"/>
      <c r="T18393" s="91"/>
      <c r="U18393" s="89"/>
      <c r="V18393" s="89"/>
      <c r="W18393" s="89"/>
      <c r="X18393" s="89"/>
    </row>
    <row r="18394">
      <c r="S18394" s="91"/>
      <c r="T18394" s="91"/>
      <c r="U18394" s="89"/>
      <c r="V18394" s="89"/>
      <c r="W18394" s="89"/>
      <c r="X18394" s="89"/>
    </row>
    <row r="18395">
      <c r="S18395" s="91"/>
      <c r="T18395" s="91"/>
      <c r="U18395" s="89"/>
      <c r="V18395" s="89"/>
      <c r="W18395" s="89"/>
      <c r="X18395" s="89"/>
    </row>
    <row r="18396">
      <c r="S18396" s="91"/>
      <c r="T18396" s="91"/>
      <c r="U18396" s="89"/>
      <c r="V18396" s="89"/>
      <c r="W18396" s="89"/>
      <c r="X18396" s="89"/>
    </row>
    <row r="18397">
      <c r="S18397" s="91"/>
      <c r="T18397" s="91"/>
      <c r="U18397" s="89"/>
      <c r="V18397" s="89"/>
      <c r="W18397" s="89"/>
      <c r="X18397" s="89"/>
    </row>
    <row r="18398">
      <c r="S18398" s="91"/>
      <c r="T18398" s="91"/>
      <c r="U18398" s="89"/>
      <c r="V18398" s="89"/>
      <c r="W18398" s="89"/>
      <c r="X18398" s="89"/>
    </row>
    <row r="18399">
      <c r="S18399" s="91"/>
      <c r="T18399" s="91"/>
      <c r="U18399" s="89"/>
      <c r="V18399" s="89"/>
      <c r="W18399" s="89"/>
      <c r="X18399" s="89"/>
    </row>
    <row r="18400">
      <c r="S18400" s="91"/>
      <c r="T18400" s="91"/>
      <c r="U18400" s="89"/>
      <c r="V18400" s="89"/>
      <c r="W18400" s="89"/>
      <c r="X18400" s="89"/>
    </row>
    <row r="18401">
      <c r="S18401" s="91"/>
      <c r="T18401" s="91"/>
      <c r="U18401" s="89"/>
      <c r="V18401" s="89"/>
      <c r="W18401" s="89"/>
      <c r="X18401" s="89"/>
    </row>
    <row r="18402">
      <c r="S18402" s="91"/>
      <c r="T18402" s="91"/>
      <c r="U18402" s="89"/>
      <c r="V18402" s="89"/>
      <c r="W18402" s="89"/>
      <c r="X18402" s="89"/>
    </row>
    <row r="18403">
      <c r="S18403" s="91"/>
      <c r="T18403" s="91"/>
      <c r="U18403" s="89"/>
      <c r="V18403" s="89"/>
      <c r="W18403" s="89"/>
      <c r="X18403" s="89"/>
    </row>
    <row r="18404">
      <c r="S18404" s="91"/>
      <c r="T18404" s="91"/>
      <c r="U18404" s="89"/>
      <c r="V18404" s="89"/>
      <c r="W18404" s="89"/>
      <c r="X18404" s="89"/>
    </row>
    <row r="18405">
      <c r="S18405" s="91"/>
      <c r="T18405" s="91"/>
      <c r="U18405" s="89"/>
      <c r="V18405" s="89"/>
      <c r="W18405" s="89"/>
      <c r="X18405" s="89"/>
    </row>
    <row r="18406">
      <c r="S18406" s="91"/>
      <c r="T18406" s="91"/>
      <c r="U18406" s="89"/>
      <c r="V18406" s="89"/>
      <c r="W18406" s="89"/>
      <c r="X18406" s="89"/>
    </row>
    <row r="18407">
      <c r="S18407" s="91"/>
      <c r="T18407" s="91"/>
      <c r="U18407" s="89"/>
      <c r="V18407" s="89"/>
      <c r="W18407" s="89"/>
      <c r="X18407" s="89"/>
    </row>
    <row r="18408">
      <c r="S18408" s="91"/>
      <c r="T18408" s="91"/>
      <c r="U18408" s="89"/>
      <c r="V18408" s="89"/>
      <c r="W18408" s="89"/>
      <c r="X18408" s="89"/>
    </row>
    <row r="18409">
      <c r="S18409" s="91"/>
      <c r="T18409" s="91"/>
      <c r="U18409" s="89"/>
      <c r="V18409" s="89"/>
      <c r="W18409" s="89"/>
      <c r="X18409" s="89"/>
    </row>
    <row r="18410">
      <c r="S18410" s="91"/>
      <c r="T18410" s="91"/>
      <c r="U18410" s="89"/>
      <c r="V18410" s="89"/>
      <c r="W18410" s="89"/>
      <c r="X18410" s="89"/>
    </row>
    <row r="18411">
      <c r="S18411" s="91"/>
      <c r="T18411" s="91"/>
      <c r="U18411" s="89"/>
      <c r="V18411" s="89"/>
      <c r="W18411" s="89"/>
      <c r="X18411" s="89"/>
    </row>
    <row r="18412">
      <c r="S18412" s="91"/>
      <c r="T18412" s="91"/>
      <c r="U18412" s="89"/>
      <c r="V18412" s="89"/>
      <c r="W18412" s="89"/>
      <c r="X18412" s="89"/>
    </row>
    <row r="18413">
      <c r="S18413" s="91"/>
      <c r="T18413" s="91"/>
      <c r="U18413" s="89"/>
      <c r="V18413" s="89"/>
      <c r="W18413" s="89"/>
      <c r="X18413" s="89"/>
    </row>
    <row r="18414">
      <c r="S18414" s="91"/>
      <c r="T18414" s="91"/>
      <c r="U18414" s="89"/>
      <c r="V18414" s="89"/>
      <c r="W18414" s="89"/>
      <c r="X18414" s="89"/>
    </row>
    <row r="18415">
      <c r="S18415" s="91"/>
      <c r="T18415" s="91"/>
      <c r="U18415" s="89"/>
      <c r="V18415" s="89"/>
      <c r="W18415" s="89"/>
      <c r="X18415" s="89"/>
    </row>
    <row r="18416">
      <c r="S18416" s="91"/>
      <c r="T18416" s="91"/>
      <c r="U18416" s="89"/>
      <c r="V18416" s="89"/>
      <c r="W18416" s="89"/>
      <c r="X18416" s="89"/>
    </row>
    <row r="18417">
      <c r="S18417" s="91"/>
      <c r="T18417" s="91"/>
      <c r="U18417" s="89"/>
      <c r="V18417" s="89"/>
      <c r="W18417" s="89"/>
      <c r="X18417" s="89"/>
    </row>
    <row r="18418">
      <c r="S18418" s="91"/>
      <c r="T18418" s="91"/>
      <c r="U18418" s="89"/>
      <c r="V18418" s="89"/>
      <c r="W18418" s="89"/>
      <c r="X18418" s="89"/>
    </row>
    <row r="18419">
      <c r="S18419" s="91"/>
      <c r="T18419" s="91"/>
      <c r="U18419" s="89"/>
      <c r="V18419" s="89"/>
      <c r="W18419" s="89"/>
      <c r="X18419" s="89"/>
    </row>
    <row r="18420">
      <c r="S18420" s="91"/>
      <c r="T18420" s="91"/>
      <c r="U18420" s="89"/>
      <c r="V18420" s="89"/>
      <c r="W18420" s="89"/>
      <c r="X18420" s="89"/>
    </row>
    <row r="18421">
      <c r="S18421" s="91"/>
      <c r="T18421" s="91"/>
      <c r="U18421" s="89"/>
      <c r="V18421" s="89"/>
      <c r="W18421" s="89"/>
      <c r="X18421" s="89"/>
    </row>
    <row r="18422">
      <c r="S18422" s="91"/>
      <c r="T18422" s="91"/>
      <c r="U18422" s="89"/>
      <c r="V18422" s="89"/>
      <c r="W18422" s="89"/>
      <c r="X18422" s="89"/>
    </row>
    <row r="18423">
      <c r="S18423" s="91"/>
      <c r="T18423" s="91"/>
      <c r="U18423" s="89"/>
      <c r="V18423" s="89"/>
      <c r="W18423" s="89"/>
      <c r="X18423" s="89"/>
    </row>
    <row r="18424">
      <c r="S18424" s="91"/>
      <c r="T18424" s="91"/>
      <c r="U18424" s="89"/>
      <c r="V18424" s="89"/>
      <c r="W18424" s="89"/>
      <c r="X18424" s="89"/>
    </row>
    <row r="18425">
      <c r="S18425" s="91"/>
      <c r="T18425" s="91"/>
      <c r="U18425" s="89"/>
      <c r="V18425" s="89"/>
      <c r="W18425" s="89"/>
      <c r="X18425" s="89"/>
    </row>
    <row r="18426">
      <c r="S18426" s="91"/>
      <c r="T18426" s="91"/>
      <c r="U18426" s="89"/>
      <c r="V18426" s="89"/>
      <c r="W18426" s="89"/>
      <c r="X18426" s="89"/>
    </row>
    <row r="18427">
      <c r="S18427" s="91"/>
      <c r="T18427" s="91"/>
      <c r="U18427" s="89"/>
      <c r="V18427" s="89"/>
      <c r="W18427" s="89"/>
      <c r="X18427" s="89"/>
    </row>
    <row r="18428">
      <c r="S18428" s="91"/>
      <c r="T18428" s="91"/>
      <c r="U18428" s="89"/>
      <c r="V18428" s="89"/>
      <c r="W18428" s="89"/>
      <c r="X18428" s="89"/>
    </row>
    <row r="18429">
      <c r="S18429" s="91"/>
      <c r="T18429" s="91"/>
      <c r="U18429" s="89"/>
      <c r="V18429" s="89"/>
      <c r="W18429" s="89"/>
      <c r="X18429" s="89"/>
    </row>
    <row r="18430">
      <c r="S18430" s="91"/>
      <c r="T18430" s="91"/>
      <c r="U18430" s="89"/>
      <c r="V18430" s="89"/>
      <c r="W18430" s="89"/>
      <c r="X18430" s="89"/>
    </row>
    <row r="18431">
      <c r="S18431" s="91"/>
      <c r="T18431" s="91"/>
      <c r="U18431" s="89"/>
      <c r="V18431" s="89"/>
      <c r="W18431" s="89"/>
      <c r="X18431" s="89"/>
    </row>
    <row r="18432">
      <c r="S18432" s="91"/>
      <c r="T18432" s="91"/>
      <c r="U18432" s="89"/>
      <c r="V18432" s="89"/>
      <c r="W18432" s="89"/>
      <c r="X18432" s="89"/>
    </row>
    <row r="18433">
      <c r="S18433" s="91"/>
      <c r="T18433" s="91"/>
      <c r="U18433" s="89"/>
      <c r="V18433" s="89"/>
      <c r="W18433" s="89"/>
      <c r="X18433" s="89"/>
    </row>
    <row r="18434">
      <c r="S18434" s="91"/>
      <c r="T18434" s="91"/>
      <c r="U18434" s="89"/>
      <c r="V18434" s="89"/>
      <c r="W18434" s="89"/>
      <c r="X18434" s="89"/>
    </row>
    <row r="18435">
      <c r="S18435" s="91"/>
      <c r="T18435" s="91"/>
      <c r="U18435" s="89"/>
      <c r="V18435" s="89"/>
      <c r="W18435" s="89"/>
      <c r="X18435" s="89"/>
    </row>
    <row r="18436">
      <c r="S18436" s="91"/>
      <c r="T18436" s="91"/>
      <c r="U18436" s="89"/>
      <c r="V18436" s="89"/>
      <c r="W18436" s="89"/>
      <c r="X18436" s="89"/>
    </row>
    <row r="18437">
      <c r="S18437" s="91"/>
      <c r="T18437" s="91"/>
      <c r="U18437" s="89"/>
      <c r="V18437" s="89"/>
      <c r="W18437" s="89"/>
      <c r="X18437" s="89"/>
    </row>
    <row r="18438">
      <c r="S18438" s="91"/>
      <c r="T18438" s="91"/>
      <c r="U18438" s="89"/>
      <c r="V18438" s="89"/>
      <c r="W18438" s="89"/>
      <c r="X18438" s="89"/>
    </row>
    <row r="18439">
      <c r="S18439" s="91"/>
      <c r="T18439" s="91"/>
      <c r="U18439" s="89"/>
      <c r="V18439" s="89"/>
      <c r="W18439" s="89"/>
      <c r="X18439" s="89"/>
    </row>
    <row r="18440">
      <c r="S18440" s="91"/>
      <c r="T18440" s="91"/>
      <c r="U18440" s="89"/>
      <c r="V18440" s="89"/>
      <c r="W18440" s="89"/>
      <c r="X18440" s="89"/>
    </row>
    <row r="18441">
      <c r="S18441" s="91"/>
      <c r="T18441" s="91"/>
      <c r="U18441" s="89"/>
      <c r="V18441" s="89"/>
      <c r="W18441" s="89"/>
      <c r="X18441" s="89"/>
    </row>
    <row r="18442">
      <c r="S18442" s="91"/>
      <c r="T18442" s="91"/>
      <c r="U18442" s="89"/>
      <c r="V18442" s="89"/>
      <c r="W18442" s="89"/>
      <c r="X18442" s="89"/>
    </row>
    <row r="18443">
      <c r="S18443" s="91"/>
      <c r="T18443" s="91"/>
      <c r="U18443" s="89"/>
      <c r="V18443" s="89"/>
      <c r="W18443" s="89"/>
      <c r="X18443" s="89"/>
    </row>
    <row r="18444">
      <c r="S18444" s="91"/>
      <c r="T18444" s="91"/>
      <c r="U18444" s="89"/>
      <c r="V18444" s="89"/>
      <c r="W18444" s="89"/>
      <c r="X18444" s="89"/>
    </row>
    <row r="18445">
      <c r="S18445" s="91"/>
      <c r="T18445" s="91"/>
      <c r="U18445" s="89"/>
      <c r="V18445" s="89"/>
      <c r="W18445" s="89"/>
      <c r="X18445" s="89"/>
    </row>
    <row r="18446">
      <c r="S18446" s="91"/>
      <c r="T18446" s="91"/>
      <c r="U18446" s="89"/>
      <c r="V18446" s="89"/>
      <c r="W18446" s="89"/>
      <c r="X18446" s="89"/>
    </row>
    <row r="18447">
      <c r="S18447" s="91"/>
      <c r="T18447" s="91"/>
      <c r="U18447" s="89"/>
      <c r="V18447" s="89"/>
      <c r="W18447" s="89"/>
      <c r="X18447" s="89"/>
    </row>
    <row r="18448">
      <c r="S18448" s="91"/>
      <c r="T18448" s="91"/>
      <c r="U18448" s="89"/>
      <c r="V18448" s="89"/>
      <c r="W18448" s="89"/>
      <c r="X18448" s="89"/>
    </row>
    <row r="18449">
      <c r="S18449" s="91"/>
      <c r="T18449" s="91"/>
      <c r="U18449" s="89"/>
      <c r="V18449" s="89"/>
      <c r="W18449" s="89"/>
      <c r="X18449" s="89"/>
    </row>
    <row r="18450">
      <c r="S18450" s="91"/>
      <c r="T18450" s="91"/>
      <c r="U18450" s="89"/>
      <c r="V18450" s="89"/>
      <c r="W18450" s="89"/>
      <c r="X18450" s="89"/>
    </row>
    <row r="18451">
      <c r="S18451" s="91"/>
      <c r="T18451" s="91"/>
      <c r="U18451" s="89"/>
      <c r="V18451" s="89"/>
      <c r="W18451" s="89"/>
      <c r="X18451" s="89"/>
    </row>
    <row r="18452">
      <c r="S18452" s="91"/>
      <c r="T18452" s="91"/>
      <c r="U18452" s="89"/>
      <c r="V18452" s="89"/>
      <c r="W18452" s="89"/>
      <c r="X18452" s="89"/>
    </row>
    <row r="18453">
      <c r="S18453" s="91"/>
      <c r="T18453" s="91"/>
      <c r="U18453" s="89"/>
      <c r="V18453" s="89"/>
      <c r="W18453" s="89"/>
      <c r="X18453" s="89"/>
    </row>
    <row r="18454">
      <c r="S18454" s="91"/>
      <c r="T18454" s="91"/>
      <c r="U18454" s="89"/>
      <c r="V18454" s="89"/>
      <c r="W18454" s="89"/>
      <c r="X18454" s="89"/>
    </row>
    <row r="18455">
      <c r="S18455" s="91"/>
      <c r="T18455" s="91"/>
      <c r="U18455" s="89"/>
      <c r="V18455" s="89"/>
      <c r="W18455" s="89"/>
      <c r="X18455" s="89"/>
    </row>
    <row r="18456">
      <c r="S18456" s="91"/>
      <c r="T18456" s="91"/>
      <c r="U18456" s="89"/>
      <c r="V18456" s="89"/>
      <c r="W18456" s="89"/>
      <c r="X18456" s="89"/>
    </row>
    <row r="18457">
      <c r="S18457" s="91"/>
      <c r="T18457" s="91"/>
      <c r="U18457" s="89"/>
      <c r="V18457" s="89"/>
      <c r="W18457" s="89"/>
      <c r="X18457" s="89"/>
    </row>
    <row r="18458">
      <c r="S18458" s="91"/>
      <c r="T18458" s="91"/>
      <c r="U18458" s="89"/>
      <c r="V18458" s="89"/>
      <c r="W18458" s="89"/>
      <c r="X18458" s="89"/>
    </row>
    <row r="18459">
      <c r="S18459" s="91"/>
      <c r="T18459" s="91"/>
      <c r="U18459" s="89"/>
      <c r="V18459" s="89"/>
      <c r="W18459" s="89"/>
      <c r="X18459" s="89"/>
    </row>
    <row r="18460">
      <c r="S18460" s="91"/>
      <c r="T18460" s="91"/>
      <c r="U18460" s="89"/>
      <c r="V18460" s="89"/>
      <c r="W18460" s="89"/>
      <c r="X18460" s="89"/>
    </row>
    <row r="18461">
      <c r="S18461" s="91"/>
      <c r="T18461" s="91"/>
      <c r="U18461" s="89"/>
      <c r="V18461" s="89"/>
      <c r="W18461" s="89"/>
      <c r="X18461" s="89"/>
    </row>
    <row r="18462">
      <c r="S18462" s="91"/>
      <c r="T18462" s="91"/>
      <c r="U18462" s="89"/>
      <c r="V18462" s="89"/>
      <c r="W18462" s="89"/>
      <c r="X18462" s="89"/>
    </row>
    <row r="18463">
      <c r="S18463" s="91"/>
      <c r="T18463" s="91"/>
      <c r="U18463" s="89"/>
      <c r="V18463" s="89"/>
      <c r="W18463" s="89"/>
      <c r="X18463" s="89"/>
    </row>
    <row r="18464">
      <c r="S18464" s="91"/>
      <c r="T18464" s="91"/>
      <c r="U18464" s="89"/>
      <c r="V18464" s="89"/>
      <c r="W18464" s="89"/>
      <c r="X18464" s="89"/>
    </row>
    <row r="18465">
      <c r="S18465" s="91"/>
      <c r="T18465" s="91"/>
      <c r="U18465" s="89"/>
      <c r="V18465" s="89"/>
      <c r="W18465" s="89"/>
      <c r="X18465" s="89"/>
    </row>
    <row r="18466">
      <c r="S18466" s="91"/>
      <c r="T18466" s="91"/>
      <c r="U18466" s="89"/>
      <c r="V18466" s="89"/>
      <c r="W18466" s="89"/>
      <c r="X18466" s="89"/>
    </row>
    <row r="18467">
      <c r="S18467" s="91"/>
      <c r="T18467" s="91"/>
      <c r="U18467" s="89"/>
      <c r="V18467" s="89"/>
      <c r="W18467" s="89"/>
      <c r="X18467" s="89"/>
    </row>
    <row r="18468">
      <c r="S18468" s="91"/>
      <c r="T18468" s="91"/>
      <c r="U18468" s="89"/>
      <c r="V18468" s="89"/>
      <c r="W18468" s="89"/>
      <c r="X18468" s="89"/>
    </row>
    <row r="18469">
      <c r="S18469" s="91"/>
      <c r="T18469" s="91"/>
      <c r="U18469" s="89"/>
      <c r="V18469" s="89"/>
      <c r="W18469" s="89"/>
      <c r="X18469" s="89"/>
    </row>
    <row r="18470">
      <c r="S18470" s="91"/>
      <c r="T18470" s="91"/>
      <c r="U18470" s="89"/>
      <c r="V18470" s="89"/>
      <c r="W18470" s="89"/>
      <c r="X18470" s="89"/>
    </row>
    <row r="18471">
      <c r="S18471" s="91"/>
      <c r="T18471" s="91"/>
      <c r="U18471" s="89"/>
      <c r="V18471" s="89"/>
      <c r="W18471" s="89"/>
      <c r="X18471" s="89"/>
    </row>
    <row r="18472">
      <c r="S18472" s="91"/>
      <c r="T18472" s="91"/>
      <c r="U18472" s="89"/>
      <c r="V18472" s="89"/>
      <c r="W18472" s="89"/>
      <c r="X18472" s="89"/>
    </row>
    <row r="18473">
      <c r="S18473" s="91"/>
      <c r="T18473" s="91"/>
      <c r="U18473" s="89"/>
      <c r="V18473" s="89"/>
      <c r="W18473" s="89"/>
      <c r="X18473" s="89"/>
    </row>
    <row r="18474">
      <c r="S18474" s="91"/>
      <c r="T18474" s="91"/>
      <c r="U18474" s="89"/>
      <c r="V18474" s="89"/>
      <c r="W18474" s="89"/>
      <c r="X18474" s="89"/>
    </row>
    <row r="18475">
      <c r="S18475" s="91"/>
      <c r="T18475" s="91"/>
      <c r="U18475" s="89"/>
      <c r="V18475" s="89"/>
      <c r="W18475" s="89"/>
      <c r="X18475" s="89"/>
    </row>
    <row r="18476">
      <c r="S18476" s="91"/>
      <c r="T18476" s="91"/>
      <c r="U18476" s="89"/>
      <c r="V18476" s="89"/>
      <c r="W18476" s="89"/>
      <c r="X18476" s="89"/>
    </row>
    <row r="18477">
      <c r="S18477" s="91"/>
      <c r="T18477" s="91"/>
      <c r="U18477" s="89"/>
      <c r="V18477" s="89"/>
      <c r="W18477" s="89"/>
      <c r="X18477" s="89"/>
    </row>
    <row r="18478">
      <c r="S18478" s="91"/>
      <c r="T18478" s="91"/>
      <c r="U18478" s="89"/>
      <c r="V18478" s="89"/>
      <c r="W18478" s="89"/>
      <c r="X18478" s="89"/>
    </row>
    <row r="18479">
      <c r="S18479" s="91"/>
      <c r="T18479" s="91"/>
      <c r="U18479" s="89"/>
      <c r="V18479" s="89"/>
      <c r="W18479" s="89"/>
      <c r="X18479" s="89"/>
    </row>
    <row r="18480">
      <c r="S18480" s="91"/>
      <c r="T18480" s="91"/>
      <c r="U18480" s="89"/>
      <c r="V18480" s="89"/>
      <c r="W18480" s="89"/>
      <c r="X18480" s="89"/>
    </row>
    <row r="18481">
      <c r="S18481" s="91"/>
      <c r="T18481" s="91"/>
      <c r="U18481" s="89"/>
      <c r="V18481" s="89"/>
      <c r="W18481" s="89"/>
      <c r="X18481" s="89"/>
    </row>
    <row r="18482">
      <c r="S18482" s="91"/>
      <c r="T18482" s="91"/>
      <c r="U18482" s="89"/>
      <c r="V18482" s="89"/>
      <c r="W18482" s="89"/>
      <c r="X18482" s="89"/>
    </row>
    <row r="18483">
      <c r="S18483" s="91"/>
      <c r="T18483" s="91"/>
      <c r="U18483" s="89"/>
      <c r="V18483" s="89"/>
      <c r="W18483" s="89"/>
      <c r="X18483" s="89"/>
    </row>
    <row r="18484">
      <c r="S18484" s="91"/>
      <c r="T18484" s="91"/>
      <c r="U18484" s="89"/>
      <c r="V18484" s="89"/>
      <c r="W18484" s="89"/>
      <c r="X18484" s="89"/>
    </row>
    <row r="18485">
      <c r="S18485" s="91"/>
      <c r="T18485" s="91"/>
      <c r="U18485" s="89"/>
      <c r="V18485" s="89"/>
      <c r="W18485" s="89"/>
      <c r="X18485" s="89"/>
    </row>
    <row r="18486">
      <c r="S18486" s="91"/>
      <c r="T18486" s="91"/>
      <c r="U18486" s="89"/>
      <c r="V18486" s="89"/>
      <c r="W18486" s="89"/>
      <c r="X18486" s="89"/>
    </row>
    <row r="18487">
      <c r="S18487" s="91"/>
      <c r="T18487" s="91"/>
      <c r="U18487" s="89"/>
      <c r="V18487" s="89"/>
      <c r="W18487" s="89"/>
      <c r="X18487" s="89"/>
    </row>
    <row r="18488">
      <c r="S18488" s="91"/>
      <c r="T18488" s="91"/>
      <c r="U18488" s="89"/>
      <c r="V18488" s="89"/>
      <c r="W18488" s="89"/>
      <c r="X18488" s="89"/>
    </row>
    <row r="18489">
      <c r="S18489" s="91"/>
      <c r="T18489" s="91"/>
      <c r="U18489" s="89"/>
      <c r="V18489" s="89"/>
      <c r="W18489" s="89"/>
      <c r="X18489" s="89"/>
    </row>
    <row r="18490">
      <c r="S18490" s="91"/>
      <c r="T18490" s="91"/>
      <c r="U18490" s="89"/>
      <c r="V18490" s="89"/>
      <c r="W18490" s="89"/>
      <c r="X18490" s="89"/>
    </row>
    <row r="18491">
      <c r="S18491" s="91"/>
      <c r="T18491" s="91"/>
      <c r="U18491" s="89"/>
      <c r="V18491" s="89"/>
      <c r="W18491" s="89"/>
      <c r="X18491" s="89"/>
    </row>
    <row r="18492">
      <c r="S18492" s="91"/>
      <c r="T18492" s="91"/>
      <c r="U18492" s="89"/>
      <c r="V18492" s="89"/>
      <c r="W18492" s="89"/>
      <c r="X18492" s="89"/>
    </row>
    <row r="18493">
      <c r="S18493" s="91"/>
      <c r="T18493" s="91"/>
      <c r="U18493" s="89"/>
      <c r="V18493" s="89"/>
      <c r="W18493" s="89"/>
      <c r="X18493" s="89"/>
    </row>
    <row r="18494">
      <c r="S18494" s="91"/>
      <c r="T18494" s="91"/>
      <c r="U18494" s="89"/>
      <c r="V18494" s="89"/>
      <c r="W18494" s="89"/>
      <c r="X18494" s="89"/>
    </row>
    <row r="18495">
      <c r="S18495" s="91"/>
      <c r="T18495" s="91"/>
      <c r="U18495" s="89"/>
      <c r="V18495" s="89"/>
      <c r="W18495" s="89"/>
      <c r="X18495" s="89"/>
    </row>
    <row r="18496">
      <c r="S18496" s="91"/>
      <c r="T18496" s="91"/>
      <c r="U18496" s="89"/>
      <c r="V18496" s="89"/>
      <c r="W18496" s="89"/>
      <c r="X18496" s="89"/>
    </row>
    <row r="18497">
      <c r="S18497" s="91"/>
      <c r="T18497" s="91"/>
      <c r="U18497" s="89"/>
      <c r="V18497" s="89"/>
      <c r="W18497" s="89"/>
      <c r="X18497" s="89"/>
    </row>
    <row r="18498">
      <c r="S18498" s="91"/>
      <c r="T18498" s="91"/>
      <c r="U18498" s="89"/>
      <c r="V18498" s="89"/>
      <c r="W18498" s="89"/>
      <c r="X18498" s="89"/>
    </row>
    <row r="18499">
      <c r="S18499" s="91"/>
      <c r="T18499" s="91"/>
      <c r="U18499" s="89"/>
      <c r="V18499" s="89"/>
      <c r="W18499" s="89"/>
      <c r="X18499" s="89"/>
    </row>
    <row r="18500">
      <c r="S18500" s="91"/>
      <c r="T18500" s="91"/>
      <c r="U18500" s="89"/>
      <c r="V18500" s="89"/>
      <c r="W18500" s="89"/>
      <c r="X18500" s="89"/>
    </row>
    <row r="18501">
      <c r="S18501" s="91"/>
      <c r="T18501" s="91"/>
      <c r="U18501" s="89"/>
      <c r="V18501" s="89"/>
      <c r="W18501" s="89"/>
      <c r="X18501" s="89"/>
    </row>
    <row r="18502">
      <c r="S18502" s="91"/>
      <c r="T18502" s="91"/>
      <c r="U18502" s="89"/>
      <c r="V18502" s="89"/>
      <c r="W18502" s="89"/>
      <c r="X18502" s="89"/>
    </row>
    <row r="18503">
      <c r="S18503" s="91"/>
      <c r="T18503" s="91"/>
      <c r="U18503" s="89"/>
      <c r="V18503" s="89"/>
      <c r="W18503" s="89"/>
      <c r="X18503" s="89"/>
    </row>
    <row r="18504">
      <c r="S18504" s="91"/>
      <c r="T18504" s="91"/>
      <c r="U18504" s="89"/>
      <c r="V18504" s="89"/>
      <c r="W18504" s="89"/>
      <c r="X18504" s="89"/>
    </row>
    <row r="18505">
      <c r="S18505" s="91"/>
      <c r="T18505" s="91"/>
      <c r="U18505" s="89"/>
      <c r="V18505" s="89"/>
      <c r="W18505" s="89"/>
      <c r="X18505" s="89"/>
    </row>
    <row r="18506">
      <c r="S18506" s="91"/>
      <c r="T18506" s="91"/>
      <c r="U18506" s="89"/>
      <c r="V18506" s="89"/>
      <c r="W18506" s="89"/>
      <c r="X18506" s="89"/>
    </row>
    <row r="18507">
      <c r="S18507" s="91"/>
      <c r="T18507" s="91"/>
      <c r="U18507" s="89"/>
      <c r="V18507" s="89"/>
      <c r="W18507" s="89"/>
      <c r="X18507" s="89"/>
    </row>
    <row r="18508">
      <c r="S18508" s="91"/>
      <c r="T18508" s="91"/>
      <c r="U18508" s="89"/>
      <c r="V18508" s="89"/>
      <c r="W18508" s="89"/>
      <c r="X18508" s="89"/>
    </row>
    <row r="18509">
      <c r="S18509" s="91"/>
      <c r="T18509" s="91"/>
      <c r="U18509" s="89"/>
      <c r="V18509" s="89"/>
      <c r="W18509" s="89"/>
      <c r="X18509" s="89"/>
    </row>
    <row r="18510">
      <c r="S18510" s="88"/>
      <c r="T18510" s="91"/>
      <c r="U18510" s="89"/>
      <c r="V18510" s="89"/>
      <c r="W18510" s="89"/>
      <c r="X18510" s="89"/>
    </row>
    <row r="18511">
      <c r="S18511" s="91"/>
      <c r="T18511" s="91"/>
      <c r="U18511" s="89"/>
      <c r="V18511" s="89"/>
      <c r="W18511" s="89"/>
      <c r="X18511" s="89"/>
    </row>
    <row r="18512">
      <c r="S18512" s="91"/>
      <c r="T18512" s="91"/>
      <c r="U18512" s="89"/>
      <c r="V18512" s="89"/>
      <c r="W18512" s="89"/>
      <c r="X18512" s="89"/>
    </row>
    <row r="18513">
      <c r="S18513" s="91"/>
      <c r="T18513" s="91"/>
      <c r="U18513" s="89"/>
      <c r="V18513" s="89"/>
      <c r="W18513" s="89"/>
      <c r="X18513" s="89"/>
    </row>
    <row r="18514">
      <c r="S18514" s="91"/>
      <c r="T18514" s="91"/>
      <c r="U18514" s="89"/>
      <c r="V18514" s="89"/>
      <c r="W18514" s="89"/>
      <c r="X18514" s="89"/>
    </row>
    <row r="18515">
      <c r="S18515" s="91"/>
      <c r="T18515" s="91"/>
      <c r="U18515" s="89"/>
      <c r="V18515" s="89"/>
      <c r="W18515" s="89"/>
      <c r="X18515" s="89"/>
    </row>
    <row r="18516">
      <c r="S18516" s="91"/>
      <c r="T18516" s="91"/>
      <c r="U18516" s="89"/>
      <c r="V18516" s="89"/>
      <c r="W18516" s="89"/>
      <c r="X18516" s="89"/>
    </row>
    <row r="18517">
      <c r="S18517" s="91"/>
      <c r="T18517" s="91"/>
      <c r="U18517" s="89"/>
      <c r="V18517" s="89"/>
      <c r="W18517" s="89"/>
      <c r="X18517" s="89"/>
    </row>
    <row r="18518">
      <c r="S18518" s="91"/>
      <c r="T18518" s="91"/>
      <c r="U18518" s="89"/>
      <c r="V18518" s="89"/>
      <c r="W18518" s="89"/>
      <c r="X18518" s="89"/>
    </row>
    <row r="18519">
      <c r="S18519" s="91"/>
      <c r="T18519" s="91"/>
      <c r="U18519" s="89"/>
      <c r="V18519" s="89"/>
      <c r="W18519" s="89"/>
      <c r="X18519" s="89"/>
    </row>
    <row r="18520">
      <c r="S18520" s="91"/>
      <c r="T18520" s="91"/>
      <c r="U18520" s="89"/>
      <c r="V18520" s="89"/>
      <c r="W18520" s="89"/>
      <c r="X18520" s="89"/>
    </row>
    <row r="18521">
      <c r="S18521" s="91"/>
      <c r="T18521" s="91"/>
      <c r="U18521" s="89"/>
      <c r="V18521" s="89"/>
      <c r="W18521" s="89"/>
      <c r="X18521" s="89"/>
    </row>
    <row r="18522">
      <c r="S18522" s="91"/>
      <c r="T18522" s="91"/>
      <c r="U18522" s="89"/>
      <c r="V18522" s="89"/>
      <c r="W18522" s="89"/>
      <c r="X18522" s="89"/>
    </row>
    <row r="18523">
      <c r="S18523" s="91"/>
      <c r="T18523" s="91"/>
      <c r="U18523" s="89"/>
      <c r="V18523" s="89"/>
      <c r="W18523" s="89"/>
      <c r="X18523" s="89"/>
    </row>
    <row r="18524">
      <c r="S18524" s="91"/>
      <c r="T18524" s="91"/>
      <c r="U18524" s="89"/>
      <c r="V18524" s="89"/>
      <c r="W18524" s="89"/>
      <c r="X18524" s="89"/>
    </row>
    <row r="18525">
      <c r="S18525" s="91"/>
      <c r="T18525" s="91"/>
      <c r="U18525" s="89"/>
      <c r="V18525" s="89"/>
      <c r="W18525" s="89"/>
      <c r="X18525" s="89"/>
    </row>
    <row r="18526">
      <c r="S18526" s="91"/>
      <c r="T18526" s="91"/>
      <c r="U18526" s="89"/>
      <c r="V18526" s="89"/>
      <c r="W18526" s="89"/>
      <c r="X18526" s="89"/>
    </row>
    <row r="18527">
      <c r="S18527" s="91"/>
      <c r="T18527" s="91"/>
      <c r="U18527" s="89"/>
      <c r="V18527" s="89"/>
      <c r="W18527" s="89"/>
      <c r="X18527" s="89"/>
    </row>
    <row r="18528">
      <c r="S18528" s="91"/>
      <c r="T18528" s="91"/>
      <c r="U18528" s="89"/>
      <c r="V18528" s="89"/>
      <c r="W18528" s="89"/>
      <c r="X18528" s="89"/>
    </row>
    <row r="18529">
      <c r="S18529" s="91"/>
      <c r="T18529" s="91"/>
      <c r="U18529" s="89"/>
      <c r="V18529" s="89"/>
      <c r="W18529" s="89"/>
      <c r="X18529" s="89"/>
    </row>
    <row r="18530">
      <c r="S18530" s="91"/>
      <c r="T18530" s="91"/>
      <c r="U18530" s="89"/>
      <c r="V18530" s="89"/>
      <c r="W18530" s="89"/>
      <c r="X18530" s="89"/>
    </row>
    <row r="18531">
      <c r="S18531" s="91"/>
      <c r="T18531" s="91"/>
      <c r="U18531" s="89"/>
      <c r="V18531" s="89"/>
      <c r="W18531" s="89"/>
      <c r="X18531" s="89"/>
    </row>
    <row r="18532">
      <c r="S18532" s="91"/>
      <c r="T18532" s="91"/>
      <c r="U18532" s="89"/>
      <c r="V18532" s="89"/>
      <c r="W18532" s="89"/>
      <c r="X18532" s="89"/>
    </row>
    <row r="18533">
      <c r="S18533" s="91"/>
      <c r="T18533" s="91"/>
      <c r="U18533" s="89"/>
      <c r="V18533" s="89"/>
      <c r="W18533" s="89"/>
      <c r="X18533" s="89"/>
    </row>
    <row r="18534">
      <c r="S18534" s="91"/>
      <c r="T18534" s="91"/>
      <c r="U18534" s="89"/>
      <c r="V18534" s="89"/>
      <c r="W18534" s="89"/>
      <c r="X18534" s="89"/>
    </row>
    <row r="18535">
      <c r="S18535" s="91"/>
      <c r="T18535" s="91"/>
      <c r="U18535" s="89"/>
      <c r="V18535" s="89"/>
      <c r="W18535" s="89"/>
      <c r="X18535" s="89"/>
    </row>
    <row r="18536">
      <c r="S18536" s="91"/>
      <c r="T18536" s="91"/>
      <c r="U18536" s="89"/>
      <c r="V18536" s="89"/>
      <c r="W18536" s="89"/>
      <c r="X18536" s="89"/>
    </row>
    <row r="18537">
      <c r="S18537" s="91"/>
      <c r="T18537" s="91"/>
      <c r="U18537" s="89"/>
      <c r="V18537" s="89"/>
      <c r="W18537" s="89"/>
      <c r="X18537" s="89"/>
    </row>
    <row r="18538">
      <c r="S18538" s="91"/>
      <c r="T18538" s="91"/>
      <c r="U18538" s="89"/>
      <c r="V18538" s="89"/>
      <c r="W18538" s="89"/>
      <c r="X18538" s="89"/>
    </row>
    <row r="18539">
      <c r="S18539" s="91"/>
      <c r="T18539" s="91"/>
      <c r="U18539" s="89"/>
      <c r="V18539" s="89"/>
      <c r="W18539" s="89"/>
      <c r="X18539" s="89"/>
    </row>
    <row r="18540">
      <c r="S18540" s="91"/>
      <c r="T18540" s="91"/>
      <c r="U18540" s="89"/>
      <c r="V18540" s="89"/>
      <c r="W18540" s="89"/>
      <c r="X18540" s="89"/>
    </row>
    <row r="18541">
      <c r="S18541" s="91"/>
      <c r="T18541" s="91"/>
      <c r="U18541" s="89"/>
      <c r="V18541" s="89"/>
      <c r="W18541" s="89"/>
      <c r="X18541" s="89"/>
    </row>
    <row r="18542">
      <c r="S18542" s="91"/>
      <c r="T18542" s="91"/>
      <c r="U18542" s="89"/>
      <c r="V18542" s="89"/>
      <c r="W18542" s="89"/>
      <c r="X18542" s="89"/>
    </row>
    <row r="18543">
      <c r="S18543" s="88"/>
      <c r="T18543" s="91"/>
      <c r="U18543" s="89"/>
      <c r="V18543" s="89"/>
      <c r="W18543" s="89"/>
      <c r="X18543" s="89"/>
    </row>
    <row r="18544">
      <c r="S18544" s="91"/>
      <c r="T18544" s="91"/>
      <c r="U18544" s="89"/>
      <c r="V18544" s="89"/>
      <c r="W18544" s="89"/>
      <c r="X18544" s="89"/>
    </row>
    <row r="18545">
      <c r="S18545" s="88"/>
      <c r="T18545" s="91"/>
      <c r="U18545" s="89"/>
      <c r="V18545" s="89"/>
      <c r="W18545" s="89"/>
      <c r="X18545" s="89"/>
    </row>
    <row r="18546">
      <c r="S18546" s="91"/>
      <c r="T18546" s="91"/>
      <c r="U18546" s="89"/>
      <c r="V18546" s="89"/>
      <c r="W18546" s="89"/>
      <c r="X18546" s="89"/>
    </row>
    <row r="18547">
      <c r="S18547" s="91"/>
      <c r="T18547" s="91"/>
      <c r="U18547" s="89"/>
      <c r="V18547" s="89"/>
      <c r="W18547" s="89"/>
      <c r="X18547" s="89"/>
    </row>
    <row r="18548">
      <c r="S18548" s="91"/>
      <c r="T18548" s="91"/>
      <c r="U18548" s="89"/>
      <c r="V18548" s="89"/>
      <c r="W18548" s="89"/>
      <c r="X18548" s="89"/>
    </row>
    <row r="18549">
      <c r="S18549" s="91"/>
      <c r="T18549" s="91"/>
      <c r="U18549" s="89"/>
      <c r="V18549" s="89"/>
      <c r="W18549" s="89"/>
      <c r="X18549" s="89"/>
    </row>
    <row r="18550">
      <c r="S18550" s="91"/>
      <c r="T18550" s="91"/>
      <c r="U18550" s="89"/>
      <c r="V18550" s="89"/>
      <c r="W18550" s="89"/>
      <c r="X18550" s="89"/>
    </row>
    <row r="18551">
      <c r="S18551" s="91"/>
      <c r="T18551" s="91"/>
      <c r="U18551" s="89"/>
      <c r="V18551" s="89"/>
      <c r="W18551" s="89"/>
      <c r="X18551" s="89"/>
    </row>
    <row r="18552">
      <c r="S18552" s="91"/>
      <c r="T18552" s="91"/>
      <c r="U18552" s="89"/>
      <c r="V18552" s="89"/>
      <c r="W18552" s="89"/>
      <c r="X18552" s="89"/>
    </row>
    <row r="18553">
      <c r="S18553" s="91"/>
      <c r="T18553" s="91"/>
      <c r="U18553" s="89"/>
      <c r="V18553" s="89"/>
      <c r="W18553" s="89"/>
      <c r="X18553" s="89"/>
    </row>
    <row r="18554">
      <c r="S18554" s="91"/>
      <c r="T18554" s="91"/>
      <c r="U18554" s="89"/>
      <c r="V18554" s="89"/>
      <c r="W18554" s="89"/>
      <c r="X18554" s="89"/>
    </row>
    <row r="18555">
      <c r="S18555" s="91"/>
      <c r="T18555" s="91"/>
      <c r="U18555" s="89"/>
      <c r="V18555" s="89"/>
      <c r="W18555" s="89"/>
      <c r="X18555" s="89"/>
    </row>
    <row r="18556">
      <c r="S18556" s="91"/>
      <c r="T18556" s="91"/>
      <c r="U18556" s="89"/>
      <c r="V18556" s="89"/>
      <c r="W18556" s="89"/>
      <c r="X18556" s="89"/>
    </row>
    <row r="18557">
      <c r="S18557" s="91"/>
      <c r="T18557" s="91"/>
      <c r="U18557" s="89"/>
      <c r="V18557" s="89"/>
      <c r="W18557" s="89"/>
      <c r="X18557" s="89"/>
    </row>
    <row r="18558">
      <c r="S18558" s="91"/>
      <c r="T18558" s="91"/>
      <c r="U18558" s="89"/>
      <c r="V18558" s="89"/>
      <c r="W18558" s="89"/>
      <c r="X18558" s="89"/>
    </row>
    <row r="18559">
      <c r="S18559" s="91"/>
      <c r="T18559" s="91"/>
      <c r="U18559" s="89"/>
      <c r="V18559" s="89"/>
      <c r="W18559" s="89"/>
      <c r="X18559" s="89"/>
    </row>
    <row r="18560">
      <c r="S18560" s="91"/>
      <c r="T18560" s="91"/>
      <c r="U18560" s="89"/>
      <c r="V18560" s="89"/>
      <c r="W18560" s="89"/>
      <c r="X18560" s="89"/>
    </row>
    <row r="18561">
      <c r="S18561" s="91"/>
      <c r="T18561" s="91"/>
      <c r="U18561" s="89"/>
      <c r="V18561" s="89"/>
      <c r="W18561" s="89"/>
      <c r="X18561" s="89"/>
    </row>
    <row r="18562">
      <c r="S18562" s="91"/>
      <c r="T18562" s="91"/>
      <c r="U18562" s="89"/>
      <c r="V18562" s="89"/>
      <c r="W18562" s="89"/>
      <c r="X18562" s="89"/>
    </row>
    <row r="18563">
      <c r="S18563" s="91"/>
      <c r="T18563" s="91"/>
      <c r="U18563" s="89"/>
      <c r="V18563" s="89"/>
      <c r="W18563" s="89"/>
      <c r="X18563" s="89"/>
    </row>
    <row r="18564">
      <c r="S18564" s="91"/>
      <c r="T18564" s="91"/>
      <c r="U18564" s="89"/>
      <c r="V18564" s="89"/>
      <c r="W18564" s="89"/>
      <c r="X18564" s="89"/>
    </row>
    <row r="18565">
      <c r="S18565" s="91"/>
      <c r="T18565" s="91"/>
      <c r="U18565" s="89"/>
      <c r="V18565" s="89"/>
      <c r="W18565" s="89"/>
      <c r="X18565" s="89"/>
    </row>
    <row r="18566">
      <c r="S18566" s="91"/>
      <c r="T18566" s="91"/>
      <c r="U18566" s="89"/>
      <c r="V18566" s="89"/>
      <c r="W18566" s="89"/>
      <c r="X18566" s="89"/>
    </row>
    <row r="18567">
      <c r="S18567" s="91"/>
      <c r="T18567" s="91"/>
      <c r="U18567" s="89"/>
      <c r="V18567" s="89"/>
      <c r="W18567" s="89"/>
      <c r="X18567" s="89"/>
    </row>
    <row r="18568">
      <c r="S18568" s="91"/>
      <c r="T18568" s="91"/>
      <c r="U18568" s="89"/>
      <c r="V18568" s="89"/>
      <c r="W18568" s="89"/>
      <c r="X18568" s="89"/>
    </row>
    <row r="18569">
      <c r="S18569" s="91"/>
      <c r="T18569" s="91"/>
      <c r="U18569" s="89"/>
      <c r="V18569" s="89"/>
      <c r="W18569" s="89"/>
      <c r="X18569" s="89"/>
    </row>
    <row r="18570">
      <c r="S18570" s="91"/>
      <c r="T18570" s="91"/>
      <c r="U18570" s="89"/>
      <c r="V18570" s="89"/>
      <c r="W18570" s="89"/>
      <c r="X18570" s="89"/>
    </row>
    <row r="18571">
      <c r="S18571" s="91"/>
      <c r="T18571" s="91"/>
      <c r="U18571" s="89"/>
      <c r="V18571" s="89"/>
      <c r="W18571" s="89"/>
      <c r="X18571" s="89"/>
    </row>
    <row r="18572">
      <c r="S18572" s="91"/>
      <c r="T18572" s="91"/>
      <c r="U18572" s="89"/>
      <c r="V18572" s="89"/>
      <c r="W18572" s="89"/>
      <c r="X18572" s="89"/>
    </row>
    <row r="18573">
      <c r="S18573" s="91"/>
      <c r="T18573" s="91"/>
      <c r="U18573" s="89"/>
      <c r="V18573" s="89"/>
      <c r="W18573" s="89"/>
      <c r="X18573" s="89"/>
    </row>
    <row r="18574">
      <c r="S18574" s="91"/>
      <c r="T18574" s="91"/>
      <c r="U18574" s="89"/>
      <c r="V18574" s="89"/>
      <c r="W18574" s="89"/>
      <c r="X18574" s="89"/>
    </row>
    <row r="18575">
      <c r="S18575" s="88"/>
      <c r="T18575" s="91"/>
      <c r="U18575" s="89"/>
      <c r="V18575" s="89"/>
      <c r="W18575" s="89"/>
      <c r="X18575" s="89"/>
    </row>
    <row r="18576">
      <c r="S18576" s="91"/>
      <c r="T18576" s="91"/>
      <c r="U18576" s="89"/>
      <c r="V18576" s="89"/>
      <c r="W18576" s="89"/>
      <c r="X18576" s="89"/>
    </row>
    <row r="18577">
      <c r="S18577" s="91"/>
      <c r="T18577" s="91"/>
      <c r="U18577" s="89"/>
      <c r="V18577" s="89"/>
      <c r="W18577" s="89"/>
      <c r="X18577" s="89"/>
    </row>
    <row r="18578">
      <c r="S18578" s="91"/>
      <c r="T18578" s="91"/>
      <c r="U18578" s="89"/>
      <c r="V18578" s="89"/>
      <c r="W18578" s="89"/>
      <c r="X18578" s="89"/>
    </row>
    <row r="18579">
      <c r="S18579" s="91"/>
      <c r="T18579" s="91"/>
      <c r="U18579" s="89"/>
      <c r="V18579" s="89"/>
      <c r="W18579" s="89"/>
      <c r="X18579" s="89"/>
    </row>
    <row r="18580">
      <c r="S18580" s="91"/>
      <c r="T18580" s="91"/>
      <c r="U18580" s="89"/>
      <c r="V18580" s="89"/>
      <c r="W18580" s="89"/>
      <c r="X18580" s="89"/>
    </row>
    <row r="18581">
      <c r="S18581" s="91"/>
      <c r="T18581" s="91"/>
      <c r="U18581" s="89"/>
      <c r="V18581" s="89"/>
      <c r="W18581" s="89"/>
      <c r="X18581" s="89"/>
    </row>
    <row r="18582">
      <c r="S18582" s="91"/>
      <c r="T18582" s="91"/>
      <c r="U18582" s="89"/>
      <c r="V18582" s="89"/>
      <c r="W18582" s="89"/>
      <c r="X18582" s="89"/>
    </row>
    <row r="18583">
      <c r="S18583" s="91"/>
      <c r="T18583" s="91"/>
      <c r="U18583" s="89"/>
      <c r="V18583" s="89"/>
      <c r="W18583" s="89"/>
      <c r="X18583" s="89"/>
    </row>
    <row r="18584">
      <c r="S18584" s="91"/>
      <c r="T18584" s="91"/>
      <c r="U18584" s="89"/>
      <c r="V18584" s="89"/>
      <c r="W18584" s="89"/>
      <c r="X18584" s="89"/>
    </row>
    <row r="18585">
      <c r="S18585" s="91"/>
      <c r="T18585" s="91"/>
      <c r="U18585" s="89"/>
      <c r="V18585" s="89"/>
      <c r="W18585" s="89"/>
      <c r="X18585" s="89"/>
    </row>
    <row r="18586">
      <c r="S18586" s="91"/>
      <c r="T18586" s="91"/>
      <c r="U18586" s="89"/>
      <c r="V18586" s="89"/>
      <c r="W18586" s="89"/>
      <c r="X18586" s="89"/>
    </row>
    <row r="18587">
      <c r="S18587" s="91"/>
      <c r="T18587" s="91"/>
      <c r="U18587" s="89"/>
      <c r="V18587" s="89"/>
      <c r="W18587" s="89"/>
      <c r="X18587" s="89"/>
    </row>
    <row r="18588">
      <c r="S18588" s="91"/>
      <c r="T18588" s="91"/>
      <c r="U18588" s="89"/>
      <c r="V18588" s="89"/>
      <c r="W18588" s="89"/>
      <c r="X18588" s="89"/>
    </row>
    <row r="18589">
      <c r="S18589" s="91"/>
      <c r="T18589" s="91"/>
      <c r="U18589" s="89"/>
      <c r="V18589" s="89"/>
      <c r="W18589" s="89"/>
      <c r="X18589" s="89"/>
    </row>
    <row r="18590">
      <c r="S18590" s="91"/>
      <c r="T18590" s="91"/>
      <c r="U18590" s="89"/>
      <c r="V18590" s="89"/>
      <c r="W18590" s="89"/>
      <c r="X18590" s="89"/>
    </row>
    <row r="18591">
      <c r="S18591" s="91"/>
      <c r="T18591" s="91"/>
      <c r="U18591" s="89"/>
      <c r="V18591" s="89"/>
      <c r="W18591" s="89"/>
      <c r="X18591" s="89"/>
    </row>
    <row r="18592">
      <c r="S18592" s="91"/>
      <c r="T18592" s="91"/>
      <c r="U18592" s="89"/>
      <c r="V18592" s="89"/>
      <c r="W18592" s="89"/>
      <c r="X18592" s="89"/>
    </row>
    <row r="18593">
      <c r="S18593" s="91"/>
      <c r="T18593" s="91"/>
      <c r="U18593" s="89"/>
      <c r="V18593" s="89"/>
      <c r="W18593" s="89"/>
      <c r="X18593" s="89"/>
    </row>
    <row r="18594">
      <c r="S18594" s="91"/>
      <c r="T18594" s="91"/>
      <c r="U18594" s="89"/>
      <c r="V18594" s="89"/>
      <c r="W18594" s="89"/>
      <c r="X18594" s="89"/>
    </row>
    <row r="18595">
      <c r="S18595" s="91"/>
      <c r="T18595" s="91"/>
      <c r="U18595" s="89"/>
      <c r="V18595" s="89"/>
      <c r="W18595" s="89"/>
      <c r="X18595" s="89"/>
    </row>
    <row r="18596">
      <c r="S18596" s="91"/>
      <c r="T18596" s="91"/>
      <c r="U18596" s="89"/>
      <c r="V18596" s="89"/>
      <c r="W18596" s="89"/>
      <c r="X18596" s="89"/>
    </row>
    <row r="18597">
      <c r="S18597" s="91"/>
      <c r="T18597" s="91"/>
      <c r="U18597" s="89"/>
      <c r="V18597" s="89"/>
      <c r="W18597" s="89"/>
      <c r="X18597" s="89"/>
    </row>
    <row r="18598">
      <c r="S18598" s="91"/>
      <c r="T18598" s="91"/>
      <c r="U18598" s="89"/>
      <c r="V18598" s="89"/>
      <c r="W18598" s="89"/>
      <c r="X18598" s="89"/>
    </row>
    <row r="18599">
      <c r="S18599" s="91"/>
      <c r="T18599" s="91"/>
      <c r="U18599" s="89"/>
      <c r="V18599" s="89"/>
      <c r="W18599" s="89"/>
      <c r="X18599" s="89"/>
    </row>
    <row r="18600">
      <c r="S18600" s="91"/>
      <c r="T18600" s="91"/>
      <c r="U18600" s="89"/>
      <c r="V18600" s="89"/>
      <c r="W18600" s="89"/>
      <c r="X18600" s="89"/>
    </row>
    <row r="18601">
      <c r="S18601" s="91"/>
      <c r="T18601" s="91"/>
      <c r="U18601" s="89"/>
      <c r="V18601" s="89"/>
      <c r="W18601" s="89"/>
      <c r="X18601" s="89"/>
    </row>
    <row r="18602">
      <c r="S18602" s="91"/>
      <c r="T18602" s="91"/>
      <c r="U18602" s="89"/>
      <c r="V18602" s="89"/>
      <c r="W18602" s="89"/>
      <c r="X18602" s="89"/>
    </row>
    <row r="18603">
      <c r="S18603" s="91"/>
      <c r="T18603" s="91"/>
      <c r="U18603" s="89"/>
      <c r="V18603" s="89"/>
      <c r="W18603" s="89"/>
      <c r="X18603" s="89"/>
    </row>
    <row r="18604">
      <c r="S18604" s="91"/>
      <c r="T18604" s="91"/>
      <c r="U18604" s="89"/>
      <c r="V18604" s="89"/>
      <c r="W18604" s="89"/>
      <c r="X18604" s="89"/>
    </row>
    <row r="18605">
      <c r="S18605" s="91"/>
      <c r="T18605" s="91"/>
      <c r="U18605" s="89"/>
      <c r="V18605" s="89"/>
      <c r="W18605" s="89"/>
      <c r="X18605" s="89"/>
    </row>
    <row r="18606">
      <c r="S18606" s="91"/>
      <c r="T18606" s="91"/>
      <c r="U18606" s="89"/>
      <c r="V18606" s="89"/>
      <c r="W18606" s="89"/>
      <c r="X18606" s="89"/>
    </row>
    <row r="18607">
      <c r="S18607" s="91"/>
      <c r="T18607" s="91"/>
      <c r="U18607" s="89"/>
      <c r="V18607" s="89"/>
      <c r="W18607" s="89"/>
      <c r="X18607" s="89"/>
    </row>
    <row r="18608">
      <c r="S18608" s="91"/>
      <c r="T18608" s="91"/>
      <c r="U18608" s="89"/>
      <c r="V18608" s="89"/>
      <c r="W18608" s="89"/>
      <c r="X18608" s="89"/>
    </row>
    <row r="18609">
      <c r="S18609" s="91"/>
      <c r="T18609" s="91"/>
      <c r="U18609" s="89"/>
      <c r="V18609" s="89"/>
      <c r="W18609" s="89"/>
      <c r="X18609" s="89"/>
    </row>
    <row r="18610">
      <c r="S18610" s="91"/>
      <c r="T18610" s="91"/>
      <c r="U18610" s="89"/>
      <c r="V18610" s="89"/>
      <c r="W18610" s="89"/>
      <c r="X18610" s="89"/>
    </row>
    <row r="18611">
      <c r="S18611" s="91"/>
      <c r="T18611" s="91"/>
      <c r="U18611" s="89"/>
      <c r="V18611" s="89"/>
      <c r="W18611" s="89"/>
      <c r="X18611" s="89"/>
    </row>
    <row r="18612">
      <c r="S18612" s="91"/>
      <c r="T18612" s="91"/>
      <c r="U18612" s="89"/>
      <c r="V18612" s="89"/>
      <c r="W18612" s="89"/>
      <c r="X18612" s="89"/>
    </row>
    <row r="18613">
      <c r="S18613" s="91"/>
      <c r="T18613" s="91"/>
      <c r="U18613" s="89"/>
      <c r="V18613" s="89"/>
      <c r="W18613" s="89"/>
      <c r="X18613" s="89"/>
    </row>
    <row r="18614">
      <c r="S18614" s="91"/>
      <c r="T18614" s="91"/>
      <c r="U18614" s="89"/>
      <c r="V18614" s="89"/>
      <c r="W18614" s="89"/>
      <c r="X18614" s="89"/>
    </row>
    <row r="18615">
      <c r="S18615" s="91"/>
      <c r="T18615" s="91"/>
      <c r="U18615" s="89"/>
      <c r="V18615" s="89"/>
      <c r="W18615" s="89"/>
      <c r="X18615" s="89"/>
    </row>
    <row r="18616">
      <c r="S18616" s="91"/>
      <c r="T18616" s="91"/>
      <c r="U18616" s="89"/>
      <c r="V18616" s="89"/>
      <c r="W18616" s="89"/>
      <c r="X18616" s="89"/>
    </row>
    <row r="18617">
      <c r="S18617" s="91"/>
      <c r="T18617" s="91"/>
      <c r="U18617" s="89"/>
      <c r="V18617" s="89"/>
      <c r="W18617" s="89"/>
      <c r="X18617" s="89"/>
    </row>
    <row r="18618">
      <c r="S18618" s="91"/>
      <c r="T18618" s="91"/>
      <c r="U18618" s="89"/>
      <c r="V18618" s="89"/>
      <c r="W18618" s="89"/>
      <c r="X18618" s="89"/>
    </row>
    <row r="18619">
      <c r="S18619" s="91"/>
      <c r="T18619" s="91"/>
      <c r="U18619" s="89"/>
      <c r="V18619" s="89"/>
      <c r="W18619" s="89"/>
      <c r="X18619" s="89"/>
    </row>
    <row r="18620">
      <c r="S18620" s="91"/>
      <c r="T18620" s="91"/>
      <c r="U18620" s="89"/>
      <c r="V18620" s="89"/>
      <c r="W18620" s="89"/>
      <c r="X18620" s="89"/>
    </row>
    <row r="18621">
      <c r="S18621" s="91"/>
      <c r="T18621" s="91"/>
      <c r="U18621" s="89"/>
      <c r="V18621" s="89"/>
      <c r="W18621" s="89"/>
      <c r="X18621" s="89"/>
    </row>
    <row r="18622">
      <c r="S18622" s="91"/>
      <c r="T18622" s="91"/>
      <c r="U18622" s="89"/>
      <c r="V18622" s="89"/>
      <c r="W18622" s="89"/>
      <c r="X18622" s="89"/>
    </row>
    <row r="18623">
      <c r="S18623" s="91"/>
      <c r="T18623" s="91"/>
      <c r="U18623" s="89"/>
      <c r="V18623" s="89"/>
      <c r="W18623" s="89"/>
      <c r="X18623" s="89"/>
    </row>
    <row r="18624">
      <c r="S18624" s="91"/>
      <c r="T18624" s="91"/>
      <c r="U18624" s="89"/>
      <c r="V18624" s="89"/>
      <c r="W18624" s="89"/>
      <c r="X18624" s="89"/>
    </row>
    <row r="18625">
      <c r="S18625" s="91"/>
      <c r="T18625" s="91"/>
      <c r="U18625" s="89"/>
      <c r="V18625" s="89"/>
      <c r="W18625" s="89"/>
      <c r="X18625" s="89"/>
    </row>
    <row r="18626">
      <c r="S18626" s="91"/>
      <c r="T18626" s="91"/>
      <c r="U18626" s="89"/>
      <c r="V18626" s="89"/>
      <c r="W18626" s="89"/>
      <c r="X18626" s="89"/>
    </row>
    <row r="18627">
      <c r="S18627" s="91"/>
      <c r="T18627" s="91"/>
      <c r="U18627" s="89"/>
      <c r="V18627" s="89"/>
      <c r="W18627" s="89"/>
      <c r="X18627" s="89"/>
    </row>
    <row r="18628">
      <c r="S18628" s="91"/>
      <c r="T18628" s="91"/>
      <c r="U18628" s="89"/>
      <c r="V18628" s="89"/>
      <c r="W18628" s="89"/>
      <c r="X18628" s="89"/>
    </row>
    <row r="18629">
      <c r="S18629" s="91"/>
      <c r="T18629" s="91"/>
      <c r="U18629" s="89"/>
      <c r="V18629" s="89"/>
      <c r="W18629" s="89"/>
      <c r="X18629" s="89"/>
    </row>
    <row r="18630">
      <c r="S18630" s="91"/>
      <c r="T18630" s="91"/>
      <c r="U18630" s="89"/>
      <c r="V18630" s="89"/>
      <c r="W18630" s="89"/>
      <c r="X18630" s="89"/>
    </row>
    <row r="18631">
      <c r="S18631" s="91"/>
      <c r="T18631" s="91"/>
      <c r="U18631" s="89"/>
      <c r="V18631" s="89"/>
      <c r="W18631" s="89"/>
      <c r="X18631" s="89"/>
    </row>
    <row r="18632">
      <c r="S18632" s="91"/>
      <c r="T18632" s="91"/>
      <c r="U18632" s="89"/>
      <c r="V18632" s="89"/>
      <c r="W18632" s="89"/>
      <c r="X18632" s="89"/>
    </row>
    <row r="18633">
      <c r="S18633" s="91"/>
      <c r="T18633" s="91"/>
      <c r="U18633" s="89"/>
      <c r="V18633" s="89"/>
      <c r="W18633" s="89"/>
      <c r="X18633" s="89"/>
    </row>
    <row r="18634">
      <c r="S18634" s="91"/>
      <c r="T18634" s="91"/>
      <c r="U18634" s="89"/>
      <c r="V18634" s="89"/>
      <c r="W18634" s="89"/>
      <c r="X18634" s="89"/>
    </row>
    <row r="18635">
      <c r="S18635" s="91"/>
      <c r="T18635" s="91"/>
      <c r="U18635" s="89"/>
      <c r="V18635" s="89"/>
      <c r="W18635" s="89"/>
      <c r="X18635" s="89"/>
    </row>
    <row r="18636">
      <c r="S18636" s="91"/>
      <c r="T18636" s="91"/>
      <c r="U18636" s="89"/>
      <c r="V18636" s="89"/>
      <c r="W18636" s="89"/>
      <c r="X18636" s="89"/>
    </row>
    <row r="18637">
      <c r="S18637" s="91"/>
      <c r="T18637" s="91"/>
      <c r="U18637" s="89"/>
      <c r="V18637" s="89"/>
      <c r="W18637" s="89"/>
      <c r="X18637" s="89"/>
    </row>
    <row r="18638">
      <c r="S18638" s="91"/>
      <c r="T18638" s="91"/>
      <c r="U18638" s="89"/>
      <c r="V18638" s="89"/>
      <c r="W18638" s="89"/>
      <c r="X18638" s="89"/>
    </row>
    <row r="18639">
      <c r="S18639" s="91"/>
      <c r="T18639" s="91"/>
      <c r="U18639" s="89"/>
      <c r="V18639" s="89"/>
      <c r="W18639" s="89"/>
      <c r="X18639" s="89"/>
    </row>
    <row r="18640">
      <c r="S18640" s="91"/>
      <c r="T18640" s="91"/>
      <c r="U18640" s="89"/>
      <c r="V18640" s="89"/>
      <c r="W18640" s="89"/>
      <c r="X18640" s="89"/>
    </row>
    <row r="18641">
      <c r="S18641" s="91"/>
      <c r="T18641" s="91"/>
      <c r="U18641" s="89"/>
      <c r="V18641" s="89"/>
      <c r="W18641" s="89"/>
      <c r="X18641" s="89"/>
    </row>
    <row r="18642">
      <c r="S18642" s="91"/>
      <c r="T18642" s="91"/>
      <c r="U18642" s="89"/>
      <c r="V18642" s="89"/>
      <c r="W18642" s="89"/>
      <c r="X18642" s="89"/>
    </row>
    <row r="18643">
      <c r="S18643" s="91"/>
      <c r="T18643" s="91"/>
      <c r="U18643" s="89"/>
      <c r="V18643" s="89"/>
      <c r="W18643" s="89"/>
      <c r="X18643" s="89"/>
    </row>
    <row r="18644">
      <c r="S18644" s="91"/>
      <c r="T18644" s="91"/>
      <c r="U18644" s="89"/>
      <c r="V18644" s="89"/>
      <c r="W18644" s="89"/>
      <c r="X18644" s="89"/>
    </row>
    <row r="18645">
      <c r="S18645" s="91"/>
      <c r="T18645" s="91"/>
      <c r="U18645" s="89"/>
      <c r="V18645" s="89"/>
      <c r="W18645" s="89"/>
      <c r="X18645" s="89"/>
    </row>
    <row r="18646">
      <c r="S18646" s="91"/>
      <c r="T18646" s="91"/>
      <c r="U18646" s="89"/>
      <c r="V18646" s="89"/>
      <c r="W18646" s="89"/>
      <c r="X18646" s="89"/>
    </row>
    <row r="18647">
      <c r="S18647" s="91"/>
      <c r="T18647" s="91"/>
      <c r="U18647" s="89"/>
      <c r="V18647" s="89"/>
      <c r="W18647" s="89"/>
      <c r="X18647" s="89"/>
    </row>
    <row r="18648">
      <c r="S18648" s="91"/>
      <c r="T18648" s="91"/>
      <c r="U18648" s="89"/>
      <c r="V18648" s="89"/>
      <c r="W18648" s="89"/>
      <c r="X18648" s="89"/>
    </row>
    <row r="18649">
      <c r="S18649" s="91"/>
      <c r="T18649" s="91"/>
      <c r="U18649" s="89"/>
      <c r="V18649" s="89"/>
      <c r="W18649" s="89"/>
      <c r="X18649" s="89"/>
    </row>
    <row r="18650">
      <c r="S18650" s="91"/>
      <c r="T18650" s="91"/>
      <c r="U18650" s="89"/>
      <c r="V18650" s="89"/>
      <c r="W18650" s="89"/>
      <c r="X18650" s="89"/>
    </row>
    <row r="18651">
      <c r="S18651" s="91"/>
      <c r="T18651" s="91"/>
      <c r="U18651" s="89"/>
      <c r="V18651" s="89"/>
      <c r="W18651" s="89"/>
      <c r="X18651" s="89"/>
    </row>
    <row r="18652">
      <c r="S18652" s="91"/>
      <c r="T18652" s="91"/>
      <c r="U18652" s="89"/>
      <c r="V18652" s="89"/>
      <c r="W18652" s="89"/>
      <c r="X18652" s="89"/>
    </row>
    <row r="18653">
      <c r="S18653" s="91"/>
      <c r="T18653" s="91"/>
      <c r="U18653" s="89"/>
      <c r="V18653" s="89"/>
      <c r="W18653" s="89"/>
      <c r="X18653" s="89"/>
    </row>
    <row r="18654">
      <c r="S18654" s="91"/>
      <c r="T18654" s="91"/>
      <c r="U18654" s="89"/>
      <c r="V18654" s="89"/>
      <c r="W18654" s="89"/>
      <c r="X18654" s="89"/>
    </row>
    <row r="18655">
      <c r="S18655" s="91"/>
      <c r="T18655" s="91"/>
      <c r="U18655" s="89"/>
      <c r="V18655" s="89"/>
      <c r="W18655" s="89"/>
      <c r="X18655" s="89"/>
    </row>
    <row r="18656">
      <c r="S18656" s="91"/>
      <c r="T18656" s="91"/>
      <c r="U18656" s="89"/>
      <c r="V18656" s="89"/>
      <c r="W18656" s="89"/>
      <c r="X18656" s="89"/>
    </row>
    <row r="18657">
      <c r="S18657" s="91"/>
      <c r="T18657" s="91"/>
      <c r="U18657" s="89"/>
      <c r="V18657" s="89"/>
      <c r="W18657" s="89"/>
      <c r="X18657" s="89"/>
    </row>
    <row r="18658">
      <c r="S18658" s="91"/>
      <c r="T18658" s="91"/>
      <c r="U18658" s="89"/>
      <c r="V18658" s="89"/>
      <c r="W18658" s="89"/>
      <c r="X18658" s="89"/>
    </row>
    <row r="18659">
      <c r="S18659" s="91"/>
      <c r="T18659" s="91"/>
      <c r="U18659" s="89"/>
      <c r="V18659" s="89"/>
      <c r="W18659" s="89"/>
      <c r="X18659" s="89"/>
    </row>
    <row r="18660">
      <c r="S18660" s="91"/>
      <c r="T18660" s="91"/>
      <c r="U18660" s="89"/>
      <c r="V18660" s="89"/>
      <c r="W18660" s="89"/>
      <c r="X18660" s="89"/>
    </row>
    <row r="18661">
      <c r="S18661" s="91"/>
      <c r="T18661" s="91"/>
      <c r="U18661" s="89"/>
      <c r="V18661" s="89"/>
      <c r="W18661" s="89"/>
      <c r="X18661" s="89"/>
    </row>
    <row r="18662">
      <c r="S18662" s="91"/>
      <c r="T18662" s="91"/>
      <c r="U18662" s="89"/>
      <c r="V18662" s="89"/>
      <c r="W18662" s="89"/>
      <c r="X18662" s="89"/>
    </row>
    <row r="18663">
      <c r="S18663" s="91"/>
      <c r="T18663" s="91"/>
      <c r="U18663" s="89"/>
      <c r="V18663" s="89"/>
      <c r="W18663" s="89"/>
      <c r="X18663" s="89"/>
    </row>
    <row r="18664">
      <c r="S18664" s="91"/>
      <c r="T18664" s="91"/>
      <c r="U18664" s="89"/>
      <c r="V18664" s="89"/>
      <c r="W18664" s="89"/>
      <c r="X18664" s="89"/>
    </row>
    <row r="18665">
      <c r="S18665" s="91"/>
      <c r="T18665" s="91"/>
      <c r="U18665" s="89"/>
      <c r="V18665" s="89"/>
      <c r="W18665" s="89"/>
      <c r="X18665" s="89"/>
    </row>
    <row r="18666">
      <c r="S18666" s="91"/>
      <c r="T18666" s="91"/>
      <c r="U18666" s="89"/>
      <c r="V18666" s="89"/>
      <c r="W18666" s="89"/>
      <c r="X18666" s="89"/>
    </row>
    <row r="18667">
      <c r="S18667" s="91"/>
      <c r="T18667" s="91"/>
      <c r="U18667" s="89"/>
      <c r="V18667" s="89"/>
      <c r="W18667" s="89"/>
      <c r="X18667" s="89"/>
    </row>
    <row r="18668">
      <c r="S18668" s="91"/>
      <c r="T18668" s="91"/>
      <c r="U18668" s="89"/>
      <c r="V18668" s="89"/>
      <c r="W18668" s="89"/>
      <c r="X18668" s="89"/>
    </row>
    <row r="18669">
      <c r="S18669" s="91"/>
      <c r="T18669" s="91"/>
      <c r="U18669" s="89"/>
      <c r="V18669" s="89"/>
      <c r="W18669" s="89"/>
      <c r="X18669" s="89"/>
    </row>
    <row r="18670">
      <c r="S18670" s="91"/>
      <c r="T18670" s="91"/>
      <c r="U18670" s="89"/>
      <c r="V18670" s="89"/>
      <c r="W18670" s="89"/>
      <c r="X18670" s="89"/>
    </row>
    <row r="18671">
      <c r="S18671" s="91"/>
      <c r="T18671" s="91"/>
      <c r="U18671" s="89"/>
      <c r="V18671" s="89"/>
      <c r="W18671" s="89"/>
      <c r="X18671" s="89"/>
    </row>
    <row r="18672">
      <c r="S18672" s="91"/>
      <c r="T18672" s="91"/>
      <c r="U18672" s="89"/>
      <c r="V18672" s="89"/>
      <c r="W18672" s="89"/>
      <c r="X18672" s="89"/>
    </row>
    <row r="18673">
      <c r="S18673" s="91"/>
      <c r="T18673" s="91"/>
      <c r="U18673" s="89"/>
      <c r="V18673" s="89"/>
      <c r="W18673" s="89"/>
      <c r="X18673" s="89"/>
    </row>
    <row r="18674">
      <c r="S18674" s="91"/>
      <c r="T18674" s="91"/>
      <c r="U18674" s="89"/>
      <c r="V18674" s="89"/>
      <c r="W18674" s="89"/>
      <c r="X18674" s="89"/>
    </row>
    <row r="18675">
      <c r="S18675" s="91"/>
      <c r="T18675" s="91"/>
      <c r="U18675" s="89"/>
      <c r="V18675" s="89"/>
      <c r="W18675" s="89"/>
      <c r="X18675" s="89"/>
    </row>
    <row r="18676">
      <c r="S18676" s="91"/>
      <c r="T18676" s="91"/>
      <c r="U18676" s="89"/>
      <c r="V18676" s="89"/>
      <c r="W18676" s="89"/>
      <c r="X18676" s="89"/>
    </row>
    <row r="18677">
      <c r="S18677" s="91"/>
      <c r="T18677" s="91"/>
      <c r="U18677" s="89"/>
      <c r="V18677" s="89"/>
      <c r="W18677" s="89"/>
      <c r="X18677" s="89"/>
    </row>
    <row r="18678">
      <c r="S18678" s="91"/>
      <c r="T18678" s="91"/>
      <c r="U18678" s="89"/>
      <c r="V18678" s="89"/>
      <c r="W18678" s="89"/>
      <c r="X18678" s="89"/>
    </row>
    <row r="18679">
      <c r="S18679" s="91"/>
      <c r="T18679" s="91"/>
      <c r="U18679" s="89"/>
      <c r="V18679" s="89"/>
      <c r="W18679" s="89"/>
      <c r="X18679" s="89"/>
    </row>
    <row r="18680">
      <c r="S18680" s="91"/>
      <c r="T18680" s="91"/>
      <c r="U18680" s="89"/>
      <c r="V18680" s="89"/>
      <c r="W18680" s="89"/>
      <c r="X18680" s="89"/>
    </row>
    <row r="18681">
      <c r="S18681" s="91"/>
      <c r="T18681" s="91"/>
      <c r="U18681" s="89"/>
      <c r="V18681" s="89"/>
      <c r="W18681" s="89"/>
      <c r="X18681" s="89"/>
    </row>
    <row r="18682">
      <c r="S18682" s="91"/>
      <c r="T18682" s="91"/>
      <c r="U18682" s="89"/>
      <c r="V18682" s="89"/>
      <c r="W18682" s="89"/>
      <c r="X18682" s="89"/>
    </row>
    <row r="18683">
      <c r="S18683" s="91"/>
      <c r="T18683" s="91"/>
      <c r="U18683" s="89"/>
      <c r="V18683" s="89"/>
      <c r="W18683" s="89"/>
      <c r="X18683" s="89"/>
    </row>
    <row r="18684">
      <c r="S18684" s="91"/>
      <c r="T18684" s="91"/>
      <c r="U18684" s="89"/>
      <c r="V18684" s="89"/>
      <c r="W18684" s="89"/>
      <c r="X18684" s="89"/>
    </row>
    <row r="18685">
      <c r="S18685" s="91"/>
      <c r="T18685" s="91"/>
      <c r="U18685" s="89"/>
      <c r="V18685" s="89"/>
      <c r="W18685" s="89"/>
      <c r="X18685" s="89"/>
    </row>
    <row r="18686">
      <c r="S18686" s="91"/>
      <c r="T18686" s="91"/>
      <c r="U18686" s="89"/>
      <c r="V18686" s="89"/>
      <c r="W18686" s="89"/>
      <c r="X18686" s="89"/>
    </row>
    <row r="18687">
      <c r="S18687" s="91"/>
      <c r="T18687" s="91"/>
      <c r="U18687" s="89"/>
      <c r="V18687" s="89"/>
      <c r="W18687" s="89"/>
      <c r="X18687" s="89"/>
    </row>
    <row r="18688">
      <c r="S18688" s="91"/>
      <c r="T18688" s="91"/>
      <c r="U18688" s="89"/>
      <c r="V18688" s="89"/>
      <c r="W18688" s="89"/>
      <c r="X18688" s="89"/>
    </row>
    <row r="18689">
      <c r="S18689" s="91"/>
      <c r="T18689" s="91"/>
      <c r="U18689" s="89"/>
      <c r="V18689" s="89"/>
      <c r="W18689" s="89"/>
      <c r="X18689" s="89"/>
    </row>
    <row r="18690">
      <c r="S18690" s="91"/>
      <c r="T18690" s="91"/>
      <c r="U18690" s="89"/>
      <c r="V18690" s="89"/>
      <c r="W18690" s="89"/>
      <c r="X18690" s="89"/>
    </row>
    <row r="18691">
      <c r="S18691" s="91"/>
      <c r="T18691" s="91"/>
      <c r="U18691" s="89"/>
      <c r="V18691" s="89"/>
      <c r="W18691" s="89"/>
      <c r="X18691" s="89"/>
    </row>
    <row r="18692">
      <c r="S18692" s="91"/>
      <c r="T18692" s="91"/>
      <c r="U18692" s="89"/>
      <c r="V18692" s="89"/>
      <c r="W18692" s="89"/>
      <c r="X18692" s="89"/>
    </row>
    <row r="18693">
      <c r="S18693" s="91"/>
      <c r="T18693" s="91"/>
      <c r="U18693" s="89"/>
      <c r="V18693" s="89"/>
      <c r="W18693" s="89"/>
      <c r="X18693" s="89"/>
    </row>
    <row r="18694">
      <c r="S18694" s="91"/>
      <c r="T18694" s="91"/>
      <c r="U18694" s="89"/>
      <c r="V18694" s="89"/>
      <c r="W18694" s="89"/>
      <c r="X18694" s="89"/>
    </row>
    <row r="18695">
      <c r="S18695" s="91"/>
      <c r="T18695" s="91"/>
      <c r="U18695" s="89"/>
      <c r="V18695" s="89"/>
      <c r="W18695" s="89"/>
      <c r="X18695" s="89"/>
    </row>
    <row r="18696">
      <c r="S18696" s="91"/>
      <c r="T18696" s="91"/>
      <c r="U18696" s="89"/>
      <c r="V18696" s="89"/>
      <c r="W18696" s="89"/>
      <c r="X18696" s="89"/>
    </row>
    <row r="18697">
      <c r="S18697" s="91"/>
      <c r="T18697" s="91"/>
      <c r="U18697" s="89"/>
      <c r="V18697" s="89"/>
      <c r="W18697" s="89"/>
      <c r="X18697" s="89"/>
    </row>
    <row r="18698">
      <c r="S18698" s="91"/>
      <c r="T18698" s="91"/>
      <c r="U18698" s="89"/>
      <c r="V18698" s="89"/>
      <c r="W18698" s="89"/>
      <c r="X18698" s="89"/>
    </row>
    <row r="18699">
      <c r="S18699" s="91"/>
      <c r="T18699" s="91"/>
      <c r="U18699" s="89"/>
      <c r="V18699" s="89"/>
      <c r="W18699" s="89"/>
      <c r="X18699" s="89"/>
    </row>
    <row r="18700">
      <c r="S18700" s="91"/>
      <c r="T18700" s="91"/>
      <c r="U18700" s="89"/>
      <c r="V18700" s="89"/>
      <c r="W18700" s="89"/>
      <c r="X18700" s="89"/>
    </row>
    <row r="18701">
      <c r="S18701" s="91"/>
      <c r="T18701" s="91"/>
      <c r="U18701" s="89"/>
      <c r="V18701" s="89"/>
      <c r="W18701" s="89"/>
      <c r="X18701" s="89"/>
    </row>
    <row r="18702">
      <c r="S18702" s="91"/>
      <c r="T18702" s="91"/>
      <c r="U18702" s="89"/>
      <c r="V18702" s="89"/>
      <c r="W18702" s="89"/>
      <c r="X18702" s="89"/>
    </row>
    <row r="18703">
      <c r="S18703" s="91"/>
      <c r="T18703" s="91"/>
      <c r="U18703" s="89"/>
      <c r="V18703" s="89"/>
      <c r="W18703" s="89"/>
      <c r="X18703" s="89"/>
    </row>
    <row r="18704">
      <c r="S18704" s="91"/>
      <c r="T18704" s="91"/>
      <c r="U18704" s="89"/>
      <c r="V18704" s="89"/>
      <c r="W18704" s="89"/>
      <c r="X18704" s="89"/>
    </row>
    <row r="18705">
      <c r="S18705" s="91"/>
      <c r="T18705" s="91"/>
      <c r="U18705" s="89"/>
      <c r="V18705" s="89"/>
      <c r="W18705" s="89"/>
      <c r="X18705" s="89"/>
    </row>
    <row r="18706">
      <c r="S18706" s="91"/>
      <c r="T18706" s="91"/>
      <c r="U18706" s="89"/>
      <c r="V18706" s="89"/>
      <c r="W18706" s="89"/>
      <c r="X18706" s="89"/>
    </row>
    <row r="18707">
      <c r="S18707" s="91"/>
      <c r="T18707" s="91"/>
      <c r="U18707" s="89"/>
      <c r="V18707" s="89"/>
      <c r="W18707" s="89"/>
      <c r="X18707" s="89"/>
    </row>
    <row r="18708">
      <c r="S18708" s="91"/>
      <c r="T18708" s="91"/>
      <c r="U18708" s="89"/>
      <c r="V18708" s="89"/>
      <c r="W18708" s="89"/>
      <c r="X18708" s="89"/>
    </row>
    <row r="18709">
      <c r="S18709" s="91"/>
      <c r="T18709" s="91"/>
      <c r="U18709" s="89"/>
      <c r="V18709" s="89"/>
      <c r="W18709" s="89"/>
      <c r="X18709" s="89"/>
    </row>
    <row r="18710">
      <c r="S18710" s="91"/>
      <c r="T18710" s="91"/>
      <c r="U18710" s="89"/>
      <c r="V18710" s="89"/>
      <c r="W18710" s="89"/>
      <c r="X18710" s="89"/>
    </row>
    <row r="18711">
      <c r="S18711" s="91"/>
      <c r="T18711" s="91"/>
      <c r="U18711" s="89"/>
      <c r="V18711" s="89"/>
      <c r="W18711" s="89"/>
      <c r="X18711" s="89"/>
    </row>
    <row r="18712">
      <c r="S18712" s="91"/>
      <c r="T18712" s="91"/>
      <c r="U18712" s="89"/>
      <c r="V18712" s="89"/>
      <c r="W18712" s="89"/>
      <c r="X18712" s="89"/>
    </row>
    <row r="18713">
      <c r="S18713" s="91"/>
      <c r="T18713" s="91"/>
      <c r="U18713" s="89"/>
      <c r="V18713" s="89"/>
      <c r="W18713" s="89"/>
      <c r="X18713" s="89"/>
    </row>
    <row r="18714">
      <c r="S18714" s="91"/>
      <c r="T18714" s="91"/>
      <c r="U18714" s="89"/>
      <c r="V18714" s="89"/>
      <c r="W18714" s="89"/>
      <c r="X18714" s="89"/>
    </row>
    <row r="18715">
      <c r="S18715" s="91"/>
      <c r="T18715" s="91"/>
      <c r="U18715" s="89"/>
      <c r="V18715" s="89"/>
      <c r="W18715" s="89"/>
      <c r="X18715" s="89"/>
    </row>
    <row r="18716">
      <c r="S18716" s="91"/>
      <c r="T18716" s="91"/>
      <c r="U18716" s="89"/>
      <c r="V18716" s="89"/>
      <c r="W18716" s="89"/>
      <c r="X18716" s="89"/>
    </row>
    <row r="18717">
      <c r="S18717" s="91"/>
      <c r="T18717" s="91"/>
      <c r="U18717" s="89"/>
      <c r="V18717" s="89"/>
      <c r="W18717" s="89"/>
      <c r="X18717" s="89"/>
    </row>
    <row r="18718">
      <c r="S18718" s="91"/>
      <c r="T18718" s="91"/>
      <c r="U18718" s="89"/>
      <c r="V18718" s="89"/>
      <c r="W18718" s="89"/>
      <c r="X18718" s="89"/>
    </row>
    <row r="18719">
      <c r="S18719" s="91"/>
      <c r="T18719" s="91"/>
      <c r="U18719" s="89"/>
      <c r="V18719" s="89"/>
      <c r="W18719" s="89"/>
      <c r="X18719" s="89"/>
    </row>
    <row r="18720">
      <c r="S18720" s="91"/>
      <c r="T18720" s="91"/>
      <c r="U18720" s="89"/>
      <c r="V18720" s="89"/>
      <c r="W18720" s="89"/>
      <c r="X18720" s="89"/>
    </row>
    <row r="18721">
      <c r="S18721" s="91"/>
      <c r="T18721" s="91"/>
      <c r="U18721" s="89"/>
      <c r="V18721" s="89"/>
      <c r="W18721" s="89"/>
      <c r="X18721" s="89"/>
    </row>
    <row r="18722">
      <c r="S18722" s="91"/>
      <c r="T18722" s="91"/>
      <c r="U18722" s="89"/>
      <c r="V18722" s="89"/>
      <c r="W18722" s="89"/>
      <c r="X18722" s="89"/>
    </row>
    <row r="18723">
      <c r="S18723" s="91"/>
      <c r="T18723" s="91"/>
      <c r="U18723" s="89"/>
      <c r="V18723" s="89"/>
      <c r="W18723" s="89"/>
      <c r="X18723" s="89"/>
    </row>
    <row r="18724">
      <c r="S18724" s="91"/>
      <c r="T18724" s="91"/>
      <c r="U18724" s="89"/>
      <c r="V18724" s="89"/>
      <c r="W18724" s="89"/>
      <c r="X18724" s="89"/>
    </row>
    <row r="18725">
      <c r="S18725" s="91"/>
      <c r="T18725" s="91"/>
      <c r="U18725" s="89"/>
      <c r="V18725" s="89"/>
      <c r="W18725" s="89"/>
      <c r="X18725" s="89"/>
    </row>
    <row r="18726">
      <c r="S18726" s="91"/>
      <c r="T18726" s="91"/>
      <c r="U18726" s="89"/>
      <c r="V18726" s="89"/>
      <c r="W18726" s="89"/>
      <c r="X18726" s="89"/>
    </row>
    <row r="18727">
      <c r="S18727" s="91"/>
      <c r="T18727" s="91"/>
      <c r="U18727" s="89"/>
      <c r="V18727" s="89"/>
      <c r="W18727" s="89"/>
      <c r="X18727" s="89"/>
    </row>
    <row r="18728">
      <c r="S18728" s="91"/>
      <c r="T18728" s="91"/>
      <c r="U18728" s="89"/>
      <c r="V18728" s="89"/>
      <c r="W18728" s="89"/>
      <c r="X18728" s="89"/>
    </row>
    <row r="18729">
      <c r="S18729" s="91"/>
      <c r="T18729" s="91"/>
      <c r="U18729" s="89"/>
      <c r="V18729" s="89"/>
      <c r="W18729" s="89"/>
      <c r="X18729" s="89"/>
    </row>
    <row r="18730">
      <c r="S18730" s="91"/>
      <c r="T18730" s="91"/>
      <c r="U18730" s="89"/>
      <c r="V18730" s="89"/>
      <c r="W18730" s="89"/>
      <c r="X18730" s="89"/>
    </row>
    <row r="18731">
      <c r="S18731" s="91"/>
      <c r="T18731" s="91"/>
      <c r="U18731" s="89"/>
      <c r="V18731" s="89"/>
      <c r="W18731" s="89"/>
      <c r="X18731" s="89"/>
    </row>
    <row r="18732">
      <c r="S18732" s="91"/>
      <c r="T18732" s="91"/>
      <c r="U18732" s="89"/>
      <c r="V18732" s="89"/>
      <c r="W18732" s="89"/>
      <c r="X18732" s="89"/>
    </row>
    <row r="18733">
      <c r="S18733" s="91"/>
      <c r="T18733" s="91"/>
      <c r="U18733" s="89"/>
      <c r="V18733" s="89"/>
      <c r="W18733" s="89"/>
      <c r="X18733" s="89"/>
    </row>
    <row r="18734">
      <c r="S18734" s="91"/>
      <c r="T18734" s="91"/>
      <c r="U18734" s="89"/>
      <c r="V18734" s="89"/>
      <c r="W18734" s="89"/>
      <c r="X18734" s="89"/>
    </row>
    <row r="18735">
      <c r="S18735" s="91"/>
      <c r="T18735" s="91"/>
      <c r="U18735" s="89"/>
      <c r="V18735" s="89"/>
      <c r="W18735" s="89"/>
      <c r="X18735" s="89"/>
    </row>
    <row r="18736">
      <c r="S18736" s="91"/>
      <c r="T18736" s="91"/>
      <c r="U18736" s="89"/>
      <c r="V18736" s="89"/>
      <c r="W18736" s="89"/>
      <c r="X18736" s="89"/>
    </row>
    <row r="18737">
      <c r="S18737" s="91"/>
      <c r="T18737" s="91"/>
      <c r="U18737" s="89"/>
      <c r="V18737" s="89"/>
      <c r="W18737" s="89"/>
      <c r="X18737" s="89"/>
    </row>
    <row r="18738">
      <c r="S18738" s="91"/>
      <c r="T18738" s="91"/>
      <c r="U18738" s="89"/>
      <c r="V18738" s="89"/>
      <c r="W18738" s="89"/>
      <c r="X18738" s="89"/>
    </row>
    <row r="18739">
      <c r="S18739" s="91"/>
      <c r="T18739" s="91"/>
      <c r="U18739" s="89"/>
      <c r="V18739" s="89"/>
      <c r="W18739" s="89"/>
      <c r="X18739" s="89"/>
    </row>
    <row r="18740">
      <c r="S18740" s="91"/>
      <c r="T18740" s="91"/>
      <c r="U18740" s="89"/>
      <c r="V18740" s="89"/>
      <c r="W18740" s="89"/>
      <c r="X18740" s="89"/>
    </row>
    <row r="18741">
      <c r="S18741" s="91"/>
      <c r="T18741" s="91"/>
      <c r="U18741" s="89"/>
      <c r="V18741" s="89"/>
      <c r="W18741" s="89"/>
      <c r="X18741" s="89"/>
    </row>
    <row r="18742">
      <c r="S18742" s="91"/>
      <c r="T18742" s="91"/>
      <c r="U18742" s="89"/>
      <c r="V18742" s="89"/>
      <c r="W18742" s="89"/>
      <c r="X18742" s="89"/>
    </row>
    <row r="18743">
      <c r="S18743" s="91"/>
      <c r="T18743" s="91"/>
      <c r="U18743" s="89"/>
      <c r="V18743" s="89"/>
      <c r="W18743" s="89"/>
      <c r="X18743" s="89"/>
    </row>
    <row r="18744">
      <c r="S18744" s="91"/>
      <c r="T18744" s="91"/>
      <c r="U18744" s="89"/>
      <c r="V18744" s="89"/>
      <c r="W18744" s="89"/>
      <c r="X18744" s="89"/>
    </row>
    <row r="18745">
      <c r="S18745" s="91"/>
      <c r="T18745" s="91"/>
      <c r="U18745" s="89"/>
      <c r="V18745" s="89"/>
      <c r="W18745" s="89"/>
      <c r="X18745" s="89"/>
    </row>
    <row r="18746">
      <c r="S18746" s="91"/>
      <c r="T18746" s="91"/>
      <c r="U18746" s="89"/>
      <c r="V18746" s="89"/>
      <c r="W18746" s="89"/>
      <c r="X18746" s="89"/>
    </row>
    <row r="18747">
      <c r="S18747" s="91"/>
      <c r="T18747" s="91"/>
      <c r="U18747" s="89"/>
      <c r="V18747" s="89"/>
      <c r="W18747" s="89"/>
      <c r="X18747" s="89"/>
    </row>
    <row r="18748">
      <c r="S18748" s="91"/>
      <c r="T18748" s="91"/>
      <c r="U18748" s="89"/>
      <c r="V18748" s="89"/>
      <c r="W18748" s="89"/>
      <c r="X18748" s="89"/>
    </row>
    <row r="18749">
      <c r="S18749" s="91"/>
      <c r="T18749" s="91"/>
      <c r="U18749" s="89"/>
      <c r="V18749" s="89"/>
      <c r="W18749" s="89"/>
      <c r="X18749" s="89"/>
    </row>
    <row r="18750">
      <c r="S18750" s="91"/>
      <c r="T18750" s="91"/>
      <c r="U18750" s="89"/>
      <c r="V18750" s="89"/>
      <c r="W18750" s="89"/>
      <c r="X18750" s="89"/>
    </row>
    <row r="18751">
      <c r="S18751" s="91"/>
      <c r="T18751" s="91"/>
      <c r="U18751" s="89"/>
      <c r="V18751" s="89"/>
      <c r="W18751" s="89"/>
      <c r="X18751" s="89"/>
    </row>
    <row r="18752">
      <c r="S18752" s="91"/>
      <c r="T18752" s="91"/>
      <c r="U18752" s="89"/>
      <c r="V18752" s="89"/>
      <c r="W18752" s="89"/>
      <c r="X18752" s="89"/>
    </row>
    <row r="18753">
      <c r="S18753" s="91"/>
      <c r="T18753" s="91"/>
      <c r="U18753" s="89"/>
      <c r="V18753" s="89"/>
      <c r="W18753" s="89"/>
      <c r="X18753" s="89"/>
    </row>
    <row r="18754">
      <c r="S18754" s="91"/>
      <c r="T18754" s="91"/>
      <c r="U18754" s="89"/>
      <c r="V18754" s="89"/>
      <c r="W18754" s="89"/>
      <c r="X18754" s="89"/>
    </row>
    <row r="18755">
      <c r="S18755" s="91"/>
      <c r="T18755" s="91"/>
      <c r="U18755" s="89"/>
      <c r="V18755" s="89"/>
      <c r="W18755" s="89"/>
      <c r="X18755" s="89"/>
    </row>
    <row r="18756">
      <c r="S18756" s="91"/>
      <c r="T18756" s="91"/>
      <c r="U18756" s="89"/>
      <c r="V18756" s="89"/>
      <c r="W18756" s="89"/>
      <c r="X18756" s="89"/>
    </row>
    <row r="18757">
      <c r="S18757" s="91"/>
      <c r="T18757" s="91"/>
      <c r="U18757" s="89"/>
      <c r="V18757" s="89"/>
      <c r="W18757" s="89"/>
      <c r="X18757" s="89"/>
    </row>
    <row r="18758">
      <c r="S18758" s="91"/>
      <c r="T18758" s="91"/>
      <c r="U18758" s="89"/>
      <c r="V18758" s="89"/>
      <c r="W18758" s="89"/>
      <c r="X18758" s="89"/>
    </row>
    <row r="18759">
      <c r="S18759" s="91"/>
      <c r="T18759" s="91"/>
      <c r="U18759" s="89"/>
      <c r="V18759" s="89"/>
      <c r="W18759" s="89"/>
      <c r="X18759" s="89"/>
    </row>
    <row r="18760">
      <c r="S18760" s="91"/>
      <c r="T18760" s="91"/>
      <c r="U18760" s="89"/>
      <c r="V18760" s="89"/>
      <c r="W18760" s="89"/>
      <c r="X18760" s="89"/>
    </row>
    <row r="18761">
      <c r="S18761" s="91"/>
      <c r="T18761" s="91"/>
      <c r="U18761" s="89"/>
      <c r="V18761" s="89"/>
      <c r="W18761" s="89"/>
      <c r="X18761" s="89"/>
    </row>
    <row r="18762">
      <c r="S18762" s="91"/>
      <c r="T18762" s="91"/>
      <c r="U18762" s="89"/>
      <c r="V18762" s="89"/>
      <c r="W18762" s="89"/>
      <c r="X18762" s="89"/>
    </row>
    <row r="18763">
      <c r="S18763" s="91"/>
      <c r="T18763" s="91"/>
      <c r="U18763" s="89"/>
      <c r="V18763" s="89"/>
      <c r="W18763" s="89"/>
      <c r="X18763" s="89"/>
    </row>
    <row r="18764">
      <c r="S18764" s="91"/>
      <c r="T18764" s="91"/>
      <c r="U18764" s="89"/>
      <c r="V18764" s="89"/>
      <c r="W18764" s="89"/>
      <c r="X18764" s="89"/>
    </row>
    <row r="18765">
      <c r="S18765" s="91"/>
      <c r="T18765" s="91"/>
      <c r="U18765" s="89"/>
      <c r="V18765" s="89"/>
      <c r="W18765" s="89"/>
      <c r="X18765" s="89"/>
    </row>
    <row r="18766">
      <c r="S18766" s="91"/>
      <c r="T18766" s="91"/>
      <c r="U18766" s="89"/>
      <c r="V18766" s="89"/>
      <c r="W18766" s="89"/>
      <c r="X18766" s="89"/>
    </row>
    <row r="18767">
      <c r="S18767" s="91"/>
      <c r="T18767" s="91"/>
      <c r="U18767" s="89"/>
      <c r="V18767" s="89"/>
      <c r="W18767" s="89"/>
      <c r="X18767" s="89"/>
    </row>
    <row r="18768">
      <c r="S18768" s="91"/>
      <c r="T18768" s="91"/>
      <c r="U18768" s="89"/>
      <c r="V18768" s="89"/>
      <c r="W18768" s="89"/>
      <c r="X18768" s="89"/>
    </row>
    <row r="18769">
      <c r="S18769" s="91"/>
      <c r="T18769" s="91"/>
      <c r="U18769" s="89"/>
      <c r="V18769" s="89"/>
      <c r="W18769" s="89"/>
      <c r="X18769" s="89"/>
    </row>
    <row r="18770">
      <c r="S18770" s="91"/>
      <c r="T18770" s="91"/>
      <c r="U18770" s="89"/>
      <c r="V18770" s="89"/>
      <c r="W18770" s="89"/>
      <c r="X18770" s="89"/>
    </row>
    <row r="18771">
      <c r="S18771" s="88"/>
      <c r="T18771" s="91"/>
      <c r="U18771" s="89"/>
      <c r="V18771" s="89"/>
      <c r="W18771" s="89"/>
      <c r="X18771" s="89"/>
    </row>
    <row r="18772">
      <c r="S18772" s="91"/>
      <c r="T18772" s="91"/>
      <c r="U18772" s="89"/>
      <c r="V18772" s="89"/>
      <c r="W18772" s="89"/>
      <c r="X18772" s="89"/>
    </row>
    <row r="18773">
      <c r="S18773" s="91"/>
      <c r="T18773" s="91"/>
      <c r="U18773" s="89"/>
      <c r="V18773" s="89"/>
      <c r="W18773" s="89"/>
      <c r="X18773" s="89"/>
    </row>
    <row r="18774">
      <c r="S18774" s="91"/>
      <c r="T18774" s="91"/>
      <c r="U18774" s="89"/>
      <c r="V18774" s="89"/>
      <c r="W18774" s="89"/>
      <c r="X18774" s="89"/>
    </row>
    <row r="18775">
      <c r="S18775" s="91"/>
      <c r="T18775" s="91"/>
      <c r="U18775" s="89"/>
      <c r="V18775" s="89"/>
      <c r="W18775" s="89"/>
      <c r="X18775" s="89"/>
    </row>
    <row r="18776">
      <c r="S18776" s="91"/>
      <c r="T18776" s="91"/>
      <c r="U18776" s="89"/>
      <c r="V18776" s="89"/>
      <c r="W18776" s="89"/>
      <c r="X18776" s="89"/>
    </row>
    <row r="18777">
      <c r="S18777" s="91"/>
      <c r="T18777" s="91"/>
      <c r="U18777" s="89"/>
      <c r="V18777" s="89"/>
      <c r="W18777" s="89"/>
      <c r="X18777" s="89"/>
    </row>
    <row r="18778">
      <c r="S18778" s="91"/>
      <c r="T18778" s="91"/>
      <c r="U18778" s="89"/>
      <c r="V18778" s="89"/>
      <c r="W18778" s="89"/>
      <c r="X18778" s="89"/>
    </row>
    <row r="18779">
      <c r="S18779" s="91"/>
      <c r="T18779" s="91"/>
      <c r="U18779" s="89"/>
      <c r="V18779" s="89"/>
      <c r="W18779" s="89"/>
      <c r="X18779" s="89"/>
    </row>
    <row r="18780">
      <c r="S18780" s="91"/>
      <c r="T18780" s="91"/>
      <c r="U18780" s="89"/>
      <c r="V18780" s="89"/>
      <c r="W18780" s="89"/>
      <c r="X18780" s="89"/>
    </row>
    <row r="18781">
      <c r="S18781" s="91"/>
      <c r="T18781" s="91"/>
      <c r="U18781" s="89"/>
      <c r="V18781" s="89"/>
      <c r="W18781" s="89"/>
      <c r="X18781" s="89"/>
    </row>
    <row r="18782">
      <c r="S18782" s="91"/>
      <c r="T18782" s="91"/>
      <c r="U18782" s="89"/>
      <c r="V18782" s="89"/>
      <c r="W18782" s="89"/>
      <c r="X18782" s="89"/>
    </row>
    <row r="18783">
      <c r="S18783" s="91"/>
      <c r="T18783" s="91"/>
      <c r="U18783" s="89"/>
      <c r="V18783" s="89"/>
      <c r="W18783" s="89"/>
      <c r="X18783" s="89"/>
    </row>
    <row r="18784">
      <c r="S18784" s="91"/>
      <c r="T18784" s="91"/>
      <c r="U18784" s="89"/>
      <c r="V18784" s="89"/>
      <c r="W18784" s="89"/>
      <c r="X18784" s="89"/>
    </row>
    <row r="18785">
      <c r="S18785" s="91"/>
      <c r="T18785" s="91"/>
      <c r="U18785" s="89"/>
      <c r="V18785" s="89"/>
      <c r="W18785" s="89"/>
      <c r="X18785" s="89"/>
    </row>
    <row r="18786">
      <c r="S18786" s="91"/>
      <c r="T18786" s="91"/>
      <c r="U18786" s="89"/>
      <c r="V18786" s="89"/>
      <c r="W18786" s="89"/>
      <c r="X18786" s="89"/>
    </row>
    <row r="18787">
      <c r="S18787" s="91"/>
      <c r="T18787" s="91"/>
      <c r="U18787" s="89"/>
      <c r="V18787" s="89"/>
      <c r="W18787" s="89"/>
      <c r="X18787" s="89"/>
    </row>
    <row r="18788">
      <c r="S18788" s="91"/>
      <c r="T18788" s="91"/>
      <c r="U18788" s="89"/>
      <c r="V18788" s="89"/>
      <c r="W18788" s="89"/>
      <c r="X18788" s="89"/>
    </row>
    <row r="18789">
      <c r="S18789" s="91"/>
      <c r="T18789" s="91"/>
      <c r="U18789" s="89"/>
      <c r="V18789" s="89"/>
      <c r="W18789" s="89"/>
      <c r="X18789" s="89"/>
    </row>
    <row r="18790">
      <c r="S18790" s="91"/>
      <c r="T18790" s="91"/>
      <c r="U18790" s="89"/>
      <c r="V18790" s="89"/>
      <c r="W18790" s="89"/>
      <c r="X18790" s="89"/>
    </row>
    <row r="18791">
      <c r="S18791" s="91"/>
      <c r="T18791" s="91"/>
      <c r="U18791" s="89"/>
      <c r="V18791" s="89"/>
      <c r="W18791" s="89"/>
      <c r="X18791" s="89"/>
    </row>
    <row r="18792">
      <c r="S18792" s="91"/>
      <c r="T18792" s="91"/>
      <c r="U18792" s="89"/>
      <c r="V18792" s="89"/>
      <c r="W18792" s="89"/>
      <c r="X18792" s="89"/>
    </row>
    <row r="18793">
      <c r="S18793" s="91"/>
      <c r="T18793" s="91"/>
      <c r="U18793" s="89"/>
      <c r="V18793" s="89"/>
      <c r="W18793" s="89"/>
      <c r="X18793" s="89"/>
    </row>
    <row r="18794">
      <c r="S18794" s="91"/>
      <c r="T18794" s="91"/>
      <c r="U18794" s="89"/>
      <c r="V18794" s="89"/>
      <c r="W18794" s="89"/>
      <c r="X18794" s="89"/>
    </row>
    <row r="18795">
      <c r="S18795" s="91"/>
      <c r="T18795" s="91"/>
      <c r="U18795" s="89"/>
      <c r="V18795" s="89"/>
      <c r="W18795" s="89"/>
      <c r="X18795" s="89"/>
    </row>
    <row r="18796">
      <c r="S18796" s="91"/>
      <c r="T18796" s="91"/>
      <c r="U18796" s="89"/>
      <c r="V18796" s="89"/>
      <c r="W18796" s="89"/>
      <c r="X18796" s="89"/>
    </row>
    <row r="18797">
      <c r="S18797" s="91"/>
      <c r="T18797" s="91"/>
      <c r="U18797" s="89"/>
      <c r="V18797" s="89"/>
      <c r="W18797" s="89"/>
      <c r="X18797" s="89"/>
    </row>
    <row r="18798">
      <c r="S18798" s="88"/>
      <c r="T18798" s="91"/>
      <c r="U18798" s="89"/>
      <c r="V18798" s="89"/>
      <c r="W18798" s="89"/>
      <c r="X18798" s="89"/>
    </row>
    <row r="18799">
      <c r="S18799" s="91"/>
      <c r="T18799" s="91"/>
      <c r="U18799" s="89"/>
      <c r="V18799" s="89"/>
      <c r="W18799" s="89"/>
      <c r="X18799" s="89"/>
    </row>
    <row r="18800">
      <c r="S18800" s="91"/>
      <c r="T18800" s="91"/>
      <c r="U18800" s="89"/>
      <c r="V18800" s="89"/>
      <c r="W18800" s="89"/>
      <c r="X18800" s="89"/>
    </row>
    <row r="18801">
      <c r="S18801" s="91"/>
      <c r="T18801" s="91"/>
      <c r="U18801" s="89"/>
      <c r="V18801" s="89"/>
      <c r="W18801" s="89"/>
      <c r="X18801" s="89"/>
    </row>
    <row r="18802">
      <c r="S18802" s="91"/>
      <c r="T18802" s="91"/>
      <c r="U18802" s="89"/>
      <c r="V18802" s="89"/>
      <c r="W18802" s="89"/>
      <c r="X18802" s="89"/>
    </row>
    <row r="18803">
      <c r="S18803" s="91"/>
      <c r="T18803" s="91"/>
      <c r="U18803" s="89"/>
      <c r="V18803" s="89"/>
      <c r="W18803" s="89"/>
      <c r="X18803" s="89"/>
    </row>
    <row r="18804">
      <c r="S18804" s="91"/>
      <c r="T18804" s="91"/>
      <c r="U18804" s="89"/>
      <c r="V18804" s="89"/>
      <c r="W18804" s="89"/>
      <c r="X18804" s="89"/>
    </row>
    <row r="18805">
      <c r="S18805" s="91"/>
      <c r="T18805" s="91"/>
      <c r="U18805" s="89"/>
      <c r="V18805" s="89"/>
      <c r="W18805" s="89"/>
      <c r="X18805" s="89"/>
    </row>
    <row r="18806">
      <c r="S18806" s="91"/>
      <c r="T18806" s="91"/>
      <c r="U18806" s="89"/>
      <c r="V18806" s="89"/>
      <c r="W18806" s="89"/>
      <c r="X18806" s="89"/>
    </row>
    <row r="18807">
      <c r="S18807" s="88"/>
      <c r="T18807" s="91"/>
      <c r="U18807" s="89"/>
      <c r="V18807" s="89"/>
      <c r="W18807" s="89"/>
      <c r="X18807" s="89"/>
    </row>
    <row r="18808">
      <c r="S18808" s="91"/>
      <c r="T18808" s="91"/>
      <c r="U18808" s="89"/>
      <c r="V18808" s="89"/>
      <c r="W18808" s="89"/>
      <c r="X18808" s="89"/>
    </row>
    <row r="18809">
      <c r="S18809" s="91"/>
      <c r="T18809" s="91"/>
      <c r="U18809" s="89"/>
      <c r="V18809" s="89"/>
      <c r="W18809" s="89"/>
      <c r="X18809" s="89"/>
    </row>
    <row r="18810">
      <c r="S18810" s="91"/>
      <c r="T18810" s="91"/>
      <c r="U18810" s="89"/>
      <c r="V18810" s="89"/>
      <c r="W18810" s="89"/>
      <c r="X18810" s="89"/>
    </row>
    <row r="18811">
      <c r="S18811" s="91"/>
      <c r="T18811" s="91"/>
      <c r="U18811" s="89"/>
      <c r="V18811" s="89"/>
      <c r="W18811" s="89"/>
      <c r="X18811" s="89"/>
    </row>
    <row r="18812">
      <c r="S18812" s="91"/>
      <c r="T18812" s="91"/>
      <c r="U18812" s="89"/>
      <c r="V18812" s="89"/>
      <c r="W18812" s="89"/>
      <c r="X18812" s="89"/>
    </row>
    <row r="18813">
      <c r="S18813" s="91"/>
      <c r="T18813" s="91"/>
      <c r="U18813" s="89"/>
      <c r="V18813" s="89"/>
      <c r="W18813" s="89"/>
      <c r="X18813" s="89"/>
    </row>
    <row r="18814">
      <c r="S18814" s="91"/>
      <c r="T18814" s="91"/>
      <c r="U18814" s="89"/>
      <c r="V18814" s="89"/>
      <c r="W18814" s="89"/>
      <c r="X18814" s="89"/>
    </row>
    <row r="18815">
      <c r="S18815" s="91"/>
      <c r="T18815" s="91"/>
      <c r="U18815" s="89"/>
      <c r="V18815" s="89"/>
      <c r="W18815" s="89"/>
      <c r="X18815" s="89"/>
    </row>
    <row r="18816">
      <c r="S18816" s="91"/>
      <c r="T18816" s="91"/>
      <c r="U18816" s="89"/>
      <c r="V18816" s="89"/>
      <c r="W18816" s="89"/>
      <c r="X18816" s="89"/>
    </row>
    <row r="18817">
      <c r="S18817" s="91"/>
      <c r="T18817" s="91"/>
      <c r="U18817" s="89"/>
      <c r="V18817" s="89"/>
      <c r="W18817" s="89"/>
      <c r="X18817" s="89"/>
    </row>
    <row r="18818">
      <c r="S18818" s="91"/>
      <c r="T18818" s="91"/>
      <c r="U18818" s="89"/>
      <c r="V18818" s="89"/>
      <c r="W18818" s="89"/>
      <c r="X18818" s="89"/>
    </row>
    <row r="18819">
      <c r="S18819" s="91"/>
      <c r="T18819" s="91"/>
      <c r="U18819" s="89"/>
      <c r="V18819" s="89"/>
      <c r="W18819" s="89"/>
      <c r="X18819" s="89"/>
    </row>
    <row r="18820">
      <c r="S18820" s="91"/>
      <c r="T18820" s="91"/>
      <c r="U18820" s="89"/>
      <c r="V18820" s="89"/>
      <c r="W18820" s="89"/>
      <c r="X18820" s="89"/>
    </row>
    <row r="18821">
      <c r="S18821" s="91"/>
      <c r="T18821" s="91"/>
      <c r="U18821" s="89"/>
      <c r="V18821" s="89"/>
      <c r="W18821" s="89"/>
      <c r="X18821" s="89"/>
    </row>
    <row r="18822">
      <c r="S18822" s="91"/>
      <c r="T18822" s="91"/>
      <c r="U18822" s="89"/>
      <c r="V18822" s="89"/>
      <c r="W18822" s="89"/>
      <c r="X18822" s="89"/>
    </row>
    <row r="18823">
      <c r="S18823" s="91"/>
      <c r="T18823" s="91"/>
      <c r="U18823" s="89"/>
      <c r="V18823" s="89"/>
      <c r="W18823" s="89"/>
      <c r="X18823" s="89"/>
    </row>
    <row r="18824">
      <c r="S18824" s="91"/>
      <c r="T18824" s="91"/>
      <c r="U18824" s="89"/>
      <c r="V18824" s="89"/>
      <c r="W18824" s="89"/>
      <c r="X18824" s="89"/>
    </row>
    <row r="18825">
      <c r="S18825" s="91"/>
      <c r="T18825" s="91"/>
      <c r="U18825" s="89"/>
      <c r="V18825" s="89"/>
      <c r="W18825" s="89"/>
      <c r="X18825" s="89"/>
    </row>
    <row r="18826">
      <c r="S18826" s="91"/>
      <c r="T18826" s="91"/>
      <c r="U18826" s="89"/>
      <c r="V18826" s="89"/>
      <c r="W18826" s="89"/>
      <c r="X18826" s="89"/>
    </row>
    <row r="18827">
      <c r="S18827" s="91"/>
      <c r="T18827" s="91"/>
      <c r="U18827" s="89"/>
      <c r="V18827" s="89"/>
      <c r="W18827" s="89"/>
      <c r="X18827" s="89"/>
    </row>
    <row r="18828">
      <c r="S18828" s="91"/>
      <c r="T18828" s="91"/>
      <c r="U18828" s="89"/>
      <c r="V18828" s="89"/>
      <c r="W18828" s="89"/>
      <c r="X18828" s="89"/>
    </row>
    <row r="18829">
      <c r="S18829" s="91"/>
      <c r="T18829" s="91"/>
      <c r="U18829" s="89"/>
      <c r="V18829" s="89"/>
      <c r="W18829" s="89"/>
      <c r="X18829" s="89"/>
    </row>
    <row r="18830">
      <c r="S18830" s="91"/>
      <c r="T18830" s="91"/>
      <c r="U18830" s="89"/>
      <c r="V18830" s="89"/>
      <c r="W18830" s="89"/>
      <c r="X18830" s="89"/>
    </row>
    <row r="18831">
      <c r="S18831" s="91"/>
      <c r="T18831" s="91"/>
      <c r="U18831" s="89"/>
      <c r="V18831" s="89"/>
      <c r="W18831" s="89"/>
      <c r="X18831" s="89"/>
    </row>
    <row r="18832">
      <c r="S18832" s="91"/>
      <c r="T18832" s="91"/>
      <c r="U18832" s="89"/>
      <c r="V18832" s="89"/>
      <c r="W18832" s="89"/>
      <c r="X18832" s="89"/>
    </row>
    <row r="18833">
      <c r="S18833" s="91"/>
      <c r="T18833" s="91"/>
      <c r="U18833" s="89"/>
      <c r="V18833" s="89"/>
      <c r="W18833" s="89"/>
      <c r="X18833" s="89"/>
    </row>
    <row r="18834">
      <c r="S18834" s="91"/>
      <c r="T18834" s="91"/>
      <c r="U18834" s="89"/>
      <c r="V18834" s="89"/>
      <c r="W18834" s="89"/>
      <c r="X18834" s="89"/>
    </row>
    <row r="18835">
      <c r="S18835" s="91"/>
      <c r="T18835" s="91"/>
      <c r="U18835" s="89"/>
      <c r="V18835" s="89"/>
      <c r="W18835" s="89"/>
      <c r="X18835" s="89"/>
    </row>
    <row r="18836">
      <c r="S18836" s="91"/>
      <c r="T18836" s="91"/>
      <c r="U18836" s="89"/>
      <c r="V18836" s="89"/>
      <c r="W18836" s="89"/>
      <c r="X18836" s="89"/>
    </row>
    <row r="18837">
      <c r="S18837" s="91"/>
      <c r="T18837" s="91"/>
      <c r="U18837" s="89"/>
      <c r="V18837" s="89"/>
      <c r="W18837" s="89"/>
      <c r="X18837" s="89"/>
    </row>
    <row r="18838">
      <c r="S18838" s="91"/>
      <c r="T18838" s="91"/>
      <c r="U18838" s="89"/>
      <c r="V18838" s="89"/>
      <c r="W18838" s="89"/>
      <c r="X18838" s="89"/>
    </row>
    <row r="18839">
      <c r="S18839" s="91"/>
      <c r="T18839" s="91"/>
      <c r="U18839" s="89"/>
      <c r="V18839" s="89"/>
      <c r="W18839" s="89"/>
      <c r="X18839" s="89"/>
    </row>
    <row r="18840">
      <c r="S18840" s="91"/>
      <c r="T18840" s="91"/>
      <c r="U18840" s="89"/>
      <c r="V18840" s="89"/>
      <c r="W18840" s="89"/>
      <c r="X18840" s="89"/>
    </row>
    <row r="18841">
      <c r="S18841" s="91"/>
      <c r="T18841" s="91"/>
      <c r="U18841" s="89"/>
      <c r="V18841" s="89"/>
      <c r="W18841" s="89"/>
      <c r="X18841" s="89"/>
    </row>
    <row r="18842">
      <c r="S18842" s="91"/>
      <c r="T18842" s="91"/>
      <c r="U18842" s="89"/>
      <c r="V18842" s="89"/>
      <c r="W18842" s="89"/>
      <c r="X18842" s="89"/>
    </row>
    <row r="18843">
      <c r="S18843" s="91"/>
      <c r="T18843" s="91"/>
      <c r="U18843" s="89"/>
      <c r="V18843" s="89"/>
      <c r="W18843" s="89"/>
      <c r="X18843" s="89"/>
    </row>
    <row r="18844">
      <c r="S18844" s="91"/>
      <c r="T18844" s="91"/>
      <c r="U18844" s="89"/>
      <c r="V18844" s="89"/>
      <c r="W18844" s="89"/>
      <c r="X18844" s="89"/>
    </row>
    <row r="18845">
      <c r="S18845" s="91"/>
      <c r="T18845" s="91"/>
      <c r="U18845" s="89"/>
      <c r="V18845" s="89"/>
      <c r="W18845" s="89"/>
      <c r="X18845" s="89"/>
    </row>
    <row r="18846">
      <c r="S18846" s="91"/>
      <c r="T18846" s="91"/>
      <c r="U18846" s="89"/>
      <c r="V18846" s="89"/>
      <c r="W18846" s="89"/>
      <c r="X18846" s="89"/>
    </row>
    <row r="18847">
      <c r="S18847" s="91"/>
      <c r="T18847" s="91"/>
      <c r="U18847" s="89"/>
      <c r="V18847" s="89"/>
      <c r="W18847" s="89"/>
      <c r="X18847" s="89"/>
    </row>
    <row r="18848">
      <c r="S18848" s="91"/>
      <c r="T18848" s="91"/>
      <c r="U18848" s="89"/>
      <c r="V18848" s="89"/>
      <c r="W18848" s="89"/>
      <c r="X18848" s="89"/>
    </row>
    <row r="18849">
      <c r="S18849" s="91"/>
      <c r="T18849" s="91"/>
      <c r="U18849" s="89"/>
      <c r="V18849" s="89"/>
      <c r="W18849" s="89"/>
      <c r="X18849" s="89"/>
    </row>
    <row r="18850">
      <c r="S18850" s="91"/>
      <c r="T18850" s="91"/>
      <c r="U18850" s="89"/>
      <c r="V18850" s="89"/>
      <c r="W18850" s="89"/>
      <c r="X18850" s="89"/>
    </row>
    <row r="18851">
      <c r="S18851" s="91"/>
      <c r="T18851" s="91"/>
      <c r="U18851" s="89"/>
      <c r="V18851" s="89"/>
      <c r="W18851" s="89"/>
      <c r="X18851" s="89"/>
    </row>
    <row r="18852">
      <c r="S18852" s="91"/>
      <c r="T18852" s="91"/>
      <c r="U18852" s="89"/>
      <c r="V18852" s="89"/>
      <c r="W18852" s="89"/>
      <c r="X18852" s="89"/>
    </row>
    <row r="18853">
      <c r="S18853" s="91"/>
      <c r="T18853" s="91"/>
      <c r="U18853" s="89"/>
      <c r="V18853" s="89"/>
      <c r="W18853" s="89"/>
      <c r="X18853" s="89"/>
    </row>
    <row r="18854">
      <c r="S18854" s="91"/>
      <c r="T18854" s="91"/>
      <c r="U18854" s="89"/>
      <c r="V18854" s="89"/>
      <c r="W18854" s="89"/>
      <c r="X18854" s="89"/>
    </row>
    <row r="18855">
      <c r="S18855" s="91"/>
      <c r="T18855" s="91"/>
      <c r="U18855" s="89"/>
      <c r="V18855" s="89"/>
      <c r="W18855" s="89"/>
      <c r="X18855" s="89"/>
    </row>
    <row r="18856">
      <c r="S18856" s="91"/>
      <c r="T18856" s="91"/>
      <c r="U18856" s="89"/>
      <c r="V18856" s="89"/>
      <c r="W18856" s="89"/>
      <c r="X18856" s="89"/>
    </row>
    <row r="18857">
      <c r="S18857" s="91"/>
      <c r="T18857" s="91"/>
      <c r="U18857" s="89"/>
      <c r="V18857" s="89"/>
      <c r="W18857" s="89"/>
      <c r="X18857" s="89"/>
    </row>
    <row r="18858">
      <c r="S18858" s="91"/>
      <c r="T18858" s="91"/>
      <c r="U18858" s="89"/>
      <c r="V18858" s="89"/>
      <c r="W18858" s="89"/>
      <c r="X18858" s="89"/>
    </row>
    <row r="18859">
      <c r="S18859" s="91"/>
      <c r="T18859" s="91"/>
      <c r="U18859" s="89"/>
      <c r="V18859" s="89"/>
      <c r="W18859" s="89"/>
      <c r="X18859" s="89"/>
    </row>
    <row r="18860">
      <c r="S18860" s="91"/>
      <c r="T18860" s="91"/>
      <c r="U18860" s="89"/>
      <c r="V18860" s="89"/>
      <c r="W18860" s="89"/>
      <c r="X18860" s="89"/>
    </row>
    <row r="18861">
      <c r="S18861" s="91"/>
      <c r="T18861" s="91"/>
      <c r="U18861" s="89"/>
      <c r="V18861" s="89"/>
      <c r="W18861" s="89"/>
      <c r="X18861" s="89"/>
    </row>
    <row r="18862">
      <c r="S18862" s="91"/>
      <c r="T18862" s="91"/>
      <c r="U18862" s="89"/>
      <c r="V18862" s="89"/>
      <c r="W18862" s="89"/>
      <c r="X18862" s="89"/>
    </row>
    <row r="18863">
      <c r="S18863" s="91"/>
      <c r="T18863" s="91"/>
      <c r="U18863" s="89"/>
      <c r="V18863" s="89"/>
      <c r="W18863" s="89"/>
      <c r="X18863" s="89"/>
    </row>
    <row r="18864">
      <c r="S18864" s="91"/>
      <c r="T18864" s="91"/>
      <c r="U18864" s="89"/>
      <c r="V18864" s="89"/>
      <c r="W18864" s="89"/>
      <c r="X18864" s="89"/>
    </row>
    <row r="18865">
      <c r="S18865" s="91"/>
      <c r="T18865" s="91"/>
      <c r="U18865" s="89"/>
      <c r="V18865" s="89"/>
      <c r="W18865" s="89"/>
      <c r="X18865" s="89"/>
    </row>
    <row r="18866">
      <c r="S18866" s="91"/>
      <c r="T18866" s="91"/>
      <c r="U18866" s="89"/>
      <c r="V18866" s="89"/>
      <c r="W18866" s="89"/>
      <c r="X18866" s="89"/>
    </row>
    <row r="18867">
      <c r="S18867" s="91"/>
      <c r="T18867" s="91"/>
      <c r="U18867" s="89"/>
      <c r="V18867" s="89"/>
      <c r="W18867" s="89"/>
      <c r="X18867" s="89"/>
    </row>
    <row r="18868">
      <c r="S18868" s="91"/>
      <c r="T18868" s="91"/>
      <c r="U18868" s="89"/>
      <c r="V18868" s="89"/>
      <c r="W18868" s="89"/>
      <c r="X18868" s="89"/>
    </row>
    <row r="18869">
      <c r="S18869" s="91"/>
      <c r="T18869" s="91"/>
      <c r="U18869" s="89"/>
      <c r="V18869" s="89"/>
      <c r="W18869" s="89"/>
      <c r="X18869" s="89"/>
    </row>
    <row r="18870">
      <c r="S18870" s="91"/>
      <c r="T18870" s="91"/>
      <c r="U18870" s="89"/>
      <c r="V18870" s="89"/>
      <c r="W18870" s="89"/>
      <c r="X18870" s="89"/>
    </row>
    <row r="18871">
      <c r="S18871" s="91"/>
      <c r="T18871" s="91"/>
      <c r="U18871" s="89"/>
      <c r="V18871" s="89"/>
      <c r="W18871" s="89"/>
      <c r="X18871" s="89"/>
    </row>
    <row r="18872">
      <c r="S18872" s="91"/>
      <c r="T18872" s="91"/>
      <c r="U18872" s="89"/>
      <c r="V18872" s="89"/>
      <c r="W18872" s="89"/>
      <c r="X18872" s="89"/>
    </row>
    <row r="18873">
      <c r="S18873" s="91"/>
      <c r="T18873" s="91"/>
      <c r="U18873" s="89"/>
      <c r="V18873" s="89"/>
      <c r="W18873" s="89"/>
      <c r="X18873" s="89"/>
    </row>
    <row r="18874">
      <c r="S18874" s="91"/>
      <c r="T18874" s="91"/>
      <c r="U18874" s="89"/>
      <c r="V18874" s="89"/>
      <c r="W18874" s="89"/>
      <c r="X18874" s="89"/>
    </row>
    <row r="18875">
      <c r="S18875" s="91"/>
      <c r="T18875" s="91"/>
      <c r="U18875" s="89"/>
      <c r="V18875" s="89"/>
      <c r="W18875" s="89"/>
      <c r="X18875" s="89"/>
    </row>
    <row r="18876">
      <c r="S18876" s="91"/>
      <c r="T18876" s="91"/>
      <c r="U18876" s="89"/>
      <c r="V18876" s="89"/>
      <c r="W18876" s="89"/>
      <c r="X18876" s="89"/>
    </row>
    <row r="18877">
      <c r="S18877" s="91"/>
      <c r="T18877" s="91"/>
      <c r="U18877" s="89"/>
      <c r="V18877" s="89"/>
      <c r="W18877" s="89"/>
      <c r="X18877" s="89"/>
    </row>
    <row r="18878">
      <c r="S18878" s="91"/>
      <c r="T18878" s="91"/>
      <c r="U18878" s="89"/>
      <c r="V18878" s="89"/>
      <c r="W18878" s="89"/>
      <c r="X18878" s="89"/>
    </row>
    <row r="18879">
      <c r="S18879" s="91"/>
      <c r="T18879" s="91"/>
      <c r="U18879" s="89"/>
      <c r="V18879" s="89"/>
      <c r="W18879" s="89"/>
      <c r="X18879" s="89"/>
    </row>
    <row r="18880">
      <c r="S18880" s="91"/>
      <c r="T18880" s="91"/>
      <c r="U18880" s="89"/>
      <c r="V18880" s="89"/>
      <c r="W18880" s="89"/>
      <c r="X18880" s="89"/>
    </row>
    <row r="18881">
      <c r="S18881" s="91"/>
      <c r="T18881" s="91"/>
      <c r="U18881" s="89"/>
      <c r="V18881" s="89"/>
      <c r="W18881" s="89"/>
      <c r="X18881" s="89"/>
    </row>
    <row r="18882">
      <c r="S18882" s="91"/>
      <c r="T18882" s="91"/>
      <c r="U18882" s="89"/>
      <c r="V18882" s="89"/>
      <c r="W18882" s="89"/>
      <c r="X18882" s="89"/>
    </row>
    <row r="18883">
      <c r="S18883" s="91"/>
      <c r="T18883" s="91"/>
      <c r="U18883" s="89"/>
      <c r="V18883" s="89"/>
      <c r="W18883" s="89"/>
      <c r="X18883" s="89"/>
    </row>
    <row r="18884">
      <c r="S18884" s="91"/>
      <c r="T18884" s="91"/>
      <c r="U18884" s="89"/>
      <c r="V18884" s="89"/>
      <c r="W18884" s="89"/>
      <c r="X18884" s="89"/>
    </row>
    <row r="18885">
      <c r="S18885" s="91"/>
      <c r="T18885" s="91"/>
      <c r="U18885" s="89"/>
      <c r="V18885" s="89"/>
      <c r="W18885" s="89"/>
      <c r="X18885" s="89"/>
    </row>
    <row r="18886">
      <c r="S18886" s="91"/>
      <c r="T18886" s="91"/>
      <c r="U18886" s="89"/>
      <c r="V18886" s="89"/>
      <c r="W18886" s="89"/>
      <c r="X18886" s="89"/>
    </row>
    <row r="18887">
      <c r="S18887" s="91"/>
      <c r="T18887" s="91"/>
      <c r="U18887" s="89"/>
      <c r="V18887" s="89"/>
      <c r="W18887" s="89"/>
      <c r="X18887" s="89"/>
    </row>
    <row r="18888">
      <c r="S18888" s="91"/>
      <c r="T18888" s="91"/>
      <c r="U18888" s="89"/>
      <c r="V18888" s="89"/>
      <c r="W18888" s="89"/>
      <c r="X18888" s="89"/>
    </row>
    <row r="18889">
      <c r="S18889" s="91"/>
      <c r="T18889" s="91"/>
      <c r="U18889" s="89"/>
      <c r="V18889" s="89"/>
      <c r="W18889" s="89"/>
      <c r="X18889" s="89"/>
    </row>
    <row r="18890">
      <c r="S18890" s="91"/>
      <c r="T18890" s="91"/>
      <c r="U18890" s="89"/>
      <c r="V18890" s="89"/>
      <c r="W18890" s="89"/>
      <c r="X18890" s="89"/>
    </row>
    <row r="18891">
      <c r="S18891" s="91"/>
      <c r="T18891" s="91"/>
      <c r="U18891" s="89"/>
      <c r="V18891" s="89"/>
      <c r="W18891" s="89"/>
      <c r="X18891" s="89"/>
    </row>
    <row r="18892">
      <c r="S18892" s="91"/>
      <c r="T18892" s="91"/>
      <c r="U18892" s="89"/>
      <c r="V18892" s="89"/>
      <c r="W18892" s="89"/>
      <c r="X18892" s="89"/>
    </row>
    <row r="18893">
      <c r="S18893" s="91"/>
      <c r="T18893" s="91"/>
      <c r="U18893" s="89"/>
      <c r="V18893" s="89"/>
      <c r="W18893" s="89"/>
      <c r="X18893" s="89"/>
    </row>
    <row r="18894">
      <c r="S18894" s="91"/>
      <c r="T18894" s="91"/>
      <c r="U18894" s="89"/>
      <c r="V18894" s="89"/>
      <c r="W18894" s="89"/>
      <c r="X18894" s="89"/>
    </row>
    <row r="18895">
      <c r="S18895" s="91"/>
      <c r="T18895" s="91"/>
      <c r="U18895" s="89"/>
      <c r="V18895" s="89"/>
      <c r="W18895" s="89"/>
      <c r="X18895" s="89"/>
    </row>
    <row r="18896">
      <c r="S18896" s="91"/>
      <c r="T18896" s="91"/>
      <c r="U18896" s="89"/>
      <c r="V18896" s="89"/>
      <c r="W18896" s="89"/>
      <c r="X18896" s="89"/>
    </row>
    <row r="18897">
      <c r="S18897" s="91"/>
      <c r="T18897" s="91"/>
      <c r="U18897" s="89"/>
      <c r="V18897" s="89"/>
      <c r="W18897" s="89"/>
      <c r="X18897" s="89"/>
    </row>
    <row r="18898">
      <c r="S18898" s="91"/>
      <c r="T18898" s="91"/>
      <c r="U18898" s="89"/>
      <c r="V18898" s="89"/>
      <c r="W18898" s="89"/>
      <c r="X18898" s="89"/>
    </row>
    <row r="18899">
      <c r="S18899" s="91"/>
      <c r="T18899" s="91"/>
      <c r="U18899" s="89"/>
      <c r="V18899" s="89"/>
      <c r="W18899" s="89"/>
      <c r="X18899" s="89"/>
    </row>
    <row r="18900">
      <c r="S18900" s="91"/>
      <c r="T18900" s="91"/>
      <c r="U18900" s="89"/>
      <c r="V18900" s="89"/>
      <c r="W18900" s="89"/>
      <c r="X18900" s="89"/>
    </row>
    <row r="18901">
      <c r="S18901" s="91"/>
      <c r="T18901" s="91"/>
      <c r="U18901" s="89"/>
      <c r="V18901" s="89"/>
      <c r="W18901" s="89"/>
      <c r="X18901" s="89"/>
    </row>
    <row r="18902">
      <c r="S18902" s="91"/>
      <c r="T18902" s="91"/>
      <c r="U18902" s="89"/>
      <c r="V18902" s="89"/>
      <c r="W18902" s="89"/>
      <c r="X18902" s="89"/>
    </row>
    <row r="18903">
      <c r="S18903" s="91"/>
      <c r="T18903" s="91"/>
      <c r="U18903" s="89"/>
      <c r="V18903" s="89"/>
      <c r="W18903" s="89"/>
      <c r="X18903" s="89"/>
    </row>
    <row r="18904">
      <c r="S18904" s="91"/>
      <c r="T18904" s="91"/>
      <c r="U18904" s="89"/>
      <c r="V18904" s="89"/>
      <c r="W18904" s="89"/>
      <c r="X18904" s="89"/>
    </row>
    <row r="18905">
      <c r="S18905" s="91"/>
      <c r="T18905" s="91"/>
      <c r="U18905" s="89"/>
      <c r="V18905" s="89"/>
      <c r="W18905" s="89"/>
      <c r="X18905" s="89"/>
    </row>
    <row r="18906">
      <c r="S18906" s="91"/>
      <c r="T18906" s="91"/>
      <c r="U18906" s="89"/>
      <c r="V18906" s="89"/>
      <c r="W18906" s="89"/>
      <c r="X18906" s="89"/>
    </row>
    <row r="18907">
      <c r="S18907" s="91"/>
      <c r="T18907" s="91"/>
      <c r="U18907" s="89"/>
      <c r="V18907" s="89"/>
      <c r="W18907" s="89"/>
      <c r="X18907" s="89"/>
    </row>
    <row r="18908">
      <c r="S18908" s="91"/>
      <c r="T18908" s="91"/>
      <c r="U18908" s="89"/>
      <c r="V18908" s="89"/>
      <c r="W18908" s="89"/>
      <c r="X18908" s="89"/>
    </row>
    <row r="18909">
      <c r="S18909" s="91"/>
      <c r="T18909" s="91"/>
      <c r="U18909" s="89"/>
      <c r="V18909" s="89"/>
      <c r="W18909" s="89"/>
      <c r="X18909" s="89"/>
    </row>
    <row r="18910">
      <c r="S18910" s="91"/>
      <c r="T18910" s="91"/>
      <c r="U18910" s="89"/>
      <c r="V18910" s="89"/>
      <c r="W18910" s="89"/>
      <c r="X18910" s="89"/>
    </row>
    <row r="18911">
      <c r="S18911" s="91"/>
      <c r="T18911" s="91"/>
      <c r="U18911" s="89"/>
      <c r="V18911" s="89"/>
      <c r="W18911" s="89"/>
      <c r="X18911" s="89"/>
    </row>
    <row r="18912">
      <c r="S18912" s="91"/>
      <c r="T18912" s="91"/>
      <c r="U18912" s="89"/>
      <c r="V18912" s="89"/>
      <c r="W18912" s="89"/>
      <c r="X18912" s="89"/>
    </row>
    <row r="18913">
      <c r="S18913" s="91"/>
      <c r="T18913" s="91"/>
      <c r="U18913" s="89"/>
      <c r="V18913" s="89"/>
      <c r="W18913" s="89"/>
      <c r="X18913" s="89"/>
    </row>
    <row r="18914">
      <c r="S18914" s="91"/>
      <c r="T18914" s="91"/>
      <c r="U18914" s="89"/>
      <c r="V18914" s="89"/>
      <c r="W18914" s="89"/>
      <c r="X18914" s="89"/>
    </row>
    <row r="18915">
      <c r="S18915" s="91"/>
      <c r="T18915" s="91"/>
      <c r="U18915" s="89"/>
      <c r="V18915" s="89"/>
      <c r="W18915" s="89"/>
      <c r="X18915" s="89"/>
    </row>
    <row r="18916">
      <c r="S18916" s="91"/>
      <c r="T18916" s="91"/>
      <c r="U18916" s="89"/>
      <c r="V18916" s="89"/>
      <c r="W18916" s="89"/>
      <c r="X18916" s="89"/>
    </row>
    <row r="18917">
      <c r="S18917" s="91"/>
      <c r="T18917" s="91"/>
      <c r="U18917" s="89"/>
      <c r="V18917" s="89"/>
      <c r="W18917" s="89"/>
      <c r="X18917" s="89"/>
    </row>
    <row r="18918">
      <c r="S18918" s="91"/>
      <c r="T18918" s="91"/>
      <c r="U18918" s="89"/>
      <c r="V18918" s="89"/>
      <c r="W18918" s="89"/>
      <c r="X18918" s="89"/>
    </row>
    <row r="18919">
      <c r="S18919" s="91"/>
      <c r="T18919" s="91"/>
      <c r="U18919" s="89"/>
      <c r="V18919" s="89"/>
      <c r="W18919" s="89"/>
      <c r="X18919" s="89"/>
    </row>
    <row r="18920">
      <c r="S18920" s="91"/>
      <c r="T18920" s="91"/>
      <c r="U18920" s="89"/>
      <c r="V18920" s="89"/>
      <c r="W18920" s="89"/>
      <c r="X18920" s="89"/>
    </row>
    <row r="18921">
      <c r="S18921" s="91"/>
      <c r="T18921" s="91"/>
      <c r="U18921" s="89"/>
      <c r="V18921" s="89"/>
      <c r="W18921" s="89"/>
      <c r="X18921" s="89"/>
    </row>
    <row r="18922">
      <c r="S18922" s="91"/>
      <c r="T18922" s="91"/>
      <c r="U18922" s="89"/>
      <c r="V18922" s="89"/>
      <c r="W18922" s="89"/>
      <c r="X18922" s="89"/>
    </row>
    <row r="18923">
      <c r="S18923" s="91"/>
      <c r="T18923" s="91"/>
      <c r="U18923" s="89"/>
      <c r="V18923" s="89"/>
      <c r="W18923" s="89"/>
      <c r="X18923" s="89"/>
    </row>
    <row r="18924">
      <c r="S18924" s="91"/>
      <c r="T18924" s="91"/>
      <c r="U18924" s="89"/>
      <c r="V18924" s="89"/>
      <c r="W18924" s="89"/>
      <c r="X18924" s="89"/>
    </row>
    <row r="18925">
      <c r="S18925" s="91"/>
      <c r="T18925" s="91"/>
      <c r="U18925" s="89"/>
      <c r="V18925" s="89"/>
      <c r="W18925" s="89"/>
      <c r="X18925" s="89"/>
    </row>
    <row r="18926">
      <c r="S18926" s="91"/>
      <c r="T18926" s="91"/>
      <c r="U18926" s="89"/>
      <c r="V18926" s="89"/>
      <c r="W18926" s="89"/>
      <c r="X18926" s="89"/>
    </row>
    <row r="18927">
      <c r="S18927" s="91"/>
      <c r="T18927" s="91"/>
      <c r="U18927" s="89"/>
      <c r="V18927" s="89"/>
      <c r="W18927" s="89"/>
      <c r="X18927" s="89"/>
    </row>
    <row r="18928">
      <c r="S18928" s="91"/>
      <c r="T18928" s="91"/>
      <c r="U18928" s="89"/>
      <c r="V18928" s="89"/>
      <c r="W18928" s="89"/>
      <c r="X18928" s="89"/>
    </row>
    <row r="18929">
      <c r="S18929" s="91"/>
      <c r="T18929" s="91"/>
      <c r="U18929" s="89"/>
      <c r="V18929" s="89"/>
      <c r="W18929" s="89"/>
      <c r="X18929" s="89"/>
    </row>
    <row r="18930">
      <c r="S18930" s="91"/>
      <c r="T18930" s="91"/>
      <c r="U18930" s="89"/>
      <c r="V18930" s="89"/>
      <c r="W18930" s="89"/>
      <c r="X18930" s="89"/>
    </row>
    <row r="18931">
      <c r="S18931" s="91"/>
      <c r="T18931" s="91"/>
      <c r="U18931" s="89"/>
      <c r="V18931" s="89"/>
      <c r="W18931" s="89"/>
      <c r="X18931" s="89"/>
    </row>
    <row r="18932">
      <c r="S18932" s="91"/>
      <c r="T18932" s="91"/>
      <c r="U18932" s="89"/>
      <c r="V18932" s="89"/>
      <c r="W18932" s="89"/>
      <c r="X18932" s="89"/>
    </row>
    <row r="18933">
      <c r="S18933" s="91"/>
      <c r="T18933" s="91"/>
      <c r="U18933" s="89"/>
      <c r="V18933" s="89"/>
      <c r="W18933" s="89"/>
      <c r="X18933" s="89"/>
    </row>
    <row r="18934">
      <c r="S18934" s="91"/>
      <c r="T18934" s="91"/>
      <c r="U18934" s="89"/>
      <c r="V18934" s="89"/>
      <c r="W18934" s="89"/>
      <c r="X18934" s="89"/>
    </row>
    <row r="18935">
      <c r="S18935" s="91"/>
      <c r="T18935" s="91"/>
      <c r="U18935" s="89"/>
      <c r="V18935" s="89"/>
      <c r="W18935" s="89"/>
      <c r="X18935" s="89"/>
    </row>
    <row r="18936">
      <c r="S18936" s="91"/>
      <c r="T18936" s="91"/>
      <c r="U18936" s="89"/>
      <c r="V18936" s="89"/>
      <c r="W18936" s="89"/>
      <c r="X18936" s="89"/>
    </row>
    <row r="18937">
      <c r="S18937" s="91"/>
      <c r="T18937" s="91"/>
      <c r="U18937" s="89"/>
      <c r="V18937" s="89"/>
      <c r="W18937" s="89"/>
      <c r="X18937" s="89"/>
    </row>
    <row r="18938">
      <c r="S18938" s="91"/>
      <c r="T18938" s="91"/>
      <c r="U18938" s="89"/>
      <c r="V18938" s="89"/>
      <c r="W18938" s="89"/>
      <c r="X18938" s="89"/>
    </row>
    <row r="18939">
      <c r="S18939" s="91"/>
      <c r="T18939" s="91"/>
      <c r="U18939" s="89"/>
      <c r="V18939" s="89"/>
      <c r="W18939" s="89"/>
      <c r="X18939" s="89"/>
    </row>
    <row r="18940">
      <c r="S18940" s="91"/>
      <c r="T18940" s="91"/>
      <c r="U18940" s="89"/>
      <c r="V18940" s="89"/>
      <c r="W18940" s="89"/>
      <c r="X18940" s="89"/>
    </row>
    <row r="18941">
      <c r="S18941" s="91"/>
      <c r="T18941" s="91"/>
      <c r="U18941" s="89"/>
      <c r="V18941" s="89"/>
      <c r="W18941" s="89"/>
      <c r="X18941" s="89"/>
    </row>
    <row r="18942">
      <c r="S18942" s="91"/>
      <c r="T18942" s="91"/>
      <c r="U18942" s="89"/>
      <c r="V18942" s="89"/>
      <c r="W18942" s="89"/>
      <c r="X18942" s="89"/>
    </row>
    <row r="18943">
      <c r="S18943" s="91"/>
      <c r="T18943" s="91"/>
      <c r="U18943" s="89"/>
      <c r="V18943" s="89"/>
      <c r="W18943" s="89"/>
      <c r="X18943" s="89"/>
    </row>
    <row r="18944">
      <c r="S18944" s="91"/>
      <c r="T18944" s="91"/>
      <c r="U18944" s="89"/>
      <c r="V18944" s="89"/>
      <c r="W18944" s="89"/>
      <c r="X18944" s="89"/>
    </row>
    <row r="18945">
      <c r="S18945" s="91"/>
      <c r="T18945" s="91"/>
      <c r="U18945" s="89"/>
      <c r="V18945" s="89"/>
      <c r="W18945" s="89"/>
      <c r="X18945" s="89"/>
    </row>
    <row r="18946">
      <c r="S18946" s="91"/>
      <c r="T18946" s="91"/>
      <c r="U18946" s="89"/>
      <c r="V18946" s="89"/>
      <c r="W18946" s="89"/>
      <c r="X18946" s="89"/>
    </row>
    <row r="18947">
      <c r="S18947" s="91"/>
      <c r="T18947" s="91"/>
      <c r="U18947" s="89"/>
      <c r="V18947" s="89"/>
      <c r="W18947" s="89"/>
      <c r="X18947" s="89"/>
    </row>
    <row r="18948">
      <c r="S18948" s="91"/>
      <c r="T18948" s="91"/>
      <c r="U18948" s="89"/>
      <c r="V18948" s="89"/>
      <c r="W18948" s="89"/>
      <c r="X18948" s="89"/>
    </row>
    <row r="18949">
      <c r="S18949" s="91"/>
      <c r="T18949" s="91"/>
      <c r="U18949" s="89"/>
      <c r="V18949" s="89"/>
      <c r="W18949" s="89"/>
      <c r="X18949" s="89"/>
    </row>
    <row r="18950">
      <c r="S18950" s="91"/>
      <c r="T18950" s="91"/>
      <c r="U18950" s="89"/>
      <c r="V18950" s="89"/>
      <c r="W18950" s="89"/>
      <c r="X18950" s="89"/>
    </row>
    <row r="18951">
      <c r="S18951" s="91"/>
      <c r="T18951" s="91"/>
      <c r="U18951" s="89"/>
      <c r="V18951" s="89"/>
      <c r="W18951" s="89"/>
      <c r="X18951" s="89"/>
    </row>
    <row r="18952">
      <c r="S18952" s="91"/>
      <c r="T18952" s="91"/>
      <c r="U18952" s="89"/>
      <c r="V18952" s="89"/>
      <c r="W18952" s="89"/>
      <c r="X18952" s="89"/>
    </row>
    <row r="18953">
      <c r="S18953" s="91"/>
      <c r="T18953" s="91"/>
      <c r="U18953" s="89"/>
      <c r="V18953" s="89"/>
      <c r="W18953" s="89"/>
      <c r="X18953" s="89"/>
    </row>
    <row r="18954">
      <c r="S18954" s="91"/>
      <c r="T18954" s="91"/>
      <c r="U18954" s="89"/>
      <c r="V18954" s="89"/>
      <c r="W18954" s="89"/>
      <c r="X18954" s="89"/>
    </row>
    <row r="18955">
      <c r="S18955" s="91"/>
      <c r="T18955" s="91"/>
      <c r="U18955" s="89"/>
      <c r="V18955" s="89"/>
      <c r="W18955" s="89"/>
      <c r="X18955" s="89"/>
    </row>
    <row r="18956">
      <c r="S18956" s="91"/>
      <c r="T18956" s="91"/>
      <c r="U18956" s="89"/>
      <c r="V18956" s="89"/>
      <c r="W18956" s="89"/>
      <c r="X18956" s="89"/>
    </row>
    <row r="18957">
      <c r="S18957" s="91"/>
      <c r="T18957" s="91"/>
      <c r="U18957" s="89"/>
      <c r="V18957" s="89"/>
      <c r="W18957" s="89"/>
      <c r="X18957" s="89"/>
    </row>
    <row r="18958">
      <c r="S18958" s="91"/>
      <c r="T18958" s="91"/>
      <c r="U18958" s="89"/>
      <c r="V18958" s="89"/>
      <c r="W18958" s="89"/>
      <c r="X18958" s="89"/>
    </row>
    <row r="18959">
      <c r="S18959" s="91"/>
      <c r="T18959" s="91"/>
      <c r="U18959" s="89"/>
      <c r="V18959" s="89"/>
      <c r="W18959" s="89"/>
      <c r="X18959" s="89"/>
    </row>
    <row r="18960">
      <c r="S18960" s="91"/>
      <c r="T18960" s="91"/>
      <c r="U18960" s="89"/>
      <c r="V18960" s="89"/>
      <c r="W18960" s="89"/>
      <c r="X18960" s="89"/>
    </row>
    <row r="18961">
      <c r="S18961" s="91"/>
      <c r="T18961" s="91"/>
      <c r="U18961" s="89"/>
      <c r="V18961" s="89"/>
      <c r="W18961" s="89"/>
      <c r="X18961" s="89"/>
    </row>
    <row r="18962">
      <c r="S18962" s="91"/>
      <c r="T18962" s="91"/>
      <c r="U18962" s="89"/>
      <c r="V18962" s="89"/>
      <c r="W18962" s="89"/>
      <c r="X18962" s="89"/>
    </row>
    <row r="18963">
      <c r="S18963" s="91"/>
      <c r="T18963" s="91"/>
      <c r="U18963" s="89"/>
      <c r="V18963" s="89"/>
      <c r="W18963" s="89"/>
      <c r="X18963" s="89"/>
    </row>
    <row r="18964">
      <c r="S18964" s="91"/>
      <c r="T18964" s="91"/>
      <c r="U18964" s="89"/>
      <c r="V18964" s="89"/>
      <c r="W18964" s="89"/>
      <c r="X18964" s="89"/>
    </row>
    <row r="18965">
      <c r="S18965" s="91"/>
      <c r="T18965" s="91"/>
      <c r="U18965" s="89"/>
      <c r="V18965" s="89"/>
      <c r="W18965" s="89"/>
      <c r="X18965" s="89"/>
    </row>
    <row r="18966">
      <c r="S18966" s="91"/>
      <c r="T18966" s="91"/>
      <c r="U18966" s="89"/>
      <c r="V18966" s="89"/>
      <c r="W18966" s="89"/>
      <c r="X18966" s="89"/>
    </row>
    <row r="18967">
      <c r="S18967" s="91"/>
      <c r="T18967" s="91"/>
      <c r="U18967" s="89"/>
      <c r="V18967" s="89"/>
      <c r="W18967" s="89"/>
      <c r="X18967" s="89"/>
    </row>
    <row r="18968">
      <c r="S18968" s="91"/>
      <c r="T18968" s="91"/>
      <c r="U18968" s="89"/>
      <c r="V18968" s="89"/>
      <c r="W18968" s="89"/>
      <c r="X18968" s="89"/>
    </row>
    <row r="18969">
      <c r="S18969" s="91"/>
      <c r="T18969" s="91"/>
      <c r="U18969" s="89"/>
      <c r="V18969" s="89"/>
      <c r="W18969" s="89"/>
      <c r="X18969" s="89"/>
    </row>
    <row r="18970">
      <c r="S18970" s="91"/>
      <c r="T18970" s="91"/>
      <c r="U18970" s="89"/>
      <c r="V18970" s="89"/>
      <c r="W18970" s="89"/>
      <c r="X18970" s="89"/>
    </row>
    <row r="18971">
      <c r="S18971" s="91"/>
      <c r="T18971" s="91"/>
      <c r="U18971" s="89"/>
      <c r="V18971" s="89"/>
      <c r="W18971" s="89"/>
      <c r="X18971" s="89"/>
    </row>
    <row r="18972">
      <c r="S18972" s="91"/>
      <c r="T18972" s="91"/>
      <c r="U18972" s="89"/>
      <c r="V18972" s="89"/>
      <c r="W18972" s="89"/>
      <c r="X18972" s="89"/>
    </row>
    <row r="18973">
      <c r="S18973" s="91"/>
      <c r="T18973" s="91"/>
      <c r="U18973" s="89"/>
      <c r="V18973" s="89"/>
      <c r="W18973" s="89"/>
      <c r="X18973" s="89"/>
    </row>
    <row r="18974">
      <c r="S18974" s="91"/>
      <c r="T18974" s="91"/>
      <c r="U18974" s="89"/>
      <c r="V18974" s="89"/>
      <c r="W18974" s="89"/>
      <c r="X18974" s="89"/>
    </row>
    <row r="18975">
      <c r="S18975" s="91"/>
      <c r="T18975" s="91"/>
      <c r="U18975" s="89"/>
      <c r="V18975" s="89"/>
      <c r="W18975" s="89"/>
      <c r="X18975" s="89"/>
    </row>
    <row r="18976">
      <c r="S18976" s="91"/>
      <c r="T18976" s="91"/>
      <c r="U18976" s="89"/>
      <c r="V18976" s="89"/>
      <c r="W18976" s="89"/>
      <c r="X18976" s="89"/>
    </row>
    <row r="18977">
      <c r="S18977" s="91"/>
      <c r="T18977" s="91"/>
      <c r="U18977" s="89"/>
      <c r="V18977" s="89"/>
      <c r="W18977" s="89"/>
      <c r="X18977" s="89"/>
    </row>
    <row r="18978">
      <c r="S18978" s="91"/>
      <c r="T18978" s="91"/>
      <c r="U18978" s="89"/>
      <c r="V18978" s="89"/>
      <c r="W18978" s="89"/>
      <c r="X18978" s="89"/>
    </row>
    <row r="18979">
      <c r="S18979" s="91"/>
      <c r="T18979" s="91"/>
      <c r="U18979" s="89"/>
      <c r="V18979" s="89"/>
      <c r="W18979" s="89"/>
      <c r="X18979" s="89"/>
    </row>
    <row r="18980">
      <c r="S18980" s="91"/>
      <c r="T18980" s="91"/>
      <c r="U18980" s="89"/>
      <c r="V18980" s="89"/>
      <c r="W18980" s="89"/>
      <c r="X18980" s="89"/>
    </row>
    <row r="18981">
      <c r="S18981" s="91"/>
      <c r="T18981" s="91"/>
      <c r="U18981" s="89"/>
      <c r="V18981" s="89"/>
      <c r="W18981" s="89"/>
      <c r="X18981" s="89"/>
    </row>
    <row r="18982">
      <c r="S18982" s="91"/>
      <c r="T18982" s="91"/>
      <c r="U18982" s="89"/>
      <c r="V18982" s="89"/>
      <c r="W18982" s="89"/>
      <c r="X18982" s="89"/>
    </row>
    <row r="18983">
      <c r="S18983" s="91"/>
      <c r="T18983" s="91"/>
      <c r="U18983" s="89"/>
      <c r="V18983" s="89"/>
      <c r="W18983" s="89"/>
      <c r="X18983" s="89"/>
    </row>
    <row r="18984">
      <c r="S18984" s="91"/>
      <c r="T18984" s="91"/>
      <c r="U18984" s="89"/>
      <c r="V18984" s="89"/>
      <c r="W18984" s="89"/>
      <c r="X18984" s="89"/>
    </row>
    <row r="18985">
      <c r="S18985" s="91"/>
      <c r="T18985" s="91"/>
      <c r="U18985" s="89"/>
      <c r="V18985" s="89"/>
      <c r="W18985" s="89"/>
      <c r="X18985" s="89"/>
    </row>
    <row r="18986">
      <c r="S18986" s="91"/>
      <c r="T18986" s="91"/>
      <c r="U18986" s="89"/>
      <c r="V18986" s="89"/>
      <c r="W18986" s="89"/>
      <c r="X18986" s="89"/>
    </row>
    <row r="18987">
      <c r="S18987" s="91"/>
      <c r="T18987" s="91"/>
      <c r="U18987" s="89"/>
      <c r="V18987" s="89"/>
      <c r="W18987" s="89"/>
      <c r="X18987" s="89"/>
    </row>
    <row r="18988">
      <c r="S18988" s="91"/>
      <c r="T18988" s="91"/>
      <c r="U18988" s="89"/>
      <c r="V18988" s="89"/>
      <c r="W18988" s="89"/>
      <c r="X18988" s="89"/>
    </row>
    <row r="18989">
      <c r="S18989" s="91"/>
      <c r="T18989" s="91"/>
      <c r="U18989" s="89"/>
      <c r="V18989" s="89"/>
      <c r="W18989" s="89"/>
      <c r="X18989" s="89"/>
    </row>
    <row r="18990">
      <c r="S18990" s="91"/>
      <c r="T18990" s="91"/>
      <c r="U18990" s="89"/>
      <c r="V18990" s="89"/>
      <c r="W18990" s="89"/>
      <c r="X18990" s="89"/>
    </row>
    <row r="18991">
      <c r="S18991" s="91"/>
      <c r="T18991" s="91"/>
      <c r="U18991" s="89"/>
      <c r="V18991" s="89"/>
      <c r="W18991" s="89"/>
      <c r="X18991" s="89"/>
    </row>
    <row r="18992">
      <c r="S18992" s="91"/>
      <c r="T18992" s="91"/>
      <c r="U18992" s="89"/>
      <c r="V18992" s="89"/>
      <c r="W18992" s="89"/>
      <c r="X18992" s="89"/>
    </row>
    <row r="18993">
      <c r="S18993" s="91"/>
      <c r="T18993" s="91"/>
      <c r="U18993" s="89"/>
      <c r="V18993" s="89"/>
      <c r="W18993" s="89"/>
      <c r="X18993" s="89"/>
    </row>
    <row r="18994">
      <c r="S18994" s="91"/>
      <c r="T18994" s="91"/>
      <c r="U18994" s="89"/>
      <c r="V18994" s="89"/>
      <c r="W18994" s="89"/>
      <c r="X18994" s="89"/>
    </row>
    <row r="18995">
      <c r="S18995" s="91"/>
      <c r="T18995" s="91"/>
      <c r="U18995" s="89"/>
      <c r="V18995" s="89"/>
      <c r="W18995" s="89"/>
      <c r="X18995" s="89"/>
    </row>
    <row r="18996">
      <c r="S18996" s="91"/>
      <c r="T18996" s="91"/>
      <c r="U18996" s="89"/>
      <c r="V18996" s="89"/>
      <c r="W18996" s="89"/>
      <c r="X18996" s="89"/>
    </row>
    <row r="18997">
      <c r="S18997" s="91"/>
      <c r="T18997" s="91"/>
      <c r="U18997" s="89"/>
      <c r="V18997" s="89"/>
      <c r="W18997" s="89"/>
      <c r="X18997" s="89"/>
    </row>
    <row r="18998">
      <c r="S18998" s="91"/>
      <c r="T18998" s="91"/>
      <c r="U18998" s="89"/>
      <c r="V18998" s="89"/>
      <c r="W18998" s="89"/>
      <c r="X18998" s="89"/>
    </row>
    <row r="18999">
      <c r="S18999" s="91"/>
      <c r="T18999" s="91"/>
      <c r="U18999" s="89"/>
      <c r="V18999" s="89"/>
      <c r="W18999" s="89"/>
      <c r="X18999" s="89"/>
    </row>
    <row r="19000">
      <c r="S19000" s="91"/>
      <c r="T19000" s="91"/>
      <c r="U19000" s="89"/>
      <c r="V19000" s="89"/>
      <c r="W19000" s="89"/>
      <c r="X19000" s="89"/>
    </row>
    <row r="19001">
      <c r="S19001" s="91"/>
      <c r="T19001" s="91"/>
      <c r="U19001" s="89"/>
      <c r="V19001" s="89"/>
      <c r="W19001" s="89"/>
      <c r="X19001" s="89"/>
    </row>
    <row r="19002">
      <c r="S19002" s="91"/>
      <c r="T19002" s="91"/>
      <c r="U19002" s="89"/>
      <c r="V19002" s="89"/>
      <c r="W19002" s="89"/>
      <c r="X19002" s="89"/>
    </row>
    <row r="19003">
      <c r="S19003" s="91"/>
      <c r="T19003" s="91"/>
      <c r="U19003" s="89"/>
      <c r="V19003" s="89"/>
      <c r="W19003" s="89"/>
      <c r="X19003" s="89"/>
    </row>
    <row r="19004">
      <c r="S19004" s="91"/>
      <c r="T19004" s="91"/>
      <c r="U19004" s="89"/>
      <c r="V19004" s="89"/>
      <c r="W19004" s="89"/>
      <c r="X19004" s="89"/>
    </row>
    <row r="19005">
      <c r="S19005" s="91"/>
      <c r="T19005" s="91"/>
      <c r="U19005" s="89"/>
      <c r="V19005" s="89"/>
      <c r="W19005" s="89"/>
      <c r="X19005" s="89"/>
    </row>
    <row r="19006">
      <c r="S19006" s="91"/>
      <c r="T19006" s="91"/>
      <c r="U19006" s="89"/>
      <c r="V19006" s="89"/>
      <c r="W19006" s="89"/>
      <c r="X19006" s="89"/>
    </row>
    <row r="19007">
      <c r="S19007" s="91"/>
      <c r="T19007" s="91"/>
      <c r="U19007" s="89"/>
      <c r="V19007" s="89"/>
      <c r="W19007" s="89"/>
      <c r="X19007" s="89"/>
    </row>
    <row r="19008">
      <c r="S19008" s="91"/>
      <c r="T19008" s="91"/>
      <c r="U19008" s="89"/>
      <c r="V19008" s="89"/>
      <c r="W19008" s="89"/>
      <c r="X19008" s="89"/>
    </row>
    <row r="19009">
      <c r="S19009" s="91"/>
      <c r="T19009" s="91"/>
      <c r="U19009" s="89"/>
      <c r="V19009" s="89"/>
      <c r="W19009" s="89"/>
      <c r="X19009" s="89"/>
    </row>
    <row r="19010">
      <c r="S19010" s="91"/>
      <c r="T19010" s="91"/>
      <c r="U19010" s="89"/>
      <c r="V19010" s="89"/>
      <c r="W19010" s="89"/>
      <c r="X19010" s="89"/>
    </row>
    <row r="19011">
      <c r="S19011" s="91"/>
      <c r="T19011" s="91"/>
      <c r="U19011" s="89"/>
      <c r="V19011" s="89"/>
      <c r="W19011" s="89"/>
      <c r="X19011" s="89"/>
    </row>
    <row r="19012">
      <c r="S19012" s="91"/>
      <c r="T19012" s="91"/>
      <c r="U19012" s="89"/>
      <c r="V19012" s="89"/>
      <c r="W19012" s="89"/>
      <c r="X19012" s="89"/>
    </row>
    <row r="19013">
      <c r="S19013" s="91"/>
      <c r="T19013" s="91"/>
      <c r="U19013" s="89"/>
      <c r="V19013" s="89"/>
      <c r="W19013" s="89"/>
      <c r="X19013" s="89"/>
    </row>
    <row r="19014">
      <c r="S19014" s="91"/>
      <c r="T19014" s="91"/>
      <c r="U19014" s="89"/>
      <c r="V19014" s="89"/>
      <c r="W19014" s="89"/>
      <c r="X19014" s="89"/>
    </row>
    <row r="19015">
      <c r="S19015" s="91"/>
      <c r="T19015" s="91"/>
      <c r="U19015" s="89"/>
      <c r="V19015" s="89"/>
      <c r="W19015" s="89"/>
      <c r="X19015" s="89"/>
    </row>
    <row r="19016">
      <c r="S19016" s="91"/>
      <c r="T19016" s="91"/>
      <c r="U19016" s="89"/>
      <c r="V19016" s="89"/>
      <c r="W19016" s="89"/>
      <c r="X19016" s="89"/>
    </row>
    <row r="19017">
      <c r="S19017" s="91"/>
      <c r="T19017" s="91"/>
      <c r="U19017" s="89"/>
      <c r="V19017" s="89"/>
      <c r="W19017" s="89"/>
      <c r="X19017" s="89"/>
    </row>
    <row r="19018">
      <c r="S19018" s="91"/>
      <c r="T19018" s="91"/>
      <c r="U19018" s="89"/>
      <c r="V19018" s="89"/>
      <c r="W19018" s="89"/>
      <c r="X19018" s="89"/>
    </row>
    <row r="19019">
      <c r="S19019" s="91"/>
      <c r="T19019" s="91"/>
      <c r="U19019" s="89"/>
      <c r="V19019" s="89"/>
      <c r="W19019" s="89"/>
      <c r="X19019" s="89"/>
    </row>
    <row r="19020">
      <c r="S19020" s="91"/>
      <c r="T19020" s="91"/>
      <c r="U19020" s="89"/>
      <c r="V19020" s="89"/>
      <c r="W19020" s="89"/>
      <c r="X19020" s="89"/>
    </row>
    <row r="19021">
      <c r="S19021" s="91"/>
      <c r="T19021" s="91"/>
      <c r="U19021" s="89"/>
      <c r="V19021" s="89"/>
      <c r="W19021" s="89"/>
      <c r="X19021" s="89"/>
    </row>
    <row r="19022">
      <c r="S19022" s="91"/>
      <c r="T19022" s="91"/>
      <c r="U19022" s="89"/>
      <c r="V19022" s="89"/>
      <c r="W19022" s="89"/>
      <c r="X19022" s="89"/>
    </row>
    <row r="19023">
      <c r="S19023" s="91"/>
      <c r="T19023" s="91"/>
      <c r="U19023" s="89"/>
      <c r="V19023" s="89"/>
      <c r="W19023" s="89"/>
      <c r="X19023" s="89"/>
    </row>
    <row r="19024">
      <c r="S19024" s="91"/>
      <c r="T19024" s="91"/>
      <c r="U19024" s="89"/>
      <c r="V19024" s="89"/>
      <c r="W19024" s="89"/>
      <c r="X19024" s="89"/>
    </row>
    <row r="19025">
      <c r="S19025" s="91"/>
      <c r="T19025" s="91"/>
      <c r="U19025" s="89"/>
      <c r="V19025" s="89"/>
      <c r="W19025" s="89"/>
      <c r="X19025" s="89"/>
    </row>
    <row r="19026">
      <c r="S19026" s="91"/>
      <c r="T19026" s="91"/>
      <c r="U19026" s="89"/>
      <c r="V19026" s="89"/>
      <c r="W19026" s="89"/>
      <c r="X19026" s="89"/>
    </row>
    <row r="19027">
      <c r="S19027" s="91"/>
      <c r="T19027" s="91"/>
      <c r="U19027" s="89"/>
      <c r="V19027" s="89"/>
      <c r="W19027" s="89"/>
      <c r="X19027" s="89"/>
    </row>
    <row r="19028">
      <c r="S19028" s="91"/>
      <c r="T19028" s="91"/>
      <c r="U19028" s="89"/>
      <c r="V19028" s="89"/>
      <c r="W19028" s="89"/>
      <c r="X19028" s="89"/>
    </row>
    <row r="19029">
      <c r="S19029" s="91"/>
      <c r="T19029" s="91"/>
      <c r="U19029" s="89"/>
      <c r="V19029" s="89"/>
      <c r="W19029" s="89"/>
      <c r="X19029" s="89"/>
    </row>
    <row r="19030">
      <c r="S19030" s="91"/>
      <c r="T19030" s="91"/>
      <c r="U19030" s="89"/>
      <c r="V19030" s="89"/>
      <c r="W19030" s="89"/>
      <c r="X19030" s="89"/>
    </row>
    <row r="19031">
      <c r="S19031" s="91"/>
      <c r="T19031" s="91"/>
      <c r="U19031" s="89"/>
      <c r="V19031" s="89"/>
      <c r="W19031" s="89"/>
      <c r="X19031" s="89"/>
    </row>
    <row r="19032">
      <c r="S19032" s="91"/>
      <c r="T19032" s="91"/>
      <c r="U19032" s="89"/>
      <c r="V19032" s="89"/>
      <c r="W19032" s="89"/>
      <c r="X19032" s="89"/>
    </row>
    <row r="19033">
      <c r="S19033" s="91"/>
      <c r="T19033" s="91"/>
      <c r="U19033" s="89"/>
      <c r="V19033" s="89"/>
      <c r="W19033" s="89"/>
      <c r="X19033" s="89"/>
    </row>
    <row r="19034">
      <c r="S19034" s="91"/>
      <c r="T19034" s="91"/>
      <c r="U19034" s="89"/>
      <c r="V19034" s="89"/>
      <c r="W19034" s="89"/>
      <c r="X19034" s="89"/>
    </row>
    <row r="19035">
      <c r="S19035" s="91"/>
      <c r="T19035" s="91"/>
      <c r="U19035" s="89"/>
      <c r="V19035" s="89"/>
      <c r="W19035" s="89"/>
      <c r="X19035" s="89"/>
    </row>
    <row r="19036">
      <c r="S19036" s="91"/>
      <c r="T19036" s="91"/>
      <c r="U19036" s="89"/>
      <c r="V19036" s="89"/>
      <c r="W19036" s="89"/>
      <c r="X19036" s="89"/>
    </row>
    <row r="19037">
      <c r="S19037" s="91"/>
      <c r="T19037" s="91"/>
      <c r="U19037" s="89"/>
      <c r="V19037" s="89"/>
      <c r="W19037" s="89"/>
      <c r="X19037" s="89"/>
    </row>
    <row r="19038">
      <c r="S19038" s="91"/>
      <c r="T19038" s="91"/>
      <c r="U19038" s="89"/>
      <c r="V19038" s="89"/>
      <c r="W19038" s="89"/>
      <c r="X19038" s="89"/>
    </row>
    <row r="19039">
      <c r="S19039" s="91"/>
      <c r="T19039" s="91"/>
      <c r="U19039" s="89"/>
      <c r="V19039" s="89"/>
      <c r="W19039" s="89"/>
      <c r="X19039" s="89"/>
    </row>
    <row r="19040">
      <c r="S19040" s="91"/>
      <c r="T19040" s="91"/>
      <c r="U19040" s="89"/>
      <c r="V19040" s="89"/>
      <c r="W19040" s="89"/>
      <c r="X19040" s="89"/>
    </row>
    <row r="19041">
      <c r="S19041" s="91"/>
      <c r="T19041" s="91"/>
      <c r="U19041" s="89"/>
      <c r="V19041" s="89"/>
      <c r="W19041" s="89"/>
      <c r="X19041" s="89"/>
    </row>
    <row r="19042">
      <c r="S19042" s="91"/>
      <c r="T19042" s="91"/>
      <c r="U19042" s="89"/>
      <c r="V19042" s="89"/>
      <c r="W19042" s="89"/>
      <c r="X19042" s="89"/>
    </row>
    <row r="19043">
      <c r="S19043" s="91"/>
      <c r="T19043" s="91"/>
      <c r="U19043" s="89"/>
      <c r="V19043" s="89"/>
      <c r="W19043" s="89"/>
      <c r="X19043" s="89"/>
    </row>
    <row r="19044">
      <c r="S19044" s="91"/>
      <c r="T19044" s="91"/>
      <c r="U19044" s="89"/>
      <c r="V19044" s="89"/>
      <c r="W19044" s="89"/>
      <c r="X19044" s="89"/>
    </row>
    <row r="19045">
      <c r="S19045" s="91"/>
      <c r="T19045" s="91"/>
      <c r="U19045" s="89"/>
      <c r="V19045" s="89"/>
      <c r="W19045" s="89"/>
      <c r="X19045" s="89"/>
    </row>
    <row r="19046">
      <c r="S19046" s="91"/>
      <c r="T19046" s="91"/>
      <c r="U19046" s="89"/>
      <c r="V19046" s="89"/>
      <c r="W19046" s="89"/>
      <c r="X19046" s="89"/>
    </row>
    <row r="19047">
      <c r="S19047" s="91"/>
      <c r="T19047" s="91"/>
      <c r="U19047" s="89"/>
      <c r="V19047" s="89"/>
      <c r="W19047" s="89"/>
      <c r="X19047" s="89"/>
    </row>
    <row r="19048">
      <c r="S19048" s="91"/>
      <c r="T19048" s="91"/>
      <c r="U19048" s="89"/>
      <c r="V19048" s="89"/>
      <c r="W19048" s="89"/>
      <c r="X19048" s="89"/>
    </row>
    <row r="19049">
      <c r="S19049" s="91"/>
      <c r="T19049" s="91"/>
      <c r="U19049" s="89"/>
      <c r="V19049" s="89"/>
      <c r="W19049" s="89"/>
      <c r="X19049" s="89"/>
    </row>
    <row r="19050">
      <c r="S19050" s="91"/>
      <c r="T19050" s="91"/>
      <c r="U19050" s="89"/>
      <c r="V19050" s="89"/>
      <c r="W19050" s="89"/>
      <c r="X19050" s="89"/>
    </row>
    <row r="19051">
      <c r="S19051" s="91"/>
      <c r="T19051" s="91"/>
      <c r="U19051" s="89"/>
      <c r="V19051" s="89"/>
      <c r="W19051" s="89"/>
      <c r="X19051" s="89"/>
    </row>
    <row r="19052">
      <c r="S19052" s="91"/>
      <c r="T19052" s="91"/>
      <c r="U19052" s="89"/>
      <c r="V19052" s="89"/>
      <c r="W19052" s="89"/>
      <c r="X19052" s="89"/>
    </row>
    <row r="19053">
      <c r="S19053" s="91"/>
      <c r="T19053" s="91"/>
      <c r="U19053" s="89"/>
      <c r="V19053" s="89"/>
      <c r="W19053" s="89"/>
      <c r="X19053" s="89"/>
    </row>
    <row r="19054">
      <c r="S19054" s="91"/>
      <c r="T19054" s="91"/>
      <c r="U19054" s="89"/>
      <c r="V19054" s="89"/>
      <c r="W19054" s="89"/>
      <c r="X19054" s="89"/>
    </row>
    <row r="19055">
      <c r="S19055" s="88"/>
      <c r="T19055" s="91"/>
      <c r="U19055" s="89"/>
      <c r="V19055" s="89"/>
      <c r="W19055" s="89"/>
      <c r="X19055" s="89"/>
    </row>
    <row r="19056">
      <c r="S19056" s="91"/>
      <c r="T19056" s="91"/>
      <c r="U19056" s="89"/>
      <c r="V19056" s="89"/>
      <c r="W19056" s="89"/>
      <c r="X19056" s="89"/>
    </row>
    <row r="19057">
      <c r="S19057" s="91"/>
      <c r="T19057" s="91"/>
      <c r="U19057" s="89"/>
      <c r="V19057" s="89"/>
      <c r="W19057" s="89"/>
      <c r="X19057" s="89"/>
    </row>
    <row r="19058">
      <c r="S19058" s="91"/>
      <c r="T19058" s="91"/>
      <c r="U19058" s="89"/>
      <c r="V19058" s="89"/>
      <c r="W19058" s="89"/>
      <c r="X19058" s="89"/>
    </row>
    <row r="19059">
      <c r="S19059" s="91"/>
      <c r="T19059" s="91"/>
      <c r="U19059" s="89"/>
      <c r="V19059" s="89"/>
      <c r="W19059" s="89"/>
      <c r="X19059" s="89"/>
    </row>
    <row r="19060">
      <c r="S19060" s="91"/>
      <c r="T19060" s="91"/>
      <c r="U19060" s="89"/>
      <c r="V19060" s="89"/>
      <c r="W19060" s="89"/>
      <c r="X19060" s="89"/>
    </row>
    <row r="19061">
      <c r="S19061" s="91"/>
      <c r="T19061" s="91"/>
      <c r="U19061" s="89"/>
      <c r="V19061" s="89"/>
      <c r="W19061" s="89"/>
      <c r="X19061" s="89"/>
    </row>
    <row r="19062">
      <c r="S19062" s="91"/>
      <c r="T19062" s="91"/>
      <c r="U19062" s="89"/>
      <c r="V19062" s="89"/>
      <c r="W19062" s="89"/>
      <c r="X19062" s="89"/>
    </row>
    <row r="19063">
      <c r="S19063" s="91"/>
      <c r="T19063" s="91"/>
      <c r="U19063" s="89"/>
      <c r="V19063" s="89"/>
      <c r="W19063" s="89"/>
      <c r="X19063" s="89"/>
    </row>
    <row r="19064">
      <c r="S19064" s="91"/>
      <c r="T19064" s="91"/>
      <c r="U19064" s="89"/>
      <c r="V19064" s="89"/>
      <c r="W19064" s="89"/>
      <c r="X19064" s="89"/>
    </row>
    <row r="19065">
      <c r="S19065" s="91"/>
      <c r="T19065" s="91"/>
      <c r="U19065" s="89"/>
      <c r="V19065" s="89"/>
      <c r="W19065" s="89"/>
      <c r="X19065" s="89"/>
    </row>
    <row r="19066">
      <c r="S19066" s="91"/>
      <c r="T19066" s="91"/>
      <c r="U19066" s="89"/>
      <c r="V19066" s="89"/>
      <c r="W19066" s="89"/>
      <c r="X19066" s="89"/>
    </row>
    <row r="19067">
      <c r="S19067" s="91"/>
      <c r="T19067" s="91"/>
      <c r="U19067" s="89"/>
      <c r="V19067" s="89"/>
      <c r="W19067" s="89"/>
      <c r="X19067" s="89"/>
    </row>
    <row r="19068">
      <c r="S19068" s="91"/>
      <c r="T19068" s="91"/>
      <c r="U19068" s="89"/>
      <c r="V19068" s="89"/>
      <c r="W19068" s="89"/>
      <c r="X19068" s="89"/>
    </row>
    <row r="19069">
      <c r="S19069" s="91"/>
      <c r="T19069" s="91"/>
      <c r="U19069" s="89"/>
      <c r="V19069" s="89"/>
      <c r="W19069" s="89"/>
      <c r="X19069" s="89"/>
    </row>
    <row r="19070">
      <c r="S19070" s="91"/>
      <c r="T19070" s="91"/>
      <c r="U19070" s="89"/>
      <c r="V19070" s="89"/>
      <c r="W19070" s="89"/>
      <c r="X19070" s="89"/>
    </row>
    <row r="19071">
      <c r="S19071" s="91"/>
      <c r="T19071" s="91"/>
      <c r="U19071" s="89"/>
      <c r="V19071" s="89"/>
      <c r="W19071" s="89"/>
      <c r="X19071" s="89"/>
    </row>
    <row r="19072">
      <c r="S19072" s="91"/>
      <c r="T19072" s="91"/>
      <c r="U19072" s="89"/>
      <c r="V19072" s="89"/>
      <c r="W19072" s="89"/>
      <c r="X19072" s="89"/>
    </row>
    <row r="19073">
      <c r="S19073" s="91"/>
      <c r="T19073" s="91"/>
      <c r="U19073" s="89"/>
      <c r="V19073" s="89"/>
      <c r="W19073" s="89"/>
      <c r="X19073" s="89"/>
    </row>
    <row r="19074">
      <c r="S19074" s="91"/>
      <c r="T19074" s="91"/>
      <c r="U19074" s="89"/>
      <c r="V19074" s="89"/>
      <c r="W19074" s="89"/>
      <c r="X19074" s="89"/>
    </row>
    <row r="19075">
      <c r="S19075" s="91"/>
      <c r="T19075" s="91"/>
      <c r="U19075" s="89"/>
      <c r="V19075" s="89"/>
      <c r="W19075" s="89"/>
      <c r="X19075" s="89"/>
    </row>
    <row r="19076">
      <c r="S19076" s="91"/>
      <c r="T19076" s="91"/>
      <c r="U19076" s="89"/>
      <c r="V19076" s="89"/>
      <c r="W19076" s="89"/>
      <c r="X19076" s="89"/>
    </row>
    <row r="19077">
      <c r="S19077" s="91"/>
      <c r="T19077" s="91"/>
      <c r="U19077" s="89"/>
      <c r="V19077" s="89"/>
      <c r="W19077" s="89"/>
      <c r="X19077" s="89"/>
    </row>
    <row r="19078">
      <c r="S19078" s="91"/>
      <c r="T19078" s="91"/>
      <c r="U19078" s="89"/>
      <c r="V19078" s="89"/>
      <c r="W19078" s="89"/>
      <c r="X19078" s="89"/>
    </row>
    <row r="19079">
      <c r="S19079" s="91"/>
      <c r="T19079" s="91"/>
      <c r="U19079" s="89"/>
      <c r="V19079" s="89"/>
      <c r="W19079" s="89"/>
      <c r="X19079" s="89"/>
    </row>
    <row r="19080">
      <c r="S19080" s="91"/>
      <c r="T19080" s="91"/>
      <c r="U19080" s="89"/>
      <c r="V19080" s="89"/>
      <c r="W19080" s="89"/>
      <c r="X19080" s="89"/>
    </row>
    <row r="19081">
      <c r="S19081" s="91"/>
      <c r="T19081" s="91"/>
      <c r="U19081" s="89"/>
      <c r="V19081" s="89"/>
      <c r="W19081" s="89"/>
      <c r="X19081" s="89"/>
    </row>
    <row r="19082">
      <c r="S19082" s="91"/>
      <c r="T19082" s="91"/>
      <c r="U19082" s="89"/>
      <c r="V19082" s="89"/>
      <c r="W19082" s="89"/>
      <c r="X19082" s="89"/>
    </row>
    <row r="19083">
      <c r="S19083" s="91"/>
      <c r="T19083" s="91"/>
      <c r="U19083" s="89"/>
      <c r="V19083" s="89"/>
      <c r="W19083" s="89"/>
      <c r="X19083" s="89"/>
    </row>
    <row r="19084">
      <c r="S19084" s="91"/>
      <c r="T19084" s="91"/>
      <c r="U19084" s="89"/>
      <c r="V19084" s="89"/>
      <c r="W19084" s="89"/>
      <c r="X19084" s="89"/>
    </row>
    <row r="19085">
      <c r="S19085" s="91"/>
      <c r="T19085" s="91"/>
      <c r="U19085" s="89"/>
      <c r="V19085" s="89"/>
      <c r="W19085" s="89"/>
      <c r="X19085" s="89"/>
    </row>
    <row r="19086">
      <c r="S19086" s="91"/>
      <c r="T19086" s="91"/>
      <c r="U19086" s="89"/>
      <c r="V19086" s="89"/>
      <c r="W19086" s="89"/>
      <c r="X19086" s="89"/>
    </row>
    <row r="19087">
      <c r="S19087" s="91"/>
      <c r="T19087" s="91"/>
      <c r="U19087" s="89"/>
      <c r="V19087" s="89"/>
      <c r="W19087" s="89"/>
      <c r="X19087" s="89"/>
    </row>
    <row r="19088">
      <c r="S19088" s="91"/>
      <c r="T19088" s="91"/>
      <c r="U19088" s="89"/>
      <c r="V19088" s="89"/>
      <c r="W19088" s="89"/>
      <c r="X19088" s="89"/>
    </row>
    <row r="19089">
      <c r="S19089" s="91"/>
      <c r="T19089" s="91"/>
      <c r="U19089" s="89"/>
      <c r="V19089" s="89"/>
      <c r="W19089" s="89"/>
      <c r="X19089" s="89"/>
    </row>
    <row r="19090">
      <c r="S19090" s="91"/>
      <c r="T19090" s="91"/>
      <c r="U19090" s="89"/>
      <c r="V19090" s="89"/>
      <c r="W19090" s="89"/>
      <c r="X19090" s="89"/>
    </row>
    <row r="19091">
      <c r="S19091" s="91"/>
      <c r="T19091" s="91"/>
      <c r="U19091" s="89"/>
      <c r="V19091" s="89"/>
      <c r="W19091" s="89"/>
      <c r="X19091" s="89"/>
    </row>
    <row r="19092">
      <c r="S19092" s="91"/>
      <c r="T19092" s="91"/>
      <c r="U19092" s="89"/>
      <c r="V19092" s="89"/>
      <c r="W19092" s="89"/>
      <c r="X19092" s="89"/>
    </row>
    <row r="19093">
      <c r="S19093" s="91"/>
      <c r="T19093" s="91"/>
      <c r="U19093" s="89"/>
      <c r="V19093" s="89"/>
      <c r="W19093" s="89"/>
      <c r="X19093" s="89"/>
    </row>
    <row r="19094">
      <c r="S19094" s="91"/>
      <c r="T19094" s="91"/>
      <c r="U19094" s="89"/>
      <c r="V19094" s="89"/>
      <c r="W19094" s="89"/>
      <c r="X19094" s="89"/>
    </row>
    <row r="19095">
      <c r="S19095" s="91"/>
      <c r="T19095" s="91"/>
      <c r="U19095" s="89"/>
      <c r="V19095" s="89"/>
      <c r="W19095" s="89"/>
      <c r="X19095" s="89"/>
    </row>
    <row r="19096">
      <c r="S19096" s="91"/>
      <c r="T19096" s="91"/>
      <c r="U19096" s="89"/>
      <c r="V19096" s="89"/>
      <c r="W19096" s="89"/>
      <c r="X19096" s="89"/>
    </row>
    <row r="19097">
      <c r="S19097" s="91"/>
      <c r="T19097" s="91"/>
      <c r="U19097" s="89"/>
      <c r="V19097" s="89"/>
      <c r="W19097" s="89"/>
      <c r="X19097" s="89"/>
    </row>
    <row r="19098">
      <c r="S19098" s="91"/>
      <c r="T19098" s="91"/>
      <c r="U19098" s="89"/>
      <c r="V19098" s="89"/>
      <c r="W19098" s="89"/>
      <c r="X19098" s="89"/>
    </row>
    <row r="19099">
      <c r="S19099" s="91"/>
      <c r="T19099" s="91"/>
      <c r="U19099" s="89"/>
      <c r="V19099" s="89"/>
      <c r="W19099" s="89"/>
      <c r="X19099" s="89"/>
    </row>
    <row r="19100">
      <c r="S19100" s="91"/>
      <c r="T19100" s="91"/>
      <c r="U19100" s="89"/>
      <c r="V19100" s="89"/>
      <c r="W19100" s="89"/>
      <c r="X19100" s="89"/>
    </row>
    <row r="19101">
      <c r="S19101" s="91"/>
      <c r="T19101" s="91"/>
      <c r="U19101" s="89"/>
      <c r="V19101" s="89"/>
      <c r="W19101" s="89"/>
      <c r="X19101" s="89"/>
    </row>
    <row r="19102">
      <c r="S19102" s="91"/>
      <c r="T19102" s="91"/>
      <c r="U19102" s="89"/>
      <c r="V19102" s="89"/>
      <c r="W19102" s="89"/>
      <c r="X19102" s="89"/>
    </row>
    <row r="19103">
      <c r="S19103" s="91"/>
      <c r="T19103" s="91"/>
      <c r="U19103" s="89"/>
      <c r="V19103" s="89"/>
      <c r="W19103" s="89"/>
      <c r="X19103" s="89"/>
    </row>
    <row r="19104">
      <c r="S19104" s="91"/>
      <c r="T19104" s="91"/>
      <c r="U19104" s="89"/>
      <c r="V19104" s="89"/>
      <c r="W19104" s="89"/>
      <c r="X19104" s="89"/>
    </row>
    <row r="19105">
      <c r="S19105" s="91"/>
      <c r="T19105" s="91"/>
      <c r="U19105" s="89"/>
      <c r="V19105" s="89"/>
      <c r="W19105" s="89"/>
      <c r="X19105" s="89"/>
    </row>
    <row r="19106">
      <c r="S19106" s="91"/>
      <c r="T19106" s="91"/>
      <c r="U19106" s="89"/>
      <c r="V19106" s="89"/>
      <c r="W19106" s="89"/>
      <c r="X19106" s="89"/>
    </row>
    <row r="19107">
      <c r="S19107" s="91"/>
      <c r="T19107" s="91"/>
      <c r="U19107" s="89"/>
      <c r="V19107" s="89"/>
      <c r="W19107" s="89"/>
      <c r="X19107" s="89"/>
    </row>
    <row r="19108">
      <c r="S19108" s="91"/>
      <c r="T19108" s="91"/>
      <c r="U19108" s="89"/>
      <c r="V19108" s="89"/>
      <c r="W19108" s="89"/>
      <c r="X19108" s="89"/>
    </row>
    <row r="19109">
      <c r="S19109" s="91"/>
      <c r="T19109" s="91"/>
      <c r="U19109" s="89"/>
      <c r="V19109" s="89"/>
      <c r="W19109" s="89"/>
      <c r="X19109" s="89"/>
    </row>
    <row r="19110">
      <c r="S19110" s="91"/>
      <c r="T19110" s="91"/>
      <c r="U19110" s="89"/>
      <c r="V19110" s="89"/>
      <c r="W19110" s="89"/>
      <c r="X19110" s="89"/>
    </row>
    <row r="19111">
      <c r="S19111" s="91"/>
      <c r="T19111" s="91"/>
      <c r="U19111" s="89"/>
      <c r="V19111" s="89"/>
      <c r="W19111" s="89"/>
      <c r="X19111" s="89"/>
    </row>
    <row r="19112">
      <c r="S19112" s="91"/>
      <c r="T19112" s="91"/>
      <c r="U19112" s="89"/>
      <c r="V19112" s="89"/>
      <c r="W19112" s="89"/>
      <c r="X19112" s="89"/>
    </row>
    <row r="19113">
      <c r="S19113" s="91"/>
      <c r="T19113" s="91"/>
      <c r="U19113" s="89"/>
      <c r="V19113" s="89"/>
      <c r="W19113" s="89"/>
      <c r="X19113" s="89"/>
    </row>
    <row r="19114">
      <c r="S19114" s="91"/>
      <c r="T19114" s="91"/>
      <c r="U19114" s="89"/>
      <c r="V19114" s="89"/>
      <c r="W19114" s="89"/>
      <c r="X19114" s="89"/>
    </row>
    <row r="19115">
      <c r="S19115" s="91"/>
      <c r="T19115" s="91"/>
      <c r="U19115" s="89"/>
      <c r="V19115" s="89"/>
      <c r="W19115" s="89"/>
      <c r="X19115" s="89"/>
    </row>
    <row r="19116">
      <c r="S19116" s="91"/>
      <c r="T19116" s="91"/>
      <c r="U19116" s="89"/>
      <c r="V19116" s="89"/>
      <c r="W19116" s="89"/>
      <c r="X19116" s="89"/>
    </row>
    <row r="19117">
      <c r="S19117" s="91"/>
      <c r="T19117" s="91"/>
      <c r="U19117" s="89"/>
      <c r="V19117" s="89"/>
      <c r="W19117" s="89"/>
      <c r="X19117" s="89"/>
    </row>
    <row r="19118">
      <c r="S19118" s="91"/>
      <c r="T19118" s="91"/>
      <c r="U19118" s="89"/>
      <c r="V19118" s="89"/>
      <c r="W19118" s="89"/>
      <c r="X19118" s="89"/>
    </row>
    <row r="19119">
      <c r="S19119" s="91"/>
      <c r="T19119" s="91"/>
      <c r="U19119" s="89"/>
      <c r="V19119" s="89"/>
      <c r="W19119" s="89"/>
      <c r="X19119" s="89"/>
    </row>
    <row r="19120">
      <c r="S19120" s="91"/>
      <c r="T19120" s="91"/>
      <c r="U19120" s="89"/>
      <c r="V19120" s="89"/>
      <c r="W19120" s="89"/>
      <c r="X19120" s="89"/>
    </row>
    <row r="19121">
      <c r="S19121" s="91"/>
      <c r="T19121" s="91"/>
      <c r="U19121" s="89"/>
      <c r="V19121" s="89"/>
      <c r="W19121" s="89"/>
      <c r="X19121" s="89"/>
    </row>
    <row r="19122">
      <c r="S19122" s="91"/>
      <c r="T19122" s="91"/>
      <c r="U19122" s="89"/>
      <c r="V19122" s="89"/>
      <c r="W19122" s="89"/>
      <c r="X19122" s="89"/>
    </row>
    <row r="19123">
      <c r="S19123" s="91"/>
      <c r="T19123" s="91"/>
      <c r="U19123" s="89"/>
      <c r="V19123" s="89"/>
      <c r="W19123" s="89"/>
      <c r="X19123" s="89"/>
    </row>
    <row r="19124">
      <c r="S19124" s="91"/>
      <c r="T19124" s="91"/>
      <c r="U19124" s="89"/>
      <c r="V19124" s="89"/>
      <c r="W19124" s="89"/>
      <c r="X19124" s="89"/>
    </row>
    <row r="19125">
      <c r="S19125" s="91"/>
      <c r="T19125" s="91"/>
      <c r="U19125" s="89"/>
      <c r="V19125" s="89"/>
      <c r="W19125" s="89"/>
      <c r="X19125" s="89"/>
    </row>
    <row r="19126">
      <c r="S19126" s="91"/>
      <c r="T19126" s="91"/>
      <c r="U19126" s="89"/>
      <c r="V19126" s="89"/>
      <c r="W19126" s="89"/>
      <c r="X19126" s="89"/>
    </row>
    <row r="19127">
      <c r="S19127" s="91"/>
      <c r="T19127" s="91"/>
      <c r="U19127" s="89"/>
      <c r="V19127" s="89"/>
      <c r="W19127" s="89"/>
      <c r="X19127" s="89"/>
    </row>
    <row r="19128">
      <c r="S19128" s="91"/>
      <c r="T19128" s="91"/>
      <c r="U19128" s="89"/>
      <c r="V19128" s="89"/>
      <c r="W19128" s="89"/>
      <c r="X19128" s="89"/>
    </row>
    <row r="19129">
      <c r="S19129" s="91"/>
      <c r="T19129" s="91"/>
      <c r="U19129" s="89"/>
      <c r="V19129" s="89"/>
      <c r="W19129" s="89"/>
      <c r="X19129" s="89"/>
    </row>
    <row r="19130">
      <c r="S19130" s="91"/>
      <c r="T19130" s="91"/>
      <c r="U19130" s="89"/>
      <c r="V19130" s="89"/>
      <c r="W19130" s="89"/>
      <c r="X19130" s="89"/>
    </row>
    <row r="19131">
      <c r="S19131" s="91"/>
      <c r="T19131" s="91"/>
      <c r="U19131" s="89"/>
      <c r="V19131" s="89"/>
      <c r="W19131" s="89"/>
      <c r="X19131" s="89"/>
    </row>
    <row r="19132">
      <c r="S19132" s="91"/>
      <c r="T19132" s="91"/>
      <c r="U19132" s="89"/>
      <c r="V19132" s="89"/>
      <c r="W19132" s="89"/>
      <c r="X19132" s="89"/>
    </row>
    <row r="19133">
      <c r="S19133" s="91"/>
      <c r="T19133" s="91"/>
      <c r="U19133" s="89"/>
      <c r="V19133" s="89"/>
      <c r="W19133" s="89"/>
      <c r="X19133" s="89"/>
    </row>
    <row r="19134">
      <c r="S19134" s="91"/>
      <c r="T19134" s="91"/>
      <c r="U19134" s="89"/>
      <c r="V19134" s="89"/>
      <c r="W19134" s="89"/>
      <c r="X19134" s="89"/>
    </row>
    <row r="19135">
      <c r="S19135" s="91"/>
      <c r="T19135" s="91"/>
      <c r="U19135" s="89"/>
      <c r="V19135" s="89"/>
      <c r="W19135" s="89"/>
      <c r="X19135" s="89"/>
    </row>
    <row r="19136">
      <c r="S19136" s="91"/>
      <c r="T19136" s="91"/>
      <c r="U19136" s="89"/>
      <c r="V19136" s="89"/>
      <c r="W19136" s="89"/>
      <c r="X19136" s="89"/>
    </row>
    <row r="19137">
      <c r="S19137" s="91"/>
      <c r="T19137" s="91"/>
      <c r="U19137" s="89"/>
      <c r="V19137" s="89"/>
      <c r="W19137" s="89"/>
      <c r="X19137" s="89"/>
    </row>
    <row r="19138">
      <c r="S19138" s="91"/>
      <c r="T19138" s="91"/>
      <c r="U19138" s="89"/>
      <c r="V19138" s="89"/>
      <c r="W19138" s="89"/>
      <c r="X19138" s="89"/>
    </row>
    <row r="19139">
      <c r="S19139" s="91"/>
      <c r="T19139" s="91"/>
      <c r="U19139" s="89"/>
      <c r="V19139" s="89"/>
      <c r="W19139" s="89"/>
      <c r="X19139" s="89"/>
    </row>
    <row r="19140">
      <c r="S19140" s="91"/>
      <c r="T19140" s="91"/>
      <c r="U19140" s="89"/>
      <c r="V19140" s="89"/>
      <c r="W19140" s="89"/>
      <c r="X19140" s="89"/>
    </row>
    <row r="19141">
      <c r="S19141" s="91"/>
      <c r="T19141" s="91"/>
      <c r="U19141" s="89"/>
      <c r="V19141" s="89"/>
      <c r="W19141" s="89"/>
      <c r="X19141" s="89"/>
    </row>
    <row r="19142">
      <c r="S19142" s="91"/>
      <c r="T19142" s="91"/>
      <c r="U19142" s="89"/>
      <c r="V19142" s="89"/>
      <c r="W19142" s="89"/>
      <c r="X19142" s="89"/>
    </row>
    <row r="19143">
      <c r="S19143" s="91"/>
      <c r="T19143" s="91"/>
      <c r="U19143" s="89"/>
      <c r="V19143" s="89"/>
      <c r="W19143" s="89"/>
      <c r="X19143" s="89"/>
    </row>
    <row r="19144">
      <c r="S19144" s="91"/>
      <c r="T19144" s="91"/>
      <c r="U19144" s="89"/>
      <c r="V19144" s="89"/>
      <c r="W19144" s="89"/>
      <c r="X19144" s="89"/>
    </row>
    <row r="19145">
      <c r="S19145" s="91"/>
      <c r="T19145" s="91"/>
      <c r="U19145" s="89"/>
      <c r="V19145" s="89"/>
      <c r="W19145" s="89"/>
      <c r="X19145" s="89"/>
    </row>
    <row r="19146">
      <c r="S19146" s="91"/>
      <c r="T19146" s="91"/>
      <c r="U19146" s="89"/>
      <c r="V19146" s="89"/>
      <c r="W19146" s="89"/>
      <c r="X19146" s="89"/>
    </row>
    <row r="19147">
      <c r="S19147" s="91"/>
      <c r="T19147" s="91"/>
      <c r="U19147" s="89"/>
      <c r="V19147" s="89"/>
      <c r="W19147" s="89"/>
      <c r="X19147" s="89"/>
    </row>
    <row r="19148">
      <c r="S19148" s="91"/>
      <c r="T19148" s="91"/>
      <c r="U19148" s="89"/>
      <c r="V19148" s="89"/>
      <c r="W19148" s="89"/>
      <c r="X19148" s="89"/>
    </row>
    <row r="19149">
      <c r="S19149" s="91"/>
      <c r="T19149" s="91"/>
      <c r="U19149" s="89"/>
      <c r="V19149" s="89"/>
      <c r="W19149" s="89"/>
      <c r="X19149" s="89"/>
    </row>
    <row r="19150">
      <c r="S19150" s="91"/>
      <c r="T19150" s="91"/>
      <c r="U19150" s="89"/>
      <c r="V19150" s="89"/>
      <c r="W19150" s="89"/>
      <c r="X19150" s="89"/>
    </row>
    <row r="19151">
      <c r="S19151" s="91"/>
      <c r="T19151" s="91"/>
      <c r="U19151" s="89"/>
      <c r="V19151" s="89"/>
      <c r="W19151" s="89"/>
      <c r="X19151" s="89"/>
    </row>
    <row r="19152">
      <c r="S19152" s="91"/>
      <c r="T19152" s="91"/>
      <c r="U19152" s="89"/>
      <c r="V19152" s="89"/>
      <c r="W19152" s="89"/>
      <c r="X19152" s="89"/>
    </row>
    <row r="19153">
      <c r="S19153" s="91"/>
      <c r="T19153" s="91"/>
      <c r="U19153" s="89"/>
      <c r="V19153" s="89"/>
      <c r="W19153" s="89"/>
      <c r="X19153" s="89"/>
    </row>
    <row r="19154">
      <c r="S19154" s="91"/>
      <c r="T19154" s="91"/>
      <c r="U19154" s="89"/>
      <c r="V19154" s="89"/>
      <c r="W19154" s="89"/>
      <c r="X19154" s="89"/>
    </row>
    <row r="19155">
      <c r="S19155" s="91"/>
      <c r="T19155" s="91"/>
      <c r="U19155" s="89"/>
      <c r="V19155" s="89"/>
      <c r="W19155" s="89"/>
      <c r="X19155" s="89"/>
    </row>
    <row r="19156">
      <c r="S19156" s="91"/>
      <c r="T19156" s="91"/>
      <c r="U19156" s="89"/>
      <c r="V19156" s="89"/>
      <c r="W19156" s="89"/>
      <c r="X19156" s="89"/>
    </row>
    <row r="19157">
      <c r="S19157" s="91"/>
      <c r="T19157" s="91"/>
      <c r="U19157" s="89"/>
      <c r="V19157" s="89"/>
      <c r="W19157" s="89"/>
      <c r="X19157" s="89"/>
    </row>
    <row r="19158">
      <c r="S19158" s="91"/>
      <c r="T19158" s="91"/>
      <c r="U19158" s="89"/>
      <c r="V19158" s="89"/>
      <c r="W19158" s="89"/>
      <c r="X19158" s="89"/>
    </row>
    <row r="19159">
      <c r="S19159" s="91"/>
      <c r="T19159" s="91"/>
      <c r="U19159" s="89"/>
      <c r="V19159" s="89"/>
      <c r="W19159" s="89"/>
      <c r="X19159" s="89"/>
    </row>
    <row r="19160">
      <c r="S19160" s="91"/>
      <c r="T19160" s="91"/>
      <c r="U19160" s="89"/>
      <c r="V19160" s="89"/>
      <c r="W19160" s="89"/>
      <c r="X19160" s="89"/>
    </row>
    <row r="19161">
      <c r="S19161" s="91"/>
      <c r="T19161" s="91"/>
      <c r="U19161" s="89"/>
      <c r="V19161" s="89"/>
      <c r="W19161" s="89"/>
      <c r="X19161" s="89"/>
    </row>
    <row r="19162">
      <c r="S19162" s="91"/>
      <c r="T19162" s="91"/>
      <c r="U19162" s="89"/>
      <c r="V19162" s="89"/>
      <c r="W19162" s="89"/>
      <c r="X19162" s="89"/>
    </row>
    <row r="19163">
      <c r="S19163" s="91"/>
      <c r="T19163" s="91"/>
      <c r="U19163" s="89"/>
      <c r="V19163" s="89"/>
      <c r="W19163" s="89"/>
      <c r="X19163" s="89"/>
    </row>
    <row r="19164">
      <c r="S19164" s="91"/>
      <c r="T19164" s="91"/>
      <c r="U19164" s="89"/>
      <c r="V19164" s="89"/>
      <c r="W19164" s="89"/>
      <c r="X19164" s="89"/>
    </row>
    <row r="19165">
      <c r="S19165" s="91"/>
      <c r="T19165" s="91"/>
      <c r="U19165" s="89"/>
      <c r="V19165" s="89"/>
      <c r="W19165" s="89"/>
      <c r="X19165" s="89"/>
    </row>
    <row r="19166">
      <c r="S19166" s="91"/>
      <c r="T19166" s="91"/>
      <c r="U19166" s="89"/>
      <c r="V19166" s="89"/>
      <c r="W19166" s="89"/>
      <c r="X19166" s="89"/>
    </row>
    <row r="19167">
      <c r="S19167" s="91"/>
      <c r="T19167" s="91"/>
      <c r="U19167" s="89"/>
      <c r="V19167" s="89"/>
      <c r="W19167" s="89"/>
      <c r="X19167" s="89"/>
    </row>
    <row r="19168">
      <c r="S19168" s="91"/>
      <c r="T19168" s="91"/>
      <c r="U19168" s="89"/>
      <c r="V19168" s="89"/>
      <c r="W19168" s="89"/>
      <c r="X19168" s="89"/>
    </row>
    <row r="19169">
      <c r="S19169" s="91"/>
      <c r="T19169" s="91"/>
      <c r="U19169" s="89"/>
      <c r="V19169" s="89"/>
      <c r="W19169" s="89"/>
      <c r="X19169" s="89"/>
    </row>
    <row r="19170">
      <c r="S19170" s="91"/>
      <c r="T19170" s="91"/>
      <c r="U19170" s="89"/>
      <c r="V19170" s="89"/>
      <c r="W19170" s="89"/>
      <c r="X19170" s="89"/>
    </row>
    <row r="19171">
      <c r="S19171" s="91"/>
      <c r="T19171" s="91"/>
      <c r="U19171" s="89"/>
      <c r="V19171" s="89"/>
      <c r="W19171" s="89"/>
      <c r="X19171" s="89"/>
    </row>
    <row r="19172">
      <c r="S19172" s="91"/>
      <c r="T19172" s="91"/>
      <c r="U19172" s="89"/>
      <c r="V19172" s="89"/>
      <c r="W19172" s="89"/>
      <c r="X19172" s="89"/>
    </row>
    <row r="19173">
      <c r="S19173" s="91"/>
      <c r="T19173" s="91"/>
      <c r="U19173" s="89"/>
      <c r="V19173" s="89"/>
      <c r="W19173" s="89"/>
      <c r="X19173" s="89"/>
    </row>
    <row r="19174">
      <c r="S19174" s="91"/>
      <c r="T19174" s="91"/>
      <c r="U19174" s="89"/>
      <c r="V19174" s="89"/>
      <c r="W19174" s="89"/>
      <c r="X19174" s="89"/>
    </row>
    <row r="19175">
      <c r="S19175" s="91"/>
      <c r="T19175" s="91"/>
      <c r="U19175" s="89"/>
      <c r="V19175" s="89"/>
      <c r="W19175" s="89"/>
      <c r="X19175" s="89"/>
    </row>
    <row r="19176">
      <c r="S19176" s="91"/>
      <c r="T19176" s="91"/>
      <c r="U19176" s="89"/>
      <c r="V19176" s="89"/>
      <c r="W19176" s="89"/>
      <c r="X19176" s="89"/>
    </row>
    <row r="19177">
      <c r="S19177" s="91"/>
      <c r="T19177" s="91"/>
      <c r="U19177" s="89"/>
      <c r="V19177" s="89"/>
      <c r="W19177" s="89"/>
      <c r="X19177" s="89"/>
    </row>
    <row r="19178">
      <c r="S19178" s="91"/>
      <c r="T19178" s="91"/>
      <c r="U19178" s="89"/>
      <c r="V19178" s="89"/>
      <c r="W19178" s="89"/>
      <c r="X19178" s="89"/>
    </row>
    <row r="19179">
      <c r="S19179" s="91"/>
      <c r="T19179" s="91"/>
      <c r="U19179" s="89"/>
      <c r="V19179" s="89"/>
      <c r="W19179" s="89"/>
      <c r="X19179" s="89"/>
    </row>
    <row r="19180">
      <c r="S19180" s="91"/>
      <c r="T19180" s="91"/>
      <c r="U19180" s="89"/>
      <c r="V19180" s="89"/>
      <c r="W19180" s="89"/>
      <c r="X19180" s="89"/>
    </row>
    <row r="19181">
      <c r="S19181" s="91"/>
      <c r="T19181" s="91"/>
      <c r="U19181" s="89"/>
      <c r="V19181" s="89"/>
      <c r="W19181" s="89"/>
      <c r="X19181" s="89"/>
    </row>
    <row r="19182">
      <c r="S19182" s="91"/>
      <c r="T19182" s="91"/>
      <c r="U19182" s="89"/>
      <c r="V19182" s="89"/>
      <c r="W19182" s="89"/>
      <c r="X19182" s="89"/>
    </row>
    <row r="19183">
      <c r="S19183" s="91"/>
      <c r="T19183" s="91"/>
      <c r="U19183" s="89"/>
      <c r="V19183" s="89"/>
      <c r="W19183" s="89"/>
      <c r="X19183" s="89"/>
    </row>
    <row r="19184">
      <c r="S19184" s="91"/>
      <c r="T19184" s="91"/>
      <c r="U19184" s="89"/>
      <c r="V19184" s="89"/>
      <c r="W19184" s="89"/>
      <c r="X19184" s="89"/>
    </row>
    <row r="19185">
      <c r="S19185" s="91"/>
      <c r="T19185" s="91"/>
      <c r="U19185" s="89"/>
      <c r="V19185" s="89"/>
      <c r="W19185" s="89"/>
      <c r="X19185" s="89"/>
    </row>
    <row r="19186">
      <c r="S19186" s="91"/>
      <c r="T19186" s="91"/>
      <c r="U19186" s="89"/>
      <c r="V19186" s="89"/>
      <c r="W19186" s="89"/>
      <c r="X19186" s="89"/>
    </row>
    <row r="19187">
      <c r="S19187" s="91"/>
      <c r="T19187" s="91"/>
      <c r="U19187" s="89"/>
      <c r="V19187" s="89"/>
      <c r="W19187" s="89"/>
      <c r="X19187" s="89"/>
    </row>
    <row r="19188">
      <c r="S19188" s="91"/>
      <c r="T19188" s="91"/>
      <c r="U19188" s="89"/>
      <c r="V19188" s="89"/>
      <c r="W19188" s="89"/>
      <c r="X19188" s="89"/>
    </row>
    <row r="19189">
      <c r="S19189" s="91"/>
      <c r="T19189" s="91"/>
      <c r="U19189" s="89"/>
      <c r="V19189" s="89"/>
      <c r="W19189" s="89"/>
      <c r="X19189" s="89"/>
    </row>
    <row r="19190">
      <c r="S19190" s="91"/>
      <c r="T19190" s="91"/>
      <c r="U19190" s="89"/>
      <c r="V19190" s="89"/>
      <c r="W19190" s="89"/>
      <c r="X19190" s="89"/>
    </row>
    <row r="19191">
      <c r="S19191" s="91"/>
      <c r="T19191" s="91"/>
      <c r="U19191" s="89"/>
      <c r="V19191" s="89"/>
      <c r="W19191" s="89"/>
      <c r="X19191" s="89"/>
    </row>
    <row r="19192">
      <c r="S19192" s="91"/>
      <c r="T19192" s="91"/>
      <c r="U19192" s="89"/>
      <c r="V19192" s="89"/>
      <c r="W19192" s="89"/>
      <c r="X19192" s="89"/>
    </row>
    <row r="19193">
      <c r="S19193" s="91"/>
      <c r="T19193" s="91"/>
      <c r="U19193" s="89"/>
      <c r="V19193" s="89"/>
      <c r="W19193" s="89"/>
      <c r="X19193" s="89"/>
    </row>
    <row r="19194">
      <c r="S19194" s="88"/>
      <c r="T19194" s="91"/>
      <c r="U19194" s="89"/>
      <c r="V19194" s="89"/>
      <c r="W19194" s="89"/>
      <c r="X19194" s="89"/>
    </row>
    <row r="19195">
      <c r="S19195" s="91"/>
      <c r="T19195" s="91"/>
      <c r="U19195" s="89"/>
      <c r="V19195" s="89"/>
      <c r="W19195" s="89"/>
      <c r="X19195" s="89"/>
    </row>
    <row r="19196">
      <c r="S19196" s="91"/>
      <c r="T19196" s="91"/>
      <c r="U19196" s="89"/>
      <c r="V19196" s="89"/>
      <c r="W19196" s="89"/>
      <c r="X19196" s="89"/>
    </row>
    <row r="19197">
      <c r="S19197" s="91"/>
      <c r="T19197" s="91"/>
      <c r="U19197" s="89"/>
      <c r="V19197" s="89"/>
      <c r="W19197" s="89"/>
      <c r="X19197" s="89"/>
    </row>
    <row r="19198">
      <c r="S19198" s="91"/>
      <c r="T19198" s="91"/>
      <c r="U19198" s="89"/>
      <c r="V19198" s="89"/>
      <c r="W19198" s="89"/>
      <c r="X19198" s="89"/>
    </row>
    <row r="19199">
      <c r="S19199" s="91"/>
      <c r="T19199" s="91"/>
      <c r="U19199" s="89"/>
      <c r="V19199" s="89"/>
      <c r="W19199" s="89"/>
      <c r="X19199" s="89"/>
    </row>
    <row r="19200">
      <c r="S19200" s="91"/>
      <c r="T19200" s="91"/>
      <c r="U19200" s="89"/>
      <c r="V19200" s="89"/>
      <c r="W19200" s="89"/>
      <c r="X19200" s="89"/>
    </row>
    <row r="19201">
      <c r="S19201" s="91"/>
      <c r="T19201" s="91"/>
      <c r="U19201" s="89"/>
      <c r="V19201" s="89"/>
      <c r="W19201" s="89"/>
      <c r="X19201" s="89"/>
    </row>
    <row r="19202">
      <c r="S19202" s="91"/>
      <c r="T19202" s="91"/>
      <c r="U19202" s="89"/>
      <c r="V19202" s="89"/>
      <c r="W19202" s="89"/>
      <c r="X19202" s="89"/>
    </row>
    <row r="19203">
      <c r="S19203" s="91"/>
      <c r="T19203" s="91"/>
      <c r="U19203" s="89"/>
      <c r="V19203" s="89"/>
      <c r="W19203" s="89"/>
      <c r="X19203" s="89"/>
    </row>
    <row r="19204">
      <c r="S19204" s="91"/>
      <c r="T19204" s="91"/>
      <c r="U19204" s="89"/>
      <c r="V19204" s="89"/>
      <c r="W19204" s="89"/>
      <c r="X19204" s="89"/>
    </row>
    <row r="19205">
      <c r="S19205" s="91"/>
      <c r="T19205" s="91"/>
      <c r="U19205" s="89"/>
      <c r="V19205" s="89"/>
      <c r="W19205" s="89"/>
      <c r="X19205" s="89"/>
    </row>
    <row r="19206">
      <c r="S19206" s="91"/>
      <c r="T19206" s="91"/>
      <c r="U19206" s="89"/>
      <c r="V19206" s="89"/>
      <c r="W19206" s="89"/>
      <c r="X19206" s="89"/>
    </row>
    <row r="19207">
      <c r="S19207" s="91"/>
      <c r="T19207" s="91"/>
      <c r="U19207" s="89"/>
      <c r="V19207" s="89"/>
      <c r="W19207" s="89"/>
      <c r="X19207" s="89"/>
    </row>
    <row r="19208">
      <c r="S19208" s="91"/>
      <c r="T19208" s="91"/>
      <c r="U19208" s="89"/>
      <c r="V19208" s="89"/>
      <c r="W19208" s="89"/>
      <c r="X19208" s="89"/>
    </row>
    <row r="19209">
      <c r="S19209" s="91"/>
      <c r="T19209" s="91"/>
      <c r="U19209" s="89"/>
      <c r="V19209" s="89"/>
      <c r="W19209" s="89"/>
      <c r="X19209" s="89"/>
    </row>
    <row r="19210">
      <c r="S19210" s="91"/>
      <c r="T19210" s="91"/>
      <c r="U19210" s="89"/>
      <c r="V19210" s="89"/>
      <c r="W19210" s="89"/>
      <c r="X19210" s="89"/>
    </row>
    <row r="19211">
      <c r="S19211" s="91"/>
      <c r="T19211" s="91"/>
      <c r="U19211" s="89"/>
      <c r="V19211" s="89"/>
      <c r="W19211" s="89"/>
      <c r="X19211" s="89"/>
    </row>
    <row r="19212">
      <c r="S19212" s="91"/>
      <c r="T19212" s="91"/>
      <c r="U19212" s="89"/>
      <c r="V19212" s="89"/>
      <c r="W19212" s="89"/>
      <c r="X19212" s="89"/>
    </row>
    <row r="19213">
      <c r="S19213" s="91"/>
      <c r="T19213" s="91"/>
      <c r="U19213" s="89"/>
      <c r="V19213" s="89"/>
      <c r="W19213" s="89"/>
      <c r="X19213" s="89"/>
    </row>
    <row r="19214">
      <c r="S19214" s="88"/>
      <c r="T19214" s="91"/>
      <c r="U19214" s="89"/>
      <c r="V19214" s="89"/>
      <c r="W19214" s="89"/>
      <c r="X19214" s="89"/>
    </row>
    <row r="19215">
      <c r="S19215" s="91"/>
      <c r="T19215" s="91"/>
      <c r="U19215" s="89"/>
      <c r="V19215" s="89"/>
      <c r="W19215" s="89"/>
      <c r="X19215" s="89"/>
    </row>
    <row r="19216">
      <c r="S19216" s="91"/>
      <c r="T19216" s="91"/>
      <c r="U19216" s="89"/>
      <c r="V19216" s="89"/>
      <c r="W19216" s="89"/>
      <c r="X19216" s="89"/>
    </row>
    <row r="19217">
      <c r="S19217" s="91"/>
      <c r="T19217" s="91"/>
      <c r="U19217" s="89"/>
      <c r="V19217" s="89"/>
      <c r="W19217" s="89"/>
      <c r="X19217" s="89"/>
    </row>
    <row r="19218">
      <c r="S19218" s="91"/>
      <c r="T19218" s="91"/>
      <c r="U19218" s="89"/>
      <c r="V19218" s="89"/>
      <c r="W19218" s="89"/>
      <c r="X19218" s="89"/>
    </row>
    <row r="19219">
      <c r="S19219" s="91"/>
      <c r="T19219" s="91"/>
      <c r="U19219" s="89"/>
      <c r="V19219" s="89"/>
      <c r="W19219" s="89"/>
      <c r="X19219" s="89"/>
    </row>
    <row r="19220">
      <c r="S19220" s="91"/>
      <c r="T19220" s="91"/>
      <c r="U19220" s="89"/>
      <c r="V19220" s="89"/>
      <c r="W19220" s="89"/>
      <c r="X19220" s="89"/>
    </row>
    <row r="19221">
      <c r="S19221" s="91"/>
      <c r="T19221" s="91"/>
      <c r="U19221" s="89"/>
      <c r="V19221" s="89"/>
      <c r="W19221" s="89"/>
      <c r="X19221" s="89"/>
    </row>
    <row r="19222">
      <c r="S19222" s="91"/>
      <c r="T19222" s="91"/>
      <c r="U19222" s="89"/>
      <c r="V19222" s="89"/>
      <c r="W19222" s="89"/>
      <c r="X19222" s="89"/>
    </row>
    <row r="19223">
      <c r="S19223" s="91"/>
      <c r="T19223" s="91"/>
      <c r="U19223" s="89"/>
      <c r="V19223" s="89"/>
      <c r="W19223" s="89"/>
      <c r="X19223" s="89"/>
    </row>
    <row r="19224">
      <c r="S19224" s="91"/>
      <c r="T19224" s="91"/>
      <c r="U19224" s="89"/>
      <c r="V19224" s="89"/>
      <c r="W19224" s="89"/>
      <c r="X19224" s="89"/>
    </row>
    <row r="19225">
      <c r="S19225" s="91"/>
      <c r="T19225" s="91"/>
      <c r="U19225" s="89"/>
      <c r="V19225" s="89"/>
      <c r="W19225" s="89"/>
      <c r="X19225" s="89"/>
    </row>
    <row r="19226">
      <c r="S19226" s="91"/>
      <c r="T19226" s="91"/>
      <c r="U19226" s="89"/>
      <c r="V19226" s="89"/>
      <c r="W19226" s="89"/>
      <c r="X19226" s="89"/>
    </row>
    <row r="19227">
      <c r="S19227" s="91"/>
      <c r="T19227" s="91"/>
      <c r="U19227" s="89"/>
      <c r="V19227" s="89"/>
      <c r="W19227" s="89"/>
      <c r="X19227" s="89"/>
    </row>
    <row r="19228">
      <c r="S19228" s="88"/>
      <c r="T19228" s="91"/>
      <c r="U19228" s="89"/>
      <c r="V19228" s="89"/>
      <c r="W19228" s="89"/>
      <c r="X19228" s="89"/>
    </row>
    <row r="19229">
      <c r="S19229" s="91"/>
      <c r="T19229" s="91"/>
      <c r="U19229" s="89"/>
      <c r="V19229" s="89"/>
      <c r="W19229" s="89"/>
      <c r="X19229" s="89"/>
    </row>
    <row r="19230">
      <c r="S19230" s="91"/>
      <c r="T19230" s="91"/>
      <c r="U19230" s="89"/>
      <c r="V19230" s="89"/>
      <c r="W19230" s="89"/>
      <c r="X19230" s="89"/>
    </row>
    <row r="19231">
      <c r="S19231" s="91"/>
      <c r="T19231" s="91"/>
      <c r="U19231" s="89"/>
      <c r="V19231" s="89"/>
      <c r="W19231" s="89"/>
      <c r="X19231" s="89"/>
    </row>
    <row r="19232">
      <c r="S19232" s="91"/>
      <c r="T19232" s="91"/>
      <c r="U19232" s="89"/>
      <c r="V19232" s="89"/>
      <c r="W19232" s="89"/>
      <c r="X19232" s="89"/>
    </row>
    <row r="19233">
      <c r="S19233" s="91"/>
      <c r="T19233" s="91"/>
      <c r="U19233" s="89"/>
      <c r="V19233" s="89"/>
      <c r="W19233" s="89"/>
      <c r="X19233" s="89"/>
    </row>
    <row r="19234">
      <c r="S19234" s="91"/>
      <c r="T19234" s="91"/>
      <c r="U19234" s="89"/>
      <c r="V19234" s="89"/>
      <c r="W19234" s="89"/>
      <c r="X19234" s="89"/>
    </row>
    <row r="19235">
      <c r="S19235" s="91"/>
      <c r="T19235" s="91"/>
      <c r="U19235" s="89"/>
      <c r="V19235" s="89"/>
      <c r="W19235" s="89"/>
      <c r="X19235" s="89"/>
    </row>
    <row r="19236">
      <c r="S19236" s="91"/>
      <c r="T19236" s="91"/>
      <c r="U19236" s="89"/>
      <c r="V19236" s="89"/>
      <c r="W19236" s="89"/>
      <c r="X19236" s="89"/>
    </row>
    <row r="19237">
      <c r="S19237" s="91"/>
      <c r="T19237" s="91"/>
      <c r="U19237" s="89"/>
      <c r="V19237" s="89"/>
      <c r="W19237" s="89"/>
      <c r="X19237" s="89"/>
    </row>
    <row r="19238">
      <c r="S19238" s="91"/>
      <c r="T19238" s="91"/>
      <c r="U19238" s="89"/>
      <c r="V19238" s="89"/>
      <c r="W19238" s="89"/>
      <c r="X19238" s="89"/>
    </row>
    <row r="19239">
      <c r="S19239" s="91"/>
      <c r="T19239" s="91"/>
      <c r="U19239" s="89"/>
      <c r="V19239" s="89"/>
      <c r="W19239" s="89"/>
      <c r="X19239" s="89"/>
    </row>
    <row r="19240">
      <c r="S19240" s="91"/>
      <c r="T19240" s="91"/>
      <c r="U19240" s="89"/>
      <c r="V19240" s="89"/>
      <c r="W19240" s="89"/>
      <c r="X19240" s="89"/>
    </row>
    <row r="19241">
      <c r="S19241" s="91"/>
      <c r="T19241" s="91"/>
      <c r="U19241" s="89"/>
      <c r="V19241" s="89"/>
      <c r="W19241" s="89"/>
      <c r="X19241" s="89"/>
    </row>
    <row r="19242">
      <c r="S19242" s="88"/>
      <c r="T19242" s="91"/>
      <c r="U19242" s="89"/>
      <c r="V19242" s="89"/>
      <c r="W19242" s="89"/>
      <c r="X19242" s="89"/>
    </row>
    <row r="19243">
      <c r="S19243" s="91"/>
      <c r="T19243" s="91"/>
      <c r="U19243" s="89"/>
      <c r="V19243" s="89"/>
      <c r="W19243" s="89"/>
      <c r="X19243" s="89"/>
    </row>
    <row r="19244">
      <c r="S19244" s="91"/>
      <c r="T19244" s="91"/>
      <c r="U19244" s="89"/>
      <c r="V19244" s="89"/>
      <c r="W19244" s="89"/>
      <c r="X19244" s="89"/>
    </row>
    <row r="19245">
      <c r="S19245" s="91"/>
      <c r="T19245" s="91"/>
      <c r="U19245" s="89"/>
      <c r="V19245" s="89"/>
      <c r="W19245" s="89"/>
      <c r="X19245" s="89"/>
    </row>
    <row r="19246">
      <c r="S19246" s="91"/>
      <c r="T19246" s="91"/>
      <c r="U19246" s="89"/>
      <c r="V19246" s="89"/>
      <c r="W19246" s="89"/>
      <c r="X19246" s="89"/>
    </row>
    <row r="19247">
      <c r="S19247" s="91"/>
      <c r="T19247" s="91"/>
      <c r="U19247" s="89"/>
      <c r="V19247" s="89"/>
      <c r="W19247" s="89"/>
      <c r="X19247" s="89"/>
    </row>
    <row r="19248">
      <c r="S19248" s="91"/>
      <c r="T19248" s="91"/>
      <c r="U19248" s="89"/>
      <c r="V19248" s="89"/>
      <c r="W19248" s="89"/>
      <c r="X19248" s="89"/>
    </row>
    <row r="19249">
      <c r="S19249" s="91"/>
      <c r="T19249" s="91"/>
      <c r="U19249" s="89"/>
      <c r="V19249" s="89"/>
      <c r="W19249" s="89"/>
      <c r="X19249" s="89"/>
    </row>
    <row r="19250">
      <c r="S19250" s="91"/>
      <c r="T19250" s="91"/>
      <c r="U19250" s="89"/>
      <c r="V19250" s="89"/>
      <c r="W19250" s="89"/>
      <c r="X19250" s="89"/>
    </row>
    <row r="19251">
      <c r="S19251" s="91"/>
      <c r="T19251" s="91"/>
      <c r="U19251" s="89"/>
      <c r="V19251" s="89"/>
      <c r="W19251" s="89"/>
      <c r="X19251" s="89"/>
    </row>
    <row r="19252">
      <c r="S19252" s="91"/>
      <c r="T19252" s="91"/>
      <c r="U19252" s="89"/>
      <c r="V19252" s="89"/>
      <c r="W19252" s="89"/>
      <c r="X19252" s="89"/>
    </row>
    <row r="19253">
      <c r="S19253" s="91"/>
      <c r="T19253" s="91"/>
      <c r="U19253" s="89"/>
      <c r="V19253" s="89"/>
      <c r="W19253" s="89"/>
      <c r="X19253" s="89"/>
    </row>
    <row r="19254">
      <c r="S19254" s="91"/>
      <c r="T19254" s="91"/>
      <c r="U19254" s="89"/>
      <c r="V19254" s="89"/>
      <c r="W19254" s="89"/>
      <c r="X19254" s="89"/>
    </row>
    <row r="19255">
      <c r="S19255" s="91"/>
      <c r="T19255" s="91"/>
      <c r="U19255" s="89"/>
      <c r="V19255" s="89"/>
      <c r="W19255" s="89"/>
      <c r="X19255" s="89"/>
    </row>
    <row r="19256">
      <c r="S19256" s="91"/>
      <c r="T19256" s="91"/>
      <c r="U19256" s="89"/>
      <c r="V19256" s="89"/>
      <c r="W19256" s="89"/>
      <c r="X19256" s="89"/>
    </row>
    <row r="19257">
      <c r="S19257" s="91"/>
      <c r="T19257" s="91"/>
      <c r="U19257" s="89"/>
      <c r="V19257" s="89"/>
      <c r="W19257" s="89"/>
      <c r="X19257" s="89"/>
    </row>
    <row r="19258">
      <c r="S19258" s="91"/>
      <c r="T19258" s="91"/>
      <c r="U19258" s="89"/>
      <c r="V19258" s="89"/>
      <c r="W19258" s="89"/>
      <c r="X19258" s="89"/>
    </row>
    <row r="19259">
      <c r="S19259" s="91"/>
      <c r="T19259" s="91"/>
      <c r="U19259" s="89"/>
      <c r="V19259" s="89"/>
      <c r="W19259" s="89"/>
      <c r="X19259" s="89"/>
    </row>
    <row r="19260">
      <c r="S19260" s="91"/>
      <c r="T19260" s="91"/>
      <c r="U19260" s="89"/>
      <c r="V19260" s="89"/>
      <c r="W19260" s="89"/>
      <c r="X19260" s="89"/>
    </row>
    <row r="19261">
      <c r="S19261" s="91"/>
      <c r="T19261" s="91"/>
      <c r="U19261" s="89"/>
      <c r="V19261" s="89"/>
      <c r="W19261" s="89"/>
      <c r="X19261" s="89"/>
    </row>
    <row r="19262">
      <c r="S19262" s="91"/>
      <c r="T19262" s="91"/>
      <c r="U19262" s="89"/>
      <c r="V19262" s="89"/>
      <c r="W19262" s="89"/>
      <c r="X19262" s="89"/>
    </row>
    <row r="19263">
      <c r="S19263" s="91"/>
      <c r="T19263" s="91"/>
      <c r="U19263" s="89"/>
      <c r="V19263" s="89"/>
      <c r="W19263" s="89"/>
      <c r="X19263" s="89"/>
    </row>
    <row r="19264">
      <c r="S19264" s="91"/>
      <c r="T19264" s="91"/>
      <c r="U19264" s="89"/>
      <c r="V19264" s="89"/>
      <c r="W19264" s="89"/>
      <c r="X19264" s="89"/>
    </row>
    <row r="19265">
      <c r="S19265" s="91"/>
      <c r="T19265" s="91"/>
      <c r="U19265" s="89"/>
      <c r="V19265" s="89"/>
      <c r="W19265" s="89"/>
      <c r="X19265" s="89"/>
    </row>
    <row r="19266">
      <c r="S19266" s="91"/>
      <c r="T19266" s="91"/>
      <c r="U19266" s="89"/>
      <c r="V19266" s="89"/>
      <c r="W19266" s="89"/>
      <c r="X19266" s="89"/>
    </row>
    <row r="19267">
      <c r="S19267" s="91"/>
      <c r="T19267" s="91"/>
      <c r="U19267" s="89"/>
      <c r="V19267" s="89"/>
      <c r="W19267" s="89"/>
      <c r="X19267" s="89"/>
    </row>
    <row r="19268">
      <c r="S19268" s="91"/>
      <c r="T19268" s="91"/>
      <c r="U19268" s="89"/>
      <c r="V19268" s="89"/>
      <c r="W19268" s="89"/>
      <c r="X19268" s="89"/>
    </row>
    <row r="19269">
      <c r="S19269" s="91"/>
      <c r="T19269" s="91"/>
      <c r="U19269" s="89"/>
      <c r="V19269" s="89"/>
      <c r="W19269" s="89"/>
      <c r="X19269" s="89"/>
    </row>
    <row r="19270">
      <c r="S19270" s="91"/>
      <c r="T19270" s="91"/>
      <c r="U19270" s="89"/>
      <c r="V19270" s="89"/>
      <c r="W19270" s="89"/>
      <c r="X19270" s="89"/>
    </row>
    <row r="19271">
      <c r="S19271" s="91"/>
      <c r="T19271" s="91"/>
      <c r="U19271" s="89"/>
      <c r="V19271" s="89"/>
      <c r="W19271" s="89"/>
      <c r="X19271" s="89"/>
    </row>
    <row r="19272">
      <c r="S19272" s="91"/>
      <c r="T19272" s="91"/>
      <c r="U19272" s="89"/>
      <c r="V19272" s="89"/>
      <c r="W19272" s="89"/>
      <c r="X19272" s="89"/>
    </row>
    <row r="19273">
      <c r="S19273" s="91"/>
      <c r="T19273" s="91"/>
      <c r="U19273" s="89"/>
      <c r="V19273" s="89"/>
      <c r="W19273" s="89"/>
      <c r="X19273" s="89"/>
    </row>
    <row r="19274">
      <c r="S19274" s="91"/>
      <c r="T19274" s="91"/>
      <c r="U19274" s="89"/>
      <c r="V19274" s="89"/>
      <c r="W19274" s="89"/>
      <c r="X19274" s="89"/>
    </row>
    <row r="19275">
      <c r="S19275" s="91"/>
      <c r="T19275" s="91"/>
      <c r="U19275" s="89"/>
      <c r="V19275" s="89"/>
      <c r="W19275" s="89"/>
      <c r="X19275" s="89"/>
    </row>
    <row r="19276">
      <c r="S19276" s="91"/>
      <c r="T19276" s="91"/>
      <c r="U19276" s="89"/>
      <c r="V19276" s="89"/>
      <c r="W19276" s="89"/>
      <c r="X19276" s="89"/>
    </row>
    <row r="19277">
      <c r="S19277" s="91"/>
      <c r="T19277" s="91"/>
      <c r="U19277" s="89"/>
      <c r="V19277" s="89"/>
      <c r="W19277" s="89"/>
      <c r="X19277" s="89"/>
    </row>
    <row r="19278">
      <c r="S19278" s="91"/>
      <c r="T19278" s="91"/>
      <c r="U19278" s="89"/>
      <c r="V19278" s="89"/>
      <c r="W19278" s="89"/>
      <c r="X19278" s="89"/>
    </row>
    <row r="19279">
      <c r="S19279" s="91"/>
      <c r="T19279" s="91"/>
      <c r="U19279" s="89"/>
      <c r="V19279" s="89"/>
      <c r="W19279" s="89"/>
      <c r="X19279" s="89"/>
    </row>
    <row r="19280">
      <c r="S19280" s="91"/>
      <c r="T19280" s="91"/>
      <c r="U19280" s="89"/>
      <c r="V19280" s="89"/>
      <c r="W19280" s="89"/>
      <c r="X19280" s="89"/>
    </row>
    <row r="19281">
      <c r="S19281" s="91"/>
      <c r="T19281" s="91"/>
      <c r="U19281" s="89"/>
      <c r="V19281" s="89"/>
      <c r="W19281" s="89"/>
      <c r="X19281" s="89"/>
    </row>
    <row r="19282">
      <c r="S19282" s="91"/>
      <c r="T19282" s="91"/>
      <c r="U19282" s="89"/>
      <c r="V19282" s="89"/>
      <c r="W19282" s="89"/>
      <c r="X19282" s="89"/>
    </row>
    <row r="19283">
      <c r="S19283" s="91"/>
      <c r="T19283" s="91"/>
      <c r="U19283" s="89"/>
      <c r="V19283" s="89"/>
      <c r="W19283" s="89"/>
      <c r="X19283" s="89"/>
    </row>
    <row r="19284">
      <c r="S19284" s="91"/>
      <c r="T19284" s="91"/>
      <c r="U19284" s="89"/>
      <c r="V19284" s="89"/>
      <c r="W19284" s="89"/>
      <c r="X19284" s="89"/>
    </row>
    <row r="19285">
      <c r="S19285" s="91"/>
      <c r="T19285" s="91"/>
      <c r="U19285" s="89"/>
      <c r="V19285" s="89"/>
      <c r="W19285" s="89"/>
      <c r="X19285" s="89"/>
    </row>
    <row r="19286">
      <c r="S19286" s="91"/>
      <c r="T19286" s="91"/>
      <c r="U19286" s="89"/>
      <c r="V19286" s="89"/>
      <c r="W19286" s="89"/>
      <c r="X19286" s="89"/>
    </row>
    <row r="19287">
      <c r="S19287" s="91"/>
      <c r="T19287" s="91"/>
      <c r="U19287" s="89"/>
      <c r="V19287" s="89"/>
      <c r="W19287" s="89"/>
      <c r="X19287" s="89"/>
    </row>
    <row r="19288">
      <c r="S19288" s="91"/>
      <c r="T19288" s="91"/>
      <c r="U19288" s="89"/>
      <c r="V19288" s="89"/>
      <c r="W19288" s="89"/>
      <c r="X19288" s="89"/>
    </row>
    <row r="19289">
      <c r="S19289" s="91"/>
      <c r="T19289" s="91"/>
      <c r="U19289" s="89"/>
      <c r="V19289" s="89"/>
      <c r="W19289" s="89"/>
      <c r="X19289" s="89"/>
    </row>
    <row r="19290">
      <c r="S19290" s="91"/>
      <c r="T19290" s="91"/>
      <c r="U19290" s="89"/>
      <c r="V19290" s="89"/>
      <c r="W19290" s="89"/>
      <c r="X19290" s="89"/>
    </row>
    <row r="19291">
      <c r="S19291" s="91"/>
      <c r="T19291" s="91"/>
      <c r="U19291" s="89"/>
      <c r="V19291" s="89"/>
      <c r="W19291" s="89"/>
      <c r="X19291" s="89"/>
    </row>
    <row r="19292">
      <c r="S19292" s="91"/>
      <c r="T19292" s="91"/>
      <c r="U19292" s="89"/>
      <c r="V19292" s="89"/>
      <c r="W19292" s="89"/>
      <c r="X19292" s="89"/>
    </row>
    <row r="19293">
      <c r="S19293" s="91"/>
      <c r="T19293" s="91"/>
      <c r="U19293" s="89"/>
      <c r="V19293" s="89"/>
      <c r="W19293" s="89"/>
      <c r="X19293" s="89"/>
    </row>
    <row r="19294">
      <c r="S19294" s="91"/>
      <c r="T19294" s="91"/>
      <c r="U19294" s="89"/>
      <c r="V19294" s="89"/>
      <c r="W19294" s="89"/>
      <c r="X19294" s="89"/>
    </row>
    <row r="19295">
      <c r="S19295" s="91"/>
      <c r="T19295" s="91"/>
      <c r="U19295" s="89"/>
      <c r="V19295" s="89"/>
      <c r="W19295" s="89"/>
      <c r="X19295" s="89"/>
    </row>
    <row r="19296">
      <c r="S19296" s="91"/>
      <c r="T19296" s="91"/>
      <c r="U19296" s="89"/>
      <c r="V19296" s="89"/>
      <c r="W19296" s="89"/>
      <c r="X19296" s="89"/>
    </row>
    <row r="19297">
      <c r="S19297" s="91"/>
      <c r="T19297" s="91"/>
      <c r="U19297" s="89"/>
      <c r="V19297" s="89"/>
      <c r="W19297" s="89"/>
      <c r="X19297" s="89"/>
    </row>
    <row r="19298">
      <c r="S19298" s="91"/>
      <c r="T19298" s="91"/>
      <c r="U19298" s="89"/>
      <c r="V19298" s="89"/>
      <c r="W19298" s="89"/>
      <c r="X19298" s="89"/>
    </row>
    <row r="19299">
      <c r="S19299" s="91"/>
      <c r="T19299" s="91"/>
      <c r="U19299" s="89"/>
      <c r="V19299" s="89"/>
      <c r="W19299" s="89"/>
      <c r="X19299" s="89"/>
    </row>
    <row r="19300">
      <c r="S19300" s="91"/>
      <c r="T19300" s="91"/>
      <c r="U19300" s="89"/>
      <c r="V19300" s="89"/>
      <c r="W19300" s="89"/>
      <c r="X19300" s="89"/>
    </row>
    <row r="19301">
      <c r="S19301" s="91"/>
      <c r="T19301" s="91"/>
      <c r="U19301" s="89"/>
      <c r="V19301" s="89"/>
      <c r="W19301" s="89"/>
      <c r="X19301" s="89"/>
    </row>
    <row r="19302">
      <c r="S19302" s="91"/>
      <c r="T19302" s="91"/>
      <c r="U19302" s="89"/>
      <c r="V19302" s="89"/>
      <c r="W19302" s="89"/>
      <c r="X19302" s="89"/>
    </row>
    <row r="19303">
      <c r="S19303" s="91"/>
      <c r="T19303" s="91"/>
      <c r="U19303" s="89"/>
      <c r="V19303" s="89"/>
      <c r="W19303" s="89"/>
      <c r="X19303" s="89"/>
    </row>
    <row r="19304">
      <c r="S19304" s="91"/>
      <c r="T19304" s="91"/>
      <c r="U19304" s="89"/>
      <c r="V19304" s="89"/>
      <c r="W19304" s="89"/>
      <c r="X19304" s="89"/>
    </row>
    <row r="19305">
      <c r="S19305" s="91"/>
      <c r="T19305" s="91"/>
      <c r="U19305" s="89"/>
      <c r="V19305" s="89"/>
      <c r="W19305" s="89"/>
      <c r="X19305" s="89"/>
    </row>
    <row r="19306">
      <c r="S19306" s="91"/>
      <c r="T19306" s="91"/>
      <c r="U19306" s="89"/>
      <c r="V19306" s="89"/>
      <c r="W19306" s="89"/>
      <c r="X19306" s="89"/>
    </row>
    <row r="19307">
      <c r="S19307" s="91"/>
      <c r="T19307" s="91"/>
      <c r="U19307" s="89"/>
      <c r="V19307" s="89"/>
      <c r="W19307" s="89"/>
      <c r="X19307" s="89"/>
    </row>
    <row r="19308">
      <c r="S19308" s="91"/>
      <c r="T19308" s="91"/>
      <c r="U19308" s="89"/>
      <c r="V19308" s="89"/>
      <c r="W19308" s="89"/>
      <c r="X19308" s="89"/>
    </row>
    <row r="19309">
      <c r="S19309" s="91"/>
      <c r="T19309" s="91"/>
      <c r="U19309" s="89"/>
      <c r="V19309" s="89"/>
      <c r="W19309" s="89"/>
      <c r="X19309" s="89"/>
    </row>
    <row r="19310">
      <c r="S19310" s="91"/>
      <c r="T19310" s="91"/>
      <c r="U19310" s="89"/>
      <c r="V19310" s="89"/>
      <c r="W19310" s="89"/>
      <c r="X19310" s="89"/>
    </row>
    <row r="19311">
      <c r="S19311" s="91"/>
      <c r="T19311" s="91"/>
      <c r="U19311" s="89"/>
      <c r="V19311" s="89"/>
      <c r="W19311" s="89"/>
      <c r="X19311" s="89"/>
    </row>
    <row r="19312">
      <c r="S19312" s="91"/>
      <c r="T19312" s="91"/>
      <c r="U19312" s="89"/>
      <c r="V19312" s="89"/>
      <c r="W19312" s="89"/>
      <c r="X19312" s="89"/>
    </row>
    <row r="19313">
      <c r="S19313" s="91"/>
      <c r="T19313" s="91"/>
      <c r="U19313" s="89"/>
      <c r="V19313" s="89"/>
      <c r="W19313" s="89"/>
      <c r="X19313" s="89"/>
    </row>
    <row r="19314">
      <c r="S19314" s="91"/>
      <c r="T19314" s="91"/>
      <c r="U19314" s="89"/>
      <c r="V19314" s="89"/>
      <c r="W19314" s="89"/>
      <c r="X19314" s="89"/>
    </row>
    <row r="19315">
      <c r="S19315" s="91"/>
      <c r="T19315" s="91"/>
      <c r="U19315" s="89"/>
      <c r="V19315" s="89"/>
      <c r="W19315" s="89"/>
      <c r="X19315" s="89"/>
    </row>
    <row r="19316">
      <c r="S19316" s="91"/>
      <c r="T19316" s="91"/>
      <c r="U19316" s="89"/>
      <c r="V19316" s="89"/>
      <c r="W19316" s="89"/>
      <c r="X19316" s="89"/>
    </row>
    <row r="19317">
      <c r="S19317" s="91"/>
      <c r="T19317" s="91"/>
      <c r="U19317" s="89"/>
      <c r="V19317" s="89"/>
      <c r="W19317" s="89"/>
      <c r="X19317" s="89"/>
    </row>
    <row r="19318">
      <c r="S19318" s="91"/>
      <c r="T19318" s="91"/>
      <c r="U19318" s="89"/>
      <c r="V19318" s="89"/>
      <c r="W19318" s="89"/>
      <c r="X19318" s="89"/>
    </row>
    <row r="19319">
      <c r="S19319" s="91"/>
      <c r="T19319" s="91"/>
      <c r="U19319" s="89"/>
      <c r="V19319" s="89"/>
      <c r="W19319" s="89"/>
      <c r="X19319" s="89"/>
    </row>
    <row r="19320">
      <c r="S19320" s="91"/>
      <c r="T19320" s="91"/>
      <c r="U19320" s="89"/>
      <c r="V19320" s="89"/>
      <c r="W19320" s="89"/>
      <c r="X19320" s="89"/>
    </row>
    <row r="19321">
      <c r="S19321" s="91"/>
      <c r="T19321" s="91"/>
      <c r="U19321" s="89"/>
      <c r="V19321" s="89"/>
      <c r="W19321" s="89"/>
      <c r="X19321" s="89"/>
    </row>
    <row r="19322">
      <c r="S19322" s="91"/>
      <c r="T19322" s="91"/>
      <c r="U19322" s="89"/>
      <c r="V19322" s="89"/>
      <c r="W19322" s="89"/>
      <c r="X19322" s="89"/>
    </row>
    <row r="19323">
      <c r="S19323" s="91"/>
      <c r="T19323" s="91"/>
      <c r="U19323" s="89"/>
      <c r="V19323" s="89"/>
      <c r="W19323" s="89"/>
      <c r="X19323" s="89"/>
    </row>
    <row r="19324">
      <c r="S19324" s="91"/>
      <c r="T19324" s="91"/>
      <c r="U19324" s="89"/>
      <c r="V19324" s="89"/>
      <c r="W19324" s="89"/>
      <c r="X19324" s="89"/>
    </row>
    <row r="19325">
      <c r="S19325" s="91"/>
      <c r="T19325" s="91"/>
      <c r="U19325" s="89"/>
      <c r="V19325" s="89"/>
      <c r="W19325" s="89"/>
      <c r="X19325" s="89"/>
    </row>
    <row r="19326">
      <c r="S19326" s="91"/>
      <c r="T19326" s="91"/>
      <c r="U19326" s="89"/>
      <c r="V19326" s="89"/>
      <c r="W19326" s="89"/>
      <c r="X19326" s="89"/>
    </row>
    <row r="19327">
      <c r="S19327" s="91"/>
      <c r="T19327" s="91"/>
      <c r="U19327" s="89"/>
      <c r="V19327" s="89"/>
      <c r="W19327" s="89"/>
      <c r="X19327" s="89"/>
    </row>
    <row r="19328">
      <c r="S19328" s="91"/>
      <c r="T19328" s="91"/>
      <c r="U19328" s="89"/>
      <c r="V19328" s="89"/>
      <c r="W19328" s="89"/>
      <c r="X19328" s="89"/>
    </row>
    <row r="19329">
      <c r="S19329" s="91"/>
      <c r="T19329" s="91"/>
      <c r="U19329" s="89"/>
      <c r="V19329" s="89"/>
      <c r="W19329" s="89"/>
      <c r="X19329" s="89"/>
    </row>
    <row r="19330">
      <c r="S19330" s="91"/>
      <c r="T19330" s="91"/>
      <c r="U19330" s="89"/>
      <c r="V19330" s="89"/>
      <c r="W19330" s="89"/>
      <c r="X19330" s="89"/>
    </row>
    <row r="19331">
      <c r="S19331" s="91"/>
      <c r="T19331" s="91"/>
      <c r="U19331" s="89"/>
      <c r="V19331" s="89"/>
      <c r="W19331" s="89"/>
      <c r="X19331" s="89"/>
    </row>
    <row r="19332">
      <c r="S19332" s="91"/>
      <c r="T19332" s="91"/>
      <c r="U19332" s="89"/>
      <c r="V19332" s="89"/>
      <c r="W19332" s="89"/>
      <c r="X19332" s="89"/>
    </row>
    <row r="19333">
      <c r="S19333" s="91"/>
      <c r="T19333" s="91"/>
      <c r="U19333" s="89"/>
      <c r="V19333" s="89"/>
      <c r="W19333" s="89"/>
      <c r="X19333" s="89"/>
    </row>
    <row r="19334">
      <c r="S19334" s="91"/>
      <c r="T19334" s="91"/>
      <c r="U19334" s="89"/>
      <c r="V19334" s="89"/>
      <c r="W19334" s="89"/>
      <c r="X19334" s="89"/>
    </row>
    <row r="19335">
      <c r="S19335" s="91"/>
      <c r="T19335" s="91"/>
      <c r="U19335" s="89"/>
      <c r="V19335" s="89"/>
      <c r="W19335" s="89"/>
      <c r="X19335" s="89"/>
    </row>
    <row r="19336">
      <c r="S19336" s="91"/>
      <c r="T19336" s="91"/>
      <c r="U19336" s="89"/>
      <c r="V19336" s="89"/>
      <c r="W19336" s="89"/>
      <c r="X19336" s="89"/>
    </row>
    <row r="19337">
      <c r="S19337" s="91"/>
      <c r="T19337" s="91"/>
      <c r="U19337" s="89"/>
      <c r="V19337" s="89"/>
      <c r="W19337" s="89"/>
      <c r="X19337" s="89"/>
    </row>
    <row r="19338">
      <c r="S19338" s="91"/>
      <c r="T19338" s="91"/>
      <c r="U19338" s="89"/>
      <c r="V19338" s="89"/>
      <c r="W19338" s="89"/>
      <c r="X19338" s="89"/>
    </row>
    <row r="19339">
      <c r="S19339" s="91"/>
      <c r="T19339" s="91"/>
      <c r="U19339" s="89"/>
      <c r="V19339" s="89"/>
      <c r="W19339" s="89"/>
      <c r="X19339" s="89"/>
    </row>
    <row r="19340">
      <c r="S19340" s="91"/>
      <c r="T19340" s="91"/>
      <c r="U19340" s="89"/>
      <c r="V19340" s="89"/>
      <c r="W19340" s="89"/>
      <c r="X19340" s="89"/>
    </row>
    <row r="19341">
      <c r="S19341" s="91"/>
      <c r="T19341" s="91"/>
      <c r="U19341" s="89"/>
      <c r="V19341" s="89"/>
      <c r="W19341" s="89"/>
      <c r="X19341" s="89"/>
    </row>
    <row r="19342">
      <c r="S19342" s="91"/>
      <c r="T19342" s="91"/>
      <c r="U19342" s="89"/>
      <c r="V19342" s="89"/>
      <c r="W19342" s="89"/>
      <c r="X19342" s="89"/>
    </row>
    <row r="19343">
      <c r="S19343" s="91"/>
      <c r="T19343" s="91"/>
      <c r="U19343" s="89"/>
      <c r="V19343" s="89"/>
      <c r="W19343" s="89"/>
      <c r="X19343" s="89"/>
    </row>
    <row r="19344">
      <c r="S19344" s="91"/>
      <c r="T19344" s="91"/>
      <c r="U19344" s="89"/>
      <c r="V19344" s="89"/>
      <c r="W19344" s="89"/>
      <c r="X19344" s="89"/>
    </row>
    <row r="19345">
      <c r="S19345" s="91"/>
      <c r="T19345" s="91"/>
      <c r="U19345" s="89"/>
      <c r="V19345" s="89"/>
      <c r="W19345" s="89"/>
      <c r="X19345" s="89"/>
    </row>
    <row r="19346">
      <c r="S19346" s="91"/>
      <c r="T19346" s="91"/>
      <c r="U19346" s="89"/>
      <c r="V19346" s="89"/>
      <c r="W19346" s="89"/>
      <c r="X19346" s="89"/>
    </row>
    <row r="19347">
      <c r="S19347" s="91"/>
      <c r="T19347" s="91"/>
      <c r="U19347" s="89"/>
      <c r="V19347" s="89"/>
      <c r="W19347" s="89"/>
      <c r="X19347" s="89"/>
    </row>
    <row r="19348">
      <c r="S19348" s="91"/>
      <c r="T19348" s="91"/>
      <c r="U19348" s="89"/>
      <c r="V19348" s="89"/>
      <c r="W19348" s="89"/>
      <c r="X19348" s="89"/>
    </row>
    <row r="19349">
      <c r="S19349" s="91"/>
      <c r="T19349" s="91"/>
      <c r="U19349" s="89"/>
      <c r="V19349" s="89"/>
      <c r="W19349" s="89"/>
      <c r="X19349" s="89"/>
    </row>
    <row r="19350">
      <c r="S19350" s="91"/>
      <c r="T19350" s="91"/>
      <c r="U19350" s="89"/>
      <c r="V19350" s="89"/>
      <c r="W19350" s="89"/>
      <c r="X19350" s="89"/>
    </row>
    <row r="19351">
      <c r="S19351" s="91"/>
      <c r="T19351" s="91"/>
      <c r="U19351" s="89"/>
      <c r="V19351" s="89"/>
      <c r="W19351" s="89"/>
      <c r="X19351" s="89"/>
    </row>
    <row r="19352">
      <c r="S19352" s="91"/>
      <c r="T19352" s="91"/>
      <c r="U19352" s="89"/>
      <c r="V19352" s="89"/>
      <c r="W19352" s="89"/>
      <c r="X19352" s="89"/>
    </row>
    <row r="19353">
      <c r="S19353" s="91"/>
      <c r="T19353" s="91"/>
      <c r="U19353" s="89"/>
      <c r="V19353" s="89"/>
      <c r="W19353" s="89"/>
      <c r="X19353" s="89"/>
    </row>
    <row r="19354">
      <c r="S19354" s="91"/>
      <c r="T19354" s="91"/>
      <c r="U19354" s="89"/>
      <c r="V19354" s="89"/>
      <c r="W19354" s="89"/>
      <c r="X19354" s="89"/>
    </row>
    <row r="19355">
      <c r="S19355" s="91"/>
      <c r="T19355" s="91"/>
      <c r="U19355" s="89"/>
      <c r="V19355" s="89"/>
      <c r="W19355" s="89"/>
      <c r="X19355" s="89"/>
    </row>
    <row r="19356">
      <c r="S19356" s="91"/>
      <c r="T19356" s="91"/>
      <c r="U19356" s="89"/>
      <c r="V19356" s="89"/>
      <c r="W19356" s="89"/>
      <c r="X19356" s="89"/>
    </row>
    <row r="19357">
      <c r="S19357" s="91"/>
      <c r="T19357" s="91"/>
      <c r="U19357" s="89"/>
      <c r="V19357" s="89"/>
      <c r="W19357" s="89"/>
      <c r="X19357" s="89"/>
    </row>
    <row r="19358">
      <c r="S19358" s="91"/>
      <c r="T19358" s="91"/>
      <c r="U19358" s="89"/>
      <c r="V19358" s="89"/>
      <c r="W19358" s="89"/>
      <c r="X19358" s="89"/>
    </row>
    <row r="19359">
      <c r="S19359" s="91"/>
      <c r="T19359" s="91"/>
      <c r="U19359" s="89"/>
      <c r="V19359" s="89"/>
      <c r="W19359" s="89"/>
      <c r="X19359" s="89"/>
    </row>
    <row r="19360">
      <c r="S19360" s="91"/>
      <c r="T19360" s="91"/>
      <c r="U19360" s="89"/>
      <c r="V19360" s="89"/>
      <c r="W19360" s="89"/>
      <c r="X19360" s="89"/>
    </row>
    <row r="19361">
      <c r="S19361" s="91"/>
      <c r="T19361" s="91"/>
      <c r="U19361" s="89"/>
      <c r="V19361" s="89"/>
      <c r="W19361" s="89"/>
      <c r="X19361" s="89"/>
    </row>
    <row r="19362">
      <c r="S19362" s="91"/>
      <c r="T19362" s="91"/>
      <c r="U19362" s="89"/>
      <c r="V19362" s="89"/>
      <c r="W19362" s="89"/>
      <c r="X19362" s="89"/>
    </row>
    <row r="19363">
      <c r="S19363" s="91"/>
      <c r="T19363" s="91"/>
      <c r="U19363" s="89"/>
      <c r="V19363" s="89"/>
      <c r="W19363" s="89"/>
      <c r="X19363" s="89"/>
    </row>
    <row r="19364">
      <c r="S19364" s="91"/>
      <c r="T19364" s="91"/>
      <c r="U19364" s="89"/>
      <c r="V19364" s="89"/>
      <c r="W19364" s="89"/>
      <c r="X19364" s="89"/>
    </row>
    <row r="19365">
      <c r="S19365" s="91"/>
      <c r="T19365" s="91"/>
      <c r="U19365" s="89"/>
      <c r="V19365" s="89"/>
      <c r="W19365" s="89"/>
      <c r="X19365" s="89"/>
    </row>
    <row r="19366">
      <c r="S19366" s="91"/>
      <c r="T19366" s="91"/>
      <c r="U19366" s="89"/>
      <c r="V19366" s="89"/>
      <c r="W19366" s="89"/>
      <c r="X19366" s="89"/>
    </row>
    <row r="19367">
      <c r="S19367" s="91"/>
      <c r="T19367" s="91"/>
      <c r="U19367" s="89"/>
      <c r="V19367" s="89"/>
      <c r="W19367" s="89"/>
      <c r="X19367" s="89"/>
    </row>
    <row r="19368">
      <c r="S19368" s="91"/>
      <c r="T19368" s="91"/>
      <c r="U19368" s="89"/>
      <c r="V19368" s="89"/>
      <c r="W19368" s="89"/>
      <c r="X19368" s="89"/>
    </row>
    <row r="19369">
      <c r="S19369" s="91"/>
      <c r="T19369" s="91"/>
      <c r="U19369" s="89"/>
      <c r="V19369" s="89"/>
      <c r="W19369" s="89"/>
      <c r="X19369" s="89"/>
    </row>
    <row r="19370">
      <c r="S19370" s="91"/>
      <c r="T19370" s="91"/>
      <c r="U19370" s="89"/>
      <c r="V19370" s="89"/>
      <c r="W19370" s="89"/>
      <c r="X19370" s="89"/>
    </row>
    <row r="19371">
      <c r="S19371" s="91"/>
      <c r="T19371" s="91"/>
      <c r="U19371" s="89"/>
      <c r="V19371" s="89"/>
      <c r="W19371" s="89"/>
      <c r="X19371" s="89"/>
    </row>
    <row r="19372">
      <c r="S19372" s="91"/>
      <c r="T19372" s="91"/>
      <c r="U19372" s="89"/>
      <c r="V19372" s="89"/>
      <c r="W19372" s="89"/>
      <c r="X19372" s="89"/>
    </row>
    <row r="19373">
      <c r="S19373" s="91"/>
      <c r="T19373" s="91"/>
      <c r="U19373" s="89"/>
      <c r="V19373" s="89"/>
      <c r="W19373" s="89"/>
      <c r="X19373" s="89"/>
    </row>
    <row r="19374">
      <c r="S19374" s="91"/>
      <c r="T19374" s="91"/>
      <c r="U19374" s="89"/>
      <c r="V19374" s="89"/>
      <c r="W19374" s="89"/>
      <c r="X19374" s="89"/>
    </row>
    <row r="19375">
      <c r="S19375" s="91"/>
      <c r="T19375" s="91"/>
      <c r="U19375" s="89"/>
      <c r="V19375" s="89"/>
      <c r="W19375" s="89"/>
      <c r="X19375" s="89"/>
    </row>
    <row r="19376">
      <c r="S19376" s="91"/>
      <c r="T19376" s="91"/>
      <c r="U19376" s="89"/>
      <c r="V19376" s="89"/>
      <c r="W19376" s="89"/>
      <c r="X19376" s="89"/>
    </row>
    <row r="19377">
      <c r="S19377" s="91"/>
      <c r="T19377" s="91"/>
      <c r="U19377" s="89"/>
      <c r="V19377" s="89"/>
      <c r="W19377" s="89"/>
      <c r="X19377" s="89"/>
    </row>
    <row r="19378">
      <c r="S19378" s="91"/>
      <c r="T19378" s="91"/>
      <c r="U19378" s="89"/>
      <c r="V19378" s="89"/>
      <c r="W19378" s="89"/>
      <c r="X19378" s="89"/>
    </row>
    <row r="19384">
      <c r="S19384" s="91"/>
      <c r="T19384" s="91"/>
      <c r="U19384" s="89"/>
      <c r="V19384" s="89"/>
      <c r="W19384" s="89"/>
      <c r="X19384" s="90"/>
    </row>
    <row r="19385">
      <c r="S19385" s="91"/>
      <c r="T19385" s="91"/>
      <c r="U19385" s="89"/>
      <c r="V19385" s="89"/>
      <c r="W19385" s="89"/>
      <c r="X19385" s="90"/>
    </row>
    <row r="19386">
      <c r="S19386" s="91"/>
      <c r="T19386" s="91"/>
      <c r="U19386" s="89"/>
      <c r="V19386" s="89"/>
      <c r="W19386" s="89"/>
      <c r="X19386" s="90"/>
    </row>
    <row r="19387">
      <c r="S19387" s="91"/>
      <c r="T19387" s="91"/>
      <c r="U19387" s="89"/>
      <c r="V19387" s="89"/>
      <c r="W19387" s="89"/>
      <c r="X19387" s="90"/>
    </row>
    <row r="19388">
      <c r="S19388" s="91"/>
      <c r="T19388" s="91"/>
      <c r="U19388" s="89"/>
      <c r="V19388" s="89"/>
      <c r="W19388" s="89"/>
      <c r="X19388" s="90"/>
    </row>
    <row r="19389">
      <c r="S19389" s="88"/>
      <c r="T19389" s="91"/>
      <c r="U19389" s="89"/>
      <c r="V19389" s="89"/>
      <c r="W19389" s="89"/>
      <c r="X19389" s="90"/>
    </row>
    <row r="19390">
      <c r="S19390" s="91"/>
      <c r="T19390" s="91"/>
      <c r="U19390" s="89"/>
      <c r="V19390" s="89"/>
      <c r="W19390" s="89"/>
      <c r="X19390" s="90"/>
    </row>
    <row r="19391">
      <c r="S19391" s="91"/>
      <c r="T19391" s="91"/>
      <c r="U19391" s="89"/>
      <c r="V19391" s="89"/>
      <c r="W19391" s="89"/>
      <c r="X19391" s="90"/>
    </row>
    <row r="19392">
      <c r="S19392" s="91"/>
      <c r="T19392" s="91"/>
      <c r="U19392" s="89"/>
      <c r="V19392" s="89"/>
      <c r="W19392" s="89"/>
      <c r="X19392" s="90"/>
    </row>
    <row r="19393">
      <c r="S19393" s="88"/>
      <c r="T19393" s="91"/>
      <c r="U19393" s="89"/>
      <c r="V19393" s="89"/>
      <c r="W19393" s="89"/>
      <c r="X19393" s="90"/>
    </row>
    <row r="19394">
      <c r="S19394" s="88"/>
      <c r="T19394" s="91"/>
      <c r="U19394" s="89"/>
      <c r="V19394" s="89"/>
      <c r="W19394" s="89"/>
      <c r="X19394" s="90"/>
    </row>
    <row r="19395">
      <c r="S19395" s="91"/>
      <c r="T19395" s="91"/>
      <c r="U19395" s="89"/>
      <c r="V19395" s="89"/>
      <c r="W19395" s="89"/>
      <c r="X19395" s="90"/>
    </row>
    <row r="19396">
      <c r="S19396" s="88"/>
      <c r="T19396" s="91"/>
      <c r="U19396" s="89"/>
      <c r="V19396" s="89"/>
      <c r="W19396" s="89"/>
      <c r="X19396" s="90"/>
    </row>
    <row r="19397">
      <c r="S19397" s="88"/>
      <c r="T19397" s="91"/>
      <c r="U19397" s="89"/>
      <c r="V19397" s="89"/>
      <c r="W19397" s="89"/>
      <c r="X19397" s="90"/>
    </row>
    <row r="19398">
      <c r="S19398" s="91"/>
      <c r="T19398" s="91"/>
      <c r="U19398" s="89"/>
      <c r="V19398" s="89"/>
      <c r="W19398" s="89"/>
      <c r="X19398" s="90"/>
    </row>
    <row r="19399">
      <c r="S19399" s="88"/>
      <c r="T19399" s="91"/>
      <c r="U19399" s="89"/>
      <c r="V19399" s="89"/>
      <c r="W19399" s="89"/>
      <c r="X19399" s="90"/>
    </row>
    <row r="19400">
      <c r="S19400" s="88"/>
      <c r="T19400" s="91"/>
      <c r="U19400" s="89"/>
      <c r="V19400" s="89"/>
      <c r="W19400" s="89"/>
      <c r="X19400" s="90"/>
    </row>
    <row r="19401">
      <c r="S19401" s="88"/>
      <c r="T19401" s="91"/>
      <c r="U19401" s="89"/>
      <c r="V19401" s="89"/>
      <c r="W19401" s="89"/>
      <c r="X19401" s="90"/>
    </row>
    <row r="19402">
      <c r="S19402" s="88"/>
      <c r="T19402" s="91"/>
      <c r="U19402" s="89"/>
      <c r="V19402" s="89"/>
      <c r="W19402" s="89"/>
      <c r="X19402" s="90"/>
    </row>
    <row r="19403">
      <c r="S19403" s="91"/>
      <c r="T19403" s="91"/>
      <c r="U19403" s="89"/>
      <c r="V19403" s="89"/>
      <c r="W19403" s="89"/>
      <c r="X19403" s="90"/>
    </row>
    <row r="19404">
      <c r="S19404" s="91"/>
      <c r="T19404" s="91"/>
      <c r="U19404" s="89"/>
      <c r="V19404" s="89"/>
      <c r="W19404" s="89"/>
      <c r="X19404" s="90"/>
    </row>
    <row r="19405">
      <c r="S19405" s="91"/>
      <c r="T19405" s="91"/>
      <c r="U19405" s="89"/>
      <c r="V19405" s="89"/>
      <c r="W19405" s="89"/>
      <c r="X19405" s="90"/>
    </row>
    <row r="19406">
      <c r="S19406" s="91"/>
      <c r="T19406" s="91"/>
      <c r="U19406" s="89"/>
      <c r="V19406" s="89"/>
      <c r="W19406" s="89"/>
      <c r="X19406" s="90"/>
    </row>
    <row r="19407">
      <c r="S19407" s="91"/>
      <c r="T19407" s="91"/>
      <c r="U19407" s="89"/>
      <c r="V19407" s="89"/>
      <c r="W19407" s="89"/>
      <c r="X19407" s="90"/>
    </row>
    <row r="19408">
      <c r="S19408" s="91"/>
      <c r="T19408" s="91"/>
      <c r="U19408" s="89"/>
      <c r="V19408" s="89"/>
      <c r="W19408" s="89"/>
      <c r="X19408" s="90"/>
    </row>
    <row r="19409">
      <c r="S19409" s="91"/>
      <c r="T19409" s="91"/>
      <c r="U19409" s="89"/>
      <c r="V19409" s="89"/>
      <c r="W19409" s="89"/>
      <c r="X19409" s="90"/>
    </row>
    <row r="19410">
      <c r="S19410" s="91"/>
      <c r="T19410" s="91"/>
      <c r="U19410" s="89"/>
      <c r="V19410" s="89"/>
      <c r="W19410" s="89"/>
      <c r="X19410" s="90"/>
    </row>
    <row r="19411">
      <c r="S19411" s="91"/>
      <c r="T19411" s="91"/>
      <c r="U19411" s="89"/>
      <c r="V19411" s="89"/>
      <c r="W19411" s="89"/>
      <c r="X19411" s="90"/>
    </row>
    <row r="19412">
      <c r="S19412" s="91"/>
      <c r="T19412" s="91"/>
      <c r="U19412" s="89"/>
      <c r="V19412" s="89"/>
      <c r="W19412" s="89"/>
      <c r="X19412" s="90"/>
    </row>
    <row r="19413">
      <c r="S19413" s="91"/>
      <c r="T19413" s="91"/>
      <c r="U19413" s="89"/>
      <c r="V19413" s="89"/>
      <c r="W19413" s="89"/>
      <c r="X19413" s="90"/>
    </row>
    <row r="19414">
      <c r="S19414" s="91"/>
      <c r="T19414" s="91"/>
      <c r="U19414" s="89"/>
      <c r="V19414" s="89"/>
      <c r="W19414" s="89"/>
      <c r="X19414" s="90"/>
    </row>
    <row r="19415">
      <c r="S19415" s="91"/>
      <c r="T19415" s="91"/>
      <c r="U19415" s="89"/>
      <c r="V19415" s="89"/>
      <c r="W19415" s="89"/>
      <c r="X19415" s="90"/>
    </row>
    <row r="19416">
      <c r="S19416" s="91"/>
      <c r="T19416" s="91"/>
      <c r="U19416" s="89"/>
      <c r="V19416" s="89"/>
      <c r="W19416" s="89"/>
      <c r="X19416" s="90"/>
    </row>
    <row r="19417">
      <c r="S19417" s="91"/>
      <c r="T19417" s="91"/>
      <c r="U19417" s="89"/>
      <c r="V19417" s="89"/>
      <c r="W19417" s="89"/>
      <c r="X19417" s="90"/>
    </row>
    <row r="19418">
      <c r="S19418" s="91"/>
      <c r="T19418" s="91"/>
      <c r="U19418" s="89"/>
      <c r="V19418" s="89"/>
      <c r="W19418" s="89"/>
      <c r="X19418" s="89"/>
    </row>
    <row r="19419">
      <c r="S19419" s="91"/>
      <c r="T19419" s="91"/>
      <c r="U19419" s="89"/>
      <c r="V19419" s="89"/>
      <c r="W19419" s="89"/>
      <c r="X19419" s="89"/>
    </row>
    <row r="19420">
      <c r="S19420" s="91"/>
      <c r="T19420" s="91"/>
      <c r="U19420" s="89"/>
      <c r="V19420" s="89"/>
      <c r="W19420" s="89"/>
      <c r="X19420" s="89"/>
    </row>
    <row r="19421">
      <c r="S19421" s="91"/>
      <c r="T19421" s="91"/>
      <c r="U19421" s="89"/>
      <c r="V19421" s="89"/>
      <c r="W19421" s="89"/>
      <c r="X19421" s="89"/>
    </row>
    <row r="19422">
      <c r="S19422" s="91"/>
      <c r="T19422" s="91"/>
      <c r="U19422" s="89"/>
      <c r="V19422" s="89"/>
      <c r="W19422" s="89"/>
      <c r="X19422" s="89"/>
    </row>
    <row r="19423">
      <c r="S19423" s="91"/>
      <c r="T19423" s="91"/>
      <c r="U19423" s="89"/>
      <c r="V19423" s="89"/>
      <c r="W19423" s="89"/>
      <c r="X19423" s="89"/>
    </row>
    <row r="19424">
      <c r="S19424" s="91"/>
      <c r="T19424" s="91"/>
      <c r="U19424" s="89"/>
      <c r="V19424" s="89"/>
      <c r="W19424" s="89"/>
      <c r="X19424" s="89"/>
    </row>
    <row r="19425">
      <c r="S19425" s="91"/>
      <c r="T19425" s="91"/>
      <c r="U19425" s="89"/>
      <c r="V19425" s="89"/>
      <c r="W19425" s="89"/>
      <c r="X19425" s="89"/>
    </row>
    <row r="19426">
      <c r="S19426" s="91"/>
      <c r="T19426" s="91"/>
      <c r="U19426" s="89"/>
      <c r="V19426" s="89"/>
      <c r="W19426" s="89"/>
      <c r="X19426" s="89"/>
    </row>
    <row r="19427">
      <c r="S19427" s="91"/>
      <c r="T19427" s="91"/>
      <c r="U19427" s="89"/>
      <c r="V19427" s="89"/>
      <c r="W19427" s="89"/>
      <c r="X19427" s="89"/>
    </row>
    <row r="19428">
      <c r="S19428" s="91"/>
      <c r="T19428" s="91"/>
      <c r="U19428" s="89"/>
      <c r="V19428" s="89"/>
      <c r="W19428" s="89"/>
      <c r="X19428" s="89"/>
    </row>
    <row r="19429">
      <c r="S19429" s="91"/>
      <c r="T19429" s="91"/>
      <c r="U19429" s="89"/>
      <c r="V19429" s="89"/>
      <c r="W19429" s="89"/>
      <c r="X19429" s="89"/>
    </row>
    <row r="19430">
      <c r="S19430" s="91"/>
      <c r="T19430" s="91"/>
      <c r="U19430" s="89"/>
      <c r="V19430" s="89"/>
      <c r="W19430" s="89"/>
      <c r="X19430" s="89"/>
    </row>
    <row r="19431">
      <c r="S19431" s="91"/>
      <c r="T19431" s="91"/>
      <c r="U19431" s="89"/>
      <c r="V19431" s="89"/>
      <c r="W19431" s="89"/>
      <c r="X19431" s="89"/>
    </row>
    <row r="19432">
      <c r="S19432" s="91"/>
      <c r="T19432" s="91"/>
      <c r="U19432" s="89"/>
      <c r="V19432" s="89"/>
      <c r="W19432" s="89"/>
      <c r="X19432" s="89"/>
    </row>
    <row r="19433">
      <c r="S19433" s="91"/>
      <c r="T19433" s="91"/>
      <c r="U19433" s="89"/>
      <c r="V19433" s="89"/>
      <c r="W19433" s="89"/>
      <c r="X19433" s="89"/>
    </row>
    <row r="19434">
      <c r="S19434" s="91"/>
      <c r="T19434" s="91"/>
      <c r="U19434" s="89"/>
      <c r="V19434" s="89"/>
      <c r="W19434" s="89"/>
      <c r="X19434" s="89"/>
    </row>
    <row r="19435">
      <c r="S19435" s="91"/>
      <c r="T19435" s="91"/>
      <c r="U19435" s="89"/>
      <c r="V19435" s="89"/>
      <c r="W19435" s="89"/>
      <c r="X19435" s="89"/>
    </row>
    <row r="19436">
      <c r="S19436" s="91"/>
      <c r="T19436" s="91"/>
      <c r="U19436" s="89"/>
      <c r="V19436" s="89"/>
      <c r="W19436" s="89"/>
      <c r="X19436" s="89"/>
    </row>
    <row r="19437">
      <c r="S19437" s="91"/>
      <c r="T19437" s="91"/>
      <c r="U19437" s="89"/>
      <c r="V19437" s="89"/>
      <c r="W19437" s="89"/>
      <c r="X19437" s="89"/>
    </row>
    <row r="19438">
      <c r="S19438" s="91"/>
      <c r="T19438" s="91"/>
      <c r="U19438" s="89"/>
      <c r="V19438" s="89"/>
      <c r="W19438" s="89"/>
      <c r="X19438" s="89"/>
    </row>
    <row r="19439">
      <c r="S19439" s="91"/>
      <c r="T19439" s="91"/>
      <c r="U19439" s="89"/>
      <c r="V19439" s="89"/>
      <c r="W19439" s="89"/>
      <c r="X19439" s="89"/>
    </row>
    <row r="19440">
      <c r="S19440" s="91"/>
      <c r="T19440" s="91"/>
      <c r="U19440" s="89"/>
      <c r="V19440" s="89"/>
      <c r="W19440" s="89"/>
      <c r="X19440" s="89"/>
    </row>
    <row r="19441">
      <c r="S19441" s="91"/>
      <c r="T19441" s="91"/>
      <c r="U19441" s="89"/>
      <c r="V19441" s="89"/>
      <c r="W19441" s="89"/>
      <c r="X19441" s="89"/>
    </row>
    <row r="19442">
      <c r="S19442" s="91"/>
      <c r="T19442" s="91"/>
      <c r="U19442" s="89"/>
      <c r="V19442" s="89"/>
      <c r="W19442" s="89"/>
      <c r="X19442" s="89"/>
    </row>
    <row r="19443">
      <c r="S19443" s="91"/>
      <c r="T19443" s="91"/>
      <c r="U19443" s="89"/>
      <c r="V19443" s="89"/>
      <c r="W19443" s="89"/>
      <c r="X19443" s="89"/>
    </row>
    <row r="19444">
      <c r="S19444" s="91"/>
      <c r="T19444" s="91"/>
      <c r="U19444" s="89"/>
      <c r="V19444" s="89"/>
      <c r="W19444" s="89"/>
      <c r="X19444" s="89"/>
    </row>
    <row r="19445">
      <c r="S19445" s="91"/>
      <c r="T19445" s="91"/>
      <c r="U19445" s="89"/>
      <c r="V19445" s="89"/>
      <c r="W19445" s="89"/>
      <c r="X19445" s="89"/>
    </row>
    <row r="19446">
      <c r="S19446" s="91"/>
      <c r="T19446" s="91"/>
      <c r="U19446" s="89"/>
      <c r="V19446" s="89"/>
      <c r="W19446" s="89"/>
      <c r="X19446" s="89"/>
    </row>
    <row r="19447">
      <c r="S19447" s="91"/>
      <c r="T19447" s="91"/>
      <c r="U19447" s="89"/>
      <c r="V19447" s="89"/>
      <c r="W19447" s="89"/>
      <c r="X19447" s="89"/>
    </row>
    <row r="19448">
      <c r="S19448" s="91"/>
      <c r="T19448" s="91"/>
      <c r="U19448" s="89"/>
      <c r="V19448" s="89"/>
      <c r="W19448" s="89"/>
      <c r="X19448" s="89"/>
    </row>
    <row r="19449">
      <c r="S19449" s="91"/>
      <c r="T19449" s="91"/>
      <c r="U19449" s="89"/>
      <c r="V19449" s="89"/>
      <c r="W19449" s="89"/>
      <c r="X19449" s="89"/>
    </row>
    <row r="19450">
      <c r="S19450" s="91"/>
      <c r="T19450" s="91"/>
      <c r="U19450" s="89"/>
      <c r="V19450" s="89"/>
      <c r="W19450" s="89"/>
      <c r="X19450" s="89"/>
    </row>
    <row r="19451">
      <c r="S19451" s="91"/>
      <c r="T19451" s="91"/>
      <c r="U19451" s="89"/>
      <c r="V19451" s="89"/>
      <c r="W19451" s="89"/>
      <c r="X19451" s="89"/>
    </row>
    <row r="19452">
      <c r="S19452" s="91"/>
      <c r="T19452" s="91"/>
      <c r="U19452" s="89"/>
      <c r="V19452" s="89"/>
      <c r="W19452" s="89"/>
      <c r="X19452" s="89"/>
    </row>
    <row r="19453">
      <c r="S19453" s="91"/>
      <c r="T19453" s="91"/>
      <c r="U19453" s="89"/>
      <c r="V19453" s="89"/>
      <c r="W19453" s="89"/>
      <c r="X19453" s="89"/>
    </row>
    <row r="19454">
      <c r="S19454" s="91"/>
      <c r="T19454" s="91"/>
      <c r="U19454" s="89"/>
      <c r="V19454" s="89"/>
      <c r="W19454" s="89"/>
      <c r="X19454" s="89"/>
    </row>
    <row r="19455">
      <c r="S19455" s="91"/>
      <c r="T19455" s="91"/>
      <c r="U19455" s="89"/>
      <c r="V19455" s="89"/>
      <c r="W19455" s="89"/>
      <c r="X19455" s="89"/>
    </row>
    <row r="19456">
      <c r="S19456" s="91"/>
      <c r="T19456" s="91"/>
      <c r="U19456" s="89"/>
      <c r="V19456" s="89"/>
      <c r="W19456" s="89"/>
      <c r="X19456" s="89"/>
    </row>
    <row r="19457">
      <c r="S19457" s="91"/>
      <c r="T19457" s="91"/>
      <c r="U19457" s="89"/>
      <c r="V19457" s="89"/>
      <c r="W19457" s="89"/>
      <c r="X19457" s="89"/>
    </row>
    <row r="19458">
      <c r="S19458" s="91"/>
      <c r="T19458" s="91"/>
      <c r="U19458" s="89"/>
      <c r="V19458" s="89"/>
      <c r="W19458" s="89"/>
      <c r="X19458" s="89"/>
    </row>
    <row r="19459">
      <c r="S19459" s="91"/>
      <c r="T19459" s="91"/>
      <c r="U19459" s="89"/>
      <c r="V19459" s="89"/>
      <c r="W19459" s="89"/>
      <c r="X19459" s="89"/>
    </row>
    <row r="19460">
      <c r="S19460" s="91"/>
      <c r="T19460" s="91"/>
      <c r="U19460" s="89"/>
      <c r="V19460" s="89"/>
      <c r="W19460" s="89"/>
      <c r="X19460" s="89"/>
    </row>
    <row r="19461">
      <c r="S19461" s="91"/>
      <c r="T19461" s="91"/>
      <c r="U19461" s="89"/>
      <c r="V19461" s="89"/>
      <c r="W19461" s="89"/>
      <c r="X19461" s="89"/>
    </row>
    <row r="19462">
      <c r="S19462" s="91"/>
      <c r="T19462" s="91"/>
      <c r="U19462" s="89"/>
      <c r="V19462" s="89"/>
      <c r="W19462" s="89"/>
      <c r="X19462" s="89"/>
    </row>
    <row r="19463">
      <c r="S19463" s="91"/>
      <c r="T19463" s="91"/>
      <c r="U19463" s="89"/>
      <c r="V19463" s="89"/>
      <c r="W19463" s="89"/>
      <c r="X19463" s="89"/>
    </row>
    <row r="19464">
      <c r="S19464" s="91"/>
      <c r="T19464" s="91"/>
      <c r="U19464" s="89"/>
      <c r="V19464" s="89"/>
      <c r="W19464" s="89"/>
      <c r="X19464" s="89"/>
    </row>
    <row r="19465">
      <c r="S19465" s="91"/>
      <c r="T19465" s="91"/>
      <c r="U19465" s="89"/>
      <c r="V19465" s="89"/>
      <c r="W19465" s="89"/>
      <c r="X19465" s="89"/>
    </row>
    <row r="19466">
      <c r="S19466" s="91"/>
      <c r="T19466" s="91"/>
      <c r="U19466" s="89"/>
      <c r="V19466" s="89"/>
      <c r="W19466" s="89"/>
      <c r="X19466" s="89"/>
    </row>
    <row r="19467">
      <c r="S19467" s="91"/>
      <c r="T19467" s="91"/>
      <c r="U19467" s="89"/>
      <c r="V19467" s="89"/>
      <c r="W19467" s="89"/>
      <c r="X19467" s="89"/>
    </row>
    <row r="19468">
      <c r="S19468" s="91"/>
      <c r="T19468" s="91"/>
      <c r="U19468" s="89"/>
      <c r="V19468" s="89"/>
      <c r="W19468" s="89"/>
      <c r="X19468" s="89"/>
    </row>
    <row r="19469">
      <c r="S19469" s="91"/>
      <c r="T19469" s="91"/>
      <c r="U19469" s="89"/>
      <c r="V19469" s="89"/>
      <c r="W19469" s="89"/>
      <c r="X19469" s="89"/>
    </row>
    <row r="19470">
      <c r="S19470" s="91"/>
      <c r="T19470" s="91"/>
      <c r="U19470" s="89"/>
      <c r="V19470" s="89"/>
      <c r="W19470" s="89"/>
      <c r="X19470" s="89"/>
    </row>
    <row r="19471">
      <c r="S19471" s="91"/>
      <c r="T19471" s="91"/>
      <c r="U19471" s="89"/>
      <c r="V19471" s="89"/>
      <c r="W19471" s="89"/>
      <c r="X19471" s="89"/>
    </row>
    <row r="19472">
      <c r="S19472" s="91"/>
      <c r="T19472" s="91"/>
      <c r="U19472" s="89"/>
      <c r="V19472" s="89"/>
      <c r="W19472" s="89"/>
      <c r="X19472" s="89"/>
    </row>
    <row r="19473">
      <c r="S19473" s="91"/>
      <c r="T19473" s="91"/>
      <c r="U19473" s="89"/>
      <c r="V19473" s="89"/>
      <c r="W19473" s="89"/>
      <c r="X19473" s="89"/>
    </row>
    <row r="19474">
      <c r="S19474" s="91"/>
      <c r="T19474" s="91"/>
      <c r="U19474" s="89"/>
      <c r="V19474" s="89"/>
      <c r="W19474" s="89"/>
      <c r="X19474" s="89"/>
    </row>
    <row r="19475">
      <c r="S19475" s="91"/>
      <c r="T19475" s="91"/>
      <c r="U19475" s="89"/>
      <c r="V19475" s="89"/>
      <c r="W19475" s="89"/>
      <c r="X19475" s="89"/>
    </row>
    <row r="19476">
      <c r="S19476" s="91"/>
      <c r="T19476" s="91"/>
      <c r="U19476" s="89"/>
      <c r="V19476" s="89"/>
      <c r="W19476" s="89"/>
      <c r="X19476" s="89"/>
    </row>
    <row r="19477">
      <c r="S19477" s="91"/>
      <c r="T19477" s="91"/>
      <c r="U19477" s="89"/>
      <c r="V19477" s="89"/>
      <c r="W19477" s="89"/>
      <c r="X19477" s="89"/>
    </row>
    <row r="19478">
      <c r="S19478" s="91"/>
      <c r="T19478" s="91"/>
      <c r="U19478" s="89"/>
      <c r="V19478" s="89"/>
      <c r="W19478" s="89"/>
      <c r="X19478" s="89"/>
    </row>
    <row r="19479">
      <c r="S19479" s="91"/>
      <c r="T19479" s="91"/>
      <c r="U19479" s="89"/>
      <c r="V19479" s="89"/>
      <c r="W19479" s="89"/>
      <c r="X19479" s="89"/>
    </row>
    <row r="19480">
      <c r="S19480" s="91"/>
      <c r="T19480" s="91"/>
      <c r="U19480" s="89"/>
      <c r="V19480" s="89"/>
      <c r="W19480" s="89"/>
      <c r="X19480" s="89"/>
    </row>
    <row r="19481">
      <c r="S19481" s="91"/>
      <c r="T19481" s="91"/>
      <c r="U19481" s="89"/>
      <c r="V19481" s="89"/>
      <c r="W19481" s="89"/>
      <c r="X19481" s="89"/>
    </row>
    <row r="19482">
      <c r="S19482" s="91"/>
      <c r="T19482" s="91"/>
      <c r="U19482" s="89"/>
      <c r="V19482" s="89"/>
      <c r="W19482" s="89"/>
      <c r="X19482" s="89"/>
    </row>
    <row r="19483">
      <c r="S19483" s="91"/>
      <c r="T19483" s="91"/>
      <c r="U19483" s="89"/>
      <c r="V19483" s="89"/>
      <c r="W19483" s="89"/>
      <c r="X19483" s="89"/>
    </row>
    <row r="19484">
      <c r="S19484" s="91"/>
      <c r="T19484" s="91"/>
      <c r="U19484" s="89"/>
      <c r="V19484" s="89"/>
      <c r="W19484" s="89"/>
      <c r="X19484" s="89"/>
    </row>
    <row r="19485">
      <c r="S19485" s="91"/>
      <c r="T19485" s="91"/>
      <c r="U19485" s="89"/>
      <c r="V19485" s="89"/>
      <c r="W19485" s="89"/>
      <c r="X19485" s="89"/>
    </row>
    <row r="19486">
      <c r="S19486" s="91"/>
      <c r="T19486" s="91"/>
      <c r="U19486" s="89"/>
      <c r="V19486" s="89"/>
      <c r="W19486" s="89"/>
      <c r="X19486" s="89"/>
    </row>
    <row r="19487">
      <c r="S19487" s="91"/>
      <c r="T19487" s="91"/>
      <c r="U19487" s="89"/>
      <c r="V19487" s="89"/>
      <c r="W19487" s="89"/>
      <c r="X19487" s="89"/>
    </row>
    <row r="19488">
      <c r="S19488" s="91"/>
      <c r="T19488" s="91"/>
      <c r="U19488" s="89"/>
      <c r="V19488" s="89"/>
      <c r="W19488" s="89"/>
      <c r="X19488" s="89"/>
    </row>
    <row r="19489">
      <c r="S19489" s="91"/>
      <c r="T19489" s="91"/>
      <c r="U19489" s="89"/>
      <c r="V19489" s="89"/>
      <c r="W19489" s="89"/>
      <c r="X19489" s="89"/>
    </row>
    <row r="19490">
      <c r="S19490" s="91"/>
      <c r="T19490" s="91"/>
      <c r="U19490" s="89"/>
      <c r="V19490" s="89"/>
      <c r="W19490" s="89"/>
      <c r="X19490" s="89"/>
    </row>
    <row r="19491">
      <c r="S19491" s="91"/>
      <c r="T19491" s="91"/>
      <c r="U19491" s="89"/>
      <c r="V19491" s="89"/>
      <c r="W19491" s="89"/>
      <c r="X19491" s="89"/>
    </row>
    <row r="19492">
      <c r="S19492" s="91"/>
      <c r="T19492" s="91"/>
      <c r="U19492" s="89"/>
      <c r="V19492" s="89"/>
      <c r="W19492" s="89"/>
      <c r="X19492" s="89"/>
    </row>
    <row r="19493">
      <c r="S19493" s="91"/>
      <c r="T19493" s="91"/>
      <c r="U19493" s="89"/>
      <c r="V19493" s="89"/>
      <c r="W19493" s="89"/>
      <c r="X19493" s="89"/>
    </row>
    <row r="19494">
      <c r="S19494" s="91"/>
      <c r="T19494" s="91"/>
      <c r="U19494" s="89"/>
      <c r="V19494" s="89"/>
      <c r="W19494" s="89"/>
      <c r="X19494" s="89"/>
    </row>
    <row r="19495">
      <c r="S19495" s="91"/>
      <c r="T19495" s="91"/>
      <c r="U19495" s="89"/>
      <c r="V19495" s="89"/>
      <c r="W19495" s="89"/>
      <c r="X19495" s="89"/>
    </row>
    <row r="19496">
      <c r="S19496" s="91"/>
      <c r="T19496" s="91"/>
      <c r="U19496" s="89"/>
      <c r="V19496" s="89"/>
      <c r="W19496" s="89"/>
      <c r="X19496" s="89"/>
    </row>
    <row r="19497">
      <c r="S19497" s="91"/>
      <c r="T19497" s="91"/>
      <c r="U19497" s="89"/>
      <c r="V19497" s="89"/>
      <c r="W19497" s="89"/>
      <c r="X19497" s="89"/>
    </row>
    <row r="19498">
      <c r="S19498" s="91"/>
      <c r="T19498" s="91"/>
      <c r="U19498" s="89"/>
      <c r="V19498" s="89"/>
      <c r="W19498" s="89"/>
      <c r="X19498" s="89"/>
    </row>
    <row r="19499">
      <c r="S19499" s="91"/>
      <c r="T19499" s="91"/>
      <c r="U19499" s="89"/>
      <c r="V19499" s="89"/>
      <c r="W19499" s="89"/>
      <c r="X19499" s="89"/>
    </row>
    <row r="19500">
      <c r="S19500" s="91"/>
      <c r="T19500" s="91"/>
      <c r="U19500" s="89"/>
      <c r="V19500" s="89"/>
      <c r="W19500" s="89"/>
      <c r="X19500" s="89"/>
    </row>
    <row r="19501">
      <c r="S19501" s="91"/>
      <c r="T19501" s="91"/>
      <c r="U19501" s="89"/>
      <c r="V19501" s="89"/>
      <c r="W19501" s="89"/>
      <c r="X19501" s="89"/>
    </row>
    <row r="19502">
      <c r="S19502" s="91"/>
      <c r="T19502" s="91"/>
      <c r="U19502" s="89"/>
      <c r="V19502" s="89"/>
      <c r="W19502" s="89"/>
      <c r="X19502" s="89"/>
    </row>
    <row r="19503">
      <c r="S19503" s="91"/>
      <c r="T19503" s="91"/>
      <c r="U19503" s="89"/>
      <c r="V19503" s="89"/>
      <c r="W19503" s="89"/>
      <c r="X19503" s="89"/>
    </row>
    <row r="19504">
      <c r="S19504" s="91"/>
      <c r="T19504" s="91"/>
      <c r="U19504" s="89"/>
      <c r="V19504" s="89"/>
      <c r="W19504" s="89"/>
      <c r="X19504" s="89"/>
    </row>
    <row r="19505">
      <c r="S19505" s="91"/>
      <c r="T19505" s="91"/>
      <c r="U19505" s="89"/>
      <c r="V19505" s="89"/>
      <c r="W19505" s="89"/>
      <c r="X19505" s="89"/>
    </row>
    <row r="19506">
      <c r="S19506" s="91"/>
      <c r="T19506" s="91"/>
      <c r="U19506" s="89"/>
      <c r="V19506" s="89"/>
      <c r="W19506" s="89"/>
      <c r="X19506" s="89"/>
    </row>
    <row r="19507">
      <c r="S19507" s="91"/>
      <c r="T19507" s="91"/>
      <c r="U19507" s="89"/>
      <c r="V19507" s="89"/>
      <c r="W19507" s="89"/>
      <c r="X19507" s="89"/>
    </row>
    <row r="19508">
      <c r="S19508" s="91"/>
      <c r="T19508" s="91"/>
      <c r="U19508" s="89"/>
      <c r="V19508" s="89"/>
      <c r="W19508" s="89"/>
      <c r="X19508" s="89"/>
    </row>
    <row r="19509">
      <c r="S19509" s="91"/>
      <c r="T19509" s="91"/>
      <c r="U19509" s="89"/>
      <c r="V19509" s="89"/>
      <c r="W19509" s="89"/>
      <c r="X19509" s="89"/>
    </row>
    <row r="19510">
      <c r="S19510" s="91"/>
      <c r="T19510" s="91"/>
      <c r="U19510" s="89"/>
      <c r="V19510" s="89"/>
      <c r="W19510" s="89"/>
      <c r="X19510" s="89"/>
    </row>
    <row r="19511">
      <c r="S19511" s="91"/>
      <c r="T19511" s="91"/>
      <c r="U19511" s="89"/>
      <c r="V19511" s="89"/>
      <c r="W19511" s="89"/>
      <c r="X19511" s="89"/>
    </row>
    <row r="19512">
      <c r="S19512" s="91"/>
      <c r="T19512" s="91"/>
      <c r="U19512" s="89"/>
      <c r="V19512" s="89"/>
      <c r="W19512" s="89"/>
      <c r="X19512" s="89"/>
    </row>
    <row r="19513">
      <c r="S19513" s="91"/>
      <c r="T19513" s="91"/>
      <c r="U19513" s="89"/>
      <c r="V19513" s="89"/>
      <c r="W19513" s="89"/>
      <c r="X19513" s="89"/>
    </row>
    <row r="19514">
      <c r="S19514" s="91"/>
      <c r="T19514" s="91"/>
      <c r="U19514" s="89"/>
      <c r="V19514" s="89"/>
      <c r="W19514" s="89"/>
      <c r="X19514" s="89"/>
    </row>
    <row r="19515">
      <c r="S19515" s="91"/>
      <c r="T19515" s="91"/>
      <c r="U19515" s="89"/>
      <c r="V19515" s="89"/>
      <c r="W19515" s="89"/>
      <c r="X19515" s="89"/>
    </row>
    <row r="19516">
      <c r="S19516" s="91"/>
      <c r="T19516" s="91"/>
      <c r="U19516" s="89"/>
      <c r="V19516" s="89"/>
      <c r="W19516" s="89"/>
      <c r="X19516" s="89"/>
    </row>
    <row r="19517">
      <c r="S19517" s="91"/>
      <c r="T19517" s="91"/>
      <c r="U19517" s="89"/>
      <c r="V19517" s="89"/>
      <c r="W19517" s="89"/>
      <c r="X19517" s="89"/>
    </row>
    <row r="19518">
      <c r="S19518" s="91"/>
      <c r="T19518" s="91"/>
      <c r="U19518" s="89"/>
      <c r="V19518" s="89"/>
      <c r="W19518" s="89"/>
      <c r="X19518" s="89"/>
    </row>
    <row r="19519">
      <c r="S19519" s="91"/>
      <c r="T19519" s="91"/>
      <c r="U19519" s="89"/>
      <c r="V19519" s="89"/>
      <c r="W19519" s="89"/>
      <c r="X19519" s="89"/>
    </row>
    <row r="19520">
      <c r="S19520" s="91"/>
      <c r="T19520" s="91"/>
      <c r="U19520" s="89"/>
      <c r="V19520" s="89"/>
      <c r="W19520" s="89"/>
      <c r="X19520" s="89"/>
    </row>
    <row r="19521">
      <c r="S19521" s="91"/>
      <c r="T19521" s="91"/>
      <c r="U19521" s="89"/>
      <c r="V19521" s="89"/>
      <c r="W19521" s="89"/>
      <c r="X19521" s="89"/>
    </row>
    <row r="19522">
      <c r="S19522" s="91"/>
      <c r="T19522" s="91"/>
      <c r="U19522" s="89"/>
      <c r="V19522" s="89"/>
      <c r="W19522" s="89"/>
      <c r="X19522" s="89"/>
    </row>
    <row r="19523">
      <c r="S19523" s="91"/>
      <c r="T19523" s="91"/>
      <c r="U19523" s="89"/>
      <c r="V19523" s="89"/>
      <c r="W19523" s="89"/>
      <c r="X19523" s="89"/>
    </row>
    <row r="19524">
      <c r="S19524" s="91"/>
      <c r="T19524" s="91"/>
      <c r="U19524" s="89"/>
      <c r="V19524" s="89"/>
      <c r="W19524" s="89"/>
      <c r="X19524" s="89"/>
    </row>
    <row r="19525">
      <c r="S19525" s="91"/>
      <c r="T19525" s="91"/>
      <c r="U19525" s="89"/>
      <c r="V19525" s="89"/>
      <c r="W19525" s="89"/>
      <c r="X19525" s="89"/>
    </row>
    <row r="19526">
      <c r="S19526" s="91"/>
      <c r="T19526" s="91"/>
      <c r="U19526" s="89"/>
      <c r="V19526" s="89"/>
      <c r="W19526" s="89"/>
      <c r="X19526" s="89"/>
    </row>
    <row r="19527">
      <c r="S19527" s="91"/>
      <c r="T19527" s="91"/>
      <c r="U19527" s="89"/>
      <c r="V19527" s="89"/>
      <c r="W19527" s="89"/>
      <c r="X19527" s="89"/>
    </row>
    <row r="19528">
      <c r="S19528" s="91"/>
      <c r="T19528" s="91"/>
      <c r="U19528" s="89"/>
      <c r="V19528" s="89"/>
      <c r="W19528" s="89"/>
      <c r="X19528" s="89"/>
    </row>
    <row r="19529">
      <c r="S19529" s="91"/>
      <c r="T19529" s="91"/>
      <c r="U19529" s="89"/>
      <c r="V19529" s="89"/>
      <c r="W19529" s="89"/>
      <c r="X19529" s="89"/>
    </row>
    <row r="19530">
      <c r="S19530" s="91"/>
      <c r="T19530" s="91"/>
      <c r="U19530" s="89"/>
      <c r="V19530" s="89"/>
      <c r="W19530" s="89"/>
      <c r="X19530" s="89"/>
    </row>
    <row r="19531">
      <c r="S19531" s="91"/>
      <c r="T19531" s="91"/>
      <c r="U19531" s="89"/>
      <c r="V19531" s="89"/>
      <c r="W19531" s="89"/>
      <c r="X19531" s="89"/>
    </row>
    <row r="19532">
      <c r="S19532" s="91"/>
      <c r="T19532" s="91"/>
      <c r="U19532" s="89"/>
      <c r="V19532" s="89"/>
      <c r="W19532" s="89"/>
      <c r="X19532" s="89"/>
    </row>
    <row r="19533">
      <c r="S19533" s="91"/>
      <c r="T19533" s="91"/>
      <c r="U19533" s="89"/>
      <c r="V19533" s="89"/>
      <c r="W19533" s="89"/>
      <c r="X19533" s="89"/>
    </row>
    <row r="19534">
      <c r="S19534" s="91"/>
      <c r="T19534" s="91"/>
      <c r="U19534" s="89"/>
      <c r="V19534" s="89"/>
      <c r="W19534" s="89"/>
      <c r="X19534" s="89"/>
    </row>
    <row r="19535">
      <c r="S19535" s="91"/>
      <c r="T19535" s="91"/>
      <c r="U19535" s="89"/>
      <c r="V19535" s="89"/>
      <c r="W19535" s="89"/>
      <c r="X19535" s="89"/>
    </row>
    <row r="19536">
      <c r="S19536" s="91"/>
      <c r="T19536" s="91"/>
      <c r="U19536" s="89"/>
      <c r="V19536" s="89"/>
      <c r="W19536" s="89"/>
      <c r="X19536" s="89"/>
    </row>
    <row r="19537">
      <c r="S19537" s="91"/>
      <c r="T19537" s="91"/>
      <c r="U19537" s="89"/>
      <c r="V19537" s="89"/>
      <c r="W19537" s="89"/>
      <c r="X19537" s="89"/>
    </row>
    <row r="19538">
      <c r="S19538" s="91"/>
      <c r="T19538" s="91"/>
      <c r="U19538" s="89"/>
      <c r="V19538" s="89"/>
      <c r="W19538" s="89"/>
      <c r="X19538" s="89"/>
    </row>
    <row r="19539">
      <c r="S19539" s="91"/>
      <c r="T19539" s="91"/>
      <c r="U19539" s="89"/>
      <c r="V19539" s="89"/>
      <c r="W19539" s="89"/>
      <c r="X19539" s="89"/>
    </row>
    <row r="19540">
      <c r="S19540" s="91"/>
      <c r="T19540" s="91"/>
      <c r="U19540" s="89"/>
      <c r="V19540" s="89"/>
      <c r="W19540" s="89"/>
      <c r="X19540" s="89"/>
    </row>
    <row r="19541">
      <c r="S19541" s="91"/>
      <c r="T19541" s="91"/>
      <c r="U19541" s="89"/>
      <c r="V19541" s="89"/>
      <c r="W19541" s="89"/>
      <c r="X19541" s="89"/>
    </row>
    <row r="19542">
      <c r="S19542" s="91"/>
      <c r="T19542" s="91"/>
      <c r="U19542" s="89"/>
      <c r="V19542" s="89"/>
      <c r="W19542" s="89"/>
      <c r="X19542" s="89"/>
    </row>
    <row r="19543">
      <c r="S19543" s="91"/>
      <c r="T19543" s="91"/>
      <c r="U19543" s="89"/>
      <c r="V19543" s="89"/>
      <c r="W19543" s="89"/>
      <c r="X19543" s="89"/>
    </row>
    <row r="19544">
      <c r="S19544" s="91"/>
      <c r="T19544" s="91"/>
      <c r="U19544" s="89"/>
      <c r="V19544" s="89"/>
      <c r="W19544" s="89"/>
      <c r="X19544" s="89"/>
    </row>
    <row r="19545">
      <c r="S19545" s="91"/>
      <c r="T19545" s="91"/>
      <c r="U19545" s="89"/>
      <c r="V19545" s="89"/>
      <c r="W19545" s="89"/>
      <c r="X19545" s="89"/>
    </row>
    <row r="19546">
      <c r="S19546" s="91"/>
      <c r="T19546" s="91"/>
      <c r="U19546" s="89"/>
      <c r="V19546" s="89"/>
      <c r="W19546" s="89"/>
      <c r="X19546" s="89"/>
    </row>
    <row r="19547">
      <c r="S19547" s="91"/>
      <c r="T19547" s="91"/>
      <c r="U19547" s="89"/>
      <c r="V19547" s="89"/>
      <c r="W19547" s="89"/>
      <c r="X19547" s="89"/>
    </row>
    <row r="19548">
      <c r="S19548" s="91"/>
      <c r="T19548" s="91"/>
      <c r="U19548" s="89"/>
      <c r="V19548" s="89"/>
      <c r="W19548" s="89"/>
      <c r="X19548" s="89"/>
    </row>
    <row r="19549">
      <c r="S19549" s="91"/>
      <c r="T19549" s="91"/>
      <c r="U19549" s="89"/>
      <c r="V19549" s="89"/>
      <c r="W19549" s="89"/>
      <c r="X19549" s="89"/>
    </row>
    <row r="19550">
      <c r="S19550" s="91"/>
      <c r="T19550" s="91"/>
      <c r="U19550" s="89"/>
      <c r="V19550" s="89"/>
      <c r="W19550" s="89"/>
      <c r="X19550" s="89"/>
    </row>
    <row r="19551">
      <c r="S19551" s="91"/>
      <c r="T19551" s="91"/>
      <c r="U19551" s="89"/>
      <c r="V19551" s="89"/>
      <c r="W19551" s="89"/>
      <c r="X19551" s="89"/>
    </row>
    <row r="19552">
      <c r="S19552" s="91"/>
      <c r="T19552" s="91"/>
      <c r="U19552" s="89"/>
      <c r="V19552" s="89"/>
      <c r="W19552" s="89"/>
      <c r="X19552" s="89"/>
    </row>
    <row r="19553">
      <c r="S19553" s="91"/>
      <c r="T19553" s="91"/>
      <c r="U19553" s="89"/>
      <c r="V19553" s="89"/>
      <c r="W19553" s="89"/>
      <c r="X19553" s="89"/>
    </row>
    <row r="19554">
      <c r="S19554" s="91"/>
      <c r="T19554" s="91"/>
      <c r="U19554" s="89"/>
      <c r="V19554" s="89"/>
      <c r="W19554" s="89"/>
      <c r="X19554" s="89"/>
    </row>
    <row r="19555">
      <c r="S19555" s="91"/>
      <c r="T19555" s="91"/>
      <c r="U19555" s="89"/>
      <c r="V19555" s="89"/>
      <c r="W19555" s="89"/>
      <c r="X19555" s="89"/>
    </row>
    <row r="19556">
      <c r="S19556" s="91"/>
      <c r="T19556" s="91"/>
      <c r="U19556" s="89"/>
      <c r="V19556" s="89"/>
      <c r="W19556" s="89"/>
      <c r="X19556" s="89"/>
    </row>
    <row r="19557">
      <c r="S19557" s="91"/>
      <c r="T19557" s="91"/>
      <c r="U19557" s="89"/>
      <c r="V19557" s="89"/>
      <c r="W19557" s="89"/>
      <c r="X19557" s="89"/>
    </row>
    <row r="19558">
      <c r="S19558" s="91"/>
      <c r="T19558" s="91"/>
      <c r="U19558" s="89"/>
      <c r="V19558" s="89"/>
      <c r="W19558" s="89"/>
      <c r="X19558" s="89"/>
    </row>
    <row r="19559">
      <c r="S19559" s="91"/>
      <c r="T19559" s="91"/>
      <c r="U19559" s="89"/>
      <c r="V19559" s="89"/>
      <c r="W19559" s="89"/>
      <c r="X19559" s="89"/>
    </row>
    <row r="19560">
      <c r="S19560" s="91"/>
      <c r="T19560" s="91"/>
      <c r="U19560" s="89"/>
      <c r="V19560" s="89"/>
      <c r="W19560" s="89"/>
      <c r="X19560" s="89"/>
    </row>
    <row r="19561">
      <c r="S19561" s="91"/>
      <c r="T19561" s="91"/>
      <c r="U19561" s="89"/>
      <c r="V19561" s="89"/>
      <c r="W19561" s="89"/>
      <c r="X19561" s="89"/>
    </row>
    <row r="19562">
      <c r="S19562" s="91"/>
      <c r="T19562" s="91"/>
      <c r="U19562" s="89"/>
      <c r="V19562" s="89"/>
      <c r="W19562" s="89"/>
      <c r="X19562" s="89"/>
    </row>
    <row r="19563">
      <c r="S19563" s="91"/>
      <c r="T19563" s="91"/>
      <c r="U19563" s="89"/>
      <c r="V19563" s="89"/>
      <c r="W19563" s="89"/>
      <c r="X19563" s="89"/>
    </row>
    <row r="19564">
      <c r="S19564" s="91"/>
      <c r="T19564" s="91"/>
      <c r="U19564" s="89"/>
      <c r="V19564" s="89"/>
      <c r="W19564" s="89"/>
      <c r="X19564" s="89"/>
    </row>
    <row r="19565">
      <c r="S19565" s="91"/>
      <c r="T19565" s="91"/>
      <c r="U19565" s="89"/>
      <c r="V19565" s="89"/>
      <c r="W19565" s="89"/>
      <c r="X19565" s="89"/>
    </row>
    <row r="19566">
      <c r="S19566" s="91"/>
      <c r="T19566" s="91"/>
      <c r="U19566" s="89"/>
      <c r="V19566" s="89"/>
      <c r="W19566" s="89"/>
      <c r="X19566" s="89"/>
    </row>
    <row r="19567">
      <c r="S19567" s="91"/>
      <c r="T19567" s="91"/>
      <c r="U19567" s="89"/>
      <c r="V19567" s="89"/>
      <c r="W19567" s="89"/>
      <c r="X19567" s="89"/>
    </row>
    <row r="19568">
      <c r="S19568" s="91"/>
      <c r="T19568" s="91"/>
      <c r="U19568" s="89"/>
      <c r="V19568" s="89"/>
      <c r="W19568" s="89"/>
      <c r="X19568" s="89"/>
    </row>
    <row r="19569">
      <c r="S19569" s="91"/>
      <c r="T19569" s="91"/>
      <c r="U19569" s="89"/>
      <c r="V19569" s="89"/>
      <c r="W19569" s="89"/>
      <c r="X19569" s="89"/>
    </row>
    <row r="19570">
      <c r="S19570" s="91"/>
      <c r="T19570" s="91"/>
      <c r="U19570" s="89"/>
      <c r="V19570" s="89"/>
      <c r="W19570" s="89"/>
      <c r="X19570" s="89"/>
    </row>
    <row r="19571">
      <c r="S19571" s="91"/>
      <c r="T19571" s="91"/>
      <c r="U19571" s="89"/>
      <c r="V19571" s="89"/>
      <c r="W19571" s="89"/>
      <c r="X19571" s="89"/>
    </row>
    <row r="19572">
      <c r="S19572" s="91"/>
      <c r="T19572" s="91"/>
      <c r="U19572" s="89"/>
      <c r="V19572" s="89"/>
      <c r="W19572" s="89"/>
      <c r="X19572" s="89"/>
    </row>
    <row r="19573">
      <c r="S19573" s="91"/>
      <c r="T19573" s="91"/>
      <c r="U19573" s="89"/>
      <c r="V19573" s="89"/>
      <c r="W19573" s="89"/>
      <c r="X19573" s="89"/>
    </row>
    <row r="19574">
      <c r="S19574" s="91"/>
      <c r="T19574" s="91"/>
      <c r="U19574" s="89"/>
      <c r="V19574" s="89"/>
      <c r="W19574" s="89"/>
      <c r="X19574" s="89"/>
    </row>
    <row r="19575">
      <c r="S19575" s="91"/>
      <c r="T19575" s="91"/>
      <c r="U19575" s="89"/>
      <c r="V19575" s="89"/>
      <c r="W19575" s="89"/>
      <c r="X19575" s="89"/>
    </row>
    <row r="19576">
      <c r="S19576" s="91"/>
      <c r="T19576" s="91"/>
      <c r="U19576" s="89"/>
      <c r="V19576" s="89"/>
      <c r="W19576" s="89"/>
      <c r="X19576" s="89"/>
    </row>
    <row r="19577">
      <c r="S19577" s="91"/>
      <c r="T19577" s="91"/>
      <c r="U19577" s="89"/>
      <c r="V19577" s="89"/>
      <c r="W19577" s="89"/>
      <c r="X19577" s="89"/>
    </row>
    <row r="19578">
      <c r="S19578" s="91"/>
      <c r="T19578" s="91"/>
      <c r="U19578" s="89"/>
      <c r="V19578" s="89"/>
      <c r="W19578" s="89"/>
      <c r="X19578" s="89"/>
    </row>
    <row r="19579">
      <c r="S19579" s="91"/>
      <c r="T19579" s="91"/>
      <c r="U19579" s="89"/>
      <c r="V19579" s="89"/>
      <c r="W19579" s="89"/>
      <c r="X19579" s="89"/>
    </row>
    <row r="19580">
      <c r="S19580" s="88"/>
      <c r="T19580" s="91"/>
      <c r="U19580" s="89"/>
      <c r="V19580" s="89"/>
      <c r="W19580" s="89"/>
      <c r="X19580" s="89"/>
    </row>
    <row r="19581">
      <c r="S19581" s="91"/>
      <c r="T19581" s="91"/>
      <c r="U19581" s="89"/>
      <c r="V19581" s="89"/>
      <c r="W19581" s="89"/>
      <c r="X19581" s="89"/>
    </row>
    <row r="19582">
      <c r="S19582" s="91"/>
      <c r="T19582" s="91"/>
      <c r="U19582" s="89"/>
      <c r="V19582" s="89"/>
      <c r="W19582" s="89"/>
      <c r="X19582" s="89"/>
    </row>
    <row r="19583">
      <c r="S19583" s="91"/>
      <c r="T19583" s="91"/>
      <c r="U19583" s="89"/>
      <c r="V19583" s="89"/>
      <c r="W19583" s="89"/>
      <c r="X19583" s="89"/>
    </row>
    <row r="19584">
      <c r="S19584" s="91"/>
      <c r="T19584" s="91"/>
      <c r="U19584" s="89"/>
      <c r="V19584" s="89"/>
      <c r="W19584" s="89"/>
      <c r="X19584" s="89"/>
    </row>
    <row r="19585">
      <c r="S19585" s="91"/>
      <c r="T19585" s="91"/>
      <c r="U19585" s="89"/>
      <c r="V19585" s="89"/>
      <c r="W19585" s="89"/>
      <c r="X19585" s="89"/>
    </row>
    <row r="19586">
      <c r="S19586" s="91"/>
      <c r="T19586" s="91"/>
      <c r="U19586" s="89"/>
      <c r="V19586" s="89"/>
      <c r="W19586" s="89"/>
      <c r="X19586" s="89"/>
    </row>
    <row r="19587">
      <c r="S19587" s="91"/>
      <c r="T19587" s="91"/>
      <c r="U19587" s="89"/>
      <c r="V19587" s="89"/>
      <c r="W19587" s="89"/>
      <c r="X19587" s="89"/>
    </row>
    <row r="19588">
      <c r="S19588" s="91"/>
      <c r="T19588" s="91"/>
      <c r="U19588" s="89"/>
      <c r="V19588" s="89"/>
      <c r="W19588" s="89"/>
      <c r="X19588" s="89"/>
    </row>
    <row r="19589">
      <c r="S19589" s="91"/>
      <c r="T19589" s="91"/>
      <c r="U19589" s="89"/>
      <c r="V19589" s="89"/>
      <c r="W19589" s="89"/>
      <c r="X19589" s="89"/>
    </row>
    <row r="19590">
      <c r="S19590" s="91"/>
      <c r="T19590" s="91"/>
      <c r="U19590" s="89"/>
      <c r="V19590" s="89"/>
      <c r="W19590" s="89"/>
      <c r="X19590" s="89"/>
    </row>
    <row r="19591">
      <c r="S19591" s="91"/>
      <c r="T19591" s="91"/>
      <c r="U19591" s="89"/>
      <c r="V19591" s="89"/>
      <c r="W19591" s="89"/>
      <c r="X19591" s="89"/>
    </row>
    <row r="19592">
      <c r="S19592" s="91"/>
      <c r="T19592" s="91"/>
      <c r="U19592" s="89"/>
      <c r="V19592" s="89"/>
      <c r="W19592" s="89"/>
      <c r="X19592" s="89"/>
    </row>
    <row r="19593">
      <c r="S19593" s="91"/>
      <c r="T19593" s="91"/>
      <c r="U19593" s="89"/>
      <c r="V19593" s="89"/>
      <c r="W19593" s="89"/>
      <c r="X19593" s="89"/>
    </row>
    <row r="19594">
      <c r="S19594" s="91"/>
      <c r="T19594" s="91"/>
      <c r="U19594" s="89"/>
      <c r="V19594" s="89"/>
      <c r="W19594" s="89"/>
      <c r="X19594" s="89"/>
    </row>
    <row r="19595">
      <c r="S19595" s="91"/>
      <c r="T19595" s="91"/>
      <c r="U19595" s="89"/>
      <c r="V19595" s="89"/>
      <c r="W19595" s="89"/>
      <c r="X19595" s="89"/>
    </row>
    <row r="19596">
      <c r="S19596" s="91"/>
      <c r="T19596" s="91"/>
      <c r="U19596" s="89"/>
      <c r="V19596" s="89"/>
      <c r="W19596" s="89"/>
      <c r="X19596" s="89"/>
    </row>
    <row r="19597">
      <c r="S19597" s="91"/>
      <c r="T19597" s="91"/>
      <c r="U19597" s="89"/>
      <c r="V19597" s="89"/>
      <c r="W19597" s="89"/>
      <c r="X19597" s="89"/>
    </row>
    <row r="19598">
      <c r="S19598" s="91"/>
      <c r="T19598" s="91"/>
      <c r="U19598" s="89"/>
      <c r="V19598" s="89"/>
      <c r="W19598" s="89"/>
      <c r="X19598" s="89"/>
    </row>
    <row r="19599">
      <c r="S19599" s="91"/>
      <c r="T19599" s="91"/>
      <c r="U19599" s="89"/>
      <c r="V19599" s="89"/>
      <c r="W19599" s="89"/>
      <c r="X19599" s="89"/>
    </row>
    <row r="19600">
      <c r="S19600" s="91"/>
      <c r="T19600" s="91"/>
      <c r="U19600" s="89"/>
      <c r="V19600" s="89"/>
      <c r="W19600" s="89"/>
      <c r="X19600" s="89"/>
    </row>
    <row r="19601">
      <c r="S19601" s="91"/>
      <c r="T19601" s="91"/>
      <c r="U19601" s="89"/>
      <c r="V19601" s="89"/>
      <c r="W19601" s="89"/>
      <c r="X19601" s="89"/>
    </row>
    <row r="19602">
      <c r="S19602" s="91"/>
      <c r="T19602" s="91"/>
      <c r="U19602" s="89"/>
      <c r="V19602" s="89"/>
      <c r="W19602" s="89"/>
      <c r="X19602" s="89"/>
    </row>
    <row r="19603">
      <c r="S19603" s="91"/>
      <c r="T19603" s="91"/>
      <c r="U19603" s="89"/>
      <c r="V19603" s="89"/>
      <c r="W19603" s="89"/>
      <c r="X19603" s="89"/>
    </row>
    <row r="19604">
      <c r="S19604" s="91"/>
      <c r="T19604" s="91"/>
      <c r="U19604" s="89"/>
      <c r="V19604" s="89"/>
      <c r="W19604" s="89"/>
      <c r="X19604" s="89"/>
    </row>
    <row r="19605">
      <c r="S19605" s="91"/>
      <c r="T19605" s="91"/>
      <c r="U19605" s="89"/>
      <c r="V19605" s="89"/>
      <c r="W19605" s="89"/>
      <c r="X19605" s="89"/>
    </row>
    <row r="19606">
      <c r="S19606" s="91"/>
      <c r="T19606" s="91"/>
      <c r="U19606" s="89"/>
      <c r="V19606" s="89"/>
      <c r="W19606" s="89"/>
      <c r="X19606" s="89"/>
    </row>
    <row r="19607">
      <c r="S19607" s="91"/>
      <c r="T19607" s="91"/>
      <c r="U19607" s="89"/>
      <c r="V19607" s="89"/>
      <c r="W19607" s="89"/>
      <c r="X19607" s="89"/>
    </row>
    <row r="19608">
      <c r="S19608" s="91"/>
      <c r="T19608" s="91"/>
      <c r="U19608" s="89"/>
      <c r="V19608" s="89"/>
      <c r="W19608" s="89"/>
      <c r="X19608" s="89"/>
    </row>
    <row r="19609">
      <c r="S19609" s="91"/>
      <c r="T19609" s="91"/>
      <c r="U19609" s="89"/>
      <c r="V19609" s="89"/>
      <c r="W19609" s="89"/>
      <c r="X19609" s="89"/>
    </row>
    <row r="19610">
      <c r="S19610" s="91"/>
      <c r="T19610" s="91"/>
      <c r="U19610" s="89"/>
      <c r="V19610" s="89"/>
      <c r="W19610" s="89"/>
      <c r="X19610" s="89"/>
    </row>
    <row r="19611">
      <c r="S19611" s="91"/>
      <c r="T19611" s="91"/>
      <c r="U19611" s="89"/>
      <c r="V19611" s="89"/>
      <c r="W19611" s="89"/>
      <c r="X19611" s="89"/>
    </row>
    <row r="19612">
      <c r="S19612" s="91"/>
      <c r="T19612" s="91"/>
      <c r="U19612" s="89"/>
      <c r="V19612" s="89"/>
      <c r="W19612" s="89"/>
      <c r="X19612" s="89"/>
    </row>
    <row r="19613">
      <c r="S19613" s="91"/>
      <c r="T19613" s="91"/>
      <c r="U19613" s="89"/>
      <c r="V19613" s="89"/>
      <c r="W19613" s="89"/>
      <c r="X19613" s="89"/>
    </row>
    <row r="19614">
      <c r="S19614" s="91"/>
      <c r="T19614" s="91"/>
      <c r="U19614" s="89"/>
      <c r="V19614" s="89"/>
      <c r="W19614" s="89"/>
      <c r="X19614" s="89"/>
    </row>
    <row r="19615">
      <c r="S19615" s="91"/>
      <c r="T19615" s="88"/>
      <c r="U19615" s="89"/>
      <c r="V19615" s="89"/>
      <c r="W19615" s="90"/>
      <c r="X19615" s="90"/>
    </row>
    <row r="19616">
      <c r="S19616" s="91"/>
      <c r="T19616" s="88"/>
      <c r="U19616" s="89"/>
      <c r="V19616" s="89"/>
      <c r="W19616" s="90"/>
      <c r="X19616" s="90"/>
    </row>
    <row r="19617">
      <c r="S19617" s="91"/>
      <c r="T19617" s="88"/>
      <c r="U19617" s="89"/>
      <c r="V19617" s="89"/>
      <c r="W19617" s="90"/>
      <c r="X19617" s="90"/>
    </row>
    <row r="19618">
      <c r="S19618" s="91"/>
      <c r="T19618" s="88"/>
      <c r="U19618" s="89"/>
      <c r="V19618" s="89"/>
      <c r="W19618" s="90"/>
      <c r="X19618" s="90"/>
    </row>
    <row r="19619">
      <c r="S19619" s="91"/>
      <c r="T19619" s="88"/>
      <c r="U19619" s="89"/>
      <c r="V19619" s="89"/>
      <c r="W19619" s="90"/>
      <c r="X19619" s="90"/>
    </row>
    <row r="19620">
      <c r="S19620" s="91"/>
      <c r="T19620" s="88"/>
      <c r="U19620" s="89"/>
      <c r="V19620" s="89"/>
      <c r="W19620" s="90"/>
      <c r="X19620" s="90"/>
    </row>
    <row r="19621">
      <c r="S19621" s="91"/>
      <c r="T19621" s="88"/>
      <c r="U19621" s="89"/>
      <c r="V19621" s="89"/>
      <c r="W19621" s="90"/>
      <c r="X19621" s="90"/>
    </row>
    <row r="19622">
      <c r="S19622" s="91"/>
      <c r="T19622" s="88"/>
      <c r="U19622" s="89"/>
      <c r="V19622" s="89"/>
      <c r="W19622" s="90"/>
      <c r="X19622" s="90"/>
    </row>
    <row r="19623">
      <c r="S19623" s="91"/>
      <c r="T19623" s="88"/>
      <c r="U19623" s="89"/>
      <c r="V19623" s="89"/>
      <c r="W19623" s="90"/>
      <c r="X19623" s="90"/>
    </row>
    <row r="19624">
      <c r="S19624" s="91"/>
      <c r="T19624" s="88"/>
      <c r="U19624" s="89"/>
      <c r="V19624" s="89"/>
      <c r="W19624" s="90"/>
      <c r="X19624" s="90"/>
    </row>
    <row r="19625">
      <c r="S19625" s="91"/>
      <c r="T19625" s="88"/>
      <c r="U19625" s="89"/>
      <c r="V19625" s="89"/>
      <c r="W19625" s="90"/>
      <c r="X19625" s="90"/>
    </row>
    <row r="19626">
      <c r="S19626" s="91"/>
      <c r="T19626" s="88"/>
      <c r="U19626" s="89"/>
      <c r="V19626" s="89"/>
      <c r="W19626" s="90"/>
      <c r="X19626" s="90"/>
    </row>
    <row r="19627">
      <c r="S19627" s="91"/>
      <c r="T19627" s="88"/>
      <c r="U19627" s="89"/>
      <c r="V19627" s="89"/>
      <c r="W19627" s="90"/>
      <c r="X19627" s="90"/>
    </row>
    <row r="19628">
      <c r="S19628" s="91"/>
      <c r="T19628" s="88"/>
      <c r="U19628" s="89"/>
      <c r="V19628" s="89"/>
      <c r="W19628" s="90"/>
      <c r="X19628" s="90"/>
    </row>
    <row r="19629">
      <c r="S19629" s="91"/>
      <c r="T19629" s="88"/>
      <c r="U19629" s="89"/>
      <c r="V19629" s="89"/>
      <c r="W19629" s="90"/>
      <c r="X19629" s="90"/>
    </row>
    <row r="19630">
      <c r="S19630" s="91"/>
      <c r="T19630" s="88"/>
      <c r="U19630" s="89"/>
      <c r="V19630" s="89"/>
      <c r="W19630" s="90"/>
      <c r="X19630" s="90"/>
    </row>
    <row r="19631">
      <c r="S19631" s="91"/>
      <c r="T19631" s="88"/>
      <c r="U19631" s="89"/>
      <c r="V19631" s="89"/>
      <c r="W19631" s="90"/>
      <c r="X19631" s="90"/>
    </row>
    <row r="19632">
      <c r="S19632" s="91"/>
      <c r="T19632" s="88"/>
      <c r="U19632" s="89"/>
      <c r="V19632" s="89"/>
      <c r="W19632" s="90"/>
      <c r="X19632" s="90"/>
    </row>
    <row r="19633">
      <c r="S19633" s="91"/>
      <c r="T19633" s="88"/>
      <c r="U19633" s="89"/>
      <c r="V19633" s="89"/>
      <c r="W19633" s="90"/>
      <c r="X19633" s="90"/>
    </row>
    <row r="19634">
      <c r="S19634" s="91"/>
      <c r="T19634" s="88"/>
      <c r="U19634" s="89"/>
      <c r="V19634" s="89"/>
      <c r="W19634" s="90"/>
      <c r="X19634" s="90"/>
    </row>
    <row r="19635">
      <c r="S19635" s="91"/>
      <c r="T19635" s="88"/>
      <c r="U19635" s="89"/>
      <c r="V19635" s="89"/>
      <c r="W19635" s="90"/>
      <c r="X19635" s="90"/>
    </row>
    <row r="19636">
      <c r="S19636" s="91"/>
      <c r="T19636" s="88"/>
      <c r="U19636" s="89"/>
      <c r="V19636" s="89"/>
      <c r="W19636" s="90"/>
      <c r="X19636" s="90"/>
    </row>
    <row r="19637">
      <c r="S19637" s="91"/>
      <c r="T19637" s="88"/>
      <c r="U19637" s="89"/>
      <c r="V19637" s="89"/>
      <c r="W19637" s="90"/>
      <c r="X19637" s="90"/>
    </row>
    <row r="19638">
      <c r="S19638" s="91"/>
      <c r="T19638" s="88"/>
      <c r="U19638" s="89"/>
      <c r="V19638" s="89"/>
      <c r="W19638" s="90"/>
      <c r="X19638" s="90"/>
    </row>
    <row r="19639">
      <c r="S19639" s="91"/>
      <c r="T19639" s="88"/>
      <c r="U19639" s="89"/>
      <c r="V19639" s="89"/>
      <c r="W19639" s="90"/>
      <c r="X19639" s="90"/>
    </row>
    <row r="19640">
      <c r="S19640" s="91"/>
      <c r="T19640" s="88"/>
      <c r="U19640" s="89"/>
      <c r="V19640" s="89"/>
      <c r="W19640" s="90"/>
      <c r="X19640" s="90"/>
    </row>
    <row r="19641">
      <c r="S19641" s="91"/>
      <c r="T19641" s="88"/>
      <c r="U19641" s="89"/>
      <c r="V19641" s="89"/>
      <c r="W19641" s="90"/>
      <c r="X19641" s="90"/>
    </row>
    <row r="19642">
      <c r="S19642" s="91"/>
      <c r="T19642" s="88"/>
      <c r="U19642" s="89"/>
      <c r="V19642" s="89"/>
      <c r="W19642" s="90"/>
      <c r="X19642" s="90"/>
    </row>
    <row r="19643">
      <c r="S19643" s="91"/>
      <c r="T19643" s="88"/>
      <c r="U19643" s="89"/>
      <c r="V19643" s="89"/>
      <c r="W19643" s="90"/>
      <c r="X19643" s="90"/>
    </row>
    <row r="19644">
      <c r="S19644" s="88"/>
      <c r="T19644" s="88"/>
      <c r="U19644" s="89"/>
      <c r="V19644" s="89"/>
      <c r="W19644" s="90"/>
      <c r="X19644" s="90"/>
    </row>
    <row r="19645">
      <c r="S19645" s="91"/>
      <c r="T19645" s="88"/>
      <c r="U19645" s="89"/>
      <c r="V19645" s="89"/>
      <c r="W19645" s="90"/>
      <c r="X19645" s="90"/>
    </row>
    <row r="19646">
      <c r="S19646" s="91"/>
      <c r="T19646" s="88"/>
      <c r="U19646" s="89"/>
      <c r="V19646" s="89"/>
      <c r="W19646" s="90"/>
      <c r="X19646" s="90"/>
    </row>
    <row r="19647">
      <c r="S19647" s="91"/>
      <c r="T19647" s="88"/>
      <c r="U19647" s="89"/>
      <c r="V19647" s="89"/>
      <c r="W19647" s="90"/>
      <c r="X19647" s="90"/>
    </row>
    <row r="19648">
      <c r="S19648" s="91"/>
      <c r="T19648" s="88"/>
      <c r="U19648" s="89"/>
      <c r="V19648" s="89"/>
      <c r="W19648" s="90"/>
      <c r="X19648" s="90"/>
    </row>
    <row r="19649">
      <c r="S19649" s="91"/>
      <c r="T19649" s="88"/>
      <c r="U19649" s="89"/>
      <c r="V19649" s="89"/>
      <c r="W19649" s="90"/>
      <c r="X19649" s="90"/>
    </row>
    <row r="19650">
      <c r="S19650" s="91"/>
      <c r="T19650" s="88"/>
      <c r="U19650" s="89"/>
      <c r="V19650" s="89"/>
      <c r="W19650" s="90"/>
      <c r="X19650" s="90"/>
    </row>
    <row r="19651">
      <c r="S19651" s="91"/>
      <c r="T19651" s="88"/>
      <c r="U19651" s="89"/>
      <c r="V19651" s="89"/>
      <c r="W19651" s="90"/>
      <c r="X19651" s="90"/>
    </row>
    <row r="19652">
      <c r="S19652" s="91"/>
      <c r="T19652" s="88"/>
      <c r="U19652" s="89"/>
      <c r="V19652" s="89"/>
      <c r="W19652" s="90"/>
      <c r="X19652" s="90"/>
    </row>
    <row r="24425">
      <c r="S24425" s="94"/>
    </row>
    <row r="25703">
      <c r="S25703" s="91"/>
      <c r="T25703" s="91"/>
      <c r="U25703" s="89"/>
      <c r="V25703" s="89"/>
      <c r="W25703" s="89"/>
      <c r="X25703" s="89"/>
    </row>
    <row r="25704">
      <c r="S25704" s="91"/>
      <c r="T25704" s="91"/>
      <c r="U25704" s="89"/>
      <c r="V25704" s="89"/>
      <c r="W25704" s="89"/>
      <c r="X25704" s="89"/>
    </row>
    <row r="25705">
      <c r="S25705" s="91"/>
      <c r="T25705" s="91"/>
      <c r="U25705" s="89"/>
      <c r="V25705" s="89"/>
      <c r="W25705" s="89"/>
      <c r="X25705" s="89"/>
    </row>
    <row r="25706">
      <c r="S25706" s="91"/>
      <c r="T25706" s="91"/>
      <c r="U25706" s="89"/>
      <c r="V25706" s="89"/>
      <c r="W25706" s="89"/>
      <c r="X25706" s="89"/>
    </row>
    <row r="33137">
      <c r="S33137" s="94"/>
    </row>
    <row r="33148">
      <c r="S33148" s="94"/>
    </row>
    <row r="33295">
      <c r="S33295" s="94"/>
    </row>
    <row r="33337">
      <c r="S33337" s="94"/>
    </row>
    <row r="34432">
      <c r="F34432" s="95"/>
    </row>
    <row r="42952">
      <c r="S42952" s="94"/>
    </row>
    <row r="43008">
      <c r="S43008" s="88"/>
      <c r="T43008" s="91"/>
      <c r="U43008" s="89"/>
      <c r="V43008" s="89"/>
      <c r="W43008" s="89"/>
      <c r="X43008" s="89"/>
    </row>
    <row r="47009">
      <c r="S47009" s="91"/>
      <c r="T47009" s="91"/>
      <c r="U47009" s="89"/>
      <c r="V47009" s="89"/>
      <c r="W47009" s="89"/>
      <c r="X47009" s="89"/>
    </row>
    <row r="47010">
      <c r="S47010" s="91"/>
      <c r="T47010" s="91"/>
      <c r="U47010" s="89"/>
      <c r="V47010" s="89"/>
      <c r="W47010" s="89"/>
      <c r="X47010" s="89"/>
    </row>
  </sheetData>
  <customSheetViews>
    <customSheetView guid="{62929C42-531C-4485-B1D2-98B8313647F7}" filter="1" showAutoFilter="1">
      <autoFilter ref="$A$1:$Y$67985">
        <sortState ref="A1:Y67985">
          <sortCondition ref="E1:E67985"/>
          <sortCondition ref="D1:D67985"/>
        </sortState>
      </autoFilter>
    </customSheetView>
    <customSheetView guid="{9380AAFA-AD9D-493C-8E19-ADAE8603EDA2}" filter="1" showAutoFilter="1">
      <autoFilter ref="$A$1:$Y$31075"/>
    </customSheetView>
  </customSheetViews>
  <hyperlinks>
    <hyperlink r:id="rId1" ref="M2"/>
    <hyperlink r:id="rId2" ref="A3"/>
    <hyperlink r:id="rId3" ref="M3"/>
    <hyperlink r:id="rId4" ref="M6"/>
    <hyperlink r:id="rId5" ref="M7"/>
    <hyperlink r:id="rId6" ref="M8"/>
    <hyperlink r:id="rId7" ref="M9"/>
    <hyperlink r:id="rId8" ref="M10"/>
    <hyperlink r:id="rId9" ref="M11"/>
    <hyperlink r:id="rId10" ref="M12"/>
    <hyperlink r:id="rId11" ref="M13"/>
    <hyperlink r:id="rId12" ref="M14"/>
    <hyperlink r:id="rId13" ref="M15"/>
    <hyperlink r:id="rId14" ref="M16"/>
    <hyperlink r:id="rId15" ref="M17"/>
    <hyperlink r:id="rId16" ref="M18"/>
    <hyperlink r:id="rId17" ref="A19"/>
    <hyperlink r:id="rId18" ref="M19"/>
    <hyperlink r:id="rId19" ref="M21"/>
    <hyperlink r:id="rId20" ref="M22"/>
    <hyperlink r:id="rId21" ref="M23"/>
    <hyperlink r:id="rId22" ref="M25"/>
    <hyperlink r:id="rId23" ref="M26"/>
    <hyperlink r:id="rId24" ref="A27"/>
    <hyperlink r:id="rId25" ref="M28"/>
    <hyperlink r:id="rId26" ref="M29"/>
    <hyperlink r:id="rId27" ref="M30"/>
    <hyperlink r:id="rId28" ref="M31"/>
    <hyperlink r:id="rId29" ref="M33"/>
    <hyperlink r:id="rId30" ref="M34"/>
    <hyperlink r:id="rId31" ref="M35"/>
    <hyperlink r:id="rId32" ref="A38"/>
    <hyperlink r:id="rId33" ref="M39"/>
    <hyperlink r:id="rId34" ref="M40"/>
    <hyperlink r:id="rId35" ref="A41"/>
    <hyperlink r:id="rId36" ref="M42"/>
    <hyperlink r:id="rId37" ref="M43"/>
    <hyperlink r:id="rId38" ref="M44"/>
    <hyperlink r:id="rId39" ref="M46"/>
    <hyperlink r:id="rId40" ref="M47"/>
    <hyperlink r:id="rId41" ref="M49"/>
    <hyperlink r:id="rId42" ref="A50"/>
    <hyperlink r:id="rId43" ref="M50"/>
    <hyperlink r:id="rId44" ref="M51"/>
    <hyperlink r:id="rId45" ref="A52"/>
    <hyperlink r:id="rId46" ref="M52"/>
    <hyperlink r:id="rId47" ref="M54"/>
    <hyperlink r:id="rId48" ref="M55"/>
    <hyperlink r:id="rId49" ref="M56"/>
    <hyperlink r:id="rId50" ref="M59"/>
    <hyperlink r:id="rId51" ref="A60"/>
    <hyperlink r:id="rId52" ref="M60"/>
    <hyperlink r:id="rId53" ref="M61"/>
    <hyperlink r:id="rId54" ref="M62"/>
    <hyperlink r:id="rId55" ref="M63"/>
    <hyperlink r:id="rId56" ref="M64"/>
    <hyperlink r:id="rId57" ref="M65"/>
    <hyperlink r:id="rId58" ref="A66"/>
    <hyperlink r:id="rId59" ref="M66"/>
    <hyperlink r:id="rId60" ref="M67"/>
    <hyperlink r:id="rId61" ref="M69"/>
    <hyperlink r:id="rId62" ref="M71"/>
    <hyperlink r:id="rId63" ref="M72"/>
    <hyperlink r:id="rId64" ref="M73"/>
    <hyperlink r:id="rId65" ref="M74"/>
    <hyperlink r:id="rId66" ref="M75"/>
    <hyperlink r:id="rId67" ref="M76"/>
    <hyperlink r:id="rId68" ref="A77"/>
    <hyperlink r:id="rId69" ref="M77"/>
    <hyperlink r:id="rId70" ref="M78"/>
    <hyperlink r:id="rId71" ref="M79"/>
    <hyperlink r:id="rId72" ref="M80"/>
    <hyperlink r:id="rId73" ref="A84"/>
    <hyperlink r:id="rId74" ref="M84"/>
    <hyperlink r:id="rId75" ref="M85"/>
    <hyperlink r:id="rId76" ref="A86"/>
    <hyperlink r:id="rId77" ref="M86"/>
    <hyperlink r:id="rId78" ref="M87"/>
    <hyperlink r:id="rId79" ref="A88"/>
    <hyperlink r:id="rId80" ref="M88"/>
    <hyperlink r:id="rId81" ref="M89"/>
    <hyperlink r:id="rId82" ref="M90"/>
    <hyperlink r:id="rId83" ref="M91"/>
    <hyperlink r:id="rId84" ref="M92"/>
    <hyperlink r:id="rId85" ref="A93"/>
    <hyperlink r:id="rId86" ref="M93"/>
    <hyperlink r:id="rId87" ref="M94"/>
    <hyperlink r:id="rId88" ref="M95"/>
    <hyperlink r:id="rId89" ref="M97"/>
    <hyperlink r:id="rId90" ref="M100"/>
    <hyperlink r:id="rId91" ref="M101"/>
    <hyperlink r:id="rId92" ref="M102"/>
    <hyperlink r:id="rId93" ref="M103"/>
    <hyperlink r:id="rId94" ref="A105"/>
    <hyperlink r:id="rId95" ref="M106"/>
    <hyperlink r:id="rId96" ref="M107"/>
    <hyperlink r:id="rId97" ref="A108"/>
    <hyperlink r:id="rId98" ref="M108"/>
    <hyperlink r:id="rId99" ref="M109"/>
    <hyperlink r:id="rId100" ref="A110"/>
    <hyperlink r:id="rId101" ref="M110"/>
    <hyperlink r:id="rId102" ref="M111"/>
    <hyperlink r:id="rId103" ref="M112"/>
    <hyperlink r:id="rId104" ref="M113"/>
    <hyperlink r:id="rId105" ref="A114"/>
    <hyperlink r:id="rId106" ref="M114"/>
    <hyperlink r:id="rId107" ref="M116"/>
    <hyperlink r:id="rId108" ref="A117"/>
    <hyperlink r:id="rId109" ref="M117"/>
    <hyperlink r:id="rId110" ref="M118"/>
    <hyperlink r:id="rId111" ref="A119"/>
    <hyperlink r:id="rId112" ref="M119"/>
    <hyperlink r:id="rId113" ref="A120"/>
    <hyperlink r:id="rId114" ref="M120"/>
    <hyperlink r:id="rId115" ref="A121"/>
    <hyperlink r:id="rId116" ref="M121"/>
    <hyperlink r:id="rId117" ref="A122"/>
    <hyperlink r:id="rId118" ref="M122"/>
    <hyperlink r:id="rId119" ref="A123"/>
    <hyperlink r:id="rId120" ref="M123"/>
    <hyperlink r:id="rId121" ref="M124"/>
    <hyperlink r:id="rId122" ref="A125"/>
    <hyperlink r:id="rId123" ref="M125"/>
    <hyperlink r:id="rId124" ref="M126"/>
    <hyperlink r:id="rId125" ref="M127"/>
    <hyperlink r:id="rId126" ref="A128"/>
    <hyperlink r:id="rId127" ref="M128"/>
    <hyperlink r:id="rId128" ref="M129"/>
    <hyperlink r:id="rId129" ref="M130"/>
    <hyperlink r:id="rId130" ref="A131"/>
    <hyperlink r:id="rId131" ref="M131"/>
    <hyperlink r:id="rId132" ref="A132"/>
    <hyperlink r:id="rId133" ref="M132"/>
    <hyperlink r:id="rId134" ref="M133"/>
    <hyperlink r:id="rId135" ref="A134"/>
    <hyperlink r:id="rId136" ref="M134"/>
    <hyperlink r:id="rId137" ref="A135"/>
    <hyperlink r:id="rId138" ref="A136"/>
    <hyperlink r:id="rId139" ref="M136"/>
    <hyperlink r:id="rId140" ref="M137"/>
    <hyperlink r:id="rId141" ref="A138"/>
    <hyperlink r:id="rId142" ref="M138"/>
    <hyperlink r:id="rId143" ref="M140"/>
    <hyperlink r:id="rId144" ref="A141"/>
    <hyperlink r:id="rId145" ref="M141"/>
    <hyperlink r:id="rId146" ref="A142"/>
    <hyperlink r:id="rId147" ref="M142"/>
    <hyperlink r:id="rId148" ref="A143"/>
    <hyperlink r:id="rId149" ref="M143"/>
    <hyperlink r:id="rId150" ref="M145"/>
    <hyperlink r:id="rId151" ref="M146"/>
    <hyperlink r:id="rId152" ref="M148"/>
    <hyperlink r:id="rId153" ref="A149"/>
    <hyperlink r:id="rId154" ref="M149"/>
    <hyperlink r:id="rId155" ref="A153"/>
    <hyperlink r:id="rId156" ref="M153"/>
    <hyperlink r:id="rId157" ref="A154"/>
    <hyperlink r:id="rId158" ref="M154"/>
    <hyperlink r:id="rId159" ref="M155"/>
    <hyperlink r:id="rId160" ref="A157"/>
    <hyperlink r:id="rId161" ref="M157"/>
    <hyperlink r:id="rId162" ref="A158"/>
    <hyperlink r:id="rId163" ref="A159"/>
    <hyperlink r:id="rId164" ref="M159"/>
    <hyperlink r:id="rId165" ref="A160"/>
    <hyperlink r:id="rId166" ref="M160"/>
    <hyperlink r:id="rId167" ref="M161"/>
    <hyperlink r:id="rId168" ref="M163"/>
    <hyperlink r:id="rId169" ref="A164"/>
    <hyperlink r:id="rId170" ref="M164"/>
    <hyperlink r:id="rId171" ref="A165"/>
    <hyperlink r:id="rId172" ref="A166"/>
    <hyperlink r:id="rId173" ref="M166"/>
    <hyperlink r:id="rId174" ref="A167"/>
    <hyperlink r:id="rId175" ref="M167"/>
    <hyperlink r:id="rId176" ref="M168"/>
    <hyperlink r:id="rId177" ref="M170"/>
    <hyperlink r:id="rId178" ref="M171"/>
    <hyperlink r:id="rId179" ref="M172"/>
    <hyperlink r:id="rId180" ref="A173"/>
    <hyperlink r:id="rId181" ref="M173"/>
    <hyperlink r:id="rId182" ref="A174"/>
    <hyperlink r:id="rId183" ref="M174"/>
    <hyperlink r:id="rId184" ref="A175"/>
    <hyperlink r:id="rId185" ref="M175"/>
    <hyperlink r:id="rId186" ref="M182"/>
    <hyperlink r:id="rId187" ref="M183"/>
    <hyperlink r:id="rId188" ref="A185"/>
    <hyperlink r:id="rId189" ref="M185"/>
    <hyperlink r:id="rId190" ref="M186"/>
    <hyperlink r:id="rId191" ref="M187"/>
    <hyperlink r:id="rId192" ref="A188"/>
    <hyperlink r:id="rId193" ref="M188"/>
    <hyperlink r:id="rId194" ref="A189"/>
    <hyperlink r:id="rId195" ref="M189"/>
    <hyperlink r:id="rId196" ref="M190"/>
    <hyperlink r:id="rId197" ref="A191"/>
    <hyperlink r:id="rId198" ref="M191"/>
    <hyperlink r:id="rId199" ref="A193"/>
    <hyperlink r:id="rId200" ref="M193"/>
    <hyperlink r:id="rId201" ref="M194"/>
    <hyperlink r:id="rId202" ref="M195"/>
    <hyperlink r:id="rId203" ref="M197"/>
    <hyperlink r:id="rId204" ref="A198"/>
    <hyperlink r:id="rId205" ref="M198"/>
    <hyperlink r:id="rId206" ref="A199"/>
    <hyperlink r:id="rId207" ref="M199"/>
    <hyperlink r:id="rId208" ref="A200"/>
    <hyperlink r:id="rId209" ref="M200"/>
    <hyperlink r:id="rId210" ref="A202"/>
    <hyperlink r:id="rId211" ref="M202"/>
    <hyperlink r:id="rId212" ref="M203"/>
    <hyperlink r:id="rId213" ref="M204"/>
    <hyperlink r:id="rId214" ref="M205"/>
    <hyperlink r:id="rId215" ref="A206"/>
    <hyperlink r:id="rId216" ref="M206"/>
    <hyperlink r:id="rId217" ref="A207"/>
    <hyperlink r:id="rId218" ref="M207"/>
    <hyperlink r:id="rId219" ref="A208"/>
    <hyperlink r:id="rId220" ref="M208"/>
    <hyperlink r:id="rId221" ref="M209"/>
    <hyperlink r:id="rId222" ref="A210"/>
    <hyperlink r:id="rId223" ref="M210"/>
    <hyperlink r:id="rId224" ref="A212"/>
    <hyperlink r:id="rId225" ref="M212"/>
    <hyperlink r:id="rId226" ref="A213"/>
    <hyperlink r:id="rId227" ref="M213"/>
    <hyperlink r:id="rId228" ref="M214"/>
    <hyperlink r:id="rId229" ref="M215"/>
    <hyperlink r:id="rId230" ref="M216"/>
    <hyperlink r:id="rId231" ref="M217"/>
    <hyperlink r:id="rId232" ref="A219"/>
    <hyperlink r:id="rId233" ref="M219"/>
    <hyperlink r:id="rId234" ref="A220"/>
    <hyperlink r:id="rId235" ref="M220"/>
    <hyperlink r:id="rId236" ref="A221"/>
    <hyperlink r:id="rId237" ref="M221"/>
    <hyperlink r:id="rId238" ref="M222"/>
    <hyperlink r:id="rId239" ref="M223"/>
    <hyperlink r:id="rId240" ref="A224"/>
    <hyperlink r:id="rId241" ref="A226"/>
    <hyperlink r:id="rId242" ref="M226"/>
    <hyperlink r:id="rId243" ref="A227"/>
    <hyperlink r:id="rId244" ref="M227"/>
    <hyperlink r:id="rId245" ref="A228"/>
    <hyperlink r:id="rId246" ref="M228"/>
    <hyperlink r:id="rId247" ref="M230"/>
    <hyperlink r:id="rId248" ref="M231"/>
    <hyperlink r:id="rId249" ref="M232"/>
    <hyperlink r:id="rId250" ref="A233"/>
    <hyperlink r:id="rId251" ref="M233"/>
    <hyperlink r:id="rId252" ref="M236"/>
    <hyperlink r:id="rId253" ref="A237"/>
    <hyperlink r:id="rId254" ref="M237"/>
    <hyperlink r:id="rId255" ref="M238"/>
    <hyperlink r:id="rId256" ref="A239"/>
    <hyperlink r:id="rId257" ref="M239"/>
    <hyperlink r:id="rId258" ref="M240"/>
    <hyperlink r:id="rId259" ref="M241"/>
    <hyperlink r:id="rId260" ref="A243"/>
    <hyperlink r:id="rId261" ref="M243"/>
    <hyperlink r:id="rId262" ref="A244"/>
    <hyperlink r:id="rId263" ref="M244"/>
    <hyperlink r:id="rId264" ref="A245"/>
    <hyperlink r:id="rId265" ref="M245"/>
    <hyperlink r:id="rId266" ref="M246"/>
    <hyperlink r:id="rId267" ref="M247"/>
    <hyperlink r:id="rId268" ref="A248"/>
    <hyperlink r:id="rId269" ref="M248"/>
    <hyperlink r:id="rId270" ref="M249"/>
    <hyperlink r:id="rId271" ref="M250"/>
    <hyperlink r:id="rId272" ref="A251"/>
    <hyperlink r:id="rId273" ref="M251"/>
    <hyperlink r:id="rId274" ref="M252"/>
    <hyperlink r:id="rId275" ref="A253"/>
    <hyperlink r:id="rId276" ref="M253"/>
    <hyperlink r:id="rId277" ref="A254"/>
    <hyperlink r:id="rId278" ref="M254"/>
    <hyperlink r:id="rId279" ref="M255"/>
    <hyperlink r:id="rId280" ref="A256"/>
    <hyperlink r:id="rId281" ref="M256"/>
    <hyperlink r:id="rId282" ref="A257"/>
    <hyperlink r:id="rId283" ref="M257"/>
    <hyperlink r:id="rId284" ref="A259"/>
    <hyperlink r:id="rId285" ref="M259"/>
    <hyperlink r:id="rId286" ref="A260"/>
    <hyperlink r:id="rId287" ref="A261"/>
    <hyperlink r:id="rId288" ref="M261"/>
    <hyperlink r:id="rId289" ref="A263"/>
    <hyperlink r:id="rId290" ref="M263"/>
    <hyperlink r:id="rId291" ref="M264"/>
    <hyperlink r:id="rId292" ref="A265"/>
    <hyperlink r:id="rId293" ref="M265"/>
    <hyperlink r:id="rId294" ref="M266"/>
    <hyperlink r:id="rId295" ref="M267"/>
    <hyperlink r:id="rId296" ref="M269"/>
    <hyperlink r:id="rId297" ref="M270"/>
    <hyperlink r:id="rId298" ref="M271"/>
    <hyperlink r:id="rId299" ref="M272"/>
    <hyperlink r:id="rId300" ref="A273"/>
    <hyperlink r:id="rId301" ref="M273"/>
    <hyperlink r:id="rId302" ref="M275"/>
    <hyperlink r:id="rId303" ref="A276"/>
    <hyperlink r:id="rId304" ref="M276"/>
    <hyperlink r:id="rId305" ref="M277"/>
    <hyperlink r:id="rId306" ref="M278"/>
    <hyperlink r:id="rId307" ref="M279"/>
    <hyperlink r:id="rId308" ref="A280"/>
    <hyperlink r:id="rId309" ref="M280"/>
    <hyperlink r:id="rId310" ref="M281"/>
    <hyperlink r:id="rId311" ref="M284"/>
    <hyperlink r:id="rId312" ref="A285"/>
    <hyperlink r:id="rId313" ref="M285"/>
    <hyperlink r:id="rId314" ref="M286"/>
    <hyperlink r:id="rId315" ref="M288"/>
    <hyperlink r:id="rId316" ref="M289"/>
    <hyperlink r:id="rId317" ref="M290"/>
    <hyperlink r:id="rId318" ref="A291"/>
    <hyperlink r:id="rId319" ref="M292"/>
    <hyperlink r:id="rId320" ref="M293"/>
    <hyperlink r:id="rId321" ref="A294"/>
    <hyperlink r:id="rId322" ref="M294"/>
    <hyperlink r:id="rId323" ref="A295"/>
    <hyperlink r:id="rId324" ref="M295"/>
    <hyperlink r:id="rId325" ref="M299"/>
    <hyperlink r:id="rId326" ref="A300"/>
    <hyperlink r:id="rId327" ref="M300"/>
    <hyperlink r:id="rId328" ref="A301"/>
    <hyperlink r:id="rId329" ref="M301"/>
    <hyperlink r:id="rId330" ref="M302"/>
    <hyperlink r:id="rId331" ref="M303"/>
    <hyperlink r:id="rId332" ref="A304"/>
    <hyperlink r:id="rId333" ref="M304"/>
    <hyperlink r:id="rId334" ref="A305"/>
    <hyperlink r:id="rId335" ref="M305"/>
    <hyperlink r:id="rId336" ref="A307"/>
    <hyperlink r:id="rId337" ref="M307"/>
    <hyperlink r:id="rId338" ref="M309"/>
    <hyperlink r:id="rId339" ref="M310"/>
    <hyperlink r:id="rId340" ref="A311"/>
    <hyperlink r:id="rId341" ref="M311"/>
    <hyperlink r:id="rId342" ref="A314"/>
    <hyperlink r:id="rId343" ref="M314"/>
    <hyperlink r:id="rId344" ref="M316"/>
    <hyperlink r:id="rId345" ref="M317"/>
    <hyperlink r:id="rId346" ref="A318"/>
    <hyperlink r:id="rId347" ref="M318"/>
    <hyperlink r:id="rId348" ref="M319"/>
    <hyperlink r:id="rId349" ref="M320"/>
    <hyperlink r:id="rId350" ref="M321"/>
    <hyperlink r:id="rId351" ref="A323"/>
    <hyperlink r:id="rId352" ref="M323"/>
    <hyperlink r:id="rId353" ref="M324"/>
    <hyperlink r:id="rId354" ref="A327"/>
    <hyperlink r:id="rId355" ref="M327"/>
    <hyperlink r:id="rId356" ref="A328"/>
    <hyperlink r:id="rId357" ref="M328"/>
    <hyperlink r:id="rId358" ref="M330"/>
    <hyperlink r:id="rId359" ref="M331"/>
    <hyperlink r:id="rId360" ref="M332"/>
    <hyperlink r:id="rId361" ref="M334"/>
    <hyperlink r:id="rId362" ref="A335"/>
    <hyperlink r:id="rId363" ref="M335"/>
    <hyperlink r:id="rId364" ref="M336"/>
    <hyperlink r:id="rId365" ref="A337"/>
    <hyperlink r:id="rId366" ref="M337"/>
    <hyperlink r:id="rId367" ref="A339"/>
    <hyperlink r:id="rId368" ref="M340"/>
    <hyperlink r:id="rId369" ref="M341"/>
    <hyperlink r:id="rId370" ref="A342"/>
    <hyperlink r:id="rId371" ref="M342"/>
    <hyperlink r:id="rId372" ref="A344"/>
    <hyperlink r:id="rId373" ref="M344"/>
    <hyperlink r:id="rId374" ref="M345"/>
    <hyperlink r:id="rId375" ref="A346"/>
    <hyperlink r:id="rId376" ref="M346"/>
    <hyperlink r:id="rId377" ref="A347"/>
    <hyperlink r:id="rId378" ref="A348"/>
    <hyperlink r:id="rId379" ref="M348"/>
    <hyperlink r:id="rId380" ref="A349"/>
    <hyperlink r:id="rId381" ref="M349"/>
    <hyperlink r:id="rId382" ref="A350"/>
    <hyperlink r:id="rId383" ref="M350"/>
    <hyperlink r:id="rId384" ref="A352"/>
    <hyperlink r:id="rId385" ref="M352"/>
    <hyperlink r:id="rId386" ref="M353"/>
    <hyperlink r:id="rId387" ref="M354"/>
    <hyperlink r:id="rId388" ref="A356"/>
    <hyperlink r:id="rId389" ref="M356"/>
    <hyperlink r:id="rId390" ref="A357"/>
    <hyperlink r:id="rId391" ref="M357"/>
    <hyperlink r:id="rId392" ref="M358"/>
    <hyperlink r:id="rId393" ref="M359"/>
    <hyperlink r:id="rId394" ref="M361"/>
    <hyperlink r:id="rId395" ref="M362"/>
    <hyperlink r:id="rId396" ref="A365"/>
    <hyperlink r:id="rId397" ref="M365"/>
    <hyperlink r:id="rId398" ref="M366"/>
    <hyperlink r:id="rId399" ref="A367"/>
    <hyperlink r:id="rId400" ref="M367"/>
    <hyperlink r:id="rId401" ref="M368"/>
    <hyperlink r:id="rId402" ref="A369"/>
    <hyperlink r:id="rId403" ref="M369"/>
    <hyperlink r:id="rId404" ref="M370"/>
    <hyperlink r:id="rId405" ref="M371"/>
    <hyperlink r:id="rId406" ref="M372"/>
    <hyperlink r:id="rId407" ref="M373"/>
    <hyperlink r:id="rId408" ref="A374"/>
    <hyperlink r:id="rId409" ref="M374"/>
    <hyperlink r:id="rId410" ref="M376"/>
    <hyperlink r:id="rId411" ref="M377"/>
    <hyperlink r:id="rId412" ref="A379"/>
    <hyperlink r:id="rId413" ref="M379"/>
    <hyperlink r:id="rId414" ref="M380"/>
    <hyperlink r:id="rId415" ref="M384"/>
    <hyperlink r:id="rId416" ref="A387"/>
    <hyperlink r:id="rId417" ref="M387"/>
    <hyperlink r:id="rId418" ref="A388"/>
    <hyperlink r:id="rId419" ref="M388"/>
    <hyperlink r:id="rId420" ref="M389"/>
    <hyperlink r:id="rId421" ref="M391"/>
    <hyperlink r:id="rId422" ref="M392"/>
    <hyperlink r:id="rId423" ref="M393"/>
    <hyperlink r:id="rId424" ref="M395"/>
    <hyperlink r:id="rId425" ref="M397"/>
    <hyperlink r:id="rId426" ref="M398"/>
    <hyperlink r:id="rId427" ref="A399"/>
    <hyperlink r:id="rId428" ref="M400"/>
    <hyperlink r:id="rId429" ref="M401"/>
    <hyperlink r:id="rId430" ref="M402"/>
    <hyperlink r:id="rId431" ref="M403"/>
    <hyperlink r:id="rId432" ref="A404"/>
    <hyperlink r:id="rId433" ref="M404"/>
    <hyperlink r:id="rId434" ref="M405"/>
    <hyperlink r:id="rId435" ref="M406"/>
    <hyperlink r:id="rId436" ref="A407"/>
    <hyperlink r:id="rId437" ref="M407"/>
    <hyperlink r:id="rId438" ref="M408"/>
    <hyperlink r:id="rId439" ref="A409"/>
    <hyperlink r:id="rId440" ref="M409"/>
    <hyperlink r:id="rId441" ref="M410"/>
    <hyperlink r:id="rId442" ref="M411"/>
    <hyperlink r:id="rId443" ref="A412"/>
    <hyperlink r:id="rId444" ref="M412"/>
    <hyperlink r:id="rId445" ref="M413"/>
    <hyperlink r:id="rId446" ref="M414"/>
    <hyperlink r:id="rId447" ref="M415"/>
    <hyperlink r:id="rId448" ref="M417"/>
    <hyperlink r:id="rId449" ref="A418"/>
    <hyperlink r:id="rId450" ref="M418"/>
    <hyperlink r:id="rId451" ref="A419"/>
    <hyperlink r:id="rId452" ref="A420"/>
    <hyperlink r:id="rId453" ref="M420"/>
    <hyperlink r:id="rId454" ref="M422"/>
    <hyperlink r:id="rId455" ref="A423"/>
    <hyperlink r:id="rId456" ref="M423"/>
    <hyperlink r:id="rId457" ref="A424"/>
    <hyperlink r:id="rId458" ref="M424"/>
    <hyperlink r:id="rId459" ref="A426"/>
    <hyperlink r:id="rId460" ref="M426"/>
    <hyperlink r:id="rId461" ref="M427"/>
    <hyperlink r:id="rId462" ref="M428"/>
    <hyperlink r:id="rId463" ref="M429"/>
    <hyperlink r:id="rId464" ref="A430"/>
    <hyperlink r:id="rId465" ref="M430"/>
    <hyperlink r:id="rId466" ref="A431"/>
    <hyperlink r:id="rId467" ref="M431"/>
    <hyperlink r:id="rId468" ref="A432"/>
    <hyperlink r:id="rId469" ref="M432"/>
    <hyperlink r:id="rId470" ref="M433"/>
    <hyperlink r:id="rId471" ref="A434"/>
    <hyperlink r:id="rId472" ref="M434"/>
    <hyperlink r:id="rId473" ref="M435"/>
    <hyperlink r:id="rId474" ref="M436"/>
    <hyperlink r:id="rId475" ref="A438"/>
    <hyperlink r:id="rId476" ref="M438"/>
    <hyperlink r:id="rId477" ref="A439"/>
    <hyperlink r:id="rId478" ref="M439"/>
    <hyperlink r:id="rId479" ref="M442"/>
    <hyperlink r:id="rId480" ref="M444"/>
    <hyperlink r:id="rId481" ref="A445"/>
    <hyperlink r:id="rId482" ref="M445"/>
    <hyperlink r:id="rId483" ref="M447"/>
    <hyperlink r:id="rId484" ref="M448"/>
    <hyperlink r:id="rId485" ref="A449"/>
    <hyperlink r:id="rId486" ref="M449"/>
    <hyperlink r:id="rId487" ref="A451"/>
    <hyperlink r:id="rId488" ref="M451"/>
    <hyperlink r:id="rId489" ref="A452"/>
    <hyperlink r:id="rId490" ref="M452"/>
    <hyperlink r:id="rId491" ref="A453"/>
    <hyperlink r:id="rId492" ref="M453"/>
    <hyperlink r:id="rId493" ref="A454"/>
    <hyperlink r:id="rId494" ref="M454"/>
    <hyperlink r:id="rId495" ref="A455"/>
    <hyperlink r:id="rId496" ref="M455"/>
    <hyperlink r:id="rId497" ref="M456"/>
    <hyperlink r:id="rId498" ref="M457"/>
    <hyperlink r:id="rId499" ref="M458"/>
    <hyperlink r:id="rId500" ref="M459"/>
    <hyperlink r:id="rId501" ref="M460"/>
    <hyperlink r:id="rId502" ref="M461"/>
    <hyperlink r:id="rId503" ref="M462"/>
    <hyperlink r:id="rId504" ref="A469"/>
    <hyperlink r:id="rId505" ref="M469"/>
    <hyperlink r:id="rId506" ref="A470"/>
    <hyperlink r:id="rId507" ref="M470"/>
    <hyperlink r:id="rId508" ref="A471"/>
    <hyperlink r:id="rId509" ref="M471"/>
    <hyperlink r:id="rId510" ref="M472"/>
    <hyperlink r:id="rId511" ref="M473"/>
    <hyperlink r:id="rId512" ref="A474"/>
    <hyperlink r:id="rId513" ref="M474"/>
    <hyperlink r:id="rId514" ref="M476"/>
    <hyperlink r:id="rId515" ref="A477"/>
    <hyperlink r:id="rId516" ref="M477"/>
    <hyperlink r:id="rId517" ref="M478"/>
    <hyperlink r:id="rId518" ref="A479"/>
    <hyperlink r:id="rId519" ref="M479"/>
    <hyperlink r:id="rId520" ref="A480"/>
    <hyperlink r:id="rId521" ref="M480"/>
    <hyperlink r:id="rId522" ref="M482"/>
    <hyperlink r:id="rId523" ref="M484"/>
    <hyperlink r:id="rId524" ref="M485"/>
    <hyperlink r:id="rId525" ref="A487"/>
    <hyperlink r:id="rId526" ref="M487"/>
    <hyperlink r:id="rId527" ref="M488"/>
    <hyperlink r:id="rId528" ref="A489"/>
    <hyperlink r:id="rId529" ref="M491"/>
    <hyperlink r:id="rId530" ref="A492"/>
    <hyperlink r:id="rId531" ref="M492"/>
    <hyperlink r:id="rId532" ref="M493"/>
    <hyperlink r:id="rId533" ref="A494"/>
    <hyperlink r:id="rId534" ref="M494"/>
    <hyperlink r:id="rId535" ref="M495"/>
    <hyperlink r:id="rId536" ref="M496"/>
    <hyperlink r:id="rId537" ref="M497"/>
    <hyperlink r:id="rId538" ref="M498"/>
    <hyperlink r:id="rId539" ref="A499"/>
    <hyperlink r:id="rId540" ref="M499"/>
    <hyperlink r:id="rId541" ref="M500"/>
    <hyperlink r:id="rId542" ref="M501"/>
    <hyperlink r:id="rId543" ref="M502"/>
    <hyperlink r:id="rId544" ref="A503"/>
    <hyperlink r:id="rId545" ref="M503"/>
    <hyperlink r:id="rId546" ref="M505"/>
    <hyperlink r:id="rId547" ref="M506"/>
    <hyperlink r:id="rId548" ref="M507"/>
    <hyperlink r:id="rId549" ref="M508"/>
    <hyperlink r:id="rId550" ref="M509"/>
    <hyperlink r:id="rId551" ref="M511"/>
    <hyperlink r:id="rId552" ref="M513"/>
    <hyperlink r:id="rId553" ref="M514"/>
    <hyperlink r:id="rId554" ref="M515"/>
    <hyperlink r:id="rId555" ref="M516"/>
    <hyperlink r:id="rId556" ref="A518"/>
    <hyperlink r:id="rId557" ref="M518"/>
    <hyperlink r:id="rId558" ref="M520"/>
    <hyperlink r:id="rId559" ref="A523"/>
    <hyperlink r:id="rId560" ref="M523"/>
    <hyperlink r:id="rId561" ref="M524"/>
    <hyperlink r:id="rId562" ref="M525"/>
    <hyperlink r:id="rId563" ref="A526"/>
    <hyperlink r:id="rId564" ref="M526"/>
    <hyperlink r:id="rId565" ref="M527"/>
    <hyperlink r:id="rId566" ref="A528"/>
    <hyperlink r:id="rId567" ref="M528"/>
    <hyperlink r:id="rId568" ref="M529"/>
    <hyperlink r:id="rId569" ref="M530"/>
    <hyperlink r:id="rId570" ref="A531"/>
    <hyperlink r:id="rId571" ref="M531"/>
    <hyperlink r:id="rId572" ref="A532"/>
    <hyperlink r:id="rId573" ref="M532"/>
    <hyperlink r:id="rId574" ref="M533"/>
    <hyperlink r:id="rId575" ref="A535"/>
    <hyperlink r:id="rId576" ref="A536"/>
    <hyperlink r:id="rId577" ref="M536"/>
    <hyperlink r:id="rId578" ref="M537"/>
    <hyperlink r:id="rId579" ref="A538"/>
    <hyperlink r:id="rId580" ref="M538"/>
    <hyperlink r:id="rId581" ref="A539"/>
    <hyperlink r:id="rId582" ref="M539"/>
    <hyperlink r:id="rId583" ref="A540"/>
    <hyperlink r:id="rId584" ref="M540"/>
    <hyperlink r:id="rId585" ref="A541"/>
    <hyperlink r:id="rId586" ref="M541"/>
    <hyperlink r:id="rId587" ref="A542"/>
    <hyperlink r:id="rId588" ref="M542"/>
    <hyperlink r:id="rId589" ref="A543"/>
    <hyperlink r:id="rId590" ref="M543"/>
    <hyperlink r:id="rId591" ref="M544"/>
    <hyperlink r:id="rId592" ref="M545"/>
    <hyperlink r:id="rId593" ref="M546"/>
    <hyperlink r:id="rId594" ref="M548"/>
    <hyperlink r:id="rId595" ref="A549"/>
    <hyperlink r:id="rId596" ref="M549"/>
    <hyperlink r:id="rId597" ref="M550"/>
    <hyperlink r:id="rId598" ref="M551"/>
    <hyperlink r:id="rId599" ref="A552"/>
    <hyperlink r:id="rId600" ref="M552"/>
    <hyperlink r:id="rId601" ref="M553"/>
    <hyperlink r:id="rId602" ref="A554"/>
    <hyperlink r:id="rId603" ref="M554"/>
    <hyperlink r:id="rId604" ref="M557"/>
    <hyperlink r:id="rId605" ref="M558"/>
    <hyperlink r:id="rId606" ref="M561"/>
    <hyperlink r:id="rId607" ref="M563"/>
    <hyperlink r:id="rId608" ref="M564"/>
    <hyperlink r:id="rId609" ref="A565"/>
    <hyperlink r:id="rId610" ref="M565"/>
    <hyperlink r:id="rId611" ref="A566"/>
    <hyperlink r:id="rId612" ref="M566"/>
    <hyperlink r:id="rId613" ref="A567"/>
    <hyperlink r:id="rId614" ref="M567"/>
    <hyperlink r:id="rId615" ref="M568"/>
    <hyperlink r:id="rId616" ref="A569"/>
    <hyperlink r:id="rId617" ref="M569"/>
    <hyperlink r:id="rId618" ref="A570"/>
    <hyperlink r:id="rId619" ref="M570"/>
    <hyperlink r:id="rId620" ref="A571"/>
    <hyperlink r:id="rId621" ref="M571"/>
    <hyperlink r:id="rId622" ref="A572"/>
    <hyperlink r:id="rId623" ref="M572"/>
    <hyperlink r:id="rId624" ref="A573"/>
    <hyperlink r:id="rId625" ref="M573"/>
    <hyperlink r:id="rId626" ref="A574"/>
    <hyperlink r:id="rId627" ref="M574"/>
    <hyperlink r:id="rId628" ref="A575"/>
    <hyperlink r:id="rId629" ref="M575"/>
    <hyperlink r:id="rId630" ref="A576"/>
    <hyperlink r:id="rId631" ref="M576"/>
    <hyperlink r:id="rId632" ref="A577"/>
    <hyperlink r:id="rId633" ref="M577"/>
    <hyperlink r:id="rId634" ref="M578"/>
    <hyperlink r:id="rId635" ref="A579"/>
    <hyperlink r:id="rId636" ref="M579"/>
    <hyperlink r:id="rId637" ref="A580"/>
    <hyperlink r:id="rId638" ref="M580"/>
    <hyperlink r:id="rId639" ref="M581"/>
    <hyperlink r:id="rId640" ref="A583"/>
    <hyperlink r:id="rId641" ref="M583"/>
    <hyperlink r:id="rId642" ref="A584"/>
    <hyperlink r:id="rId643" ref="M584"/>
    <hyperlink r:id="rId644" ref="A585"/>
    <hyperlink r:id="rId645" ref="M585"/>
    <hyperlink r:id="rId646" ref="A586"/>
    <hyperlink r:id="rId647" ref="M586"/>
    <hyperlink r:id="rId648" ref="A587"/>
    <hyperlink r:id="rId649" ref="M587"/>
    <hyperlink r:id="rId650" ref="M588"/>
    <hyperlink r:id="rId651" ref="M589"/>
    <hyperlink r:id="rId652" ref="A590"/>
    <hyperlink r:id="rId653" ref="M590"/>
    <hyperlink r:id="rId654" ref="A591"/>
    <hyperlink r:id="rId655" ref="M591"/>
    <hyperlink r:id="rId656" ref="M592"/>
    <hyperlink r:id="rId657" ref="M593"/>
    <hyperlink r:id="rId658" ref="M594"/>
    <hyperlink r:id="rId659" ref="A595"/>
    <hyperlink r:id="rId660" ref="M595"/>
    <hyperlink r:id="rId661" ref="A596"/>
    <hyperlink r:id="rId662" ref="M596"/>
    <hyperlink r:id="rId663" ref="M597"/>
    <hyperlink r:id="rId664" ref="M598"/>
    <hyperlink r:id="rId665" ref="M600"/>
    <hyperlink r:id="rId666" ref="M601"/>
    <hyperlink r:id="rId667" ref="A602"/>
    <hyperlink r:id="rId668" ref="M602"/>
    <hyperlink r:id="rId669" ref="M604"/>
    <hyperlink r:id="rId670" ref="A605"/>
    <hyperlink r:id="rId671" ref="M606"/>
    <hyperlink r:id="rId672" ref="M607"/>
    <hyperlink r:id="rId673" ref="M608"/>
    <hyperlink r:id="rId674" ref="A611"/>
    <hyperlink r:id="rId675" ref="M611"/>
    <hyperlink r:id="rId676" ref="A612"/>
    <hyperlink r:id="rId677" ref="M612"/>
    <hyperlink r:id="rId678" ref="M613"/>
    <hyperlink r:id="rId679" ref="M614"/>
    <hyperlink r:id="rId680" ref="A615"/>
    <hyperlink r:id="rId681" ref="M615"/>
    <hyperlink r:id="rId682" ref="A616"/>
    <hyperlink r:id="rId683" ref="M616"/>
    <hyperlink r:id="rId684" ref="M617"/>
    <hyperlink r:id="rId685" ref="A618"/>
    <hyperlink r:id="rId686" ref="M618"/>
    <hyperlink r:id="rId687" ref="M619"/>
    <hyperlink r:id="rId688" ref="A620"/>
    <hyperlink r:id="rId689" ref="M620"/>
    <hyperlink r:id="rId690" ref="A622"/>
    <hyperlink r:id="rId691" ref="M622"/>
    <hyperlink r:id="rId692" ref="A624"/>
    <hyperlink r:id="rId693" ref="M624"/>
    <hyperlink r:id="rId694" ref="A626"/>
    <hyperlink r:id="rId695" ref="M626"/>
    <hyperlink r:id="rId696" ref="M627"/>
    <hyperlink r:id="rId697" ref="A628"/>
    <hyperlink r:id="rId698" ref="M628"/>
    <hyperlink r:id="rId699" ref="M629"/>
    <hyperlink r:id="rId700" ref="M630"/>
    <hyperlink r:id="rId701" ref="M631"/>
    <hyperlink r:id="rId702" ref="A632"/>
    <hyperlink r:id="rId703" ref="M632"/>
    <hyperlink r:id="rId704" ref="M633"/>
    <hyperlink r:id="rId705" ref="M634"/>
    <hyperlink r:id="rId706" ref="A637"/>
    <hyperlink r:id="rId707" ref="M638"/>
    <hyperlink r:id="rId708" ref="M639"/>
    <hyperlink r:id="rId709" ref="M643"/>
    <hyperlink r:id="rId710" ref="M647"/>
    <hyperlink r:id="rId711" ref="A648"/>
    <hyperlink r:id="rId712" ref="M648"/>
    <hyperlink r:id="rId713" ref="M649"/>
    <hyperlink r:id="rId714" ref="A650"/>
    <hyperlink r:id="rId715" ref="M650"/>
    <hyperlink r:id="rId716" ref="A651"/>
    <hyperlink r:id="rId717" ref="M651"/>
    <hyperlink r:id="rId718" ref="M652"/>
    <hyperlink r:id="rId719" ref="M653"/>
    <hyperlink r:id="rId720" ref="M654"/>
    <hyperlink r:id="rId721" ref="A656"/>
    <hyperlink r:id="rId722" ref="M656"/>
    <hyperlink r:id="rId723" ref="A657"/>
    <hyperlink r:id="rId724" ref="M657"/>
    <hyperlink r:id="rId725" ref="M659"/>
    <hyperlink r:id="rId726" ref="M661"/>
    <hyperlink r:id="rId727" ref="M664"/>
    <hyperlink r:id="rId728" ref="M665"/>
    <hyperlink r:id="rId729" ref="A666"/>
    <hyperlink r:id="rId730" ref="A668"/>
    <hyperlink r:id="rId731" ref="M668"/>
    <hyperlink r:id="rId732" ref="M669"/>
    <hyperlink r:id="rId733" ref="M670"/>
    <hyperlink r:id="rId734" ref="M671"/>
    <hyperlink r:id="rId735" ref="A672"/>
    <hyperlink r:id="rId736" ref="M672"/>
    <hyperlink r:id="rId737" ref="M673"/>
    <hyperlink r:id="rId738" ref="M674"/>
    <hyperlink r:id="rId739" ref="A676"/>
    <hyperlink r:id="rId740" ref="M676"/>
    <hyperlink r:id="rId741" ref="M677"/>
    <hyperlink r:id="rId742" ref="M678"/>
    <hyperlink r:id="rId743" ref="M679"/>
    <hyperlink r:id="rId744" ref="A680"/>
    <hyperlink r:id="rId745" ref="M680"/>
    <hyperlink r:id="rId746" ref="M681"/>
    <hyperlink r:id="rId747" ref="M682"/>
    <hyperlink r:id="rId748" ref="M683"/>
    <hyperlink r:id="rId749" ref="M684"/>
    <hyperlink r:id="rId750" ref="M685"/>
    <hyperlink r:id="rId751" ref="M686"/>
    <hyperlink r:id="rId752" ref="M687"/>
    <hyperlink r:id="rId753" ref="A688"/>
    <hyperlink r:id="rId754" ref="M688"/>
    <hyperlink r:id="rId755" ref="M689"/>
    <hyperlink r:id="rId756" ref="M690"/>
    <hyperlink r:id="rId757" ref="M694"/>
    <hyperlink r:id="rId758" ref="M695"/>
    <hyperlink r:id="rId759" ref="M696"/>
    <hyperlink r:id="rId760" ref="M697"/>
    <hyperlink r:id="rId761" ref="A698"/>
    <hyperlink r:id="rId762" ref="M698"/>
    <hyperlink r:id="rId763" ref="M699"/>
    <hyperlink r:id="rId764" ref="M700"/>
    <hyperlink r:id="rId765" ref="M701"/>
    <hyperlink r:id="rId766" ref="A704"/>
    <hyperlink r:id="rId767" ref="M704"/>
    <hyperlink r:id="rId768" ref="M705"/>
    <hyperlink r:id="rId769" ref="A706"/>
    <hyperlink r:id="rId770" ref="M706"/>
    <hyperlink r:id="rId771" ref="M708"/>
    <hyperlink r:id="rId772" ref="M709"/>
    <hyperlink r:id="rId773" ref="M710"/>
    <hyperlink r:id="rId774" ref="M711"/>
    <hyperlink r:id="rId775" ref="A712"/>
    <hyperlink r:id="rId776" ref="M712"/>
    <hyperlink r:id="rId777" ref="M713"/>
    <hyperlink r:id="rId778" ref="A714"/>
    <hyperlink r:id="rId779" ref="M714"/>
    <hyperlink r:id="rId780" ref="A715"/>
    <hyperlink r:id="rId781" ref="M715"/>
    <hyperlink r:id="rId782" ref="M716"/>
    <hyperlink r:id="rId783" ref="M717"/>
    <hyperlink r:id="rId784" ref="M719"/>
    <hyperlink r:id="rId785" ref="A721"/>
    <hyperlink r:id="rId786" ref="M721"/>
    <hyperlink r:id="rId787" ref="M724"/>
    <hyperlink r:id="rId788" ref="M725"/>
    <hyperlink r:id="rId789" ref="A727"/>
    <hyperlink r:id="rId790" ref="M727"/>
    <hyperlink r:id="rId791" ref="M728"/>
    <hyperlink r:id="rId792" ref="A729"/>
    <hyperlink r:id="rId793" ref="M729"/>
    <hyperlink r:id="rId794" ref="A730"/>
    <hyperlink r:id="rId795" ref="M730"/>
    <hyperlink r:id="rId796" ref="A731"/>
    <hyperlink r:id="rId797" ref="M731"/>
    <hyperlink r:id="rId798" ref="M732"/>
    <hyperlink r:id="rId799" ref="A733"/>
    <hyperlink r:id="rId800" ref="M733"/>
    <hyperlink r:id="rId801" ref="M734"/>
    <hyperlink r:id="rId802" ref="A735"/>
    <hyperlink r:id="rId803" ref="M735"/>
    <hyperlink r:id="rId804" ref="M736"/>
    <hyperlink r:id="rId805" ref="A738"/>
    <hyperlink r:id="rId806" ref="M738"/>
    <hyperlink r:id="rId807" ref="M739"/>
    <hyperlink r:id="rId808" ref="M740"/>
    <hyperlink r:id="rId809" ref="A741"/>
    <hyperlink r:id="rId810" ref="M741"/>
    <hyperlink r:id="rId811" ref="A742"/>
    <hyperlink r:id="rId812" ref="M742"/>
    <hyperlink r:id="rId813" ref="M743"/>
    <hyperlink r:id="rId814" ref="A744"/>
    <hyperlink r:id="rId815" ref="M744"/>
    <hyperlink r:id="rId816" ref="M745"/>
    <hyperlink r:id="rId817" ref="M746"/>
    <hyperlink r:id="rId818" ref="A747"/>
    <hyperlink r:id="rId819" ref="M747"/>
    <hyperlink r:id="rId820" ref="A748"/>
    <hyperlink r:id="rId821" ref="M748"/>
    <hyperlink r:id="rId822" ref="M749"/>
    <hyperlink r:id="rId823" ref="M750"/>
    <hyperlink r:id="rId824" ref="M751"/>
    <hyperlink r:id="rId825" ref="A753"/>
    <hyperlink r:id="rId826" ref="A754"/>
    <hyperlink r:id="rId827" ref="M754"/>
    <hyperlink r:id="rId828" ref="A756"/>
    <hyperlink r:id="rId829" ref="M756"/>
    <hyperlink r:id="rId830" ref="A757"/>
    <hyperlink r:id="rId831" ref="M757"/>
    <hyperlink r:id="rId832" ref="A759"/>
    <hyperlink r:id="rId833" ref="M759"/>
    <hyperlink r:id="rId834" ref="A761"/>
    <hyperlink r:id="rId835" ref="M761"/>
    <hyperlink r:id="rId836" ref="A762"/>
    <hyperlink r:id="rId837" ref="M762"/>
    <hyperlink r:id="rId838" ref="M764"/>
    <hyperlink r:id="rId839" ref="M765"/>
    <hyperlink r:id="rId840" ref="M766"/>
    <hyperlink r:id="rId841" ref="M767"/>
    <hyperlink r:id="rId842" ref="A769"/>
    <hyperlink r:id="rId843" ref="M769"/>
    <hyperlink r:id="rId844" ref="A771"/>
    <hyperlink r:id="rId845" ref="M771"/>
    <hyperlink r:id="rId846" ref="M772"/>
    <hyperlink r:id="rId847" ref="M773"/>
    <hyperlink r:id="rId848" ref="M774"/>
    <hyperlink r:id="rId849" ref="M775"/>
    <hyperlink r:id="rId850" ref="A776"/>
    <hyperlink r:id="rId851" ref="M776"/>
    <hyperlink r:id="rId852" ref="A777"/>
    <hyperlink r:id="rId853" ref="M777"/>
    <hyperlink r:id="rId854" ref="M778"/>
    <hyperlink r:id="rId855" ref="M779"/>
    <hyperlink r:id="rId856" ref="M780"/>
    <hyperlink r:id="rId857" ref="M781"/>
    <hyperlink r:id="rId858" ref="A782"/>
    <hyperlink r:id="rId859" ref="M782"/>
    <hyperlink r:id="rId860" ref="M783"/>
    <hyperlink r:id="rId861" ref="A784"/>
    <hyperlink r:id="rId862" ref="M784"/>
    <hyperlink r:id="rId863" ref="A785"/>
    <hyperlink r:id="rId864" ref="M785"/>
    <hyperlink r:id="rId865" ref="A787"/>
    <hyperlink r:id="rId866" ref="M787"/>
    <hyperlink r:id="rId867" ref="M788"/>
    <hyperlink r:id="rId868" ref="M789"/>
    <hyperlink r:id="rId869" ref="M790"/>
    <hyperlink r:id="rId870" ref="A791"/>
    <hyperlink r:id="rId871" ref="M791"/>
    <hyperlink r:id="rId872" ref="M792"/>
    <hyperlink r:id="rId873" ref="M793"/>
    <hyperlink r:id="rId874" ref="M794"/>
    <hyperlink r:id="rId875" ref="M795"/>
    <hyperlink r:id="rId876" ref="A796"/>
    <hyperlink r:id="rId877" ref="M796"/>
    <hyperlink r:id="rId878" ref="A797"/>
    <hyperlink r:id="rId879" ref="M797"/>
    <hyperlink r:id="rId880" ref="M798"/>
    <hyperlink r:id="rId881" ref="M800"/>
    <hyperlink r:id="rId882" ref="A801"/>
    <hyperlink r:id="rId883" ref="M801"/>
    <hyperlink r:id="rId884" ref="A803"/>
    <hyperlink r:id="rId885" ref="M803"/>
    <hyperlink r:id="rId886" ref="M804"/>
    <hyperlink r:id="rId887" ref="A805"/>
    <hyperlink r:id="rId888" ref="M805"/>
    <hyperlink r:id="rId889" ref="A806"/>
    <hyperlink r:id="rId890" ref="M806"/>
    <hyperlink r:id="rId891" ref="M809"/>
    <hyperlink r:id="rId892" ref="M810"/>
    <hyperlink r:id="rId893" ref="M811"/>
    <hyperlink r:id="rId894" ref="A812"/>
    <hyperlink r:id="rId895" ref="M812"/>
    <hyperlink r:id="rId896" ref="A813"/>
    <hyperlink r:id="rId897" ref="M813"/>
    <hyperlink r:id="rId898" ref="M814"/>
    <hyperlink r:id="rId899" ref="M815"/>
    <hyperlink r:id="rId900" ref="A816"/>
    <hyperlink r:id="rId901" ref="M817"/>
    <hyperlink r:id="rId902" ref="A818"/>
    <hyperlink r:id="rId903" ref="M818"/>
    <hyperlink r:id="rId904" ref="M819"/>
    <hyperlink r:id="rId905" ref="A820"/>
    <hyperlink r:id="rId906" ref="M820"/>
    <hyperlink r:id="rId907" ref="M821"/>
    <hyperlink r:id="rId908" ref="M822"/>
    <hyperlink r:id="rId909" ref="M823"/>
    <hyperlink r:id="rId910" ref="A824"/>
    <hyperlink r:id="rId911" ref="M824"/>
    <hyperlink r:id="rId912" ref="M825"/>
    <hyperlink r:id="rId913" ref="M826"/>
    <hyperlink r:id="rId914" ref="M827"/>
    <hyperlink r:id="rId915" ref="M828"/>
    <hyperlink r:id="rId916" ref="M829"/>
    <hyperlink r:id="rId917" ref="M830"/>
    <hyperlink r:id="rId918" ref="A832"/>
    <hyperlink r:id="rId919" ref="M832"/>
    <hyperlink r:id="rId920" ref="A834"/>
    <hyperlink r:id="rId921" ref="M834"/>
    <hyperlink r:id="rId922" ref="M835"/>
    <hyperlink r:id="rId923" ref="M836"/>
    <hyperlink r:id="rId924" ref="M837"/>
    <hyperlink r:id="rId925" ref="A839"/>
    <hyperlink r:id="rId926" ref="M839"/>
    <hyperlink r:id="rId927" ref="M840"/>
    <hyperlink r:id="rId928" ref="M841"/>
    <hyperlink r:id="rId929" ref="M842"/>
    <hyperlink r:id="rId930" ref="M844"/>
    <hyperlink r:id="rId931" ref="A845"/>
    <hyperlink r:id="rId932" ref="M845"/>
    <hyperlink r:id="rId933" ref="M846"/>
    <hyperlink r:id="rId934" ref="M847"/>
    <hyperlink r:id="rId935" ref="A848"/>
    <hyperlink r:id="rId936" ref="A849"/>
    <hyperlink r:id="rId937" ref="M849"/>
    <hyperlink r:id="rId938" ref="M850"/>
    <hyperlink r:id="rId939" ref="M851"/>
    <hyperlink r:id="rId940" ref="M852"/>
    <hyperlink r:id="rId941" ref="A854"/>
    <hyperlink r:id="rId942" ref="M854"/>
    <hyperlink r:id="rId943" ref="A855"/>
    <hyperlink r:id="rId944" ref="M855"/>
    <hyperlink r:id="rId945" ref="A856"/>
    <hyperlink r:id="rId946" ref="M856"/>
  </hyperlinks>
  <drawing r:id="rId9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96" t="s">
        <v>4</v>
      </c>
      <c r="B1" s="61"/>
      <c r="C1" s="61"/>
      <c r="D1" s="61"/>
      <c r="E1" s="97"/>
      <c r="F1" s="97"/>
      <c r="G1" s="97"/>
      <c r="H1" s="97"/>
      <c r="I1" s="97"/>
      <c r="J1" s="97"/>
    </row>
    <row r="2">
      <c r="A2" s="61"/>
      <c r="B2" s="61"/>
      <c r="C2" s="61"/>
      <c r="D2" s="61"/>
      <c r="E2" s="97"/>
      <c r="F2" s="97"/>
      <c r="G2" s="97"/>
      <c r="H2" s="97"/>
      <c r="I2" s="97"/>
      <c r="J2" s="97"/>
    </row>
    <row r="3">
      <c r="A3" s="98" t="s">
        <v>3293</v>
      </c>
      <c r="B3" s="99" t="s">
        <v>6</v>
      </c>
      <c r="C3" s="100" t="s">
        <v>3294</v>
      </c>
      <c r="D3" s="101" t="s">
        <v>3295</v>
      </c>
      <c r="E3" s="102" t="s">
        <v>38</v>
      </c>
      <c r="F3" s="103"/>
      <c r="G3" s="104"/>
      <c r="H3" s="100" t="s">
        <v>3295</v>
      </c>
      <c r="I3" s="103"/>
      <c r="J3" s="104"/>
      <c r="K3" s="102" t="s">
        <v>38</v>
      </c>
      <c r="L3" s="103"/>
      <c r="M3" s="103"/>
      <c r="N3" s="104"/>
      <c r="O3" s="100" t="s">
        <v>41</v>
      </c>
      <c r="P3" s="103"/>
      <c r="Q3" s="103"/>
      <c r="R3" s="104"/>
      <c r="S3" s="105" t="s">
        <v>49</v>
      </c>
      <c r="T3" s="103"/>
      <c r="U3" s="103"/>
      <c r="V3" s="103"/>
      <c r="W3" s="103"/>
      <c r="X3" s="104"/>
      <c r="Y3" s="105" t="s">
        <v>50</v>
      </c>
      <c r="Z3" s="103"/>
      <c r="AA3" s="103"/>
      <c r="AB3" s="103"/>
      <c r="AC3" s="103"/>
      <c r="AD3" s="104"/>
      <c r="AE3" s="105" t="s">
        <v>51</v>
      </c>
      <c r="AF3" s="103"/>
      <c r="AG3" s="103"/>
      <c r="AH3" s="103"/>
      <c r="AI3" s="103"/>
      <c r="AJ3" s="104"/>
    </row>
    <row r="4">
      <c r="A4" s="106"/>
      <c r="B4" s="107"/>
      <c r="C4" s="107"/>
      <c r="D4" s="108"/>
      <c r="E4" s="109" t="s">
        <v>3296</v>
      </c>
      <c r="F4" s="110" t="s">
        <v>3297</v>
      </c>
      <c r="G4" s="111" t="s">
        <v>3298</v>
      </c>
      <c r="H4" s="110" t="s">
        <v>3296</v>
      </c>
      <c r="I4" s="110" t="s">
        <v>3297</v>
      </c>
      <c r="J4" s="111" t="s">
        <v>3298</v>
      </c>
      <c r="K4" s="112" t="s">
        <v>49</v>
      </c>
      <c r="L4" s="113" t="s">
        <v>50</v>
      </c>
      <c r="M4" s="113" t="s">
        <v>51</v>
      </c>
      <c r="N4" s="114"/>
      <c r="O4" s="113" t="s">
        <v>49</v>
      </c>
      <c r="P4" s="113" t="s">
        <v>50</v>
      </c>
      <c r="Q4" s="113" t="s">
        <v>51</v>
      </c>
      <c r="R4" s="114"/>
      <c r="S4" s="112" t="s">
        <v>3299</v>
      </c>
      <c r="T4" s="113" t="s">
        <v>3300</v>
      </c>
      <c r="U4" s="113" t="s">
        <v>3301</v>
      </c>
      <c r="V4" s="113" t="s">
        <v>3302</v>
      </c>
      <c r="W4" s="113" t="s">
        <v>3303</v>
      </c>
      <c r="X4" s="114" t="s">
        <v>3304</v>
      </c>
      <c r="Y4" s="112" t="s">
        <v>3299</v>
      </c>
      <c r="Z4" s="113" t="s">
        <v>3300</v>
      </c>
      <c r="AA4" s="113" t="s">
        <v>3301</v>
      </c>
      <c r="AB4" s="113" t="s">
        <v>3302</v>
      </c>
      <c r="AC4" s="113" t="s">
        <v>3303</v>
      </c>
      <c r="AD4" s="114" t="s">
        <v>3304</v>
      </c>
      <c r="AE4" s="112" t="s">
        <v>3299</v>
      </c>
      <c r="AF4" s="113" t="s">
        <v>3300</v>
      </c>
      <c r="AG4" s="113" t="s">
        <v>3301</v>
      </c>
      <c r="AH4" s="113" t="s">
        <v>3302</v>
      </c>
      <c r="AI4" s="113" t="s">
        <v>3303</v>
      </c>
      <c r="AJ4" s="114" t="s">
        <v>3304</v>
      </c>
    </row>
    <row r="5">
      <c r="A5" s="115" t="s">
        <v>399</v>
      </c>
      <c r="B5" s="116">
        <f>C5+D5</f>
        <v>780</v>
      </c>
      <c r="C5" s="116">
        <f>E5+F5+G5</f>
        <v>591</v>
      </c>
      <c r="D5" s="116">
        <f>sum(H5:J5)</f>
        <v>189</v>
      </c>
      <c r="E5" s="116">
        <f>S5+Y5+AE5</f>
        <v>591</v>
      </c>
      <c r="F5" s="116">
        <f>U5+AA5+AG5</f>
        <v>0</v>
      </c>
      <c r="G5" s="116">
        <f>W5+AC5+AI5</f>
        <v>0</v>
      </c>
      <c r="H5" s="116">
        <f>T5+Z5+AF5</f>
        <v>189</v>
      </c>
      <c r="I5" s="116">
        <f>V5+AB5+AH5</f>
        <v>0</v>
      </c>
      <c r="J5" s="116">
        <f>X5+AD5+AJ5</f>
        <v>0</v>
      </c>
      <c r="K5" s="117">
        <f>S5+U5+W5</f>
        <v>241</v>
      </c>
      <c r="L5" s="117">
        <f>Y5+AA5+AC5</f>
        <v>343</v>
      </c>
      <c r="M5" s="117">
        <f>AE5+AG5+AI5</f>
        <v>7</v>
      </c>
      <c r="O5" s="117">
        <f>T5+V5+X5</f>
        <v>39</v>
      </c>
      <c r="P5" s="117">
        <f>Z5+AB5+AD5</f>
        <v>149</v>
      </c>
      <c r="Q5" s="117">
        <f>AF5+AH5+AJ5</f>
        <v>1</v>
      </c>
      <c r="S5" s="117">
        <f t="shared" ref="S5:AJ5" si="1">sum(B12:B60)</f>
        <v>241</v>
      </c>
      <c r="T5" s="117">
        <f t="shared" si="1"/>
        <v>39</v>
      </c>
      <c r="U5" s="117">
        <f t="shared" si="1"/>
        <v>0</v>
      </c>
      <c r="V5" s="117">
        <f t="shared" si="1"/>
        <v>0</v>
      </c>
      <c r="W5" s="117">
        <f t="shared" si="1"/>
        <v>0</v>
      </c>
      <c r="X5" s="117">
        <f t="shared" si="1"/>
        <v>0</v>
      </c>
      <c r="Y5" s="117">
        <f t="shared" si="1"/>
        <v>343</v>
      </c>
      <c r="Z5" s="117">
        <f t="shared" si="1"/>
        <v>149</v>
      </c>
      <c r="AA5" s="117">
        <f t="shared" si="1"/>
        <v>0</v>
      </c>
      <c r="AB5" s="117">
        <f t="shared" si="1"/>
        <v>0</v>
      </c>
      <c r="AC5" s="117">
        <f t="shared" si="1"/>
        <v>0</v>
      </c>
      <c r="AD5" s="117">
        <f t="shared" si="1"/>
        <v>0</v>
      </c>
      <c r="AE5" s="117">
        <f t="shared" si="1"/>
        <v>7</v>
      </c>
      <c r="AF5" s="117">
        <f t="shared" si="1"/>
        <v>1</v>
      </c>
      <c r="AG5" s="117">
        <f t="shared" si="1"/>
        <v>0</v>
      </c>
      <c r="AH5" s="117">
        <f t="shared" si="1"/>
        <v>0</v>
      </c>
      <c r="AI5" s="117">
        <f t="shared" si="1"/>
        <v>0</v>
      </c>
      <c r="AJ5" s="117">
        <f t="shared" si="1"/>
        <v>0</v>
      </c>
    </row>
    <row r="6">
      <c r="A6" s="115"/>
      <c r="B6" s="116"/>
      <c r="C6" s="116"/>
      <c r="D6" s="116"/>
      <c r="E6" s="116"/>
      <c r="F6" s="116"/>
      <c r="G6" s="116"/>
      <c r="H6" s="116"/>
      <c r="I6" s="116"/>
      <c r="J6" s="116"/>
    </row>
    <row r="7">
      <c r="A7" s="115"/>
      <c r="B7" s="116"/>
      <c r="C7" s="116"/>
      <c r="D7" s="116"/>
      <c r="E7" s="116"/>
      <c r="F7" s="116"/>
      <c r="G7" s="116"/>
      <c r="H7" s="116"/>
      <c r="I7" s="116"/>
      <c r="J7" s="116"/>
    </row>
    <row r="9">
      <c r="B9" s="118" t="str">
        <f>A5</f>
        <v>yfir</v>
      </c>
      <c r="FH9" s="117" t="str">
        <f>#REF!</f>
        <v>#REF!</v>
      </c>
    </row>
    <row r="10">
      <c r="A10" s="98" t="s">
        <v>2</v>
      </c>
      <c r="B10" s="105" t="s">
        <v>49</v>
      </c>
      <c r="C10" s="103"/>
      <c r="D10" s="103"/>
      <c r="E10" s="103"/>
      <c r="F10" s="103"/>
      <c r="G10" s="104"/>
      <c r="H10" s="105" t="s">
        <v>50</v>
      </c>
      <c r="I10" s="103"/>
      <c r="J10" s="103"/>
      <c r="K10" s="103"/>
      <c r="L10" s="103"/>
      <c r="M10" s="104"/>
      <c r="N10" s="105" t="s">
        <v>51</v>
      </c>
      <c r="O10" s="103"/>
      <c r="P10" s="103"/>
      <c r="Q10" s="103"/>
      <c r="R10" s="103"/>
      <c r="S10" s="104"/>
      <c r="FH10" s="33" t="s">
        <v>49</v>
      </c>
      <c r="FN10" s="33" t="s">
        <v>50</v>
      </c>
      <c r="FT10" s="33" t="s">
        <v>51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06"/>
      <c r="B11" s="112" t="s">
        <v>3299</v>
      </c>
      <c r="C11" s="113" t="s">
        <v>3300</v>
      </c>
      <c r="D11" s="113" t="s">
        <v>3301</v>
      </c>
      <c r="E11" s="113" t="s">
        <v>3302</v>
      </c>
      <c r="F11" s="113" t="s">
        <v>3303</v>
      </c>
      <c r="G11" s="114" t="s">
        <v>3304</v>
      </c>
      <c r="H11" s="112" t="s">
        <v>3299</v>
      </c>
      <c r="I11" s="113" t="s">
        <v>3300</v>
      </c>
      <c r="J11" s="113" t="s">
        <v>3301</v>
      </c>
      <c r="K11" s="113" t="s">
        <v>3302</v>
      </c>
      <c r="L11" s="113" t="s">
        <v>3303</v>
      </c>
      <c r="M11" s="114" t="s">
        <v>3304</v>
      </c>
      <c r="N11" s="112" t="s">
        <v>3299</v>
      </c>
      <c r="O11" s="113" t="s">
        <v>3300</v>
      </c>
      <c r="P11" s="113" t="s">
        <v>3301</v>
      </c>
      <c r="Q11" s="113" t="s">
        <v>3302</v>
      </c>
      <c r="R11" s="113" t="s">
        <v>3303</v>
      </c>
      <c r="S11" s="114" t="s">
        <v>3304</v>
      </c>
      <c r="FH11" s="33" t="s">
        <v>3299</v>
      </c>
      <c r="FI11" s="33" t="s">
        <v>3300</v>
      </c>
      <c r="FJ11" s="33" t="s">
        <v>3301</v>
      </c>
      <c r="FK11" s="33" t="s">
        <v>3302</v>
      </c>
      <c r="FL11" s="33" t="s">
        <v>3303</v>
      </c>
      <c r="FM11" s="33" t="s">
        <v>3304</v>
      </c>
      <c r="FN11" s="33" t="s">
        <v>3299</v>
      </c>
      <c r="FO11" s="33" t="s">
        <v>3300</v>
      </c>
      <c r="FP11" s="33" t="s">
        <v>3301</v>
      </c>
      <c r="FQ11" s="33" t="s">
        <v>3302</v>
      </c>
      <c r="FR11" s="33" t="s">
        <v>3303</v>
      </c>
      <c r="FS11" s="33" t="s">
        <v>3304</v>
      </c>
      <c r="FT11" s="33" t="s">
        <v>3299</v>
      </c>
      <c r="FU11" s="33" t="s">
        <v>3300</v>
      </c>
      <c r="FV11" s="33" t="s">
        <v>3301</v>
      </c>
      <c r="FW11" s="33" t="s">
        <v>3302</v>
      </c>
      <c r="FX11" s="33" t="s">
        <v>3303</v>
      </c>
      <c r="FY11" s="33" t="s">
        <v>3304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19" t="str">
        <f>IF(Graphs!X3 = TRUE,Graphs!W3, 0)</f>
        <v>433.pressan.is</v>
      </c>
      <c r="B12" s="117">
        <f>countifs(List!$U$2:$U$161317, $B$9, List!$S$2:$S$161317, "1", List!$T$2:$T$161317, "1", List!$W$2:$W$161317, "tht", List!$A$2:$A$161317, $A12)</f>
        <v>4</v>
      </c>
      <c r="C12" s="117">
        <f>countifs(List!$U$2:$U$161317, $B$9, List!$S$2:$S$161317, "1", List!$T$2:$T$161317, "0", List!$W$2:$W$161317, "tht", List!$A$2:$A$161317, $A12)</f>
        <v>0</v>
      </c>
      <c r="H12" s="117">
        <f>countifs(List!$U$2:$U$161317, $B$9, List!$S$2:$S$161317, "1", List!$T$2:$T$161317, "1", List!$W$2:$W$161317, "inf", List!$A$2:$A$161317, $A12)</f>
        <v>5</v>
      </c>
      <c r="I12" s="117">
        <f>countifs(List!$U$2:$U$161317, $B$9, List!$S$2:$S$161317, "1", List!$T$2:$T$161317, "0", List!$W$2:$W$161317, "inf",  List!$A$2:$A$161317, $A12)</f>
        <v>0</v>
      </c>
      <c r="N12" s="117">
        <f>countifs(List!$U$2:$U$161317, $B$9, List!$S$2:$S$161317, "1", List!$T$2:$T$161317, "1", List!$W$2:$W$161317, "que", List!$A$2:$A$161317, $A12)</f>
        <v>0</v>
      </c>
      <c r="O12" s="117">
        <f>countifs(List!$U$2:$U$161317, $B$9, List!$S$2:$S$161317, "1", List!$T$2:$T$161317, "0", List!$W$2:$W$161317, "que", List!$A$2:$A$161317, $A12)</f>
        <v>0</v>
      </c>
    </row>
    <row r="13">
      <c r="A13" s="119" t="str">
        <f>IF(Graphs!X4 = TRUE,Graphs!W4, 0)</f>
        <v>Andriki.is</v>
      </c>
      <c r="B13" s="117">
        <f>countifs(List!$U$2:$U$161317, $B$9, List!$S$2:$S$161317, "1", List!$T$2:$T$161317, "1", List!$W$2:$W$161317, "tht", List!$A$2:$A$161317, $A13)</f>
        <v>0</v>
      </c>
      <c r="C13" s="117">
        <f>countifs(List!$U$2:$U$161317, $B$9, List!$S$2:$S$161317, "1", List!$T$2:$T$161317, "0", List!$W$2:$W$161317, "tht", List!$A$2:$A$161317, $A13)</f>
        <v>0</v>
      </c>
      <c r="H13" s="117">
        <f>countifs(List!$U$2:$U$161317, $B$9, List!$S$2:$S$161317, "1", List!$T$2:$T$161317, "1", List!$W$2:$W$161317, "inf", List!$A$2:$A$161317, $A13)</f>
        <v>0</v>
      </c>
      <c r="I13" s="117">
        <f>countifs(List!$U$2:$U$161317, $B$9, List!$S$2:$S$161317, "1", List!$T$2:$T$161317, "0", List!$W$2:$W$161317, "inf",  List!$A$2:$A$161317, $A13)</f>
        <v>0</v>
      </c>
      <c r="N13" s="117">
        <f>countifs(List!$U$2:$U$161317, $B$9, List!$S$2:$S$161317, "1", List!$T$2:$T$161317, "1", List!$W$2:$W$161317, "que", List!$A$2:$A$161317, $A13)</f>
        <v>0</v>
      </c>
      <c r="O13" s="117">
        <f>countifs(List!$U$2:$U$161317, $B$9, List!$S$2:$S$161317, "1", List!$T$2:$T$161317, "0", List!$W$2:$W$161317, "que", List!$A$2:$A$161317, $A13)</f>
        <v>0</v>
      </c>
    </row>
    <row r="14">
      <c r="A14" s="120" t="str">
        <f>IF(Graphs!X5 = TRUE,Graphs!W5, 0)</f>
        <v>Bæjarins besta</v>
      </c>
      <c r="B14" s="117">
        <f>countifs(List!$U$2:$U$161317, $B$9, List!$S$2:$S$161317, "1", List!$T$2:$T$161317, "1", List!$W$2:$W$161317, "tht", List!$A$2:$A$161317, $A14)</f>
        <v>0</v>
      </c>
      <c r="C14" s="117">
        <f>countifs(List!$U$2:$U$161317, $B$9, List!$S$2:$S$161317, "1", List!$T$2:$T$161317, "0", List!$W$2:$W$161317, "tht", List!$A$2:$A$161317, $A14)</f>
        <v>0</v>
      </c>
      <c r="H14" s="117">
        <f>countifs(List!$U$2:$U$161317, $B$9, List!$S$2:$S$161317, "1", List!$T$2:$T$161317, "1", List!$W$2:$W$161317, "inf", List!$A$2:$A$161317, $A14)</f>
        <v>0</v>
      </c>
      <c r="I14" s="117">
        <f>countifs(List!$U$2:$U$161317, $B$9, List!$S$2:$S$161317, "1", List!$T$2:$T$161317, "0", List!$W$2:$W$161317, "inf",  List!$A$2:$A$161317, $A14)</f>
        <v>0</v>
      </c>
      <c r="N14" s="117">
        <f>countifs(List!$U$2:$U$161317, $B$9, List!$S$2:$S$161317, "1", List!$T$2:$T$161317, "1", List!$W$2:$W$161317, "que", List!$A$2:$A$161317, $A14)</f>
        <v>0</v>
      </c>
      <c r="O14" s="117">
        <f>countifs(List!$U$2:$U$161317, $B$9, List!$S$2:$S$161317, "1", List!$T$2:$T$161317, "0", List!$W$2:$W$161317, "que", List!$A$2:$A$161317, $A14)</f>
        <v>0</v>
      </c>
    </row>
    <row r="15">
      <c r="A15" s="120" t="str">
        <f>IF(Graphs!X6 = TRUE,Graphs!W6, 0)</f>
        <v>Bændablaðið</v>
      </c>
      <c r="B15" s="117">
        <f>countifs(List!$U$2:$U$161317, $B$9, List!$S$2:$S$161317, "1", List!$T$2:$T$161317, "1", List!$W$2:$W$161317, "tht", List!$A$2:$A$161317, $A15)</f>
        <v>0</v>
      </c>
      <c r="C15" s="117">
        <f>countifs(List!$U$2:$U$161317, $B$9, List!$S$2:$S$161317, "1", List!$T$2:$T$161317, "0", List!$W$2:$W$161317, "tht", List!$A$2:$A$161317, $A15)</f>
        <v>0</v>
      </c>
      <c r="H15" s="117">
        <f>countifs(List!$U$2:$U$161317, $B$9, List!$S$2:$S$161317, "1", List!$T$2:$T$161317, "1", List!$W$2:$W$161317, "inf", List!$A$2:$A$161317, $A15)</f>
        <v>0</v>
      </c>
      <c r="I15" s="117">
        <f>countifs(List!$U$2:$U$161317, $B$9, List!$S$2:$S$161317, "1", List!$T$2:$T$161317, "0", List!$W$2:$W$161317, "inf",  List!$A$2:$A$161317, $A15)</f>
        <v>0</v>
      </c>
      <c r="N15" s="117">
        <f>countifs(List!$U$2:$U$161317, $B$9, List!$S$2:$S$161317, "1", List!$T$2:$T$161317, "1", List!$W$2:$W$161317, "que", List!$A$2:$A$161317, $A15)</f>
        <v>0</v>
      </c>
      <c r="O15" s="117">
        <f>countifs(List!$U$2:$U$161317, $B$9, List!$S$2:$S$161317, "1", List!$T$2:$T$161317, "0", List!$W$2:$W$161317, "que", List!$A$2:$A$161317, $A15)</f>
        <v>0</v>
      </c>
    </row>
    <row r="16">
      <c r="A16" s="119" t="str">
        <f>IF(Graphs!X7 = TRUE,Graphs!W7, 0)</f>
        <v>Bleikt.is</v>
      </c>
      <c r="B16" s="117">
        <f>countifs(List!$U$2:$U$161317, $B$9, List!$S$2:$S$161317, "1", List!$T$2:$T$161317, "1", List!$W$2:$W$161317, "tht", List!$A$2:$A$161317, $A16)</f>
        <v>1</v>
      </c>
      <c r="C16" s="117">
        <f>countifs(List!$U$2:$U$161317, $B$9, List!$S$2:$S$161317, "1", List!$T$2:$T$161317, "0", List!$W$2:$W$161317, "tht", List!$A$2:$A$161317, $A16)</f>
        <v>0</v>
      </c>
      <c r="H16" s="117">
        <f>countifs(List!$U$2:$U$161317, $B$9, List!$S$2:$S$161317, "1", List!$T$2:$T$161317, "1", List!$W$2:$W$161317, "inf", List!$A$2:$A$161317, $A16)</f>
        <v>1</v>
      </c>
      <c r="I16" s="117">
        <f>countifs(List!$U$2:$U$161317, $B$9, List!$S$2:$S$161317, "1", List!$T$2:$T$161317, "0", List!$W$2:$W$161317, "inf",  List!$A$2:$A$161317, $A16)</f>
        <v>0</v>
      </c>
      <c r="N16" s="117">
        <f>countifs(List!$U$2:$U$161317, $B$9, List!$S$2:$S$161317, "1", List!$T$2:$T$161317, "1", List!$W$2:$W$161317, "que", List!$A$2:$A$161317, $A16)</f>
        <v>0</v>
      </c>
      <c r="O16" s="117">
        <f>countifs(List!$U$2:$U$161317, $B$9, List!$S$2:$S$161317, "1", List!$T$2:$T$161317, "0", List!$W$2:$W$161317, "que", List!$A$2:$A$161317, $A16)</f>
        <v>0</v>
      </c>
    </row>
    <row r="17">
      <c r="A17" s="120" t="str">
        <f>IF(Graphs!X8 = TRUE,Graphs!W8, 0)</f>
        <v>Bóndi.is</v>
      </c>
      <c r="B17" s="117">
        <f>countifs(List!$U$2:$U$161317, $B$9, List!$S$2:$S$161317, "1", List!$T$2:$T$161317, "1", List!$W$2:$W$161317, "tht", List!$A$2:$A$161317, $A17)</f>
        <v>0</v>
      </c>
      <c r="C17" s="117">
        <f>countifs(List!$U$2:$U$161317, $B$9, List!$S$2:$S$161317, "1", List!$T$2:$T$161317, "0", List!$W$2:$W$161317, "tht", List!$A$2:$A$161317, $A17)</f>
        <v>0</v>
      </c>
      <c r="H17" s="117">
        <f>countifs(List!$U$2:$U$161317, $B$9, List!$S$2:$S$161317, "1", List!$T$2:$T$161317, "1", List!$W$2:$W$161317, "inf", List!$A$2:$A$161317, $A17)</f>
        <v>0</v>
      </c>
      <c r="I17" s="117">
        <f>countifs(List!$U$2:$U$161317, $B$9, List!$S$2:$S$161317, "1", List!$T$2:$T$161317, "0", List!$W$2:$W$161317, "inf",  List!$A$2:$A$161317, $A17)</f>
        <v>0</v>
      </c>
      <c r="N17" s="117">
        <f>countifs(List!$U$2:$U$161317, $B$9, List!$S$2:$S$161317, "1", List!$T$2:$T$161317, "1", List!$W$2:$W$161317, "que", List!$A$2:$A$161317, $A17)</f>
        <v>0</v>
      </c>
      <c r="O17" s="117">
        <f>countifs(List!$U$2:$U$161317, $B$9, List!$S$2:$S$161317, "1", List!$T$2:$T$161317, "0", List!$W$2:$W$161317, "que", List!$A$2:$A$161317, $A17)</f>
        <v>0</v>
      </c>
    </row>
    <row r="18">
      <c r="A18" s="120" t="str">
        <f>IF(Graphs!X9 = TRUE,Graphs!W9, 0)</f>
        <v>Bylgjan</v>
      </c>
      <c r="B18" s="117">
        <f>countifs(List!$U$2:$U$161317, $B$9, List!$S$2:$S$161317, "1", List!$T$2:$T$161317, "1", List!$W$2:$W$161317, "tht", List!$A$2:$A$161317, $A18)</f>
        <v>3</v>
      </c>
      <c r="C18" s="117">
        <f>countifs(List!$U$2:$U$161317, $B$9, List!$S$2:$S$161317, "1", List!$T$2:$T$161317, "0", List!$W$2:$W$161317, "tht", List!$A$2:$A$161317, $A18)</f>
        <v>0</v>
      </c>
      <c r="H18" s="117">
        <f>countifs(List!$U$2:$U$161317, $B$9, List!$S$2:$S$161317, "1", List!$T$2:$T$161317, "1", List!$W$2:$W$161317, "inf", List!$A$2:$A$161317, $A18)</f>
        <v>2</v>
      </c>
      <c r="I18" s="117">
        <f>countifs(List!$U$2:$U$161317, $B$9, List!$S$2:$S$161317, "1", List!$T$2:$T$161317, "0", List!$W$2:$W$161317, "inf",  List!$A$2:$A$161317, $A18)</f>
        <v>0</v>
      </c>
      <c r="N18" s="117">
        <f>countifs(List!$U$2:$U$161317, $B$9, List!$S$2:$S$161317, "1", List!$T$2:$T$161317, "1", List!$W$2:$W$161317, "que", List!$A$2:$A$161317, $A18)</f>
        <v>0</v>
      </c>
      <c r="O18" s="117">
        <f>countifs(List!$U$2:$U$161317, $B$9, List!$S$2:$S$161317, "1", List!$T$2:$T$161317, "0", List!$W$2:$W$161317, "que", List!$A$2:$A$161317, $A18)</f>
        <v>0</v>
      </c>
    </row>
    <row r="19">
      <c r="A19" s="119" t="str">
        <f>IF(Graphs!X10 = TRUE,Graphs!W10, 0)</f>
        <v>DV.is</v>
      </c>
      <c r="B19" s="117">
        <f>countifs(List!$U$2:$U$161317, $B$9, List!$S$2:$S$161317, "1", List!$T$2:$T$161317, "1", List!$W$2:$W$161317, "tht", List!$A$2:$A$161317, $A19)</f>
        <v>16</v>
      </c>
      <c r="C19" s="117">
        <f>countifs(List!$U$2:$U$161317, $B$9, List!$S$2:$S$161317, "1", List!$T$2:$T$161317, "0", List!$W$2:$W$161317, "tht", List!$A$2:$A$161317, $A19)</f>
        <v>1</v>
      </c>
      <c r="H19" s="117">
        <f>countifs(List!$U$2:$U$161317, $B$9, List!$S$2:$S$161317, "1", List!$T$2:$T$161317, "1", List!$W$2:$W$161317, "inf", List!$A$2:$A$161317, $A19)</f>
        <v>18</v>
      </c>
      <c r="I19" s="117">
        <f>countifs(List!$U$2:$U$161317, $B$9, List!$S$2:$S$161317, "1", List!$T$2:$T$161317, "0", List!$W$2:$W$161317, "inf",  List!$A$2:$A$161317, $A19)</f>
        <v>3</v>
      </c>
      <c r="N19" s="117">
        <f>countifs(List!$U$2:$U$161317, $B$9, List!$S$2:$S$161317, "1", List!$T$2:$T$161317, "1", List!$W$2:$W$161317, "que", List!$A$2:$A$161317, $A19)</f>
        <v>0</v>
      </c>
      <c r="O19" s="117">
        <f>countifs(List!$U$2:$U$161317, $B$9, List!$S$2:$S$161317, "1", List!$T$2:$T$161317, "0", List!$W$2:$W$161317, "que", List!$A$2:$A$161317, $A19)</f>
        <v>0</v>
      </c>
    </row>
    <row r="20">
      <c r="A20" s="120" t="str">
        <f>IF(Graphs!X11 = TRUE,Graphs!W11, 0)</f>
        <v>Eiðfaxi</v>
      </c>
      <c r="B20" s="117">
        <f>countifs(List!$U$2:$U$161317, $B$9, List!$S$2:$S$161317, "1", List!$T$2:$T$161317, "1", List!$W$2:$W$161317, "tht", List!$A$2:$A$161317, $A20)</f>
        <v>0</v>
      </c>
      <c r="C20" s="117">
        <f>countifs(List!$U$2:$U$161317, $B$9, List!$S$2:$S$161317, "1", List!$T$2:$T$161317, "0", List!$W$2:$W$161317, "tht", List!$A$2:$A$161317, $A20)</f>
        <v>0</v>
      </c>
      <c r="H20" s="117">
        <f>countifs(List!$U$2:$U$161317, $B$9, List!$S$2:$S$161317, "1", List!$T$2:$T$161317, "1", List!$W$2:$W$161317, "inf", List!$A$2:$A$161317, $A20)</f>
        <v>0</v>
      </c>
      <c r="I20" s="117">
        <f>countifs(List!$U$2:$U$161317, $B$9, List!$S$2:$S$161317, "1", List!$T$2:$T$161317, "0", List!$W$2:$W$161317, "inf",  List!$A$2:$A$161317, $A20)</f>
        <v>0</v>
      </c>
      <c r="N20" s="117">
        <f>countifs(List!$U$2:$U$161317, $B$9, List!$S$2:$S$161317, "1", List!$T$2:$T$161317, "1", List!$W$2:$W$161317, "que", List!$A$2:$A$161317, $A20)</f>
        <v>0</v>
      </c>
      <c r="O20" s="117">
        <f>countifs(List!$U$2:$U$161317, $B$9, List!$S$2:$S$161317, "1", List!$T$2:$T$161317, "0", List!$W$2:$W$161317, "que", List!$A$2:$A$161317, $A20)</f>
        <v>0</v>
      </c>
    </row>
    <row r="21">
      <c r="A21" s="120" t="str">
        <f>IF(Graphs!X12 = TRUE,Graphs!W12, 0)</f>
        <v>Eyjafréttir.is</v>
      </c>
      <c r="B21" s="117">
        <f>countifs(List!$U$2:$U$161317, $B$9, List!$S$2:$S$161317, "1", List!$T$2:$T$161317, "1", List!$W$2:$W$161317, "tht", List!$A$2:$A$161317, $A21)</f>
        <v>3</v>
      </c>
      <c r="C21" s="117">
        <f>countifs(List!$U$2:$U$161317, $B$9, List!$S$2:$S$161317, "1", List!$T$2:$T$161317, "0", List!$W$2:$W$161317, "tht", List!$A$2:$A$161317, $A21)</f>
        <v>0</v>
      </c>
      <c r="H21" s="117">
        <f>countifs(List!$U$2:$U$161317, $B$9, List!$S$2:$S$161317, "1", List!$T$2:$T$161317, "1", List!$W$2:$W$161317, "inf", List!$A$2:$A$161317, $A21)</f>
        <v>1</v>
      </c>
      <c r="I21" s="117">
        <f>countifs(List!$U$2:$U$161317, $B$9, List!$S$2:$S$161317, "1", List!$T$2:$T$161317, "0", List!$W$2:$W$161317, "inf",  List!$A$2:$A$161317, $A21)</f>
        <v>0</v>
      </c>
      <c r="N21" s="117">
        <f>countifs(List!$U$2:$U$161317, $B$9, List!$S$2:$S$161317, "1", List!$T$2:$T$161317, "1", List!$W$2:$W$161317, "que", List!$A$2:$A$161317, $A21)</f>
        <v>0</v>
      </c>
      <c r="O21" s="117">
        <f>countifs(List!$U$2:$U$161317, $B$9, List!$S$2:$S$161317, "1", List!$T$2:$T$161317, "0", List!$W$2:$W$161317, "que", List!$A$2:$A$161317, $A21)</f>
        <v>0</v>
      </c>
    </row>
    <row r="22">
      <c r="A22" s="120" t="str">
        <f>IF(Graphs!X13 = TRUE,Graphs!W13, 0)</f>
        <v>Eyjan</v>
      </c>
      <c r="B22" s="117">
        <f>countifs(List!$U$2:$U$161317, $B$9, List!$S$2:$S$161317, "1", List!$T$2:$T$161317, "1", List!$W$2:$W$161317, "tht", List!$A$2:$A$161317, $A22)</f>
        <v>1</v>
      </c>
      <c r="C22" s="117">
        <f>countifs(List!$U$2:$U$161317, $B$9, List!$S$2:$S$161317, "1", List!$T$2:$T$161317, "0", List!$W$2:$W$161317, "tht", List!$A$2:$A$161317, $A22)</f>
        <v>0</v>
      </c>
      <c r="H22" s="117">
        <f>countifs(List!$U$2:$U$161317, $B$9, List!$S$2:$S$161317, "1", List!$T$2:$T$161317, "1", List!$W$2:$W$161317, "inf", List!$A$2:$A$161317, $A22)</f>
        <v>1</v>
      </c>
      <c r="I22" s="117">
        <f>countifs(List!$U$2:$U$161317, $B$9, List!$S$2:$S$161317, "1", List!$T$2:$T$161317, "0", List!$W$2:$W$161317, "inf",  List!$A$2:$A$161317, $A22)</f>
        <v>1</v>
      </c>
      <c r="N22" s="117">
        <f>countifs(List!$U$2:$U$161317, $B$9, List!$S$2:$S$161317, "1", List!$T$2:$T$161317, "1", List!$W$2:$W$161317, "que", List!$A$2:$A$161317, $A22)</f>
        <v>0</v>
      </c>
      <c r="O22" s="117">
        <f>countifs(List!$U$2:$U$161317, $B$9, List!$S$2:$S$161317, "1", List!$T$2:$T$161317, "0", List!$W$2:$W$161317, "que", List!$A$2:$A$161317, $A22)</f>
        <v>0</v>
      </c>
    </row>
    <row r="23">
      <c r="A23" s="119" t="str">
        <f>IF(Graphs!X14 = TRUE,Graphs!W14, 0)</f>
        <v>Eyjar.net</v>
      </c>
      <c r="B23" s="117">
        <f>countifs(List!$U$2:$U$161317, $B$9, List!$S$2:$S$161317, "1", List!$T$2:$T$161317, "1", List!$W$2:$W$161317, "tht", List!$A$2:$A$161317, $A23)</f>
        <v>0</v>
      </c>
      <c r="C23" s="117">
        <f>countifs(List!$U$2:$U$161317, $B$9, List!$S$2:$S$161317, "1", List!$T$2:$T$161317, "0", List!$W$2:$W$161317, "tht", List!$A$2:$A$161317, $A23)</f>
        <v>0</v>
      </c>
      <c r="H23" s="117">
        <f>countifs(List!$U$2:$U$161317, $B$9, List!$S$2:$S$161317, "1", List!$T$2:$T$161317, "1", List!$W$2:$W$161317, "inf", List!$A$2:$A$161317, $A23)</f>
        <v>1</v>
      </c>
      <c r="I23" s="117">
        <f>countifs(List!$U$2:$U$161317, $B$9, List!$S$2:$S$161317, "1", List!$T$2:$T$161317, "0", List!$W$2:$W$161317, "inf",  List!$A$2:$A$161317, $A23)</f>
        <v>0</v>
      </c>
      <c r="N23" s="117">
        <f>countifs(List!$U$2:$U$161317, $B$9, List!$S$2:$S$161317, "1", List!$T$2:$T$161317, "1", List!$W$2:$W$161317, "que", List!$A$2:$A$161317, $A23)</f>
        <v>0</v>
      </c>
      <c r="O23" s="117">
        <f>countifs(List!$U$2:$U$161317, $B$9, List!$S$2:$S$161317, "1", List!$T$2:$T$161317, "0", List!$W$2:$W$161317, "que", List!$A$2:$A$161317, $A23)</f>
        <v>0</v>
      </c>
    </row>
    <row r="24">
      <c r="A24" s="120" t="str">
        <f>IF(Graphs!X15 = TRUE,Graphs!W15, 0)</f>
        <v>Fiskifréttir</v>
      </c>
      <c r="B24" s="117">
        <f>countifs(List!$U$2:$U$161317, $B$9, List!$S$2:$S$161317, "1", List!$T$2:$T$161317, "1", List!$W$2:$W$161317, "tht", List!$A$2:$A$161317, $A24)</f>
        <v>0</v>
      </c>
      <c r="C24" s="117">
        <f>countifs(List!$U$2:$U$161317, $B$9, List!$S$2:$S$161317, "1", List!$T$2:$T$161317, "0", List!$W$2:$W$161317, "tht", List!$A$2:$A$161317, $A24)</f>
        <v>0</v>
      </c>
      <c r="H24" s="117">
        <f>countifs(List!$U$2:$U$161317, $B$9, List!$S$2:$S$161317, "1", List!$T$2:$T$161317, "1", List!$W$2:$W$161317, "inf", List!$A$2:$A$161317, $A24)</f>
        <v>0</v>
      </c>
      <c r="I24" s="117">
        <f>countifs(List!$U$2:$U$161317, $B$9, List!$S$2:$S$161317, "1", List!$T$2:$T$161317, "0", List!$W$2:$W$161317, "inf",  List!$A$2:$A$161317, $A24)</f>
        <v>0</v>
      </c>
      <c r="N24" s="117">
        <f>countifs(List!$U$2:$U$161317, $B$9, List!$S$2:$S$161317, "1", List!$T$2:$T$161317, "1", List!$W$2:$W$161317, "que", List!$A$2:$A$161317, $A24)</f>
        <v>0</v>
      </c>
      <c r="O24" s="117">
        <f>countifs(List!$U$2:$U$161317, $B$9, List!$S$2:$S$161317, "1", List!$T$2:$T$161317, "0", List!$W$2:$W$161317, "que", List!$A$2:$A$161317, $A24)</f>
        <v>0</v>
      </c>
    </row>
    <row r="25">
      <c r="A25" s="120" t="str">
        <f>IF(Graphs!X16 = TRUE,Graphs!W16, 0)</f>
        <v>Fjarðarfréttir.is</v>
      </c>
      <c r="B25" s="117">
        <f>countifs(List!$U$2:$U$161317, $B$9, List!$S$2:$S$161317, "1", List!$T$2:$T$161317, "1", List!$W$2:$W$161317, "tht", List!$A$2:$A$161317, $A25)</f>
        <v>0</v>
      </c>
      <c r="C25" s="117">
        <f>countifs(List!$U$2:$U$161317, $B$9, List!$S$2:$S$161317, "1", List!$T$2:$T$161317, "0", List!$W$2:$W$161317, "tht", List!$A$2:$A$161317, $A25)</f>
        <v>0</v>
      </c>
      <c r="H25" s="117">
        <f>countifs(List!$U$2:$U$161317, $B$9, List!$S$2:$S$161317, "1", List!$T$2:$T$161317, "1", List!$W$2:$W$161317, "inf", List!$A$2:$A$161317, $A25)</f>
        <v>0</v>
      </c>
      <c r="I25" s="117">
        <f>countifs(List!$U$2:$U$161317, $B$9, List!$S$2:$S$161317, "1", List!$T$2:$T$161317, "0", List!$W$2:$W$161317, "inf",  List!$A$2:$A$161317, $A25)</f>
        <v>0</v>
      </c>
      <c r="N25" s="117">
        <f>countifs(List!$U$2:$U$161317, $B$9, List!$S$2:$S$161317, "1", List!$T$2:$T$161317, "1", List!$W$2:$W$161317, "que", List!$A$2:$A$161317, $A25)</f>
        <v>0</v>
      </c>
      <c r="O25" s="117">
        <f>countifs(List!$U$2:$U$161317, $B$9, List!$S$2:$S$161317, "1", List!$T$2:$T$161317, "0", List!$W$2:$W$161317, "que", List!$A$2:$A$161317, $A25)</f>
        <v>0</v>
      </c>
    </row>
    <row r="26">
      <c r="A26" s="120" t="str">
        <f>IF(Graphs!X17 = TRUE,Graphs!W17, 0)</f>
        <v>Fjarðarpósturinn</v>
      </c>
      <c r="B26" s="117">
        <f>countifs(List!$U$2:$U$161317, $B$9, List!$S$2:$S$161317, "1", List!$T$2:$T$161317, "1", List!$W$2:$W$161317, "tht", List!$A$2:$A$161317, $A26)</f>
        <v>0</v>
      </c>
      <c r="C26" s="117">
        <f>countifs(List!$U$2:$U$161317, $B$9, List!$S$2:$S$161317, "1", List!$T$2:$T$161317, "0", List!$W$2:$W$161317, "tht", List!$A$2:$A$161317, $A26)</f>
        <v>0</v>
      </c>
      <c r="H26" s="117">
        <f>countifs(List!$U$2:$U$161317, $B$9, List!$S$2:$S$161317, "1", List!$T$2:$T$161317, "1", List!$W$2:$W$161317, "inf", List!$A$2:$A$161317, $A26)</f>
        <v>0</v>
      </c>
      <c r="I26" s="117">
        <f>countifs(List!$U$2:$U$161317, $B$9, List!$S$2:$S$161317, "1", List!$T$2:$T$161317, "0", List!$W$2:$W$161317, "inf",  List!$A$2:$A$161317, $A26)</f>
        <v>0</v>
      </c>
      <c r="N26" s="117">
        <f>countifs(List!$U$2:$U$161317, $B$9, List!$S$2:$S$161317, "1", List!$T$2:$T$161317, "1", List!$W$2:$W$161317, "que", List!$A$2:$A$161317, $A26)</f>
        <v>0</v>
      </c>
      <c r="O26" s="117">
        <f>countifs(List!$U$2:$U$161317, $B$9, List!$S$2:$S$161317, "1", List!$T$2:$T$161317, "0", List!$W$2:$W$161317, "que", List!$A$2:$A$161317, $A26)</f>
        <v>0</v>
      </c>
    </row>
    <row r="27">
      <c r="A27" s="120" t="str">
        <f>IF(Graphs!X18 = TRUE,Graphs!W18, 0)</f>
        <v>Fótbolti.net</v>
      </c>
      <c r="B27" s="117">
        <f>countifs(List!$U$2:$U$161317, $B$9, List!$S$2:$S$161317, "1", List!$T$2:$T$161317, "1", List!$W$2:$W$161317, "tht", List!$A$2:$A$161317, $A27)</f>
        <v>46</v>
      </c>
      <c r="C27" s="117">
        <f>countifs(List!$U$2:$U$161317, $B$9, List!$S$2:$S$161317, "1", List!$T$2:$T$161317, "0", List!$W$2:$W$161317, "tht", List!$A$2:$A$161317, $A27)</f>
        <v>6</v>
      </c>
      <c r="H27" s="117">
        <f>countifs(List!$U$2:$U$161317, $B$9, List!$S$2:$S$161317, "1", List!$T$2:$T$161317, "1", List!$W$2:$W$161317, "inf", List!$A$2:$A$161317, $A27)</f>
        <v>56</v>
      </c>
      <c r="I27" s="117">
        <f>countifs(List!$U$2:$U$161317, $B$9, List!$S$2:$S$161317, "1", List!$T$2:$T$161317, "0", List!$W$2:$W$161317, "inf",  List!$A$2:$A$161317, $A27)</f>
        <v>27</v>
      </c>
      <c r="N27" s="117">
        <f>countifs(List!$U$2:$U$161317, $B$9, List!$S$2:$S$161317, "1", List!$T$2:$T$161317, "1", List!$W$2:$W$161317, "que", List!$A$2:$A$161317, $A27)</f>
        <v>1</v>
      </c>
      <c r="O27" s="117">
        <f>countifs(List!$U$2:$U$161317, $B$9, List!$S$2:$S$161317, "1", List!$T$2:$T$161317, "0", List!$W$2:$W$161317, "que", List!$A$2:$A$161317, $A27)</f>
        <v>0</v>
      </c>
    </row>
    <row r="28">
      <c r="A28" s="120" t="str">
        <f>IF(Graphs!X19 = TRUE,Graphs!W19, 0)</f>
        <v>Fréttablaðið</v>
      </c>
      <c r="B28" s="117">
        <f>countifs(List!$U$2:$U$161317, $B$9, List!$S$2:$S$161317, "1", List!$T$2:$T$161317, "1", List!$W$2:$W$161317, "tht", List!$A$2:$A$161317, $A28)</f>
        <v>1</v>
      </c>
      <c r="C28" s="117">
        <f>countifs(List!$U$2:$U$161317, $B$9, List!$S$2:$S$161317, "1", List!$T$2:$T$161317, "0", List!$W$2:$W$161317, "tht", List!$A$2:$A$161317, $A28)</f>
        <v>2</v>
      </c>
      <c r="H28" s="117">
        <f>countifs(List!$U$2:$U$161317, $B$9, List!$S$2:$S$161317, "1", List!$T$2:$T$161317, "1", List!$W$2:$W$161317, "inf", List!$A$2:$A$161317, $A28)</f>
        <v>3</v>
      </c>
      <c r="I28" s="117">
        <f>countifs(List!$U$2:$U$161317, $B$9, List!$S$2:$S$161317, "1", List!$T$2:$T$161317, "0", List!$W$2:$W$161317, "inf",  List!$A$2:$A$161317, $A28)</f>
        <v>2</v>
      </c>
      <c r="N28" s="117">
        <f>countifs(List!$U$2:$U$161317, $B$9, List!$S$2:$S$161317, "1", List!$T$2:$T$161317, "1", List!$W$2:$W$161317, "que", List!$A$2:$A$161317, $A28)</f>
        <v>0</v>
      </c>
      <c r="O28" s="117">
        <f>countifs(List!$U$2:$U$161317, $B$9, List!$S$2:$S$161317, "1", List!$T$2:$T$161317, "0", List!$W$2:$W$161317, "que", List!$A$2:$A$161317, $A28)</f>
        <v>0</v>
      </c>
    </row>
    <row r="29">
      <c r="A29" s="120" t="str">
        <f>IF(Graphs!X20 = TRUE,Graphs!W20, 0)</f>
        <v>Fréttatíminn</v>
      </c>
      <c r="B29" s="117">
        <f>countifs(List!$U$2:$U$161317, $B$9, List!$S$2:$S$161317, "1", List!$T$2:$T$161317, "1", List!$W$2:$W$161317, "tht", List!$A$2:$A$161317, $A29)</f>
        <v>1</v>
      </c>
      <c r="C29" s="117">
        <f>countifs(List!$U$2:$U$161317, $B$9, List!$S$2:$S$161317, "1", List!$T$2:$T$161317, "0", List!$W$2:$W$161317, "tht", List!$A$2:$A$161317, $A29)</f>
        <v>0</v>
      </c>
      <c r="H29" s="117">
        <f>countifs(List!$U$2:$U$161317, $B$9, List!$S$2:$S$161317, "1", List!$T$2:$T$161317, "1", List!$W$2:$W$161317, "inf", List!$A$2:$A$161317, $A29)</f>
        <v>0</v>
      </c>
      <c r="I29" s="117">
        <f>countifs(List!$U$2:$U$161317, $B$9, List!$S$2:$S$161317, "1", List!$T$2:$T$161317, "0", List!$W$2:$W$161317, "inf",  List!$A$2:$A$161317, $A29)</f>
        <v>0</v>
      </c>
      <c r="N29" s="117">
        <f>countifs(List!$U$2:$U$161317, $B$9, List!$S$2:$S$161317, "1", List!$T$2:$T$161317, "1", List!$W$2:$W$161317, "que", List!$A$2:$A$161317, $A29)</f>
        <v>0</v>
      </c>
      <c r="O29" s="117">
        <f>countifs(List!$U$2:$U$161317, $B$9, List!$S$2:$S$161317, "1", List!$T$2:$T$161317, "0", List!$W$2:$W$161317, "que", List!$A$2:$A$161317, $A29)</f>
        <v>0</v>
      </c>
    </row>
    <row r="30">
      <c r="A30" s="120" t="str">
        <f>IF(Graphs!X21 = TRUE,Graphs!W21, 0)</f>
        <v>Fréttavefur suðurlands</v>
      </c>
      <c r="B30" s="117">
        <f>countifs(List!$U$2:$U$161317, $B$9, List!$S$2:$S$161317, "1", List!$T$2:$T$161317, "1", List!$W$2:$W$161317, "tht", List!$A$2:$A$161317, $A30)</f>
        <v>0</v>
      </c>
      <c r="C30" s="117">
        <f>countifs(List!$U$2:$U$161317, $B$9, List!$S$2:$S$161317, "1", List!$T$2:$T$161317, "0", List!$W$2:$W$161317, "tht", List!$A$2:$A$161317, $A30)</f>
        <v>0</v>
      </c>
      <c r="H30" s="117">
        <f>countifs(List!$U$2:$U$161317, $B$9, List!$S$2:$S$161317, "1", List!$T$2:$T$161317, "1", List!$W$2:$W$161317, "inf", List!$A$2:$A$161317, $A30)</f>
        <v>0</v>
      </c>
      <c r="I30" s="117">
        <f>countifs(List!$U$2:$U$161317, $B$9, List!$S$2:$S$161317, "1", List!$T$2:$T$161317, "0", List!$W$2:$W$161317, "inf",  List!$A$2:$A$161317, $A30)</f>
        <v>1</v>
      </c>
      <c r="N30" s="117">
        <f>countifs(List!$U$2:$U$161317, $B$9, List!$S$2:$S$161317, "1", List!$T$2:$T$161317, "1", List!$W$2:$W$161317, "que", List!$A$2:$A$161317, $A30)</f>
        <v>0</v>
      </c>
      <c r="O30" s="117">
        <f>countifs(List!$U$2:$U$161317, $B$9, List!$S$2:$S$161317, "1", List!$T$2:$T$161317, "0", List!$W$2:$W$161317, "que", List!$A$2:$A$161317, $A30)</f>
        <v>0</v>
      </c>
    </row>
    <row r="31">
      <c r="A31" s="120" t="str">
        <f>IF(Graphs!X22 = TRUE,Graphs!W22, 0)</f>
        <v>Heimur</v>
      </c>
      <c r="B31" s="117">
        <f>countifs(List!$U$2:$U$161317, $B$9, List!$S$2:$S$161317, "1", List!$T$2:$T$161317, "1", List!$W$2:$W$161317, "tht", List!$A$2:$A$161317, $A31)</f>
        <v>0</v>
      </c>
      <c r="C31" s="117">
        <f>countifs(List!$U$2:$U$161317, $B$9, List!$S$2:$S$161317, "1", List!$T$2:$T$161317, "0", List!$W$2:$W$161317, "tht", List!$A$2:$A$161317, $A31)</f>
        <v>0</v>
      </c>
      <c r="H31" s="117">
        <f>countifs(List!$U$2:$U$161317, $B$9, List!$S$2:$S$161317, "1", List!$T$2:$T$161317, "1", List!$W$2:$W$161317, "inf", List!$A$2:$A$161317, $A31)</f>
        <v>0</v>
      </c>
      <c r="I31" s="117">
        <f>countifs(List!$U$2:$U$161317, $B$9, List!$S$2:$S$161317, "1", List!$T$2:$T$161317, "0", List!$W$2:$W$161317, "inf",  List!$A$2:$A$161317, $A31)</f>
        <v>0</v>
      </c>
      <c r="N31" s="117">
        <f>countifs(List!$U$2:$U$161317, $B$9, List!$S$2:$S$161317, "1", List!$T$2:$T$161317, "1", List!$W$2:$W$161317, "que", List!$A$2:$A$161317, $A31)</f>
        <v>0</v>
      </c>
      <c r="O31" s="117">
        <f>countifs(List!$U$2:$U$161317, $B$9, List!$S$2:$S$161317, "1", List!$T$2:$T$161317, "0", List!$W$2:$W$161317, "que", List!$A$2:$A$161317, $A31)</f>
        <v>0</v>
      </c>
    </row>
    <row r="32">
      <c r="A32" s="120" t="str">
        <f>IF(Graphs!X23 = TRUE,Graphs!W23, 0)</f>
        <v>Húnahornið</v>
      </c>
      <c r="B32" s="117">
        <f>countifs(List!$U$2:$U$161317, $B$9, List!$S$2:$S$161317, "1", List!$T$2:$T$161317, "1", List!$W$2:$W$161317, "tht", List!$A$2:$A$161317, $A32)</f>
        <v>0</v>
      </c>
      <c r="C32" s="117">
        <f>countifs(List!$U$2:$U$161317, $B$9, List!$S$2:$S$161317, "1", List!$T$2:$T$161317, "0", List!$W$2:$W$161317, "tht", List!$A$2:$A$161317, $A32)</f>
        <v>0</v>
      </c>
      <c r="H32" s="117">
        <f>countifs(List!$U$2:$U$161317, $B$9, List!$S$2:$S$161317, "1", List!$T$2:$T$161317, "1", List!$W$2:$W$161317, "inf", List!$A$2:$A$161317, $A32)</f>
        <v>0</v>
      </c>
      <c r="I32" s="117">
        <f>countifs(List!$U$2:$U$161317, $B$9, List!$S$2:$S$161317, "1", List!$T$2:$T$161317, "0", List!$W$2:$W$161317, "inf",  List!$A$2:$A$161317, $A32)</f>
        <v>0</v>
      </c>
      <c r="N32" s="117">
        <f>countifs(List!$U$2:$U$161317, $B$9, List!$S$2:$S$161317, "1", List!$T$2:$T$161317, "1", List!$W$2:$W$161317, "que", List!$A$2:$A$161317, $A32)</f>
        <v>0</v>
      </c>
      <c r="O32" s="117">
        <f>countifs(List!$U$2:$U$161317, $B$9, List!$S$2:$S$161317, "1", List!$T$2:$T$161317, "0", List!$W$2:$W$161317, "que", List!$A$2:$A$161317, $A32)</f>
        <v>0</v>
      </c>
    </row>
    <row r="33">
      <c r="A33" s="120" t="str">
        <f>IF(Graphs!X24 = TRUE,Graphs!W24, 0)</f>
        <v>Jónas.is</v>
      </c>
      <c r="B33" s="117">
        <f>countifs(List!$U$2:$U$161317, $B$9, List!$S$2:$S$161317, "1", List!$T$2:$T$161317, "1", List!$W$2:$W$161317, "tht", List!$A$2:$A$161317, $A33)</f>
        <v>0</v>
      </c>
      <c r="C33" s="117">
        <f>countifs(List!$U$2:$U$161317, $B$9, List!$S$2:$S$161317, "1", List!$T$2:$T$161317, "0", List!$W$2:$W$161317, "tht", List!$A$2:$A$161317, $A33)</f>
        <v>0</v>
      </c>
      <c r="H33" s="117">
        <f>countifs(List!$U$2:$U$161317, $B$9, List!$S$2:$S$161317, "1", List!$T$2:$T$161317, "1", List!$W$2:$W$161317, "inf", List!$A$2:$A$161317, $A33)</f>
        <v>0</v>
      </c>
      <c r="I33" s="117">
        <f>countifs(List!$U$2:$U$161317, $B$9, List!$S$2:$S$161317, "1", List!$T$2:$T$161317, "0", List!$W$2:$W$161317, "inf",  List!$A$2:$A$161317, $A33)</f>
        <v>0</v>
      </c>
      <c r="N33" s="117">
        <f>countifs(List!$U$2:$U$161317, $B$9, List!$S$2:$S$161317, "1", List!$T$2:$T$161317, "1", List!$W$2:$W$161317, "que", List!$A$2:$A$161317, $A33)</f>
        <v>0</v>
      </c>
      <c r="O33" s="117">
        <f>countifs(List!$U$2:$U$161317, $B$9, List!$S$2:$S$161317, "1", List!$T$2:$T$161317, "0", List!$W$2:$W$161317, "que", List!$A$2:$A$161317, $A33)</f>
        <v>0</v>
      </c>
    </row>
    <row r="34">
      <c r="A34" s="120" t="str">
        <f>IF(Graphs!X25 = TRUE,Graphs!W25, 0)</f>
        <v>Kaffið.is</v>
      </c>
      <c r="B34" s="117">
        <f>countifs(List!$U$2:$U$161317, $B$9, List!$S$2:$S$161317, "1", List!$T$2:$T$161317, "1", List!$W$2:$W$161317, "tht", List!$A$2:$A$161317, $A34)</f>
        <v>0</v>
      </c>
      <c r="C34" s="117">
        <f>countifs(List!$U$2:$U$161317, $B$9, List!$S$2:$S$161317, "1", List!$T$2:$T$161317, "0", List!$W$2:$W$161317, "tht", List!$A$2:$A$161317, $A34)</f>
        <v>0</v>
      </c>
      <c r="H34" s="117">
        <f>countifs(List!$U$2:$U$161317, $B$9, List!$S$2:$S$161317, "1", List!$T$2:$T$161317, "1", List!$W$2:$W$161317, "inf", List!$A$2:$A$161317, $A34)</f>
        <v>0</v>
      </c>
      <c r="I34" s="117">
        <f>countifs(List!$U$2:$U$161317, $B$9, List!$S$2:$S$161317, "1", List!$T$2:$T$161317, "0", List!$W$2:$W$161317, "inf",  List!$A$2:$A$161317, $A34)</f>
        <v>0</v>
      </c>
      <c r="N34" s="117">
        <f>countifs(List!$U$2:$U$161317, $B$9, List!$S$2:$S$161317, "1", List!$T$2:$T$161317, "1", List!$W$2:$W$161317, "que", List!$A$2:$A$161317, $A34)</f>
        <v>0</v>
      </c>
      <c r="O34" s="117">
        <f>countifs(List!$U$2:$U$161317, $B$9, List!$S$2:$S$161317, "1", List!$T$2:$T$161317, "0", List!$W$2:$W$161317, "que", List!$A$2:$A$161317, $A34)</f>
        <v>0</v>
      </c>
    </row>
    <row r="35">
      <c r="A35" s="120" t="str">
        <f>IF(Graphs!X26 = TRUE,Graphs!W26, 0)</f>
        <v>Kjarninn</v>
      </c>
      <c r="B35" s="117">
        <f>countifs(List!$U$2:$U$161317, $B$9, List!$S$2:$S$161317, "1", List!$T$2:$T$161317, "1", List!$W$2:$W$161317, "tht", List!$A$2:$A$161317, $A35)</f>
        <v>0</v>
      </c>
      <c r="C35" s="117">
        <f>countifs(List!$U$2:$U$161317, $B$9, List!$S$2:$S$161317, "1", List!$T$2:$T$161317, "0", List!$W$2:$W$161317, "tht", List!$A$2:$A$161317, $A35)</f>
        <v>0</v>
      </c>
      <c r="H35" s="117">
        <f>countifs(List!$U$2:$U$161317, $B$9, List!$S$2:$S$161317, "1", List!$T$2:$T$161317, "1", List!$W$2:$W$161317, "inf", List!$A$2:$A$161317, $A35)</f>
        <v>0</v>
      </c>
      <c r="I35" s="117">
        <f>countifs(List!$U$2:$U$161317, $B$9, List!$S$2:$S$161317, "1", List!$T$2:$T$161317, "0", List!$W$2:$W$161317, "inf",  List!$A$2:$A$161317, $A35)</f>
        <v>0</v>
      </c>
      <c r="N35" s="117">
        <f>countifs(List!$U$2:$U$161317, $B$9, List!$S$2:$S$161317, "1", List!$T$2:$T$161317, "1", List!$W$2:$W$161317, "que", List!$A$2:$A$161317, $A35)</f>
        <v>0</v>
      </c>
      <c r="O35" s="117">
        <f>countifs(List!$U$2:$U$161317, $B$9, List!$S$2:$S$161317, "1", List!$T$2:$T$161317, "0", List!$W$2:$W$161317, "que", List!$A$2:$A$161317, $A35)</f>
        <v>0</v>
      </c>
    </row>
    <row r="36">
      <c r="A36" s="119" t="str">
        <f>IF(Graphs!X27 = TRUE,Graphs!W27, 0)</f>
        <v>Kjarninn.is</v>
      </c>
      <c r="B36" s="117">
        <f>countifs(List!$U$2:$U$161317, $B$9, List!$S$2:$S$161317, "1", List!$T$2:$T$161317, "1", List!$W$2:$W$161317, "tht", List!$A$2:$A$161317, $A36)</f>
        <v>0</v>
      </c>
      <c r="C36" s="117">
        <f>countifs(List!$U$2:$U$161317, $B$9, List!$S$2:$S$161317, "1", List!$T$2:$T$161317, "0", List!$W$2:$W$161317, "tht", List!$A$2:$A$161317, $A36)</f>
        <v>0</v>
      </c>
      <c r="H36" s="117">
        <f>countifs(List!$U$2:$U$161317, $B$9, List!$S$2:$S$161317, "1", List!$T$2:$T$161317, "1", List!$W$2:$W$161317, "inf", List!$A$2:$A$161317, $A36)</f>
        <v>0</v>
      </c>
      <c r="I36" s="117">
        <f>countifs(List!$U$2:$U$161317, $B$9, List!$S$2:$S$161317, "1", List!$T$2:$T$161317, "0", List!$W$2:$W$161317, "inf",  List!$A$2:$A$161317, $A36)</f>
        <v>0</v>
      </c>
      <c r="N36" s="117">
        <f>countifs(List!$U$2:$U$161317, $B$9, List!$S$2:$S$161317, "1", List!$T$2:$T$161317, "1", List!$W$2:$W$161317, "que", List!$A$2:$A$161317, $A36)</f>
        <v>0</v>
      </c>
      <c r="O36" s="117">
        <f>countifs(List!$U$2:$U$161317, $B$9, List!$S$2:$S$161317, "1", List!$T$2:$T$161317, "0", List!$W$2:$W$161317, "que", List!$A$2:$A$161317, $A36)</f>
        <v>0</v>
      </c>
    </row>
    <row r="37">
      <c r="A37" s="120" t="str">
        <f>IF(Graphs!X28 = TRUE,Graphs!W28, 0)</f>
        <v>Kópavogsblaðið.is</v>
      </c>
      <c r="B37" s="117">
        <f>countifs(List!$U$2:$U$161317, $B$9, List!$S$2:$S$161317, "1", List!$T$2:$T$161317, "1", List!$W$2:$W$161317, "tht", List!$A$2:$A$161317, $A37)</f>
        <v>0</v>
      </c>
      <c r="C37" s="117">
        <f>countifs(List!$U$2:$U$161317, $B$9, List!$S$2:$S$161317, "1", List!$T$2:$T$161317, "0", List!$W$2:$W$161317, "tht", List!$A$2:$A$161317, $A37)</f>
        <v>0</v>
      </c>
      <c r="H37" s="117">
        <f>countifs(List!$U$2:$U$161317, $B$9, List!$S$2:$S$161317, "1", List!$T$2:$T$161317, "1", List!$W$2:$W$161317, "inf", List!$A$2:$A$161317, $A37)</f>
        <v>0</v>
      </c>
      <c r="I37" s="117">
        <f>countifs(List!$U$2:$U$161317, $B$9, List!$S$2:$S$161317, "1", List!$T$2:$T$161317, "0", List!$W$2:$W$161317, "inf",  List!$A$2:$A$161317, $A37)</f>
        <v>0</v>
      </c>
      <c r="N37" s="117">
        <f>countifs(List!$U$2:$U$161317, $B$9, List!$S$2:$S$161317, "1", List!$T$2:$T$161317, "1", List!$W$2:$W$161317, "que", List!$A$2:$A$161317, $A37)</f>
        <v>0</v>
      </c>
      <c r="O37" s="117">
        <f>countifs(List!$U$2:$U$161317, $B$9, List!$S$2:$S$161317, "1", List!$T$2:$T$161317, "0", List!$W$2:$W$161317, "que", List!$A$2:$A$161317, $A37)</f>
        <v>0</v>
      </c>
    </row>
    <row r="38">
      <c r="A38" s="120" t="str">
        <f>IF(Graphs!X29 = TRUE,Graphs!W29, 0)</f>
        <v>Mannlíf.is</v>
      </c>
      <c r="B38" s="117">
        <f>countifs(List!$U$2:$U$161317, $B$9, List!$S$2:$S$161317, "1", List!$T$2:$T$161317, "1", List!$W$2:$W$161317, "tht", List!$A$2:$A$161317, $A38)</f>
        <v>0</v>
      </c>
      <c r="C38" s="117">
        <f>countifs(List!$U$2:$U$161317, $B$9, List!$S$2:$S$161317, "1", List!$T$2:$T$161317, "0", List!$W$2:$W$161317, "tht", List!$A$2:$A$161317, $A38)</f>
        <v>0</v>
      </c>
      <c r="H38" s="117">
        <f>countifs(List!$U$2:$U$161317, $B$9, List!$S$2:$S$161317, "1", List!$T$2:$T$161317, "1", List!$W$2:$W$161317, "inf", List!$A$2:$A$161317, $A38)</f>
        <v>1</v>
      </c>
      <c r="I38" s="117">
        <f>countifs(List!$U$2:$U$161317, $B$9, List!$S$2:$S$161317, "1", List!$T$2:$T$161317, "0", List!$W$2:$W$161317, "inf",  List!$A$2:$A$161317, $A38)</f>
        <v>0</v>
      </c>
      <c r="N38" s="117">
        <f>countifs(List!$U$2:$U$161317, $B$9, List!$S$2:$S$161317, "1", List!$T$2:$T$161317, "1", List!$W$2:$W$161317, "que", List!$A$2:$A$161317, $A38)</f>
        <v>0</v>
      </c>
      <c r="O38" s="117">
        <f>countifs(List!$U$2:$U$161317, $B$9, List!$S$2:$S$161317, "1", List!$T$2:$T$161317, "0", List!$W$2:$W$161317, "que", List!$A$2:$A$161317, $A38)</f>
        <v>0</v>
      </c>
    </row>
    <row r="39">
      <c r="A39" s="119" t="str">
        <f>IF(Graphs!X30 = TRUE,Graphs!W30, 0)</f>
        <v>Mbl.is</v>
      </c>
      <c r="B39" s="117">
        <f>countifs(List!$U$2:$U$161317, $B$9, List!$S$2:$S$161317, "1", List!$T$2:$T$161317, "1", List!$W$2:$W$161317, "tht", List!$A$2:$A$161317, $A39)</f>
        <v>55</v>
      </c>
      <c r="C39" s="117">
        <f>countifs(List!$U$2:$U$161317, $B$9, List!$S$2:$S$161317, "1", List!$T$2:$T$161317, "0", List!$W$2:$W$161317, "tht", List!$A$2:$A$161317, $A39)</f>
        <v>11</v>
      </c>
      <c r="H39" s="117">
        <f>countifs(List!$U$2:$U$161317, $B$9, List!$S$2:$S$161317, "1", List!$T$2:$T$161317, "1", List!$W$2:$W$161317, "inf", List!$A$2:$A$161317, $A39)</f>
        <v>116</v>
      </c>
      <c r="I39" s="117">
        <f>countifs(List!$U$2:$U$161317, $B$9, List!$S$2:$S$161317, "1", List!$T$2:$T$161317, "0", List!$W$2:$W$161317, "inf",  List!$A$2:$A$161317, $A39)</f>
        <v>37</v>
      </c>
      <c r="N39" s="117">
        <f>countifs(List!$U$2:$U$161317, $B$9, List!$S$2:$S$161317, "1", List!$T$2:$T$161317, "1", List!$W$2:$W$161317, "que", List!$A$2:$A$161317, $A39)</f>
        <v>0</v>
      </c>
      <c r="O39" s="117">
        <f>countifs(List!$U$2:$U$161317, $B$9, List!$S$2:$S$161317, "1", List!$T$2:$T$161317, "0", List!$W$2:$W$161317, "que", List!$A$2:$A$161317, $A39)</f>
        <v>1</v>
      </c>
    </row>
    <row r="40">
      <c r="A40" s="120" t="str">
        <f>IF(Graphs!X31 = TRUE,Graphs!W31, 0)</f>
        <v>Morgunblaðið</v>
      </c>
      <c r="B40" s="117">
        <f>countifs(List!$U$2:$U$161317, $B$9, List!$S$2:$S$161317, "1", List!$T$2:$T$161317, "1", List!$W$2:$W$161317, "tht", List!$A$2:$A$161317, $A40)</f>
        <v>53</v>
      </c>
      <c r="C40" s="117">
        <f>countifs(List!$U$2:$U$161317, $B$9, List!$S$2:$S$161317, "1", List!$T$2:$T$161317, "0", List!$W$2:$W$161317, "tht", List!$A$2:$A$161317, $A40)</f>
        <v>11</v>
      </c>
      <c r="H40" s="117">
        <f>countifs(List!$U$2:$U$161317, $B$9, List!$S$2:$S$161317, "1", List!$T$2:$T$161317, "1", List!$W$2:$W$161317, "inf", List!$A$2:$A$161317, $A40)</f>
        <v>60</v>
      </c>
      <c r="I40" s="117">
        <f>countifs(List!$U$2:$U$161317, $B$9, List!$S$2:$S$161317, "1", List!$T$2:$T$161317, "0", List!$W$2:$W$161317, "inf",  List!$A$2:$A$161317, $A40)</f>
        <v>41</v>
      </c>
      <c r="N40" s="117">
        <f>countifs(List!$U$2:$U$161317, $B$9, List!$S$2:$S$161317, "1", List!$T$2:$T$161317, "1", List!$W$2:$W$161317, "que", List!$A$2:$A$161317, $A40)</f>
        <v>4</v>
      </c>
      <c r="O40" s="117">
        <f>countifs(List!$U$2:$U$161317, $B$9, List!$S$2:$S$161317, "1", List!$T$2:$T$161317, "0", List!$W$2:$W$161317, "que", List!$A$2:$A$161317, $A40)</f>
        <v>0</v>
      </c>
    </row>
    <row r="41">
      <c r="A41" s="120" t="str">
        <f>IF(Graphs!X32 = TRUE,Graphs!W32, 0)</f>
        <v>Pressan</v>
      </c>
      <c r="B41" s="117">
        <f>countifs(List!$U$2:$U$161317, $B$9, List!$S$2:$S$161317, "1", List!$T$2:$T$161317, "1", List!$W$2:$W$161317, "tht", List!$A$2:$A$161317, $A41)</f>
        <v>0</v>
      </c>
      <c r="C41" s="117">
        <f>countifs(List!$U$2:$U$161317, $B$9, List!$S$2:$S$161317, "1", List!$T$2:$T$161317, "0", List!$W$2:$W$161317, "tht", List!$A$2:$A$161317, $A41)</f>
        <v>0</v>
      </c>
      <c r="H41" s="117">
        <f>countifs(List!$U$2:$U$161317, $B$9, List!$S$2:$S$161317, "1", List!$T$2:$T$161317, "1", List!$W$2:$W$161317, "inf", List!$A$2:$A$161317, $A41)</f>
        <v>0</v>
      </c>
      <c r="I41" s="117">
        <f>countifs(List!$U$2:$U$161317, $B$9, List!$S$2:$S$161317, "1", List!$T$2:$T$161317, "0", List!$W$2:$W$161317, "inf",  List!$A$2:$A$161317, $A41)</f>
        <v>0</v>
      </c>
      <c r="N41" s="117">
        <f>countifs(List!$U$2:$U$161317, $B$9, List!$S$2:$S$161317, "1", List!$T$2:$T$161317, "1", List!$W$2:$W$161317, "que", List!$A$2:$A$161317, $A41)</f>
        <v>0</v>
      </c>
      <c r="O41" s="117">
        <f>countifs(List!$U$2:$U$161317, $B$9, List!$S$2:$S$161317, "1", List!$T$2:$T$161317, "0", List!$W$2:$W$161317, "que", List!$A$2:$A$161317, $A41)</f>
        <v>0</v>
      </c>
    </row>
    <row r="42">
      <c r="A42" s="120" t="str">
        <f>IF(Graphs!X33 = TRUE,Graphs!W33, 0)</f>
        <v>Rás 1 og 2</v>
      </c>
      <c r="B42" s="117">
        <f>countifs(List!$U$2:$U$161317, $B$9, List!$S$2:$S$161317, "1", List!$T$2:$T$161317, "1", List!$W$2:$W$161317, "tht", List!$A$2:$A$161317, $A42)</f>
        <v>2</v>
      </c>
      <c r="C42" s="117">
        <f>countifs(List!$U$2:$U$161317, $B$9, List!$S$2:$S$161317, "1", List!$T$2:$T$161317, "0", List!$W$2:$W$161317, "tht", List!$A$2:$A$161317, $A42)</f>
        <v>1</v>
      </c>
      <c r="H42" s="117">
        <f>countifs(List!$U$2:$U$161317, $B$9, List!$S$2:$S$161317, "1", List!$T$2:$T$161317, "1", List!$W$2:$W$161317, "inf", List!$A$2:$A$161317, $A42)</f>
        <v>1</v>
      </c>
      <c r="I42" s="117">
        <f>countifs(List!$U$2:$U$161317, $B$9, List!$S$2:$S$161317, "1", List!$T$2:$T$161317, "0", List!$W$2:$W$161317, "inf",  List!$A$2:$A$161317, $A42)</f>
        <v>2</v>
      </c>
      <c r="N42" s="117">
        <f>countifs(List!$U$2:$U$161317, $B$9, List!$S$2:$S$161317, "1", List!$T$2:$T$161317, "1", List!$W$2:$W$161317, "que", List!$A$2:$A$161317, $A42)</f>
        <v>0</v>
      </c>
      <c r="O42" s="117">
        <f>countifs(List!$U$2:$U$161317, $B$9, List!$S$2:$S$161317, "1", List!$T$2:$T$161317, "0", List!$W$2:$W$161317, "que", List!$A$2:$A$161317, $A42)</f>
        <v>0</v>
      </c>
    </row>
    <row r="43">
      <c r="A43" s="120" t="str">
        <f>IF(Graphs!X34 = TRUE,Graphs!W34, 0)</f>
        <v>Rúv.is</v>
      </c>
      <c r="B43" s="117">
        <f>countifs(List!$U$2:$U$161317, $B$9, List!$S$2:$S$161317, "1", List!$T$2:$T$161317, "1", List!$W$2:$W$161317, "tht", List!$A$2:$A$161317, $A43)</f>
        <v>9</v>
      </c>
      <c r="C43" s="117">
        <f>countifs(List!$U$2:$U$161317, $B$9, List!$S$2:$S$161317, "1", List!$T$2:$T$161317, "0", List!$W$2:$W$161317, "tht", List!$A$2:$A$161317, $A43)</f>
        <v>0</v>
      </c>
      <c r="H43" s="117">
        <f>countifs(List!$U$2:$U$161317, $B$9, List!$S$2:$S$161317, "1", List!$T$2:$T$161317, "1", List!$W$2:$W$161317, "inf", List!$A$2:$A$161317, $A43)</f>
        <v>8</v>
      </c>
      <c r="I43" s="117">
        <f>countifs(List!$U$2:$U$161317, $B$9, List!$S$2:$S$161317, "1", List!$T$2:$T$161317, "0", List!$W$2:$W$161317, "inf",  List!$A$2:$A$161317, $A43)</f>
        <v>1</v>
      </c>
      <c r="N43" s="117">
        <f>countifs(List!$U$2:$U$161317, $B$9, List!$S$2:$S$161317, "1", List!$T$2:$T$161317, "1", List!$W$2:$W$161317, "que", List!$A$2:$A$161317, $A43)</f>
        <v>1</v>
      </c>
      <c r="O43" s="117">
        <f>countifs(List!$U$2:$U$161317, $B$9, List!$S$2:$S$161317, "1", List!$T$2:$T$161317, "0", List!$W$2:$W$161317, "que", List!$A$2:$A$161317, $A43)</f>
        <v>0</v>
      </c>
    </row>
    <row r="44">
      <c r="A44" s="120" t="str">
        <f>IF(Graphs!X35 = TRUE,Graphs!W35, 0)</f>
        <v>Siglfirðingur.is</v>
      </c>
      <c r="B44" s="117">
        <f>countifs(List!$U$2:$U$161317, $B$9, List!$S$2:$S$161317, "1", List!$T$2:$T$161317, "1", List!$W$2:$W$161317, "tht", List!$A$2:$A$161317, $A44)</f>
        <v>0</v>
      </c>
      <c r="C44" s="117">
        <f>countifs(List!$U$2:$U$161317, $B$9, List!$S$2:$S$161317, "1", List!$T$2:$T$161317, "0", List!$W$2:$W$161317, "tht", List!$A$2:$A$161317, $A44)</f>
        <v>0</v>
      </c>
      <c r="H44" s="117">
        <f>countifs(List!$U$2:$U$161317, $B$9, List!$S$2:$S$161317, "1", List!$T$2:$T$161317, "1", List!$W$2:$W$161317, "inf", List!$A$2:$A$161317, $A44)</f>
        <v>0</v>
      </c>
      <c r="I44" s="117">
        <f>countifs(List!$U$2:$U$161317, $B$9, List!$S$2:$S$161317, "1", List!$T$2:$T$161317, "0", List!$W$2:$W$161317, "inf",  List!$A$2:$A$161317, $A44)</f>
        <v>0</v>
      </c>
      <c r="N44" s="117">
        <f>countifs(List!$U$2:$U$161317, $B$9, List!$S$2:$S$161317, "1", List!$T$2:$T$161317, "1", List!$W$2:$W$161317, "que", List!$A$2:$A$161317, $A44)</f>
        <v>0</v>
      </c>
      <c r="O44" s="117">
        <f>countifs(List!$U$2:$U$161317, $B$9, List!$S$2:$S$161317, "1", List!$T$2:$T$161317, "0", List!$W$2:$W$161317, "que", List!$A$2:$A$161317, $A44)</f>
        <v>0</v>
      </c>
    </row>
    <row r="45">
      <c r="A45" s="120" t="str">
        <f>IF(Graphs!X36 = TRUE,Graphs!W36, 0)</f>
        <v>Silfur Egils</v>
      </c>
      <c r="B45" s="117">
        <f>countifs(List!$U$2:$U$161317, $B$9, List!$S$2:$S$161317, "1", List!$T$2:$T$161317, "1", List!$W$2:$W$161317, "tht", List!$A$2:$A$161317, $A45)</f>
        <v>0</v>
      </c>
      <c r="C45" s="117">
        <f>countifs(List!$U$2:$U$161317, $B$9, List!$S$2:$S$161317, "1", List!$T$2:$T$161317, "0", List!$W$2:$W$161317, "tht", List!$A$2:$A$161317, $A45)</f>
        <v>0</v>
      </c>
      <c r="H45" s="117">
        <f>countifs(List!$U$2:$U$161317, $B$9, List!$S$2:$S$161317, "1", List!$T$2:$T$161317, "1", List!$W$2:$W$161317, "inf", List!$A$2:$A$161317, $A45)</f>
        <v>0</v>
      </c>
      <c r="I45" s="117">
        <f>countifs(List!$U$2:$U$161317, $B$9, List!$S$2:$S$161317, "1", List!$T$2:$T$161317, "0", List!$W$2:$W$161317, "inf",  List!$A$2:$A$161317, $A45)</f>
        <v>0</v>
      </c>
      <c r="N45" s="117">
        <f>countifs(List!$U$2:$U$161317, $B$9, List!$S$2:$S$161317, "1", List!$T$2:$T$161317, "1", List!$W$2:$W$161317, "que", List!$A$2:$A$161317, $A45)</f>
        <v>0</v>
      </c>
      <c r="O45" s="117">
        <f>countifs(List!$U$2:$U$161317, $B$9, List!$S$2:$S$161317, "1", List!$T$2:$T$161317, "0", List!$W$2:$W$161317, "que", List!$A$2:$A$161317, $A45)</f>
        <v>0</v>
      </c>
    </row>
    <row r="46">
      <c r="A46" s="120" t="str">
        <f>IF(Graphs!X37 = TRUE,Graphs!W37, 0)</f>
        <v>Sjónvarpsfréttir Rúv</v>
      </c>
      <c r="B46" s="117">
        <f>countifs(List!$U$2:$U$161317, $B$9, List!$S$2:$S$161317, "1", List!$T$2:$T$161317, "1", List!$W$2:$W$161317, "tht", List!$A$2:$A$161317, $A46)</f>
        <v>2</v>
      </c>
      <c r="C46" s="117">
        <f>countifs(List!$U$2:$U$161317, $B$9, List!$S$2:$S$161317, "1", List!$T$2:$T$161317, "0", List!$W$2:$W$161317, "tht", List!$A$2:$A$161317, $A46)</f>
        <v>1</v>
      </c>
      <c r="H46" s="117">
        <f>countifs(List!$U$2:$U$161317, $B$9, List!$S$2:$S$161317, "1", List!$T$2:$T$161317, "1", List!$W$2:$W$161317, "inf", List!$A$2:$A$161317, $A46)</f>
        <v>4</v>
      </c>
      <c r="I46" s="117">
        <f>countifs(List!$U$2:$U$161317, $B$9, List!$S$2:$S$161317, "1", List!$T$2:$T$161317, "0", List!$W$2:$W$161317, "inf",  List!$A$2:$A$161317, $A46)</f>
        <v>3</v>
      </c>
      <c r="N46" s="117">
        <f>countifs(List!$U$2:$U$161317, $B$9, List!$S$2:$S$161317, "1", List!$T$2:$T$161317, "1", List!$W$2:$W$161317, "que", List!$A$2:$A$161317, $A46)</f>
        <v>0</v>
      </c>
      <c r="O46" s="117">
        <f>countifs(List!$U$2:$U$161317, $B$9, List!$S$2:$S$161317, "1", List!$T$2:$T$161317, "0", List!$W$2:$W$161317, "que", List!$A$2:$A$161317, $A46)</f>
        <v>0</v>
      </c>
    </row>
    <row r="47">
      <c r="A47" s="120" t="str">
        <f>IF(Graphs!X38 = TRUE,Graphs!W38, 0)</f>
        <v>Sjónvarpsfréttir Stöðvar 2</v>
      </c>
      <c r="B47" s="117">
        <f>countifs(List!$U$2:$U$161317, $B$9, List!$S$2:$S$161317, "1", List!$T$2:$T$161317, "1", List!$W$2:$W$161317, "tht", List!$A$2:$A$161317, $A47)</f>
        <v>2</v>
      </c>
      <c r="C47" s="117">
        <f>countifs(List!$U$2:$U$161317, $B$9, List!$S$2:$S$161317, "1", List!$T$2:$T$161317, "0", List!$W$2:$W$161317, "tht", List!$A$2:$A$161317, $A47)</f>
        <v>0</v>
      </c>
      <c r="H47" s="117">
        <f>countifs(List!$U$2:$U$161317, $B$9, List!$S$2:$S$161317, "1", List!$T$2:$T$161317, "1", List!$W$2:$W$161317, "inf", List!$A$2:$A$161317, $A47)</f>
        <v>4</v>
      </c>
      <c r="I47" s="117">
        <f>countifs(List!$U$2:$U$161317, $B$9, List!$S$2:$S$161317, "1", List!$T$2:$T$161317, "0", List!$W$2:$W$161317, "inf",  List!$A$2:$A$161317, $A47)</f>
        <v>3</v>
      </c>
      <c r="N47" s="117">
        <f>countifs(List!$U$2:$U$161317, $B$9, List!$S$2:$S$161317, "1", List!$T$2:$T$161317, "1", List!$W$2:$W$161317, "que", List!$A$2:$A$161317, $A47)</f>
        <v>0</v>
      </c>
      <c r="O47" s="117">
        <f>countifs(List!$U$2:$U$161317, $B$9, List!$S$2:$S$161317, "1", List!$T$2:$T$161317, "0", List!$W$2:$W$161317, "que", List!$A$2:$A$161317, $A47)</f>
        <v>0</v>
      </c>
    </row>
    <row r="48">
      <c r="A48" s="120" t="str">
        <f>IF(Graphs!X39 = TRUE,Graphs!W39, 0)</f>
        <v>Skessuhorn</v>
      </c>
      <c r="B48" s="117">
        <f>countifs(List!$U$2:$U$161317, $B$9, List!$S$2:$S$161317, "1", List!$T$2:$T$161317, "1", List!$W$2:$W$161317, "tht", List!$A$2:$A$161317, $A48)</f>
        <v>1</v>
      </c>
      <c r="C48" s="117">
        <f>countifs(List!$U$2:$U$161317, $B$9, List!$S$2:$S$161317, "1", List!$T$2:$T$161317, "0", List!$W$2:$W$161317, "tht", List!$A$2:$A$161317, $A48)</f>
        <v>1</v>
      </c>
      <c r="H48" s="117">
        <f>countifs(List!$U$2:$U$161317, $B$9, List!$S$2:$S$161317, "1", List!$T$2:$T$161317, "1", List!$W$2:$W$161317, "inf", List!$A$2:$A$161317, $A48)</f>
        <v>0</v>
      </c>
      <c r="I48" s="117">
        <f>countifs(List!$U$2:$U$161317, $B$9, List!$S$2:$S$161317, "1", List!$T$2:$T$161317, "0", List!$W$2:$W$161317, "inf",  List!$A$2:$A$161317, $A48)</f>
        <v>1</v>
      </c>
      <c r="N48" s="117">
        <f>countifs(List!$U$2:$U$161317, $B$9, List!$S$2:$S$161317, "1", List!$T$2:$T$161317, "1", List!$W$2:$W$161317, "que", List!$A$2:$A$161317, $A48)</f>
        <v>0</v>
      </c>
      <c r="O48" s="117">
        <f>countifs(List!$U$2:$U$161317, $B$9, List!$S$2:$S$161317, "1", List!$T$2:$T$161317, "0", List!$W$2:$W$161317, "que", List!$A$2:$A$161317, $A48)</f>
        <v>0</v>
      </c>
    </row>
    <row r="49">
      <c r="A49" s="120" t="str">
        <f>IF(Graphs!X40 = TRUE,Graphs!W40, 0)</f>
        <v>Stundin</v>
      </c>
      <c r="B49" s="117">
        <f>countifs(List!$U$2:$U$161317, $B$9, List!$S$2:$S$161317, "1", List!$T$2:$T$161317, "1", List!$W$2:$W$161317, "tht", List!$A$2:$A$161317, $A49)</f>
        <v>1</v>
      </c>
      <c r="C49" s="117">
        <f>countifs(List!$U$2:$U$161317, $B$9, List!$S$2:$S$161317, "1", List!$T$2:$T$161317, "0", List!$W$2:$W$161317, "tht", List!$A$2:$A$161317, $A49)</f>
        <v>0</v>
      </c>
      <c r="H49" s="117">
        <f>countifs(List!$U$2:$U$161317, $B$9, List!$S$2:$S$161317, "1", List!$T$2:$T$161317, "1", List!$W$2:$W$161317, "inf", List!$A$2:$A$161317, $A49)</f>
        <v>2</v>
      </c>
      <c r="I49" s="117">
        <f>countifs(List!$U$2:$U$161317, $B$9, List!$S$2:$S$161317, "1", List!$T$2:$T$161317, "0", List!$W$2:$W$161317, "inf",  List!$A$2:$A$161317, $A49)</f>
        <v>0</v>
      </c>
      <c r="N49" s="117">
        <f>countifs(List!$U$2:$U$161317, $B$9, List!$S$2:$S$161317, "1", List!$T$2:$T$161317, "1", List!$W$2:$W$161317, "que", List!$A$2:$A$161317, $A49)</f>
        <v>0</v>
      </c>
      <c r="O49" s="117">
        <f>countifs(List!$U$2:$U$161317, $B$9, List!$S$2:$S$161317, "1", List!$T$2:$T$161317, "0", List!$W$2:$W$161317, "que", List!$A$2:$A$161317, $A49)</f>
        <v>0</v>
      </c>
    </row>
    <row r="50">
      <c r="A50" s="119" t="str">
        <f>IF(Graphs!X41 = TRUE,Graphs!W41, 0)</f>
        <v>Sunnlenska.is</v>
      </c>
      <c r="B50" s="117">
        <f>countifs(List!$U$2:$U$161317, $B$9, List!$S$2:$S$161317, "1", List!$T$2:$T$161317, "1", List!$W$2:$W$161317, "tht", List!$A$2:$A$161317, $A50)</f>
        <v>1</v>
      </c>
      <c r="C50" s="117">
        <f>countifs(List!$U$2:$U$161317, $B$9, List!$S$2:$S$161317, "1", List!$T$2:$T$161317, "0", List!$W$2:$W$161317, "tht", List!$A$2:$A$161317, $A50)</f>
        <v>0</v>
      </c>
      <c r="H50" s="117">
        <f>countifs(List!$U$2:$U$161317, $B$9, List!$S$2:$S$161317, "1", List!$T$2:$T$161317, "1", List!$W$2:$W$161317, "inf", List!$A$2:$A$161317, $A50)</f>
        <v>0</v>
      </c>
      <c r="I50" s="117">
        <f>countifs(List!$U$2:$U$161317, $B$9, List!$S$2:$S$161317, "1", List!$T$2:$T$161317, "0", List!$W$2:$W$161317, "inf",  List!$A$2:$A$161317, $A50)</f>
        <v>0</v>
      </c>
      <c r="N50" s="117">
        <f>countifs(List!$U$2:$U$161317, $B$9, List!$S$2:$S$161317, "1", List!$T$2:$T$161317, "1", List!$W$2:$W$161317, "que", List!$A$2:$A$161317, $A50)</f>
        <v>0</v>
      </c>
      <c r="O50" s="117">
        <f>countifs(List!$U$2:$U$161317, $B$9, List!$S$2:$S$161317, "1", List!$T$2:$T$161317, "0", List!$W$2:$W$161317, "que", List!$A$2:$A$161317, $A50)</f>
        <v>0</v>
      </c>
    </row>
    <row r="51">
      <c r="A51" s="120" t="str">
        <f>IF(Graphs!X42 = TRUE,Graphs!W42, 0)</f>
        <v>Trölli.is</v>
      </c>
      <c r="B51" s="117">
        <f>countifs(List!$U$2:$U$161317, $B$9, List!$S$2:$S$161317, "1", List!$T$2:$T$161317, "1", List!$W$2:$W$161317, "tht", List!$A$2:$A$161317, $A51)</f>
        <v>0</v>
      </c>
      <c r="C51" s="117">
        <f>countifs(List!$U$2:$U$161317, $B$9, List!$S$2:$S$161317, "1", List!$T$2:$T$161317, "0", List!$W$2:$W$161317, "tht", List!$A$2:$A$161317, $A51)</f>
        <v>0</v>
      </c>
      <c r="H51" s="117">
        <f>countifs(List!$U$2:$U$161317, $B$9, List!$S$2:$S$161317, "1", List!$T$2:$T$161317, "1", List!$W$2:$W$161317, "inf", List!$A$2:$A$161317, $A51)</f>
        <v>0</v>
      </c>
      <c r="I51" s="117">
        <f>countifs(List!$U$2:$U$161317, $B$9, List!$S$2:$S$161317, "1", List!$T$2:$T$161317, "0", List!$W$2:$W$161317, "inf",  List!$A$2:$A$161317, $A51)</f>
        <v>0</v>
      </c>
      <c r="N51" s="117">
        <f>countifs(List!$U$2:$U$161317, $B$9, List!$S$2:$S$161317, "1", List!$T$2:$T$161317, "1", List!$W$2:$W$161317, "que", List!$A$2:$A$161317, $A51)</f>
        <v>0</v>
      </c>
      <c r="O51" s="117">
        <f>countifs(List!$U$2:$U$161317, $B$9, List!$S$2:$S$161317, "1", List!$T$2:$T$161317, "0", List!$W$2:$W$161317, "que", List!$A$2:$A$161317, $A51)</f>
        <v>0</v>
      </c>
    </row>
    <row r="52">
      <c r="A52" s="120" t="str">
        <f>IF(Graphs!X43 = TRUE,Graphs!W43, 0)</f>
        <v>Útgefnar bækur</v>
      </c>
      <c r="B52" s="117">
        <f>countifs(List!$U$2:$U$161317, $B$9, List!$S$2:$S$161317, "1", List!$T$2:$T$161317, "1", List!$W$2:$W$161317, "tht", List!$A$2:$A$161317, $A52)</f>
        <v>3</v>
      </c>
      <c r="C52" s="117">
        <f>countifs(List!$U$2:$U$161317, $B$9, List!$S$2:$S$161317, "1", List!$T$2:$T$161317, "0", List!$W$2:$W$161317, "tht", List!$A$2:$A$161317, $A52)</f>
        <v>1</v>
      </c>
      <c r="H52" s="117">
        <f>countifs(List!$U$2:$U$161317, $B$9, List!$S$2:$S$161317, "1", List!$T$2:$T$161317, "1", List!$W$2:$W$161317, "inf", List!$A$2:$A$161317, $A52)</f>
        <v>1</v>
      </c>
      <c r="I52" s="117">
        <f>countifs(List!$U$2:$U$161317, $B$9, List!$S$2:$S$161317, "1", List!$T$2:$T$161317, "0", List!$W$2:$W$161317, "inf",  List!$A$2:$A$161317, $A52)</f>
        <v>0</v>
      </c>
      <c r="N52" s="117">
        <f>countifs(List!$U$2:$U$161317, $B$9, List!$S$2:$S$161317, "1", List!$T$2:$T$161317, "1", List!$W$2:$W$161317, "que", List!$A$2:$A$161317, $A52)</f>
        <v>0</v>
      </c>
      <c r="O52" s="117">
        <f>countifs(List!$U$2:$U$161317, $B$9, List!$S$2:$S$161317, "1", List!$T$2:$T$161317, "0", List!$W$2:$W$161317, "que", List!$A$2:$A$161317, $A52)</f>
        <v>0</v>
      </c>
    </row>
    <row r="53">
      <c r="A53" s="119" t="str">
        <f>IF(Graphs!X44 = TRUE,Graphs!W44, 0)</f>
        <v>Vb.is</v>
      </c>
      <c r="B53" s="117">
        <f>countifs(List!$U$2:$U$161317, $B$9, List!$S$2:$S$161317, "1", List!$T$2:$T$161317, "1", List!$W$2:$W$161317, "tht", List!$A$2:$A$161317, $A53)</f>
        <v>0</v>
      </c>
      <c r="C53" s="117">
        <f>countifs(List!$U$2:$U$161317, $B$9, List!$S$2:$S$161317, "1", List!$T$2:$T$161317, "0", List!$W$2:$W$161317, "tht", List!$A$2:$A$161317, $A53)</f>
        <v>0</v>
      </c>
      <c r="H53" s="117">
        <f>countifs(List!$U$2:$U$161317, $B$9, List!$S$2:$S$161317, "1", List!$T$2:$T$161317, "1", List!$W$2:$W$161317, "inf", List!$A$2:$A$161317, $A53)</f>
        <v>1</v>
      </c>
      <c r="I53" s="117">
        <f>countifs(List!$U$2:$U$161317, $B$9, List!$S$2:$S$161317, "1", List!$T$2:$T$161317, "0", List!$W$2:$W$161317, "inf",  List!$A$2:$A$161317, $A53)</f>
        <v>1</v>
      </c>
      <c r="N53" s="117">
        <f>countifs(List!$U$2:$U$161317, $B$9, List!$S$2:$S$161317, "1", List!$T$2:$T$161317, "1", List!$W$2:$W$161317, "que", List!$A$2:$A$161317, $A53)</f>
        <v>0</v>
      </c>
      <c r="O53" s="117">
        <f>countifs(List!$U$2:$U$161317, $B$9, List!$S$2:$S$161317, "1", List!$T$2:$T$161317, "0", List!$W$2:$W$161317, "que", List!$A$2:$A$161317, $A53)</f>
        <v>0</v>
      </c>
    </row>
    <row r="54">
      <c r="A54" s="120" t="str">
        <f>IF(Graphs!X45 = TRUE,Graphs!W45, 0)</f>
        <v>VF -Kylfingur</v>
      </c>
      <c r="B54" s="117">
        <f>countifs(List!$U$2:$U$161317, $B$9, List!$S$2:$S$161317, "1", List!$T$2:$T$161317, "1", List!$W$2:$W$161317, "tht", List!$A$2:$A$161317, $A54)</f>
        <v>1</v>
      </c>
      <c r="C54" s="117">
        <f>countifs(List!$U$2:$U$161317, $B$9, List!$S$2:$S$161317, "1", List!$T$2:$T$161317, "0", List!$W$2:$W$161317, "tht", List!$A$2:$A$161317, $A54)</f>
        <v>0</v>
      </c>
      <c r="H54" s="117">
        <f>countifs(List!$U$2:$U$161317, $B$9, List!$S$2:$S$161317, "1", List!$T$2:$T$161317, "1", List!$W$2:$W$161317, "inf", List!$A$2:$A$161317, $A54)</f>
        <v>1</v>
      </c>
      <c r="I54" s="117">
        <f>countifs(List!$U$2:$U$161317, $B$9, List!$S$2:$S$161317, "1", List!$T$2:$T$161317, "0", List!$W$2:$W$161317, "inf",  List!$A$2:$A$161317, $A54)</f>
        <v>0</v>
      </c>
      <c r="N54" s="117">
        <f>countifs(List!$U$2:$U$161317, $B$9, List!$S$2:$S$161317, "1", List!$T$2:$T$161317, "1", List!$W$2:$W$161317, "que", List!$A$2:$A$161317, $A54)</f>
        <v>0</v>
      </c>
      <c r="O54" s="117">
        <f>countifs(List!$U$2:$U$161317, $B$9, List!$S$2:$S$161317, "1", List!$T$2:$T$161317, "0", List!$W$2:$W$161317, "que", List!$A$2:$A$161317, $A54)</f>
        <v>0</v>
      </c>
    </row>
    <row r="55">
      <c r="A55" s="119" t="str">
        <f>IF(Graphs!X46 = TRUE,Graphs!W46, 0)</f>
        <v>Vikudagur.is</v>
      </c>
      <c r="B55" s="117">
        <f>countifs(List!$U$2:$U$161317, $B$9, List!$S$2:$S$161317, "1", List!$T$2:$T$161317, "1", List!$W$2:$W$161317, "tht", List!$A$2:$A$161317, $A55)</f>
        <v>0</v>
      </c>
      <c r="C55" s="117">
        <f>countifs(List!$U$2:$U$161317, $B$9, List!$S$2:$S$161317, "1", List!$T$2:$T$161317, "0", List!$W$2:$W$161317, "tht", List!$A$2:$A$161317, $A55)</f>
        <v>0</v>
      </c>
      <c r="H55" s="117">
        <f>countifs(List!$U$2:$U$161317, $B$9, List!$S$2:$S$161317, "1", List!$T$2:$T$161317, "1", List!$W$2:$W$161317, "inf", List!$A$2:$A$161317, $A55)</f>
        <v>1</v>
      </c>
      <c r="I55" s="117">
        <f>countifs(List!$U$2:$U$161317, $B$9, List!$S$2:$S$161317, "1", List!$T$2:$T$161317, "0", List!$W$2:$W$161317, "inf",  List!$A$2:$A$161317, $A55)</f>
        <v>1</v>
      </c>
      <c r="N55" s="117">
        <f>countifs(List!$U$2:$U$161317, $B$9, List!$S$2:$S$161317, "1", List!$T$2:$T$161317, "1", List!$W$2:$W$161317, "que", List!$A$2:$A$161317, $A55)</f>
        <v>0</v>
      </c>
      <c r="O55" s="117">
        <f>countifs(List!$U$2:$U$161317, $B$9, List!$S$2:$S$161317, "1", List!$T$2:$T$161317, "0", List!$W$2:$W$161317, "que", List!$A$2:$A$161317, $A55)</f>
        <v>0</v>
      </c>
    </row>
    <row r="56">
      <c r="A56" s="120" t="str">
        <f>IF(Graphs!X47 = TRUE,Graphs!W47, 0)</f>
        <v>Víkurfréttir</v>
      </c>
      <c r="B56" s="117">
        <f>countifs(List!$U$2:$U$161317, $B$9, List!$S$2:$S$161317, "1", List!$T$2:$T$161317, "1", List!$W$2:$W$161317, "tht", List!$A$2:$A$161317, $A56)</f>
        <v>4</v>
      </c>
      <c r="C56" s="117">
        <f>countifs(List!$U$2:$U$161317, $B$9, List!$S$2:$S$161317, "1", List!$T$2:$T$161317, "0", List!$W$2:$W$161317, "tht", List!$A$2:$A$161317, $A56)</f>
        <v>0</v>
      </c>
      <c r="H56" s="117">
        <f>countifs(List!$U$2:$U$161317, $B$9, List!$S$2:$S$161317, "1", List!$T$2:$T$161317, "1", List!$W$2:$W$161317, "inf", List!$A$2:$A$161317, $A56)</f>
        <v>2</v>
      </c>
      <c r="I56" s="117">
        <f>countifs(List!$U$2:$U$161317, $B$9, List!$S$2:$S$161317, "1", List!$T$2:$T$161317, "0", List!$W$2:$W$161317, "inf",  List!$A$2:$A$161317, $A56)</f>
        <v>1</v>
      </c>
      <c r="N56" s="117">
        <f>countifs(List!$U$2:$U$161317, $B$9, List!$S$2:$S$161317, "1", List!$T$2:$T$161317, "1", List!$W$2:$W$161317, "que", List!$A$2:$A$161317, $A56)</f>
        <v>0</v>
      </c>
      <c r="O56" s="117">
        <f>countifs(List!$U$2:$U$161317, $B$9, List!$S$2:$S$161317, "1", List!$T$2:$T$161317, "0", List!$W$2:$W$161317, "que", List!$A$2:$A$161317, $A56)</f>
        <v>0</v>
      </c>
    </row>
    <row r="57">
      <c r="A57" s="120" t="str">
        <f>IF(Graphs!X48 = TRUE,Graphs!W48, 0)</f>
        <v>Viljinn</v>
      </c>
      <c r="B57" s="117">
        <f>countifs(List!$U$2:$U$161317, $B$9, List!$S$2:$S$161317, "1", List!$T$2:$T$161317, "1", List!$W$2:$W$161317, "tht", List!$A$2:$A$161317, $A57)</f>
        <v>0</v>
      </c>
      <c r="C57" s="117">
        <f>countifs(List!$U$2:$U$161317, $B$9, List!$S$2:$S$161317, "1", List!$T$2:$T$161317, "0", List!$W$2:$W$161317, "tht", List!$A$2:$A$161317, $A57)</f>
        <v>0</v>
      </c>
      <c r="H57" s="117">
        <f>countifs(List!$U$2:$U$161317, $B$9, List!$S$2:$S$161317, "1", List!$T$2:$T$161317, "1", List!$W$2:$W$161317, "inf", List!$A$2:$A$161317, $A57)</f>
        <v>0</v>
      </c>
      <c r="I57" s="117">
        <f>countifs(List!$U$2:$U$161317, $B$9, List!$S$2:$S$161317, "1", List!$T$2:$T$161317, "0", List!$W$2:$W$161317, "inf",  List!$A$2:$A$161317, $A57)</f>
        <v>0</v>
      </c>
      <c r="N57" s="117">
        <f>countifs(List!$U$2:$U$161317, $B$9, List!$S$2:$S$161317, "1", List!$T$2:$T$161317, "1", List!$W$2:$W$161317, "que", List!$A$2:$A$161317, $A57)</f>
        <v>0</v>
      </c>
      <c r="O57" s="117">
        <f>countifs(List!$U$2:$U$161317, $B$9, List!$S$2:$S$161317, "1", List!$T$2:$T$161317, "0", List!$W$2:$W$161317, "que", List!$A$2:$A$161317, $A57)</f>
        <v>0</v>
      </c>
    </row>
    <row r="58">
      <c r="A58" s="120" t="str">
        <f>IF(Graphs!X49 = TRUE,Graphs!W49, 0)</f>
        <v>Vísindavefurinn</v>
      </c>
      <c r="B58" s="117">
        <f>countifs(List!$U$2:$U$161317, $B$9, List!$S$2:$S$161317, "1", List!$T$2:$T$161317, "1", List!$W$2:$W$161317, "tht", List!$A$2:$A$161317, $A58)</f>
        <v>0</v>
      </c>
      <c r="C58" s="117">
        <f>countifs(List!$U$2:$U$161317, $B$9, List!$S$2:$S$161317, "1", List!$T$2:$T$161317, "0", List!$W$2:$W$161317, "tht", List!$A$2:$A$161317, $A58)</f>
        <v>0</v>
      </c>
      <c r="H58" s="117">
        <f>countifs(List!$U$2:$U$161317, $B$9, List!$S$2:$S$161317, "1", List!$T$2:$T$161317, "1", List!$W$2:$W$161317, "inf", List!$A$2:$A$161317, $A58)</f>
        <v>0</v>
      </c>
      <c r="I58" s="117">
        <f>countifs(List!$U$2:$U$161317, $B$9, List!$S$2:$S$161317, "1", List!$T$2:$T$161317, "0", List!$W$2:$W$161317, "inf",  List!$A$2:$A$161317, $A58)</f>
        <v>0</v>
      </c>
      <c r="N58" s="117">
        <f>countifs(List!$U$2:$U$161317, $B$9, List!$S$2:$S$161317, "1", List!$T$2:$T$161317, "1", List!$W$2:$W$161317, "que", List!$A$2:$A$161317, $A58)</f>
        <v>0</v>
      </c>
      <c r="O58" s="117">
        <f>countifs(List!$U$2:$U$161317, $B$9, List!$S$2:$S$161317, "1", List!$T$2:$T$161317, "0", List!$W$2:$W$161317, "que", List!$A$2:$A$161317, $A58)</f>
        <v>0</v>
      </c>
    </row>
    <row r="59">
      <c r="A59" s="120" t="str">
        <f>IF(Graphs!X50 = TRUE,Graphs!W50, 0)</f>
        <v>Vísir.is</v>
      </c>
      <c r="B59" s="117">
        <f>countifs(List!$U$2:$U$161317, $B$9, List!$S$2:$S$161317, "1", List!$T$2:$T$161317, "1", List!$W$2:$W$161317, "tht", List!$A$2:$A$161317, $A59)</f>
        <v>31</v>
      </c>
      <c r="C59" s="117">
        <f>countifs(List!$U$2:$U$161317, $B$9, List!$S$2:$S$161317, "1", List!$T$2:$T$161317, "0", List!$W$2:$W$161317, "tht", List!$A$2:$A$161317, $A59)</f>
        <v>4</v>
      </c>
      <c r="H59" s="117">
        <f>countifs(List!$U$2:$U$161317, $B$9, List!$S$2:$S$161317, "1", List!$T$2:$T$161317, "1", List!$W$2:$W$161317, "inf", List!$A$2:$A$161317, $A59)</f>
        <v>52</v>
      </c>
      <c r="I59" s="117">
        <f>countifs(List!$U$2:$U$161317, $B$9, List!$S$2:$S$161317, "1", List!$T$2:$T$161317, "0", List!$W$2:$W$161317, "inf",  List!$A$2:$A$161317, $A59)</f>
        <v>24</v>
      </c>
      <c r="N59" s="117">
        <f>countifs(List!$U$2:$U$161317, $B$9, List!$S$2:$S$161317, "1", List!$T$2:$T$161317, "1", List!$W$2:$W$161317, "que", List!$A$2:$A$161317, $A59)</f>
        <v>1</v>
      </c>
      <c r="O59" s="117">
        <f>countifs(List!$U$2:$U$161317, $B$9, List!$S$2:$S$161317, "1", List!$T$2:$T$161317, "0", List!$W$2:$W$161317, "que", List!$A$2:$A$161317, $A59)</f>
        <v>0</v>
      </c>
    </row>
    <row r="60">
      <c r="A60" s="120" t="str">
        <f>IF(Graphs!X51 = TRUE,Graphs!W51, 0)</f>
        <v>Wikipedia</v>
      </c>
      <c r="B60" s="117">
        <f>countifs(List!$U$2:$U$161317, $B$9, List!$S$2:$S$161317, "1", List!$T$2:$T$161317, "1", List!$W$2:$W$161317, "tht", List!$A$2:$A$161317, $A60)</f>
        <v>0</v>
      </c>
      <c r="C60" s="117">
        <f>countifs(List!$U$2:$U$161317, $B$9, List!$S$2:$S$161317, "1", List!$T$2:$T$161317, "0", List!$W$2:$W$161317, "tht", List!$A$2:$A$161317, $A60)</f>
        <v>0</v>
      </c>
      <c r="H60" s="117">
        <f>countifs(List!$U$2:$U$161317, $B$9, List!$S$2:$S$161317, "1", List!$T$2:$T$161317, "1", List!$W$2:$W$161317, "inf", List!$A$2:$A$161317, $A60)</f>
        <v>1</v>
      </c>
      <c r="I60" s="117">
        <f>countifs(List!$U$2:$U$161317, $B$9, List!$S$2:$S$161317, "1", List!$T$2:$T$161317, "0", List!$W$2:$W$161317, "inf",  List!$A$2:$A$161317, $A60)</f>
        <v>0</v>
      </c>
      <c r="N60" s="117">
        <f>countifs(List!$U$2:$U$161317, $B$9, List!$S$2:$S$161317, "1", List!$T$2:$T$161317, "1", List!$W$2:$W$161317, "que", List!$A$2:$A$161317, $A60)</f>
        <v>0</v>
      </c>
      <c r="O60" s="117">
        <f>countifs(List!$U$2:$U$161317, $B$9, List!$S$2:$S$161317, "1", List!$T$2:$T$161317, "0", List!$W$2:$W$161317, "que", List!$A$2:$A$161317,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37" t="s">
        <v>3305</v>
      </c>
    </row>
    <row r="2">
      <c r="A2" s="37" t="s">
        <v>2</v>
      </c>
      <c r="B2" s="37" t="s">
        <v>3306</v>
      </c>
      <c r="C2" s="37" t="s">
        <v>49</v>
      </c>
      <c r="D2" s="37" t="s">
        <v>50</v>
      </c>
      <c r="E2" s="37" t="s">
        <v>51</v>
      </c>
      <c r="F2" s="37" t="s">
        <v>3296</v>
      </c>
      <c r="G2" s="37" t="s">
        <v>3297</v>
      </c>
      <c r="J2" s="33" t="s">
        <v>3307</v>
      </c>
      <c r="K2" s="33" t="s">
        <v>3308</v>
      </c>
      <c r="L2" s="33" t="s">
        <v>3309</v>
      </c>
      <c r="M2" s="33" t="s">
        <v>3310</v>
      </c>
      <c r="N2" s="33" t="s">
        <v>3311</v>
      </c>
      <c r="O2" s="33" t="s">
        <v>3312</v>
      </c>
      <c r="P2" s="33" t="s">
        <v>3313</v>
      </c>
      <c r="Q2" s="33" t="s">
        <v>3314</v>
      </c>
      <c r="R2" s="33" t="s">
        <v>3315</v>
      </c>
      <c r="S2" s="33" t="s">
        <v>3316</v>
      </c>
      <c r="T2" s="33" t="s">
        <v>3317</v>
      </c>
      <c r="U2" s="33" t="s">
        <v>3318</v>
      </c>
      <c r="V2" s="33" t="s">
        <v>3319</v>
      </c>
      <c r="W2" s="33" t="s">
        <v>3320</v>
      </c>
    </row>
    <row r="3">
      <c r="A3" s="121" t="str">
        <f>Graphs!W3</f>
        <v>433.pressan.is</v>
      </c>
      <c r="B3" s="122">
        <f t="shared" ref="B3:B51" si="2">V3/(V3+W3)*100</f>
        <v>100</v>
      </c>
      <c r="C3" s="48">
        <f t="shared" ref="C3:C51" si="3">P3/(P3+Q3)*100</f>
        <v>100</v>
      </c>
      <c r="D3" s="48">
        <f t="shared" ref="D3:D51" si="4">R3/(R3+S3)*100</f>
        <v>100</v>
      </c>
      <c r="E3" s="48" t="str">
        <f t="shared" ref="E3:E51" si="5">T3/(T3+U3)*100</f>
        <v>#DIV/0!</v>
      </c>
      <c r="F3" s="48">
        <f t="shared" ref="F3:F51" si="6">J3/(J3+K3)*100</f>
        <v>100</v>
      </c>
      <c r="G3" s="48" t="str">
        <f t="shared" ref="G3:G51" si="7">L3/(L3+M3)*100</f>
        <v>#DIV/0!</v>
      </c>
      <c r="J3" s="117">
        <f>sumproduct(--(MOD(COLUMN(Counting!B12:FY12)-COLUMN(Counting!B12)+6,6)=0),Counting!B12:FY12)</f>
        <v>9</v>
      </c>
      <c r="K3" s="117">
        <f>sumproduct(--(MOD(COLUMN(Counting!C12:FZ12)-COLUMN(Counting!C12)+6,6)=0),Counting!C12:FZ12)</f>
        <v>0</v>
      </c>
      <c r="L3" s="117">
        <f>sumproduct(--(MOD(COLUMN(Counting!D12:GA12)-COLUMN(Counting!D12)+6,6)=0),Counting!D12:GA12)</f>
        <v>0</v>
      </c>
      <c r="M3" s="117">
        <f>sumproduct(--(MOD(COLUMN(Counting!E12:GB12)-COLUMN(Counting!E12)+6,6)=0),Counting!E12:GB12)</f>
        <v>0</v>
      </c>
      <c r="N3" s="117">
        <f>sumproduct(--(MOD(COLUMN(Counting!F12:GC12)-COLUMN(Counting!F12)+6,6)=0),Counting!F12:GC12)</f>
        <v>0</v>
      </c>
      <c r="O3" s="117">
        <f>sumproduct(--(MOD(COLUMN(Counting!G12:GD12)-COLUMN(Counting!G12)+6,6)=0),Counting!G12:GD12)</f>
        <v>0</v>
      </c>
      <c r="P3" s="117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4</v>
      </c>
      <c r="Q3" s="117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0</v>
      </c>
      <c r="R3" s="117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5</v>
      </c>
      <c r="S3" s="117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17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17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17">
        <f t="shared" ref="V3:W3" si="1">P3+R3+T3</f>
        <v>9</v>
      </c>
      <c r="W3" s="117">
        <f t="shared" si="1"/>
        <v>0</v>
      </c>
    </row>
    <row r="4">
      <c r="A4" s="121" t="str">
        <f>Graphs!W4</f>
        <v>Andriki.is</v>
      </c>
      <c r="B4" s="122" t="str">
        <f t="shared" si="2"/>
        <v>#DIV/0!</v>
      </c>
      <c r="C4" s="48" t="str">
        <f t="shared" si="3"/>
        <v>#DIV/0!</v>
      </c>
      <c r="D4" s="48" t="str">
        <f t="shared" si="4"/>
        <v>#DIV/0!</v>
      </c>
      <c r="E4" s="48" t="str">
        <f t="shared" si="5"/>
        <v>#DIV/0!</v>
      </c>
      <c r="F4" s="48" t="str">
        <f t="shared" si="6"/>
        <v>#DIV/0!</v>
      </c>
      <c r="G4" s="48" t="str">
        <f t="shared" si="7"/>
        <v>#DIV/0!</v>
      </c>
      <c r="J4" s="117">
        <f>sumproduct(--(MOD(COLUMN(Counting!B13:FY13)-COLUMN(Counting!B13)+6,6)=0),Counting!B13:FY13)</f>
        <v>0</v>
      </c>
      <c r="K4" s="117">
        <f>sumproduct(--(MOD(COLUMN(Counting!C13:FZ13)-COLUMN(Counting!C13)+6,6)=0),Counting!C13:FZ13)</f>
        <v>0</v>
      </c>
      <c r="L4" s="117">
        <f>sumproduct(--(MOD(COLUMN(Counting!D13:GA13)-COLUMN(Counting!D13)+6,6)=0),Counting!D13:GA13)</f>
        <v>0</v>
      </c>
      <c r="M4" s="117">
        <f>sumproduct(--(MOD(COLUMN(Counting!E13:GB13)-COLUMN(Counting!E13)+6,6)=0),Counting!E13:GB13)</f>
        <v>0</v>
      </c>
      <c r="N4" s="117">
        <f>sumproduct(--(MOD(COLUMN(Counting!F13:GC13)-COLUMN(Counting!F13)+6,6)=0),Counting!F13:GC13)</f>
        <v>0</v>
      </c>
      <c r="O4" s="117">
        <f>sumproduct(--(MOD(COLUMN(Counting!G13:GD13)-COLUMN(Counting!G13)+6,6)=0),Counting!G13:GD13)</f>
        <v>0</v>
      </c>
      <c r="P4" s="117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17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17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0</v>
      </c>
      <c r="S4" s="117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0</v>
      </c>
      <c r="T4" s="117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17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17">
        <f t="shared" ref="V4:W4" si="8">P4+R4+T4</f>
        <v>0</v>
      </c>
      <c r="W4" s="117">
        <f t="shared" si="8"/>
        <v>0</v>
      </c>
    </row>
    <row r="5">
      <c r="A5" s="117" t="str">
        <f>Graphs!W5</f>
        <v>Bæjarins besta</v>
      </c>
      <c r="B5" s="122" t="str">
        <f t="shared" si="2"/>
        <v>#DIV/0!</v>
      </c>
      <c r="C5" s="48" t="str">
        <f t="shared" si="3"/>
        <v>#DIV/0!</v>
      </c>
      <c r="D5" s="48" t="str">
        <f t="shared" si="4"/>
        <v>#DIV/0!</v>
      </c>
      <c r="E5" s="48" t="str">
        <f t="shared" si="5"/>
        <v>#DIV/0!</v>
      </c>
      <c r="F5" s="48" t="str">
        <f t="shared" si="6"/>
        <v>#DIV/0!</v>
      </c>
      <c r="G5" s="48" t="str">
        <f t="shared" si="7"/>
        <v>#DIV/0!</v>
      </c>
      <c r="J5" s="117">
        <f>sumproduct(--(MOD(COLUMN(Counting!B14:FY14)-COLUMN(Counting!B14)+6,6)=0),Counting!B14:FY14)</f>
        <v>0</v>
      </c>
      <c r="K5" s="117">
        <f>sumproduct(--(MOD(COLUMN(Counting!C14:FZ14)-COLUMN(Counting!C14)+6,6)=0),Counting!C14:FZ14)</f>
        <v>0</v>
      </c>
      <c r="L5" s="117">
        <f>sumproduct(--(MOD(COLUMN(Counting!D14:GA14)-COLUMN(Counting!D14)+6,6)=0),Counting!D14:GA14)</f>
        <v>0</v>
      </c>
      <c r="M5" s="117">
        <f>sumproduct(--(MOD(COLUMN(Counting!E14:GB14)-COLUMN(Counting!E14)+6,6)=0),Counting!E14:GB14)</f>
        <v>0</v>
      </c>
      <c r="N5" s="117">
        <f>sumproduct(--(MOD(COLUMN(Counting!F14:GC14)-COLUMN(Counting!F14)+6,6)=0),Counting!F14:GC14)</f>
        <v>0</v>
      </c>
      <c r="O5" s="117">
        <f>sumproduct(--(MOD(COLUMN(Counting!G14:GD14)-COLUMN(Counting!G14)+6,6)=0),Counting!G14:GD14)</f>
        <v>0</v>
      </c>
      <c r="P5" s="117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0</v>
      </c>
      <c r="Q5" s="117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17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17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17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17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17">
        <f t="shared" ref="V5:W5" si="9">P5+R5+T5</f>
        <v>0</v>
      </c>
      <c r="W5" s="117">
        <f t="shared" si="9"/>
        <v>0</v>
      </c>
    </row>
    <row r="6">
      <c r="A6" s="117" t="str">
        <f>Graphs!W6</f>
        <v>Bændablaðið</v>
      </c>
      <c r="B6" s="122" t="str">
        <f t="shared" si="2"/>
        <v>#DIV/0!</v>
      </c>
      <c r="C6" s="48" t="str">
        <f t="shared" si="3"/>
        <v>#DIV/0!</v>
      </c>
      <c r="D6" s="48" t="str">
        <f t="shared" si="4"/>
        <v>#DIV/0!</v>
      </c>
      <c r="E6" s="48" t="str">
        <f t="shared" si="5"/>
        <v>#DIV/0!</v>
      </c>
      <c r="F6" s="48" t="str">
        <f t="shared" si="6"/>
        <v>#DIV/0!</v>
      </c>
      <c r="G6" s="48" t="str">
        <f t="shared" si="7"/>
        <v>#DIV/0!</v>
      </c>
      <c r="J6" s="117">
        <f>sumproduct(--(MOD(COLUMN(Counting!B15:FY15)-COLUMN(Counting!B15)+6,6)=0),Counting!B15:FY15)</f>
        <v>0</v>
      </c>
      <c r="K6" s="117">
        <f>sumproduct(--(MOD(COLUMN(Counting!C15:FZ15)-COLUMN(Counting!C15)+6,6)=0),Counting!C15:FZ15)</f>
        <v>0</v>
      </c>
      <c r="L6" s="117">
        <f>sumproduct(--(MOD(COLUMN(Counting!D15:GA15)-COLUMN(Counting!D15)+6,6)=0),Counting!D15:GA15)</f>
        <v>0</v>
      </c>
      <c r="M6" s="117">
        <f>sumproduct(--(MOD(COLUMN(Counting!E15:GB15)-COLUMN(Counting!E15)+6,6)=0),Counting!E15:GB15)</f>
        <v>0</v>
      </c>
      <c r="N6" s="117">
        <f>sumproduct(--(MOD(COLUMN(Counting!F15:GC15)-COLUMN(Counting!F15)+6,6)=0),Counting!F15:GC15)</f>
        <v>0</v>
      </c>
      <c r="O6" s="117">
        <f>sumproduct(--(MOD(COLUMN(Counting!G15:GD15)-COLUMN(Counting!G15)+6,6)=0),Counting!G15:GD15)</f>
        <v>0</v>
      </c>
      <c r="P6" s="117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0</v>
      </c>
      <c r="Q6" s="117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0</v>
      </c>
      <c r="R6" s="117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0</v>
      </c>
      <c r="S6" s="117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0</v>
      </c>
      <c r="T6" s="117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17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17">
        <f t="shared" ref="V6:W6" si="10">P6+R6+T6</f>
        <v>0</v>
      </c>
      <c r="W6" s="117">
        <f t="shared" si="10"/>
        <v>0</v>
      </c>
    </row>
    <row r="7">
      <c r="A7" s="121" t="str">
        <f>Graphs!W7</f>
        <v>Bleikt.is</v>
      </c>
      <c r="B7" s="122">
        <f t="shared" si="2"/>
        <v>100</v>
      </c>
      <c r="C7" s="48">
        <f t="shared" si="3"/>
        <v>100</v>
      </c>
      <c r="D7" s="48">
        <f t="shared" si="4"/>
        <v>100</v>
      </c>
      <c r="E7" s="48" t="str">
        <f t="shared" si="5"/>
        <v>#DIV/0!</v>
      </c>
      <c r="F7" s="48">
        <f t="shared" si="6"/>
        <v>100</v>
      </c>
      <c r="G7" s="48" t="str">
        <f t="shared" si="7"/>
        <v>#DIV/0!</v>
      </c>
      <c r="J7" s="117">
        <f>sumproduct(--(MOD(COLUMN(Counting!B16:FY16)-COLUMN(Counting!B16)+6,6)=0),Counting!B16:FY16)</f>
        <v>2</v>
      </c>
      <c r="K7" s="117">
        <f>sumproduct(--(MOD(COLUMN(Counting!C16:FZ16)-COLUMN(Counting!C16)+6,6)=0),Counting!C16:FZ16)</f>
        <v>0</v>
      </c>
      <c r="L7" s="117">
        <f>sumproduct(--(MOD(COLUMN(Counting!D16:GA16)-COLUMN(Counting!D16)+6,6)=0),Counting!D16:GA16)</f>
        <v>0</v>
      </c>
      <c r="M7" s="117">
        <f>sumproduct(--(MOD(COLUMN(Counting!E16:GB16)-COLUMN(Counting!E16)+6,6)=0),Counting!E16:GB16)</f>
        <v>0</v>
      </c>
      <c r="N7" s="117">
        <f>sumproduct(--(MOD(COLUMN(Counting!F16:GC16)-COLUMN(Counting!F16)+6,6)=0),Counting!F16:GC16)</f>
        <v>0</v>
      </c>
      <c r="O7" s="117">
        <f>sumproduct(--(MOD(COLUMN(Counting!G16:GD16)-COLUMN(Counting!G16)+6,6)=0),Counting!G16:GD16)</f>
        <v>0</v>
      </c>
      <c r="P7" s="117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1</v>
      </c>
      <c r="Q7" s="117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0</v>
      </c>
      <c r="R7" s="117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1</v>
      </c>
      <c r="S7" s="117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0</v>
      </c>
      <c r="T7" s="117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17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0</v>
      </c>
      <c r="V7" s="117">
        <f t="shared" ref="V7:W7" si="11">P7+R7+T7</f>
        <v>2</v>
      </c>
      <c r="W7" s="117">
        <f t="shared" si="11"/>
        <v>0</v>
      </c>
    </row>
    <row r="8">
      <c r="A8" s="117" t="str">
        <f>Graphs!W8</f>
        <v>Bóndi.is</v>
      </c>
      <c r="B8" s="122" t="str">
        <f t="shared" si="2"/>
        <v>#DIV/0!</v>
      </c>
      <c r="C8" s="48" t="str">
        <f t="shared" si="3"/>
        <v>#DIV/0!</v>
      </c>
      <c r="D8" s="48" t="str">
        <f t="shared" si="4"/>
        <v>#DIV/0!</v>
      </c>
      <c r="E8" s="48" t="str">
        <f t="shared" si="5"/>
        <v>#DIV/0!</v>
      </c>
      <c r="F8" s="48" t="str">
        <f t="shared" si="6"/>
        <v>#DIV/0!</v>
      </c>
      <c r="G8" s="48" t="str">
        <f t="shared" si="7"/>
        <v>#DIV/0!</v>
      </c>
      <c r="J8" s="117">
        <f>sumproduct(--(MOD(COLUMN(Counting!B17:FY17)-COLUMN(Counting!B17)+6,6)=0),Counting!B17:FY17)</f>
        <v>0</v>
      </c>
      <c r="K8" s="117">
        <f>sumproduct(--(MOD(COLUMN(Counting!C17:FZ17)-COLUMN(Counting!C17)+6,6)=0),Counting!C17:FZ17)</f>
        <v>0</v>
      </c>
      <c r="L8" s="117">
        <f>sumproduct(--(MOD(COLUMN(Counting!D17:GA17)-COLUMN(Counting!D17)+6,6)=0),Counting!D17:GA17)</f>
        <v>0</v>
      </c>
      <c r="M8" s="117">
        <f>sumproduct(--(MOD(COLUMN(Counting!E17:GB17)-COLUMN(Counting!E17)+6,6)=0),Counting!E17:GB17)</f>
        <v>0</v>
      </c>
      <c r="N8" s="117">
        <f>sumproduct(--(MOD(COLUMN(Counting!F17:GC17)-COLUMN(Counting!F17)+6,6)=0),Counting!F17:GC17)</f>
        <v>0</v>
      </c>
      <c r="O8" s="117">
        <f>sumproduct(--(MOD(COLUMN(Counting!G17:GD17)-COLUMN(Counting!G17)+6,6)=0),Counting!G17:GD17)</f>
        <v>0</v>
      </c>
      <c r="P8" s="117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17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17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17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17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17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17">
        <f t="shared" ref="V8:W8" si="12">P8+R8+T8</f>
        <v>0</v>
      </c>
      <c r="W8" s="117">
        <f t="shared" si="12"/>
        <v>0</v>
      </c>
    </row>
    <row r="9">
      <c r="A9" s="117" t="str">
        <f>Graphs!W9</f>
        <v>Bylgjan</v>
      </c>
      <c r="B9" s="122">
        <f t="shared" si="2"/>
        <v>100</v>
      </c>
      <c r="C9" s="48">
        <f t="shared" si="3"/>
        <v>100</v>
      </c>
      <c r="D9" s="48">
        <f t="shared" si="4"/>
        <v>100</v>
      </c>
      <c r="E9" s="48" t="str">
        <f t="shared" si="5"/>
        <v>#DIV/0!</v>
      </c>
      <c r="F9" s="48">
        <f t="shared" si="6"/>
        <v>100</v>
      </c>
      <c r="G9" s="48" t="str">
        <f t="shared" si="7"/>
        <v>#DIV/0!</v>
      </c>
      <c r="J9" s="117">
        <f>sumproduct(--(MOD(COLUMN(Counting!B18:FY18)-COLUMN(Counting!B18)+6,6)=0),Counting!B18:FY18)</f>
        <v>5</v>
      </c>
      <c r="K9" s="117">
        <f>sumproduct(--(MOD(COLUMN(Counting!C18:FZ18)-COLUMN(Counting!C18)+6,6)=0),Counting!C18:FZ18)</f>
        <v>0</v>
      </c>
      <c r="L9" s="117">
        <f>sumproduct(--(MOD(COLUMN(Counting!D18:GA18)-COLUMN(Counting!D18)+6,6)=0),Counting!D18:GA18)</f>
        <v>0</v>
      </c>
      <c r="M9" s="117">
        <f>sumproduct(--(MOD(COLUMN(Counting!E18:GB18)-COLUMN(Counting!E18)+6,6)=0),Counting!E18:GB18)</f>
        <v>0</v>
      </c>
      <c r="N9" s="117">
        <f>sumproduct(--(MOD(COLUMN(Counting!F18:GC18)-COLUMN(Counting!F18)+6,6)=0),Counting!F18:GC18)</f>
        <v>0</v>
      </c>
      <c r="O9" s="117">
        <f>sumproduct(--(MOD(COLUMN(Counting!G18:GD18)-COLUMN(Counting!G18)+6,6)=0),Counting!G18:GD18)</f>
        <v>0</v>
      </c>
      <c r="P9" s="117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3</v>
      </c>
      <c r="Q9" s="117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17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2</v>
      </c>
      <c r="S9" s="117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17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17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17">
        <f t="shared" ref="V9:W9" si="13">P9+R9+T9</f>
        <v>5</v>
      </c>
      <c r="W9" s="117">
        <f t="shared" si="13"/>
        <v>0</v>
      </c>
    </row>
    <row r="10">
      <c r="A10" s="121" t="str">
        <f>Graphs!W10</f>
        <v>DV.is</v>
      </c>
      <c r="B10" s="122">
        <f t="shared" si="2"/>
        <v>89.47368421</v>
      </c>
      <c r="C10" s="48">
        <f t="shared" si="3"/>
        <v>94.11764706</v>
      </c>
      <c r="D10" s="48">
        <f t="shared" si="4"/>
        <v>85.71428571</v>
      </c>
      <c r="E10" s="48" t="str">
        <f t="shared" si="5"/>
        <v>#DIV/0!</v>
      </c>
      <c r="F10" s="48">
        <f t="shared" si="6"/>
        <v>89.47368421</v>
      </c>
      <c r="G10" s="48" t="str">
        <f t="shared" si="7"/>
        <v>#DIV/0!</v>
      </c>
      <c r="J10" s="117">
        <f>sumproduct(--(MOD(COLUMN(Counting!B19:FY19)-COLUMN(Counting!B19)+6,6)=0),Counting!B19:FY19)</f>
        <v>34</v>
      </c>
      <c r="K10" s="117">
        <f>sumproduct(--(MOD(COLUMN(Counting!C19:FZ19)-COLUMN(Counting!C19)+6,6)=0),Counting!C19:FZ19)</f>
        <v>4</v>
      </c>
      <c r="L10" s="117">
        <f>sumproduct(--(MOD(COLUMN(Counting!D19:GA19)-COLUMN(Counting!D19)+6,6)=0),Counting!D19:GA19)</f>
        <v>0</v>
      </c>
      <c r="M10" s="117">
        <f>sumproduct(--(MOD(COLUMN(Counting!E19:GB19)-COLUMN(Counting!E19)+6,6)=0),Counting!E19:GB19)</f>
        <v>0</v>
      </c>
      <c r="N10" s="117">
        <f>sumproduct(--(MOD(COLUMN(Counting!F19:GC19)-COLUMN(Counting!F19)+6,6)=0),Counting!F19:GC19)</f>
        <v>0</v>
      </c>
      <c r="O10" s="117">
        <f>sumproduct(--(MOD(COLUMN(Counting!G19:GD19)-COLUMN(Counting!G19)+6,6)=0),Counting!G19:GD19)</f>
        <v>0</v>
      </c>
      <c r="P10" s="117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16</v>
      </c>
      <c r="Q10" s="117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1</v>
      </c>
      <c r="R10" s="117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18</v>
      </c>
      <c r="S10" s="117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3</v>
      </c>
      <c r="T10" s="117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0</v>
      </c>
      <c r="U10" s="117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0</v>
      </c>
      <c r="V10" s="117">
        <f t="shared" ref="V10:W10" si="14">P10+R10+T10</f>
        <v>34</v>
      </c>
      <c r="W10" s="117">
        <f t="shared" si="14"/>
        <v>4</v>
      </c>
    </row>
    <row r="11">
      <c r="A11" s="117" t="str">
        <f>Graphs!W11</f>
        <v>Eiðfaxi</v>
      </c>
      <c r="B11" s="122" t="str">
        <f t="shared" si="2"/>
        <v>#DIV/0!</v>
      </c>
      <c r="C11" s="48" t="str">
        <f t="shared" si="3"/>
        <v>#DIV/0!</v>
      </c>
      <c r="D11" s="48" t="str">
        <f t="shared" si="4"/>
        <v>#DIV/0!</v>
      </c>
      <c r="E11" s="48" t="str">
        <f t="shared" si="5"/>
        <v>#DIV/0!</v>
      </c>
      <c r="F11" s="48" t="str">
        <f t="shared" si="6"/>
        <v>#DIV/0!</v>
      </c>
      <c r="G11" s="48" t="str">
        <f t="shared" si="7"/>
        <v>#DIV/0!</v>
      </c>
      <c r="J11" s="117">
        <f>sumproduct(--(MOD(COLUMN(Counting!B20:FY20)-COLUMN(Counting!B20)+6,6)=0),Counting!B20:FY20)</f>
        <v>0</v>
      </c>
      <c r="K11" s="117">
        <f>sumproduct(--(MOD(COLUMN(Counting!C20:FZ20)-COLUMN(Counting!C20)+6,6)=0),Counting!C20:FZ20)</f>
        <v>0</v>
      </c>
      <c r="L11" s="117">
        <f>sumproduct(--(MOD(COLUMN(Counting!D20:GA20)-COLUMN(Counting!D20)+6,6)=0),Counting!D20:GA20)</f>
        <v>0</v>
      </c>
      <c r="M11" s="117">
        <f>sumproduct(--(MOD(COLUMN(Counting!E20:GB20)-COLUMN(Counting!E20)+6,6)=0),Counting!E20:GB20)</f>
        <v>0</v>
      </c>
      <c r="N11" s="117">
        <f>sumproduct(--(MOD(COLUMN(Counting!F20:GC20)-COLUMN(Counting!F20)+6,6)=0),Counting!F20:GC20)</f>
        <v>0</v>
      </c>
      <c r="O11" s="117">
        <f>sumproduct(--(MOD(COLUMN(Counting!G20:GD20)-COLUMN(Counting!G20)+6,6)=0),Counting!G20:GD20)</f>
        <v>0</v>
      </c>
      <c r="P11" s="117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17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17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17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17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17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17">
        <f t="shared" ref="V11:W11" si="15">P11+R11+T11</f>
        <v>0</v>
      </c>
      <c r="W11" s="117">
        <f t="shared" si="15"/>
        <v>0</v>
      </c>
    </row>
    <row r="12">
      <c r="A12" s="117" t="str">
        <f>Graphs!W12</f>
        <v>Eyjafréttir.is</v>
      </c>
      <c r="B12" s="122">
        <f t="shared" si="2"/>
        <v>100</v>
      </c>
      <c r="C12" s="48">
        <f t="shared" si="3"/>
        <v>100</v>
      </c>
      <c r="D12" s="48">
        <f t="shared" si="4"/>
        <v>100</v>
      </c>
      <c r="E12" s="48" t="str">
        <f t="shared" si="5"/>
        <v>#DIV/0!</v>
      </c>
      <c r="F12" s="48">
        <f t="shared" si="6"/>
        <v>100</v>
      </c>
      <c r="G12" s="48" t="str">
        <f t="shared" si="7"/>
        <v>#DIV/0!</v>
      </c>
      <c r="J12" s="117">
        <f>sumproduct(--(MOD(COLUMN(Counting!B21:FY21)-COLUMN(Counting!B21)+6,6)=0),Counting!B21:FY21)</f>
        <v>4</v>
      </c>
      <c r="K12" s="117">
        <f>sumproduct(--(MOD(COLUMN(Counting!C21:FZ21)-COLUMN(Counting!C21)+6,6)=0),Counting!C21:FZ21)</f>
        <v>0</v>
      </c>
      <c r="L12" s="117">
        <f>sumproduct(--(MOD(COLUMN(Counting!D21:GA21)-COLUMN(Counting!D21)+6,6)=0),Counting!D21:GA21)</f>
        <v>0</v>
      </c>
      <c r="M12" s="117">
        <f>sumproduct(--(MOD(COLUMN(Counting!E21:GB21)-COLUMN(Counting!E21)+6,6)=0),Counting!E21:GB21)</f>
        <v>0</v>
      </c>
      <c r="N12" s="117">
        <f>sumproduct(--(MOD(COLUMN(Counting!F21:GC21)-COLUMN(Counting!F21)+6,6)=0),Counting!F21:GC21)</f>
        <v>0</v>
      </c>
      <c r="O12" s="117">
        <f>sumproduct(--(MOD(COLUMN(Counting!G21:GD21)-COLUMN(Counting!G21)+6,6)=0),Counting!G21:GD21)</f>
        <v>0</v>
      </c>
      <c r="P12" s="117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3</v>
      </c>
      <c r="Q12" s="117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17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1</v>
      </c>
      <c r="S12" s="117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17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17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17">
        <f t="shared" ref="V12:W12" si="16">P12+R12+T12</f>
        <v>4</v>
      </c>
      <c r="W12" s="117">
        <f t="shared" si="16"/>
        <v>0</v>
      </c>
    </row>
    <row r="13">
      <c r="A13" s="117" t="str">
        <f>Graphs!W13</f>
        <v>Eyjan</v>
      </c>
      <c r="B13" s="122">
        <f t="shared" si="2"/>
        <v>66.66666667</v>
      </c>
      <c r="C13" s="48">
        <f t="shared" si="3"/>
        <v>100</v>
      </c>
      <c r="D13" s="48">
        <f t="shared" si="4"/>
        <v>50</v>
      </c>
      <c r="E13" s="48" t="str">
        <f t="shared" si="5"/>
        <v>#DIV/0!</v>
      </c>
      <c r="F13" s="48">
        <f t="shared" si="6"/>
        <v>66.66666667</v>
      </c>
      <c r="G13" s="48" t="str">
        <f t="shared" si="7"/>
        <v>#DIV/0!</v>
      </c>
      <c r="J13" s="117">
        <f>sumproduct(--(MOD(COLUMN(Counting!B22:FY22)-COLUMN(Counting!B22)+6,6)=0),Counting!B22:FY22)</f>
        <v>2</v>
      </c>
      <c r="K13" s="117">
        <f>sumproduct(--(MOD(COLUMN(Counting!C22:FZ22)-COLUMN(Counting!C22)+6,6)=0),Counting!C22:FZ22)</f>
        <v>1</v>
      </c>
      <c r="L13" s="117">
        <f>sumproduct(--(MOD(COLUMN(Counting!D22:GA22)-COLUMN(Counting!D22)+6,6)=0),Counting!D22:GA22)</f>
        <v>0</v>
      </c>
      <c r="M13" s="117">
        <f>sumproduct(--(MOD(COLUMN(Counting!E22:GB22)-COLUMN(Counting!E22)+6,6)=0),Counting!E22:GB22)</f>
        <v>0</v>
      </c>
      <c r="N13" s="117">
        <f>sumproduct(--(MOD(COLUMN(Counting!F22:GC22)-COLUMN(Counting!F22)+6,6)=0),Counting!F22:GC22)</f>
        <v>0</v>
      </c>
      <c r="O13" s="117">
        <f>sumproduct(--(MOD(COLUMN(Counting!G22:GD22)-COLUMN(Counting!G22)+6,6)=0),Counting!G22:GD22)</f>
        <v>0</v>
      </c>
      <c r="P13" s="117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1</v>
      </c>
      <c r="Q13" s="117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0</v>
      </c>
      <c r="R13" s="117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1</v>
      </c>
      <c r="S13" s="117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1</v>
      </c>
      <c r="T13" s="117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0</v>
      </c>
      <c r="U13" s="117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0</v>
      </c>
      <c r="V13" s="117">
        <f t="shared" ref="V13:W13" si="17">P13+R13+T13</f>
        <v>2</v>
      </c>
      <c r="W13" s="117">
        <f t="shared" si="17"/>
        <v>1</v>
      </c>
    </row>
    <row r="14">
      <c r="A14" s="121" t="str">
        <f>Graphs!W14</f>
        <v>Eyjar.net</v>
      </c>
      <c r="B14" s="122">
        <f t="shared" si="2"/>
        <v>100</v>
      </c>
      <c r="C14" s="48" t="str">
        <f t="shared" si="3"/>
        <v>#DIV/0!</v>
      </c>
      <c r="D14" s="48">
        <f t="shared" si="4"/>
        <v>100</v>
      </c>
      <c r="E14" s="48" t="str">
        <f t="shared" si="5"/>
        <v>#DIV/0!</v>
      </c>
      <c r="F14" s="48">
        <f t="shared" si="6"/>
        <v>100</v>
      </c>
      <c r="G14" s="48" t="str">
        <f t="shared" si="7"/>
        <v>#DIV/0!</v>
      </c>
      <c r="J14" s="117">
        <f>sumproduct(--(MOD(COLUMN(Counting!B23:FY23)-COLUMN(Counting!B23)+6,6)=0),Counting!B23:FY23)</f>
        <v>1</v>
      </c>
      <c r="K14" s="117">
        <f>sumproduct(--(MOD(COLUMN(Counting!C23:FZ23)-COLUMN(Counting!C23)+6,6)=0),Counting!C23:FZ23)</f>
        <v>0</v>
      </c>
      <c r="L14" s="117">
        <f>sumproduct(--(MOD(COLUMN(Counting!D23:GA23)-COLUMN(Counting!D23)+6,6)=0),Counting!D23:GA23)</f>
        <v>0</v>
      </c>
      <c r="M14" s="117">
        <f>sumproduct(--(MOD(COLUMN(Counting!E23:GB23)-COLUMN(Counting!E23)+6,6)=0),Counting!E23:GB23)</f>
        <v>0</v>
      </c>
      <c r="N14" s="117">
        <f>sumproduct(--(MOD(COLUMN(Counting!F23:GC23)-COLUMN(Counting!F23)+6,6)=0),Counting!F23:GC23)</f>
        <v>0</v>
      </c>
      <c r="O14" s="117">
        <f>sumproduct(--(MOD(COLUMN(Counting!G23:GD23)-COLUMN(Counting!G23)+6,6)=0),Counting!G23:GD23)</f>
        <v>0</v>
      </c>
      <c r="P14" s="117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0</v>
      </c>
      <c r="Q14" s="117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17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1</v>
      </c>
      <c r="S14" s="117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17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0</v>
      </c>
      <c r="U14" s="117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17">
        <f t="shared" ref="V14:W14" si="18">P14+R14+T14</f>
        <v>1</v>
      </c>
      <c r="W14" s="117">
        <f t="shared" si="18"/>
        <v>0</v>
      </c>
    </row>
    <row r="15">
      <c r="A15" s="117" t="str">
        <f>Graphs!W15</f>
        <v>Fiskifréttir</v>
      </c>
      <c r="B15" s="122" t="str">
        <f t="shared" si="2"/>
        <v>#DIV/0!</v>
      </c>
      <c r="C15" s="48" t="str">
        <f t="shared" si="3"/>
        <v>#DIV/0!</v>
      </c>
      <c r="D15" s="48" t="str">
        <f t="shared" si="4"/>
        <v>#DIV/0!</v>
      </c>
      <c r="E15" s="48" t="str">
        <f t="shared" si="5"/>
        <v>#DIV/0!</v>
      </c>
      <c r="F15" s="48" t="str">
        <f t="shared" si="6"/>
        <v>#DIV/0!</v>
      </c>
      <c r="G15" s="48" t="str">
        <f t="shared" si="7"/>
        <v>#DIV/0!</v>
      </c>
      <c r="J15" s="117">
        <f>sumproduct(--(MOD(COLUMN(Counting!B24:FY24)-COLUMN(Counting!B24)+6,6)=0),Counting!B24:FY24)</f>
        <v>0</v>
      </c>
      <c r="K15" s="117">
        <f>sumproduct(--(MOD(COLUMN(Counting!C24:FZ24)-COLUMN(Counting!C24)+6,6)=0),Counting!C24:FZ24)</f>
        <v>0</v>
      </c>
      <c r="L15" s="117">
        <f>sumproduct(--(MOD(COLUMN(Counting!D24:GA24)-COLUMN(Counting!D24)+6,6)=0),Counting!D24:GA24)</f>
        <v>0</v>
      </c>
      <c r="M15" s="117">
        <f>sumproduct(--(MOD(COLUMN(Counting!E24:GB24)-COLUMN(Counting!E24)+6,6)=0),Counting!E24:GB24)</f>
        <v>0</v>
      </c>
      <c r="N15" s="117">
        <f>sumproduct(--(MOD(COLUMN(Counting!F24:GC24)-COLUMN(Counting!F24)+6,6)=0),Counting!F24:GC24)</f>
        <v>0</v>
      </c>
      <c r="O15" s="117">
        <f>sumproduct(--(MOD(COLUMN(Counting!G24:GD24)-COLUMN(Counting!G24)+6,6)=0),Counting!G24:GD24)</f>
        <v>0</v>
      </c>
      <c r="P15" s="117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17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17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0</v>
      </c>
      <c r="S15" s="117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0</v>
      </c>
      <c r="T15" s="117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17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17">
        <f t="shared" ref="V15:W15" si="19">P15+R15+T15</f>
        <v>0</v>
      </c>
      <c r="W15" s="117">
        <f t="shared" si="19"/>
        <v>0</v>
      </c>
    </row>
    <row r="16">
      <c r="A16" s="117" t="str">
        <f>Graphs!W16</f>
        <v>Fjarðarfréttir.is</v>
      </c>
      <c r="B16" s="122" t="str">
        <f t="shared" si="2"/>
        <v>#DIV/0!</v>
      </c>
      <c r="C16" s="48" t="str">
        <f t="shared" si="3"/>
        <v>#DIV/0!</v>
      </c>
      <c r="D16" s="48" t="str">
        <f t="shared" si="4"/>
        <v>#DIV/0!</v>
      </c>
      <c r="E16" s="48" t="str">
        <f t="shared" si="5"/>
        <v>#DIV/0!</v>
      </c>
      <c r="F16" s="48" t="str">
        <f t="shared" si="6"/>
        <v>#DIV/0!</v>
      </c>
      <c r="G16" s="48" t="str">
        <f t="shared" si="7"/>
        <v>#DIV/0!</v>
      </c>
      <c r="J16" s="117">
        <f>sumproduct(--(MOD(COLUMN(Counting!B25:FY25)-COLUMN(Counting!B25)+6,6)=0),Counting!B25:FY25)</f>
        <v>0</v>
      </c>
      <c r="K16" s="117">
        <f>sumproduct(--(MOD(COLUMN(Counting!C25:FZ25)-COLUMN(Counting!C25)+6,6)=0),Counting!C25:FZ25)</f>
        <v>0</v>
      </c>
      <c r="L16" s="117">
        <f>sumproduct(--(MOD(COLUMN(Counting!D25:GA25)-COLUMN(Counting!D25)+6,6)=0),Counting!D25:GA25)</f>
        <v>0</v>
      </c>
      <c r="M16" s="117">
        <f>sumproduct(--(MOD(COLUMN(Counting!E25:GB25)-COLUMN(Counting!E25)+6,6)=0),Counting!E25:GB25)</f>
        <v>0</v>
      </c>
      <c r="N16" s="117">
        <f>sumproduct(--(MOD(COLUMN(Counting!F25:GC25)-COLUMN(Counting!F25)+6,6)=0),Counting!F25:GC25)</f>
        <v>0</v>
      </c>
      <c r="O16" s="117">
        <f>sumproduct(--(MOD(COLUMN(Counting!G25:GD25)-COLUMN(Counting!G25)+6,6)=0),Counting!G25:GD25)</f>
        <v>0</v>
      </c>
      <c r="P16" s="117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17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17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17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17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17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17">
        <f t="shared" ref="V16:W16" si="20">P16+R16+T16</f>
        <v>0</v>
      </c>
      <c r="W16" s="117">
        <f t="shared" si="20"/>
        <v>0</v>
      </c>
    </row>
    <row r="17">
      <c r="A17" s="117" t="str">
        <f>Graphs!W17</f>
        <v>Fjarðarpósturinn</v>
      </c>
      <c r="B17" s="122" t="str">
        <f t="shared" si="2"/>
        <v>#DIV/0!</v>
      </c>
      <c r="C17" s="48" t="str">
        <f t="shared" si="3"/>
        <v>#DIV/0!</v>
      </c>
      <c r="D17" s="48" t="str">
        <f t="shared" si="4"/>
        <v>#DIV/0!</v>
      </c>
      <c r="E17" s="48" t="str">
        <f t="shared" si="5"/>
        <v>#DIV/0!</v>
      </c>
      <c r="F17" s="48" t="str">
        <f t="shared" si="6"/>
        <v>#DIV/0!</v>
      </c>
      <c r="G17" s="48" t="str">
        <f t="shared" si="7"/>
        <v>#DIV/0!</v>
      </c>
      <c r="J17" s="117">
        <f>sumproduct(--(MOD(COLUMN(Counting!B26:FY26)-COLUMN(Counting!B26)+6,6)=0),Counting!B26:FY26)</f>
        <v>0</v>
      </c>
      <c r="K17" s="117">
        <f>sumproduct(--(MOD(COLUMN(Counting!C26:FZ26)-COLUMN(Counting!C26)+6,6)=0),Counting!C26:FZ26)</f>
        <v>0</v>
      </c>
      <c r="L17" s="117">
        <f>sumproduct(--(MOD(COLUMN(Counting!D26:GA26)-COLUMN(Counting!D26)+6,6)=0),Counting!D26:GA26)</f>
        <v>0</v>
      </c>
      <c r="M17" s="117">
        <f>sumproduct(--(MOD(COLUMN(Counting!E26:GB26)-COLUMN(Counting!E26)+6,6)=0),Counting!E26:GB26)</f>
        <v>0</v>
      </c>
      <c r="N17" s="117">
        <f>sumproduct(--(MOD(COLUMN(Counting!F26:GC26)-COLUMN(Counting!F26)+6,6)=0),Counting!F26:GC26)</f>
        <v>0</v>
      </c>
      <c r="O17" s="117">
        <f>sumproduct(--(MOD(COLUMN(Counting!G26:GD26)-COLUMN(Counting!G26)+6,6)=0),Counting!G26:GD26)</f>
        <v>0</v>
      </c>
      <c r="P17" s="117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17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17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17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17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17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17">
        <f t="shared" ref="V17:W17" si="21">P17+R17+T17</f>
        <v>0</v>
      </c>
      <c r="W17" s="117">
        <f t="shared" si="21"/>
        <v>0</v>
      </c>
    </row>
    <row r="18">
      <c r="A18" s="117" t="str">
        <f>Graphs!W18</f>
        <v>Fótbolti.net</v>
      </c>
      <c r="B18" s="122">
        <f t="shared" si="2"/>
        <v>75.73529412</v>
      </c>
      <c r="C18" s="48">
        <f t="shared" si="3"/>
        <v>88.46153846</v>
      </c>
      <c r="D18" s="48">
        <f t="shared" si="4"/>
        <v>67.46987952</v>
      </c>
      <c r="E18" s="48">
        <f t="shared" si="5"/>
        <v>100</v>
      </c>
      <c r="F18" s="48">
        <f t="shared" si="6"/>
        <v>75.73529412</v>
      </c>
      <c r="G18" s="48" t="str">
        <f t="shared" si="7"/>
        <v>#DIV/0!</v>
      </c>
      <c r="J18" s="117">
        <f>sumproduct(--(MOD(COLUMN(Counting!B27:FY27)-COLUMN(Counting!B27)+6,6)=0),Counting!B27:FY27)</f>
        <v>103</v>
      </c>
      <c r="K18" s="117">
        <f>sumproduct(--(MOD(COLUMN(Counting!C27:FZ27)-COLUMN(Counting!C27)+6,6)=0),Counting!C27:FZ27)</f>
        <v>33</v>
      </c>
      <c r="L18" s="117">
        <f>sumproduct(--(MOD(COLUMN(Counting!D27:GA27)-COLUMN(Counting!D27)+6,6)=0),Counting!D27:GA27)</f>
        <v>0</v>
      </c>
      <c r="M18" s="117">
        <f>sumproduct(--(MOD(COLUMN(Counting!E27:GB27)-COLUMN(Counting!E27)+6,6)=0),Counting!E27:GB27)</f>
        <v>0</v>
      </c>
      <c r="N18" s="117">
        <f>sumproduct(--(MOD(COLUMN(Counting!F27:GC27)-COLUMN(Counting!F27)+6,6)=0),Counting!F27:GC27)</f>
        <v>0</v>
      </c>
      <c r="O18" s="117">
        <f>sumproduct(--(MOD(COLUMN(Counting!G27:GD27)-COLUMN(Counting!G27)+6,6)=0),Counting!G27:GD27)</f>
        <v>0</v>
      </c>
      <c r="P18" s="117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46</v>
      </c>
      <c r="Q18" s="117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6</v>
      </c>
      <c r="R18" s="117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56</v>
      </c>
      <c r="S18" s="117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27</v>
      </c>
      <c r="T18" s="117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1</v>
      </c>
      <c r="U18" s="117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0</v>
      </c>
      <c r="V18" s="117">
        <f t="shared" ref="V18:W18" si="22">P18+R18+T18</f>
        <v>103</v>
      </c>
      <c r="W18" s="117">
        <f t="shared" si="22"/>
        <v>33</v>
      </c>
    </row>
    <row r="19">
      <c r="A19" s="117" t="str">
        <f>Graphs!W19</f>
        <v>Fréttablaðið</v>
      </c>
      <c r="B19" s="122">
        <f t="shared" si="2"/>
        <v>50</v>
      </c>
      <c r="C19" s="48">
        <f t="shared" si="3"/>
        <v>33.33333333</v>
      </c>
      <c r="D19" s="48">
        <f t="shared" si="4"/>
        <v>60</v>
      </c>
      <c r="E19" s="48" t="str">
        <f t="shared" si="5"/>
        <v>#DIV/0!</v>
      </c>
      <c r="F19" s="48">
        <f t="shared" si="6"/>
        <v>50</v>
      </c>
      <c r="G19" s="48" t="str">
        <f t="shared" si="7"/>
        <v>#DIV/0!</v>
      </c>
      <c r="J19" s="117">
        <f>sumproduct(--(MOD(COLUMN(Counting!B28:FY28)-COLUMN(Counting!B28)+6,6)=0),Counting!B28:FY28)</f>
        <v>4</v>
      </c>
      <c r="K19" s="117">
        <f>sumproduct(--(MOD(COLUMN(Counting!C28:FZ28)-COLUMN(Counting!C28)+6,6)=0),Counting!C28:FZ28)</f>
        <v>4</v>
      </c>
      <c r="L19" s="117">
        <f>sumproduct(--(MOD(COLUMN(Counting!D28:GA28)-COLUMN(Counting!D28)+6,6)=0),Counting!D28:GA28)</f>
        <v>0</v>
      </c>
      <c r="M19" s="117">
        <f>sumproduct(--(MOD(COLUMN(Counting!E28:GB28)-COLUMN(Counting!E28)+6,6)=0),Counting!E28:GB28)</f>
        <v>0</v>
      </c>
      <c r="N19" s="117">
        <f>sumproduct(--(MOD(COLUMN(Counting!F28:GC28)-COLUMN(Counting!F28)+6,6)=0),Counting!F28:GC28)</f>
        <v>0</v>
      </c>
      <c r="O19" s="117">
        <f>sumproduct(--(MOD(COLUMN(Counting!G28:GD28)-COLUMN(Counting!G28)+6,6)=0),Counting!G28:GD28)</f>
        <v>0</v>
      </c>
      <c r="P19" s="117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1</v>
      </c>
      <c r="Q19" s="117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2</v>
      </c>
      <c r="R19" s="117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3</v>
      </c>
      <c r="S19" s="117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2</v>
      </c>
      <c r="T19" s="117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0</v>
      </c>
      <c r="U19" s="117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17">
        <f t="shared" ref="V19:W19" si="23">P19+R19+T19</f>
        <v>4</v>
      </c>
      <c r="W19" s="117">
        <f t="shared" si="23"/>
        <v>4</v>
      </c>
    </row>
    <row r="20">
      <c r="A20" s="117" t="str">
        <f>Graphs!W20</f>
        <v>Fréttatíminn</v>
      </c>
      <c r="B20" s="122">
        <f t="shared" si="2"/>
        <v>100</v>
      </c>
      <c r="C20" s="48">
        <f t="shared" si="3"/>
        <v>100</v>
      </c>
      <c r="D20" s="48" t="str">
        <f t="shared" si="4"/>
        <v>#DIV/0!</v>
      </c>
      <c r="E20" s="48" t="str">
        <f t="shared" si="5"/>
        <v>#DIV/0!</v>
      </c>
      <c r="F20" s="48">
        <f t="shared" si="6"/>
        <v>100</v>
      </c>
      <c r="G20" s="48" t="str">
        <f t="shared" si="7"/>
        <v>#DIV/0!</v>
      </c>
      <c r="J20" s="117">
        <f>sumproduct(--(MOD(COLUMN(Counting!B29:FY29)-COLUMN(Counting!B29)+6,6)=0),Counting!B29:FY29)</f>
        <v>1</v>
      </c>
      <c r="K20" s="117">
        <f>sumproduct(--(MOD(COLUMN(Counting!C29:FZ29)-COLUMN(Counting!C29)+6,6)=0),Counting!C29:FZ29)</f>
        <v>0</v>
      </c>
      <c r="L20" s="117">
        <f>sumproduct(--(MOD(COLUMN(Counting!D29:GA29)-COLUMN(Counting!D29)+6,6)=0),Counting!D29:GA29)</f>
        <v>0</v>
      </c>
      <c r="M20" s="117">
        <f>sumproduct(--(MOD(COLUMN(Counting!E29:GB29)-COLUMN(Counting!E29)+6,6)=0),Counting!E29:GB29)</f>
        <v>0</v>
      </c>
      <c r="N20" s="117">
        <f>sumproduct(--(MOD(COLUMN(Counting!F29:GC29)-COLUMN(Counting!F29)+6,6)=0),Counting!F29:GC29)</f>
        <v>0</v>
      </c>
      <c r="O20" s="117">
        <f>sumproduct(--(MOD(COLUMN(Counting!G29:GD29)-COLUMN(Counting!G29)+6,6)=0),Counting!G29:GD29)</f>
        <v>0</v>
      </c>
      <c r="P20" s="117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1</v>
      </c>
      <c r="Q20" s="117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17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0</v>
      </c>
      <c r="S20" s="117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0</v>
      </c>
      <c r="T20" s="117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17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17">
        <f t="shared" ref="V20:W20" si="24">P20+R20+T20</f>
        <v>1</v>
      </c>
      <c r="W20" s="117">
        <f t="shared" si="24"/>
        <v>0</v>
      </c>
    </row>
    <row r="21">
      <c r="A21" s="117" t="str">
        <f>Graphs!W21</f>
        <v>Fréttavefur suðurlands</v>
      </c>
      <c r="B21" s="122">
        <f t="shared" si="2"/>
        <v>0</v>
      </c>
      <c r="C21" s="48" t="str">
        <f t="shared" si="3"/>
        <v>#DIV/0!</v>
      </c>
      <c r="D21" s="48">
        <f t="shared" si="4"/>
        <v>0</v>
      </c>
      <c r="E21" s="48" t="str">
        <f t="shared" si="5"/>
        <v>#DIV/0!</v>
      </c>
      <c r="F21" s="48">
        <f t="shared" si="6"/>
        <v>0</v>
      </c>
      <c r="G21" s="48" t="str">
        <f t="shared" si="7"/>
        <v>#DIV/0!</v>
      </c>
      <c r="J21" s="117">
        <f>sumproduct(--(MOD(COLUMN(Counting!B30:FY30)-COLUMN(Counting!B30)+6,6)=0),Counting!B30:FY30)</f>
        <v>0</v>
      </c>
      <c r="K21" s="117">
        <f>sumproduct(--(MOD(COLUMN(Counting!C30:FZ30)-COLUMN(Counting!C30)+6,6)=0),Counting!C30:FZ30)</f>
        <v>1</v>
      </c>
      <c r="L21" s="117">
        <f>sumproduct(--(MOD(COLUMN(Counting!D30:GA30)-COLUMN(Counting!D30)+6,6)=0),Counting!D30:GA30)</f>
        <v>0</v>
      </c>
      <c r="M21" s="117">
        <f>sumproduct(--(MOD(COLUMN(Counting!E30:GB30)-COLUMN(Counting!E30)+6,6)=0),Counting!E30:GB30)</f>
        <v>0</v>
      </c>
      <c r="N21" s="117">
        <f>sumproduct(--(MOD(COLUMN(Counting!F30:GC30)-COLUMN(Counting!F30)+6,6)=0),Counting!F30:GC30)</f>
        <v>0</v>
      </c>
      <c r="O21" s="117">
        <f>sumproduct(--(MOD(COLUMN(Counting!G30:GD30)-COLUMN(Counting!G30)+6,6)=0),Counting!G30:GD30)</f>
        <v>0</v>
      </c>
      <c r="P21" s="117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17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17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17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1</v>
      </c>
      <c r="T21" s="117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17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17">
        <f t="shared" ref="V21:W21" si="25">P21+R21+T21</f>
        <v>0</v>
      </c>
      <c r="W21" s="117">
        <f t="shared" si="25"/>
        <v>1</v>
      </c>
    </row>
    <row r="22">
      <c r="A22" s="117" t="str">
        <f>Graphs!W22</f>
        <v>Heimur</v>
      </c>
      <c r="B22" s="122" t="str">
        <f t="shared" si="2"/>
        <v>#DIV/0!</v>
      </c>
      <c r="C22" s="48" t="str">
        <f t="shared" si="3"/>
        <v>#DIV/0!</v>
      </c>
      <c r="D22" s="48" t="str">
        <f t="shared" si="4"/>
        <v>#DIV/0!</v>
      </c>
      <c r="E22" s="48" t="str">
        <f t="shared" si="5"/>
        <v>#DIV/0!</v>
      </c>
      <c r="F22" s="48" t="str">
        <f t="shared" si="6"/>
        <v>#DIV/0!</v>
      </c>
      <c r="G22" s="48" t="str">
        <f t="shared" si="7"/>
        <v>#DIV/0!</v>
      </c>
      <c r="J22" s="117">
        <f>sumproduct(--(MOD(COLUMN(Counting!B31:FY31)-COLUMN(Counting!B31)+6,6)=0),Counting!B31:FY31)</f>
        <v>0</v>
      </c>
      <c r="K22" s="117">
        <f>sumproduct(--(MOD(COLUMN(Counting!C31:FZ31)-COLUMN(Counting!C31)+6,6)=0),Counting!C31:FZ31)</f>
        <v>0</v>
      </c>
      <c r="L22" s="117">
        <f>sumproduct(--(MOD(COLUMN(Counting!D31:GA31)-COLUMN(Counting!D31)+6,6)=0),Counting!D31:GA31)</f>
        <v>0</v>
      </c>
      <c r="M22" s="117">
        <f>sumproduct(--(MOD(COLUMN(Counting!E31:GB31)-COLUMN(Counting!E31)+6,6)=0),Counting!E31:GB31)</f>
        <v>0</v>
      </c>
      <c r="N22" s="117">
        <f>sumproduct(--(MOD(COLUMN(Counting!F31:GC31)-COLUMN(Counting!F31)+6,6)=0),Counting!F31:GC31)</f>
        <v>0</v>
      </c>
      <c r="O22" s="117">
        <f>sumproduct(--(MOD(COLUMN(Counting!G31:GD31)-COLUMN(Counting!G31)+6,6)=0),Counting!G31:GD31)</f>
        <v>0</v>
      </c>
      <c r="P22" s="117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0</v>
      </c>
      <c r="Q22" s="117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17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17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0</v>
      </c>
      <c r="T22" s="117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0</v>
      </c>
      <c r="U22" s="117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17">
        <f t="shared" ref="V22:W22" si="26">P22+R22+T22</f>
        <v>0</v>
      </c>
      <c r="W22" s="117">
        <f t="shared" si="26"/>
        <v>0</v>
      </c>
    </row>
    <row r="23">
      <c r="A23" s="117" t="str">
        <f>Graphs!W23</f>
        <v>Húnahornið</v>
      </c>
      <c r="B23" s="122" t="str">
        <f t="shared" si="2"/>
        <v>#DIV/0!</v>
      </c>
      <c r="C23" s="48" t="str">
        <f t="shared" si="3"/>
        <v>#DIV/0!</v>
      </c>
      <c r="D23" s="48" t="str">
        <f t="shared" si="4"/>
        <v>#DIV/0!</v>
      </c>
      <c r="E23" s="48" t="str">
        <f t="shared" si="5"/>
        <v>#DIV/0!</v>
      </c>
      <c r="F23" s="48" t="str">
        <f t="shared" si="6"/>
        <v>#DIV/0!</v>
      </c>
      <c r="G23" s="48" t="str">
        <f t="shared" si="7"/>
        <v>#DIV/0!</v>
      </c>
      <c r="J23" s="117">
        <f>sumproduct(--(MOD(COLUMN(Counting!B32:FY32)-COLUMN(Counting!B32)+6,6)=0),Counting!B32:FY32)</f>
        <v>0</v>
      </c>
      <c r="K23" s="117">
        <f>sumproduct(--(MOD(COLUMN(Counting!C32:FZ32)-COLUMN(Counting!C32)+6,6)=0),Counting!C32:FZ32)</f>
        <v>0</v>
      </c>
      <c r="L23" s="117">
        <f>sumproduct(--(MOD(COLUMN(Counting!D32:GA32)-COLUMN(Counting!D32)+6,6)=0),Counting!D32:GA32)</f>
        <v>0</v>
      </c>
      <c r="M23" s="117">
        <f>sumproduct(--(MOD(COLUMN(Counting!E32:GB32)-COLUMN(Counting!E32)+6,6)=0),Counting!E32:GB32)</f>
        <v>0</v>
      </c>
      <c r="N23" s="117">
        <f>sumproduct(--(MOD(COLUMN(Counting!F32:GC32)-COLUMN(Counting!F32)+6,6)=0),Counting!F32:GC32)</f>
        <v>0</v>
      </c>
      <c r="O23" s="117">
        <f>sumproduct(--(MOD(COLUMN(Counting!G32:GD32)-COLUMN(Counting!G32)+6,6)=0),Counting!G32:GD32)</f>
        <v>0</v>
      </c>
      <c r="P23" s="117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0</v>
      </c>
      <c r="Q23" s="117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17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17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17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17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17">
        <f t="shared" ref="V23:W23" si="27">P23+R23+T23</f>
        <v>0</v>
      </c>
      <c r="W23" s="117">
        <f t="shared" si="27"/>
        <v>0</v>
      </c>
    </row>
    <row r="24">
      <c r="A24" s="117" t="str">
        <f>Graphs!W24</f>
        <v>Jónas.is</v>
      </c>
      <c r="B24" s="122" t="str">
        <f t="shared" si="2"/>
        <v>#DIV/0!</v>
      </c>
      <c r="C24" s="48" t="str">
        <f t="shared" si="3"/>
        <v>#DIV/0!</v>
      </c>
      <c r="D24" s="48" t="str">
        <f t="shared" si="4"/>
        <v>#DIV/0!</v>
      </c>
      <c r="E24" s="48" t="str">
        <f t="shared" si="5"/>
        <v>#DIV/0!</v>
      </c>
      <c r="F24" s="48" t="str">
        <f t="shared" si="6"/>
        <v>#DIV/0!</v>
      </c>
      <c r="G24" s="48" t="str">
        <f t="shared" si="7"/>
        <v>#DIV/0!</v>
      </c>
      <c r="J24" s="117">
        <f>sumproduct(--(MOD(COLUMN(Counting!B33:FY33)-COLUMN(Counting!B33)+6,6)=0),Counting!B33:FY33)</f>
        <v>0</v>
      </c>
      <c r="K24" s="117">
        <f>sumproduct(--(MOD(COLUMN(Counting!C33:FZ33)-COLUMN(Counting!C33)+6,6)=0),Counting!C33:FZ33)</f>
        <v>0</v>
      </c>
      <c r="L24" s="117">
        <f>sumproduct(--(MOD(COLUMN(Counting!D33:GA33)-COLUMN(Counting!D33)+6,6)=0),Counting!D33:GA33)</f>
        <v>0</v>
      </c>
      <c r="M24" s="117">
        <f>sumproduct(--(MOD(COLUMN(Counting!E33:GB33)-COLUMN(Counting!E33)+6,6)=0),Counting!E33:GB33)</f>
        <v>0</v>
      </c>
      <c r="N24" s="117">
        <f>sumproduct(--(MOD(COLUMN(Counting!F33:GC33)-COLUMN(Counting!F33)+6,6)=0),Counting!F33:GC33)</f>
        <v>0</v>
      </c>
      <c r="O24" s="117">
        <f>sumproduct(--(MOD(COLUMN(Counting!G33:GD33)-COLUMN(Counting!G33)+6,6)=0),Counting!G33:GD33)</f>
        <v>0</v>
      </c>
      <c r="P24" s="117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17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17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17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0</v>
      </c>
      <c r="T24" s="117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17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17">
        <f t="shared" ref="V24:W24" si="28">P24+R24+T24</f>
        <v>0</v>
      </c>
      <c r="W24" s="117">
        <f t="shared" si="28"/>
        <v>0</v>
      </c>
    </row>
    <row r="25">
      <c r="A25" s="117" t="str">
        <f>Graphs!W25</f>
        <v>Kaffið.is</v>
      </c>
      <c r="B25" s="122" t="str">
        <f t="shared" si="2"/>
        <v>#DIV/0!</v>
      </c>
      <c r="C25" s="48" t="str">
        <f t="shared" si="3"/>
        <v>#DIV/0!</v>
      </c>
      <c r="D25" s="48" t="str">
        <f t="shared" si="4"/>
        <v>#DIV/0!</v>
      </c>
      <c r="E25" s="48" t="str">
        <f t="shared" si="5"/>
        <v>#DIV/0!</v>
      </c>
      <c r="F25" s="48" t="str">
        <f t="shared" si="6"/>
        <v>#DIV/0!</v>
      </c>
      <c r="G25" s="48" t="str">
        <f t="shared" si="7"/>
        <v>#DIV/0!</v>
      </c>
      <c r="J25" s="117">
        <f>sumproduct(--(MOD(COLUMN(Counting!B34:FY34)-COLUMN(Counting!B34)+6,6)=0),Counting!B34:FY34)</f>
        <v>0</v>
      </c>
      <c r="K25" s="117">
        <f>sumproduct(--(MOD(COLUMN(Counting!C34:FZ34)-COLUMN(Counting!C34)+6,6)=0),Counting!C34:FZ34)</f>
        <v>0</v>
      </c>
      <c r="L25" s="117">
        <f>sumproduct(--(MOD(COLUMN(Counting!D34:GA34)-COLUMN(Counting!D34)+6,6)=0),Counting!D34:GA34)</f>
        <v>0</v>
      </c>
      <c r="M25" s="117">
        <f>sumproduct(--(MOD(COLUMN(Counting!E34:GB34)-COLUMN(Counting!E34)+6,6)=0),Counting!E34:GB34)</f>
        <v>0</v>
      </c>
      <c r="N25" s="117">
        <f>sumproduct(--(MOD(COLUMN(Counting!F34:GC34)-COLUMN(Counting!F34)+6,6)=0),Counting!F34:GC34)</f>
        <v>0</v>
      </c>
      <c r="O25" s="117">
        <f>sumproduct(--(MOD(COLUMN(Counting!G34:GD34)-COLUMN(Counting!G34)+6,6)=0),Counting!G34:GD34)</f>
        <v>0</v>
      </c>
      <c r="P25" s="117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0</v>
      </c>
      <c r="Q25" s="117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17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17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17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17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17">
        <f t="shared" ref="V25:W25" si="29">P25+R25+T25</f>
        <v>0</v>
      </c>
      <c r="W25" s="117">
        <f t="shared" si="29"/>
        <v>0</v>
      </c>
    </row>
    <row r="26">
      <c r="A26" s="117" t="str">
        <f>Graphs!W26</f>
        <v>Kjarninn</v>
      </c>
      <c r="B26" s="122" t="str">
        <f t="shared" si="2"/>
        <v>#DIV/0!</v>
      </c>
      <c r="C26" s="48" t="str">
        <f t="shared" si="3"/>
        <v>#DIV/0!</v>
      </c>
      <c r="D26" s="48" t="str">
        <f t="shared" si="4"/>
        <v>#DIV/0!</v>
      </c>
      <c r="E26" s="48" t="str">
        <f t="shared" si="5"/>
        <v>#DIV/0!</v>
      </c>
      <c r="F26" s="48" t="str">
        <f t="shared" si="6"/>
        <v>#DIV/0!</v>
      </c>
      <c r="G26" s="48" t="str">
        <f t="shared" si="7"/>
        <v>#DIV/0!</v>
      </c>
      <c r="J26" s="117">
        <f>sumproduct(--(MOD(COLUMN(Counting!B35:FY35)-COLUMN(Counting!B35)+6,6)=0),Counting!B35:FY35)</f>
        <v>0</v>
      </c>
      <c r="K26" s="117">
        <f>sumproduct(--(MOD(COLUMN(Counting!C35:FZ35)-COLUMN(Counting!C35)+6,6)=0),Counting!C35:FZ35)</f>
        <v>0</v>
      </c>
      <c r="L26" s="117">
        <f>sumproduct(--(MOD(COLUMN(Counting!D35:GA35)-COLUMN(Counting!D35)+6,6)=0),Counting!D35:GA35)</f>
        <v>0</v>
      </c>
      <c r="M26" s="117">
        <f>sumproduct(--(MOD(COLUMN(Counting!E35:GB35)-COLUMN(Counting!E35)+6,6)=0),Counting!E35:GB35)</f>
        <v>0</v>
      </c>
      <c r="N26" s="117">
        <f>sumproduct(--(MOD(COLUMN(Counting!F35:GC35)-COLUMN(Counting!F35)+6,6)=0),Counting!F35:GC35)</f>
        <v>0</v>
      </c>
      <c r="O26" s="117">
        <f>sumproduct(--(MOD(COLUMN(Counting!G35:GD35)-COLUMN(Counting!G35)+6,6)=0),Counting!G35:GD35)</f>
        <v>0</v>
      </c>
      <c r="P26" s="117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0</v>
      </c>
      <c r="Q26" s="117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17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17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17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17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17">
        <f t="shared" ref="V26:W26" si="30">P26+R26+T26</f>
        <v>0</v>
      </c>
      <c r="W26" s="117">
        <f t="shared" si="30"/>
        <v>0</v>
      </c>
    </row>
    <row r="27">
      <c r="A27" s="121" t="str">
        <f>Graphs!W27</f>
        <v>Kjarninn.is</v>
      </c>
      <c r="B27" s="122" t="str">
        <f t="shared" si="2"/>
        <v>#DIV/0!</v>
      </c>
      <c r="C27" s="48" t="str">
        <f t="shared" si="3"/>
        <v>#DIV/0!</v>
      </c>
      <c r="D27" s="48" t="str">
        <f t="shared" si="4"/>
        <v>#DIV/0!</v>
      </c>
      <c r="E27" s="48" t="str">
        <f t="shared" si="5"/>
        <v>#DIV/0!</v>
      </c>
      <c r="F27" s="48" t="str">
        <f t="shared" si="6"/>
        <v>#DIV/0!</v>
      </c>
      <c r="G27" s="48" t="str">
        <f t="shared" si="7"/>
        <v>#DIV/0!</v>
      </c>
      <c r="J27" s="117">
        <f>sumproduct(--(MOD(COLUMN(Counting!B36:FY36)-COLUMN(Counting!B36)+6,6)=0),Counting!B36:FY36)</f>
        <v>0</v>
      </c>
      <c r="K27" s="117">
        <f>sumproduct(--(MOD(COLUMN(Counting!C36:FZ36)-COLUMN(Counting!C36)+6,6)=0),Counting!C36:FZ36)</f>
        <v>0</v>
      </c>
      <c r="L27" s="117">
        <f>sumproduct(--(MOD(COLUMN(Counting!D36:GA36)-COLUMN(Counting!D36)+6,6)=0),Counting!D36:GA36)</f>
        <v>0</v>
      </c>
      <c r="M27" s="117">
        <f>sumproduct(--(MOD(COLUMN(Counting!E36:GB36)-COLUMN(Counting!E36)+6,6)=0),Counting!E36:GB36)</f>
        <v>0</v>
      </c>
      <c r="N27" s="117">
        <f>sumproduct(--(MOD(COLUMN(Counting!F36:GC36)-COLUMN(Counting!F36)+6,6)=0),Counting!F36:GC36)</f>
        <v>0</v>
      </c>
      <c r="O27" s="117">
        <f>sumproduct(--(MOD(COLUMN(Counting!G36:GD36)-COLUMN(Counting!G36)+6,6)=0),Counting!G36:GD36)</f>
        <v>0</v>
      </c>
      <c r="P27" s="117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0</v>
      </c>
      <c r="Q27" s="117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17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0</v>
      </c>
      <c r="S27" s="117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17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17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17">
        <f t="shared" ref="V27:W27" si="31">P27+R27+T27</f>
        <v>0</v>
      </c>
      <c r="W27" s="117">
        <f t="shared" si="31"/>
        <v>0</v>
      </c>
    </row>
    <row r="28">
      <c r="A28" s="117" t="str">
        <f>Graphs!W28</f>
        <v>Kópavogsblaðið.is</v>
      </c>
      <c r="B28" s="122" t="str">
        <f t="shared" si="2"/>
        <v>#DIV/0!</v>
      </c>
      <c r="C28" s="48" t="str">
        <f t="shared" si="3"/>
        <v>#DIV/0!</v>
      </c>
      <c r="D28" s="48" t="str">
        <f t="shared" si="4"/>
        <v>#DIV/0!</v>
      </c>
      <c r="E28" s="48" t="str">
        <f t="shared" si="5"/>
        <v>#DIV/0!</v>
      </c>
      <c r="F28" s="48" t="str">
        <f t="shared" si="6"/>
        <v>#DIV/0!</v>
      </c>
      <c r="G28" s="48" t="str">
        <f t="shared" si="7"/>
        <v>#DIV/0!</v>
      </c>
      <c r="J28" s="117">
        <f>sumproduct(--(MOD(COLUMN(Counting!B37:FY37)-COLUMN(Counting!B37)+6,6)=0),Counting!B37:FY37)</f>
        <v>0</v>
      </c>
      <c r="K28" s="117">
        <f>sumproduct(--(MOD(COLUMN(Counting!C37:FZ37)-COLUMN(Counting!C37)+6,6)=0),Counting!C37:FZ37)</f>
        <v>0</v>
      </c>
      <c r="L28" s="117">
        <f>sumproduct(--(MOD(COLUMN(Counting!D37:GA37)-COLUMN(Counting!D37)+6,6)=0),Counting!D37:GA37)</f>
        <v>0</v>
      </c>
      <c r="M28" s="117">
        <f>sumproduct(--(MOD(COLUMN(Counting!E37:GB37)-COLUMN(Counting!E37)+6,6)=0),Counting!E37:GB37)</f>
        <v>0</v>
      </c>
      <c r="N28" s="117">
        <f>sumproduct(--(MOD(COLUMN(Counting!F37:GC37)-COLUMN(Counting!F37)+6,6)=0),Counting!F37:GC37)</f>
        <v>0</v>
      </c>
      <c r="O28" s="117">
        <f>sumproduct(--(MOD(COLUMN(Counting!G37:GD37)-COLUMN(Counting!G37)+6,6)=0),Counting!G37:GD37)</f>
        <v>0</v>
      </c>
      <c r="P28" s="117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0</v>
      </c>
      <c r="Q28" s="117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17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17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17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17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17">
        <f t="shared" ref="V28:W28" si="32">P28+R28+T28</f>
        <v>0</v>
      </c>
      <c r="W28" s="117">
        <f t="shared" si="32"/>
        <v>0</v>
      </c>
    </row>
    <row r="29">
      <c r="A29" s="117" t="str">
        <f>Graphs!W29</f>
        <v>Mannlíf.is</v>
      </c>
      <c r="B29" s="122">
        <f t="shared" si="2"/>
        <v>100</v>
      </c>
      <c r="C29" s="48" t="str">
        <f t="shared" si="3"/>
        <v>#DIV/0!</v>
      </c>
      <c r="D29" s="48">
        <f t="shared" si="4"/>
        <v>100</v>
      </c>
      <c r="E29" s="48" t="str">
        <f t="shared" si="5"/>
        <v>#DIV/0!</v>
      </c>
      <c r="F29" s="48">
        <f t="shared" si="6"/>
        <v>100</v>
      </c>
      <c r="G29" s="48" t="str">
        <f t="shared" si="7"/>
        <v>#DIV/0!</v>
      </c>
      <c r="J29" s="117">
        <f>sumproduct(--(MOD(COLUMN(Counting!B38:FY38)-COLUMN(Counting!B38)+6,6)=0),Counting!B38:FY38)</f>
        <v>1</v>
      </c>
      <c r="K29" s="117">
        <f>sumproduct(--(MOD(COLUMN(Counting!C38:FZ38)-COLUMN(Counting!C38)+6,6)=0),Counting!C38:FZ38)</f>
        <v>0</v>
      </c>
      <c r="L29" s="117">
        <f>sumproduct(--(MOD(COLUMN(Counting!D38:GA38)-COLUMN(Counting!D38)+6,6)=0),Counting!D38:GA38)</f>
        <v>0</v>
      </c>
      <c r="M29" s="117">
        <f>sumproduct(--(MOD(COLUMN(Counting!E38:GB38)-COLUMN(Counting!E38)+6,6)=0),Counting!E38:GB38)</f>
        <v>0</v>
      </c>
      <c r="N29" s="117">
        <f>sumproduct(--(MOD(COLUMN(Counting!F38:GC38)-COLUMN(Counting!F38)+6,6)=0),Counting!F38:GC38)</f>
        <v>0</v>
      </c>
      <c r="O29" s="117">
        <f>sumproduct(--(MOD(COLUMN(Counting!G38:GD38)-COLUMN(Counting!G38)+6,6)=0),Counting!G38:GD38)</f>
        <v>0</v>
      </c>
      <c r="P29" s="117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17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17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1</v>
      </c>
      <c r="S29" s="117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0</v>
      </c>
      <c r="T29" s="117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0</v>
      </c>
      <c r="U29" s="117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17">
        <f t="shared" ref="V29:W29" si="33">P29+R29+T29</f>
        <v>1</v>
      </c>
      <c r="W29" s="117">
        <f t="shared" si="33"/>
        <v>0</v>
      </c>
    </row>
    <row r="30">
      <c r="A30" s="121" t="str">
        <f>Graphs!W30</f>
        <v>Mbl.is</v>
      </c>
      <c r="B30" s="122">
        <f t="shared" si="2"/>
        <v>77.72727273</v>
      </c>
      <c r="C30" s="48">
        <f t="shared" si="3"/>
        <v>83.33333333</v>
      </c>
      <c r="D30" s="48">
        <f t="shared" si="4"/>
        <v>75.81699346</v>
      </c>
      <c r="E30" s="48">
        <f t="shared" si="5"/>
        <v>0</v>
      </c>
      <c r="F30" s="48">
        <f t="shared" si="6"/>
        <v>77.72727273</v>
      </c>
      <c r="G30" s="48" t="str">
        <f t="shared" si="7"/>
        <v>#DIV/0!</v>
      </c>
      <c r="J30" s="117">
        <f>sumproduct(--(MOD(COLUMN(Counting!B39:FY39)-COLUMN(Counting!B39)+6,6)=0),Counting!B39:FY39)</f>
        <v>171</v>
      </c>
      <c r="K30" s="117">
        <f>sumproduct(--(MOD(COLUMN(Counting!C39:FZ39)-COLUMN(Counting!C39)+6,6)=0),Counting!C39:FZ39)</f>
        <v>49</v>
      </c>
      <c r="L30" s="117">
        <f>sumproduct(--(MOD(COLUMN(Counting!D39:GA39)-COLUMN(Counting!D39)+6,6)=0),Counting!D39:GA39)</f>
        <v>0</v>
      </c>
      <c r="M30" s="117">
        <f>sumproduct(--(MOD(COLUMN(Counting!E39:GB39)-COLUMN(Counting!E39)+6,6)=0),Counting!E39:GB39)</f>
        <v>0</v>
      </c>
      <c r="N30" s="117">
        <f>sumproduct(--(MOD(COLUMN(Counting!F39:GC39)-COLUMN(Counting!F39)+6,6)=0),Counting!F39:GC39)</f>
        <v>0</v>
      </c>
      <c r="O30" s="117">
        <f>sumproduct(--(MOD(COLUMN(Counting!G39:GD39)-COLUMN(Counting!G39)+6,6)=0),Counting!G39:GD39)</f>
        <v>0</v>
      </c>
      <c r="P30" s="117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55</v>
      </c>
      <c r="Q30" s="117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11</v>
      </c>
      <c r="R30" s="117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116</v>
      </c>
      <c r="S30" s="117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37</v>
      </c>
      <c r="T30" s="117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0</v>
      </c>
      <c r="U30" s="117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1</v>
      </c>
      <c r="V30" s="117">
        <f t="shared" ref="V30:W30" si="34">P30+R30+T30</f>
        <v>171</v>
      </c>
      <c r="W30" s="117">
        <f t="shared" si="34"/>
        <v>49</v>
      </c>
    </row>
    <row r="31">
      <c r="A31" s="117" t="str">
        <f>Graphs!W31</f>
        <v>Morgunblaðið</v>
      </c>
      <c r="B31" s="122">
        <f t="shared" si="2"/>
        <v>69.23076923</v>
      </c>
      <c r="C31" s="48">
        <f t="shared" si="3"/>
        <v>82.8125</v>
      </c>
      <c r="D31" s="48">
        <f t="shared" si="4"/>
        <v>59.40594059</v>
      </c>
      <c r="E31" s="48">
        <f t="shared" si="5"/>
        <v>100</v>
      </c>
      <c r="F31" s="48">
        <f t="shared" si="6"/>
        <v>69.23076923</v>
      </c>
      <c r="G31" s="48" t="str">
        <f t="shared" si="7"/>
        <v>#DIV/0!</v>
      </c>
      <c r="J31" s="117">
        <f>sumproduct(--(MOD(COLUMN(Counting!B40:FY40)-COLUMN(Counting!B40)+6,6)=0),Counting!B40:FY40)</f>
        <v>117</v>
      </c>
      <c r="K31" s="117">
        <f>sumproduct(--(MOD(COLUMN(Counting!C40:FZ40)-COLUMN(Counting!C40)+6,6)=0),Counting!C40:FZ40)</f>
        <v>52</v>
      </c>
      <c r="L31" s="117">
        <f>sumproduct(--(MOD(COLUMN(Counting!D40:GA40)-COLUMN(Counting!D40)+6,6)=0),Counting!D40:GA40)</f>
        <v>0</v>
      </c>
      <c r="M31" s="117">
        <f>sumproduct(--(MOD(COLUMN(Counting!E40:GB40)-COLUMN(Counting!E40)+6,6)=0),Counting!E40:GB40)</f>
        <v>0</v>
      </c>
      <c r="N31" s="117">
        <f>sumproduct(--(MOD(COLUMN(Counting!F40:GC40)-COLUMN(Counting!F40)+6,6)=0),Counting!F40:GC40)</f>
        <v>0</v>
      </c>
      <c r="O31" s="117">
        <f>sumproduct(--(MOD(COLUMN(Counting!G40:GD40)-COLUMN(Counting!G40)+6,6)=0),Counting!G40:GD40)</f>
        <v>0</v>
      </c>
      <c r="P31" s="117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53</v>
      </c>
      <c r="Q31" s="117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11</v>
      </c>
      <c r="R31" s="117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60</v>
      </c>
      <c r="S31" s="117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41</v>
      </c>
      <c r="T31" s="117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4</v>
      </c>
      <c r="U31" s="117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0</v>
      </c>
      <c r="V31" s="117">
        <f t="shared" ref="V31:W31" si="35">P31+R31+T31</f>
        <v>117</v>
      </c>
      <c r="W31" s="117">
        <f t="shared" si="35"/>
        <v>52</v>
      </c>
    </row>
    <row r="32">
      <c r="A32" s="117" t="str">
        <f>Graphs!W32</f>
        <v>Pressan</v>
      </c>
      <c r="B32" s="122" t="str">
        <f t="shared" si="2"/>
        <v>#DIV/0!</v>
      </c>
      <c r="C32" s="48" t="str">
        <f t="shared" si="3"/>
        <v>#DIV/0!</v>
      </c>
      <c r="D32" s="48" t="str">
        <f t="shared" si="4"/>
        <v>#DIV/0!</v>
      </c>
      <c r="E32" s="48" t="str">
        <f t="shared" si="5"/>
        <v>#DIV/0!</v>
      </c>
      <c r="F32" s="48" t="str">
        <f t="shared" si="6"/>
        <v>#DIV/0!</v>
      </c>
      <c r="G32" s="48" t="str">
        <f t="shared" si="7"/>
        <v>#DIV/0!</v>
      </c>
      <c r="J32" s="117">
        <f>sumproduct(--(MOD(COLUMN(Counting!B41:FY41)-COLUMN(Counting!B41)+6,6)=0),Counting!B41:FY41)</f>
        <v>0</v>
      </c>
      <c r="K32" s="117">
        <f>sumproduct(--(MOD(COLUMN(Counting!C41:FZ41)-COLUMN(Counting!C41)+6,6)=0),Counting!C41:FZ41)</f>
        <v>0</v>
      </c>
      <c r="L32" s="117">
        <f>sumproduct(--(MOD(COLUMN(Counting!D41:GA41)-COLUMN(Counting!D41)+6,6)=0),Counting!D41:GA41)</f>
        <v>0</v>
      </c>
      <c r="M32" s="117">
        <f>sumproduct(--(MOD(COLUMN(Counting!E41:GB41)-COLUMN(Counting!E41)+6,6)=0),Counting!E41:GB41)</f>
        <v>0</v>
      </c>
      <c r="N32" s="117">
        <f>sumproduct(--(MOD(COLUMN(Counting!F41:GC41)-COLUMN(Counting!F41)+6,6)=0),Counting!F41:GC41)</f>
        <v>0</v>
      </c>
      <c r="O32" s="117">
        <f>sumproduct(--(MOD(COLUMN(Counting!G41:GD41)-COLUMN(Counting!G41)+6,6)=0),Counting!G41:GD41)</f>
        <v>0</v>
      </c>
      <c r="P32" s="117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17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17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17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0</v>
      </c>
      <c r="T32" s="117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17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17">
        <f t="shared" ref="V32:W32" si="36">P32+R32+T32</f>
        <v>0</v>
      </c>
      <c r="W32" s="117">
        <f t="shared" si="36"/>
        <v>0</v>
      </c>
    </row>
    <row r="33">
      <c r="A33" s="117" t="str">
        <f>Graphs!W33</f>
        <v>Rás 1 og 2</v>
      </c>
      <c r="B33" s="122">
        <f t="shared" si="2"/>
        <v>50</v>
      </c>
      <c r="C33" s="48">
        <f t="shared" si="3"/>
        <v>66.66666667</v>
      </c>
      <c r="D33" s="48">
        <f t="shared" si="4"/>
        <v>33.33333333</v>
      </c>
      <c r="E33" s="48" t="str">
        <f t="shared" si="5"/>
        <v>#DIV/0!</v>
      </c>
      <c r="F33" s="48">
        <f t="shared" si="6"/>
        <v>50</v>
      </c>
      <c r="G33" s="48" t="str">
        <f t="shared" si="7"/>
        <v>#DIV/0!</v>
      </c>
      <c r="J33" s="117">
        <f>sumproduct(--(MOD(COLUMN(Counting!B42:FY42)-COLUMN(Counting!B42)+6,6)=0),Counting!B42:FY42)</f>
        <v>3</v>
      </c>
      <c r="K33" s="117">
        <f>sumproduct(--(MOD(COLUMN(Counting!C42:FZ42)-COLUMN(Counting!C42)+6,6)=0),Counting!C42:FZ42)</f>
        <v>3</v>
      </c>
      <c r="L33" s="117">
        <f>sumproduct(--(MOD(COLUMN(Counting!D42:GA42)-COLUMN(Counting!D42)+6,6)=0),Counting!D42:GA42)</f>
        <v>0</v>
      </c>
      <c r="M33" s="117">
        <f>sumproduct(--(MOD(COLUMN(Counting!E42:GB42)-COLUMN(Counting!E42)+6,6)=0),Counting!E42:GB42)</f>
        <v>0</v>
      </c>
      <c r="N33" s="117">
        <f>sumproduct(--(MOD(COLUMN(Counting!F42:GC42)-COLUMN(Counting!F42)+6,6)=0),Counting!F42:GC42)</f>
        <v>0</v>
      </c>
      <c r="O33" s="117">
        <f>sumproduct(--(MOD(COLUMN(Counting!G42:GD42)-COLUMN(Counting!G42)+6,6)=0),Counting!G42:GD42)</f>
        <v>0</v>
      </c>
      <c r="P33" s="117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2</v>
      </c>
      <c r="Q33" s="117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1</v>
      </c>
      <c r="R33" s="117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1</v>
      </c>
      <c r="S33" s="117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2</v>
      </c>
      <c r="T33" s="117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0</v>
      </c>
      <c r="U33" s="117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17">
        <f t="shared" ref="V33:W33" si="37">P33+R33+T33</f>
        <v>3</v>
      </c>
      <c r="W33" s="117">
        <f t="shared" si="37"/>
        <v>3</v>
      </c>
    </row>
    <row r="34">
      <c r="A34" s="117" t="str">
        <f>Graphs!W34</f>
        <v>Rúv.is</v>
      </c>
      <c r="B34" s="122">
        <f t="shared" si="2"/>
        <v>94.73684211</v>
      </c>
      <c r="C34" s="48">
        <f t="shared" si="3"/>
        <v>100</v>
      </c>
      <c r="D34" s="48">
        <f t="shared" si="4"/>
        <v>88.88888889</v>
      </c>
      <c r="E34" s="48">
        <f t="shared" si="5"/>
        <v>100</v>
      </c>
      <c r="F34" s="48">
        <f t="shared" si="6"/>
        <v>94.73684211</v>
      </c>
      <c r="G34" s="48" t="str">
        <f t="shared" si="7"/>
        <v>#DIV/0!</v>
      </c>
      <c r="J34" s="117">
        <f>sumproduct(--(MOD(COLUMN(Counting!B43:FY43)-COLUMN(Counting!B43)+6,6)=0),Counting!B43:FY43)</f>
        <v>18</v>
      </c>
      <c r="K34" s="117">
        <f>sumproduct(--(MOD(COLUMN(Counting!C43:FZ43)-COLUMN(Counting!C43)+6,6)=0),Counting!C43:FZ43)</f>
        <v>1</v>
      </c>
      <c r="L34" s="117">
        <f>sumproduct(--(MOD(COLUMN(Counting!D43:GA43)-COLUMN(Counting!D43)+6,6)=0),Counting!D43:GA43)</f>
        <v>0</v>
      </c>
      <c r="M34" s="117">
        <f>sumproduct(--(MOD(COLUMN(Counting!E43:GB43)-COLUMN(Counting!E43)+6,6)=0),Counting!E43:GB43)</f>
        <v>0</v>
      </c>
      <c r="N34" s="117">
        <f>sumproduct(--(MOD(COLUMN(Counting!F43:GC43)-COLUMN(Counting!F43)+6,6)=0),Counting!F43:GC43)</f>
        <v>0</v>
      </c>
      <c r="O34" s="117">
        <f>sumproduct(--(MOD(COLUMN(Counting!G43:GD43)-COLUMN(Counting!G43)+6,6)=0),Counting!G43:GD43)</f>
        <v>0</v>
      </c>
      <c r="P34" s="117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9</v>
      </c>
      <c r="Q34" s="117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0</v>
      </c>
      <c r="R34" s="117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8</v>
      </c>
      <c r="S34" s="117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1</v>
      </c>
      <c r="T34" s="117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1</v>
      </c>
      <c r="U34" s="117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17">
        <f t="shared" ref="V34:W34" si="38">P34+R34+T34</f>
        <v>18</v>
      </c>
      <c r="W34" s="117">
        <f t="shared" si="38"/>
        <v>1</v>
      </c>
    </row>
    <row r="35">
      <c r="A35" s="117" t="str">
        <f>Graphs!W35</f>
        <v>Siglfirðingur.is</v>
      </c>
      <c r="B35" s="122" t="str">
        <f t="shared" si="2"/>
        <v>#DIV/0!</v>
      </c>
      <c r="C35" s="48" t="str">
        <f t="shared" si="3"/>
        <v>#DIV/0!</v>
      </c>
      <c r="D35" s="48" t="str">
        <f t="shared" si="4"/>
        <v>#DIV/0!</v>
      </c>
      <c r="E35" s="48" t="str">
        <f t="shared" si="5"/>
        <v>#DIV/0!</v>
      </c>
      <c r="F35" s="48" t="str">
        <f t="shared" si="6"/>
        <v>#DIV/0!</v>
      </c>
      <c r="G35" s="48" t="str">
        <f t="shared" si="7"/>
        <v>#DIV/0!</v>
      </c>
      <c r="J35" s="117">
        <f>sumproduct(--(MOD(COLUMN(Counting!B44:FY44)-COLUMN(Counting!B44)+6,6)=0),Counting!B44:FY44)</f>
        <v>0</v>
      </c>
      <c r="K35" s="117">
        <f>sumproduct(--(MOD(COLUMN(Counting!C44:FZ44)-COLUMN(Counting!C44)+6,6)=0),Counting!C44:FZ44)</f>
        <v>0</v>
      </c>
      <c r="L35" s="117">
        <f>sumproduct(--(MOD(COLUMN(Counting!D44:GA44)-COLUMN(Counting!D44)+6,6)=0),Counting!D44:GA44)</f>
        <v>0</v>
      </c>
      <c r="M35" s="117">
        <f>sumproduct(--(MOD(COLUMN(Counting!E44:GB44)-COLUMN(Counting!E44)+6,6)=0),Counting!E44:GB44)</f>
        <v>0</v>
      </c>
      <c r="N35" s="117">
        <f>sumproduct(--(MOD(COLUMN(Counting!F44:GC44)-COLUMN(Counting!F44)+6,6)=0),Counting!F44:GC44)</f>
        <v>0</v>
      </c>
      <c r="O35" s="117">
        <f>sumproduct(--(MOD(COLUMN(Counting!G44:GD44)-COLUMN(Counting!G44)+6,6)=0),Counting!G44:GD44)</f>
        <v>0</v>
      </c>
      <c r="P35" s="117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17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17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17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17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17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17">
        <f t="shared" ref="V35:W35" si="39">P35+R35+T35</f>
        <v>0</v>
      </c>
      <c r="W35" s="117">
        <f t="shared" si="39"/>
        <v>0</v>
      </c>
    </row>
    <row r="36">
      <c r="A36" s="117" t="str">
        <f>Graphs!W36</f>
        <v>Silfur Egils</v>
      </c>
      <c r="B36" s="122" t="str">
        <f t="shared" si="2"/>
        <v>#DIV/0!</v>
      </c>
      <c r="C36" s="48" t="str">
        <f t="shared" si="3"/>
        <v>#DIV/0!</v>
      </c>
      <c r="D36" s="48" t="str">
        <f t="shared" si="4"/>
        <v>#DIV/0!</v>
      </c>
      <c r="E36" s="48" t="str">
        <f t="shared" si="5"/>
        <v>#DIV/0!</v>
      </c>
      <c r="F36" s="48" t="str">
        <f t="shared" si="6"/>
        <v>#DIV/0!</v>
      </c>
      <c r="G36" s="48" t="str">
        <f t="shared" si="7"/>
        <v>#DIV/0!</v>
      </c>
      <c r="J36" s="117">
        <f>sumproduct(--(MOD(COLUMN(Counting!B45:FY45)-COLUMN(Counting!B45)+6,6)=0),Counting!B45:FY45)</f>
        <v>0</v>
      </c>
      <c r="K36" s="117">
        <f>sumproduct(--(MOD(COLUMN(Counting!C45:FZ45)-COLUMN(Counting!C45)+6,6)=0),Counting!C45:FZ45)</f>
        <v>0</v>
      </c>
      <c r="L36" s="117">
        <f>sumproduct(--(MOD(COLUMN(Counting!D45:GA45)-COLUMN(Counting!D45)+6,6)=0),Counting!D45:GA45)</f>
        <v>0</v>
      </c>
      <c r="M36" s="117">
        <f>sumproduct(--(MOD(COLUMN(Counting!E45:GB45)-COLUMN(Counting!E45)+6,6)=0),Counting!E45:GB45)</f>
        <v>0</v>
      </c>
      <c r="N36" s="117">
        <f>sumproduct(--(MOD(COLUMN(Counting!F45:GC45)-COLUMN(Counting!F45)+6,6)=0),Counting!F45:GC45)</f>
        <v>0</v>
      </c>
      <c r="O36" s="117">
        <f>sumproduct(--(MOD(COLUMN(Counting!G45:GD45)-COLUMN(Counting!G45)+6,6)=0),Counting!G45:GD45)</f>
        <v>0</v>
      </c>
      <c r="P36" s="117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17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17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17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17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17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17">
        <f t="shared" ref="V36:W36" si="40">P36+R36+T36</f>
        <v>0</v>
      </c>
      <c r="W36" s="117">
        <f t="shared" si="40"/>
        <v>0</v>
      </c>
    </row>
    <row r="37">
      <c r="A37" s="117" t="str">
        <f>Graphs!W37</f>
        <v>Sjónvarpsfréttir Rúv</v>
      </c>
      <c r="B37" s="122">
        <f t="shared" si="2"/>
        <v>60</v>
      </c>
      <c r="C37" s="48">
        <f t="shared" si="3"/>
        <v>66.66666667</v>
      </c>
      <c r="D37" s="48">
        <f t="shared" si="4"/>
        <v>57.14285714</v>
      </c>
      <c r="E37" s="48" t="str">
        <f t="shared" si="5"/>
        <v>#DIV/0!</v>
      </c>
      <c r="F37" s="48">
        <f t="shared" si="6"/>
        <v>60</v>
      </c>
      <c r="G37" s="48" t="str">
        <f t="shared" si="7"/>
        <v>#DIV/0!</v>
      </c>
      <c r="J37" s="117">
        <f>sumproduct(--(MOD(COLUMN(Counting!B46:FY46)-COLUMN(Counting!B46)+6,6)=0),Counting!B46:FY46)</f>
        <v>6</v>
      </c>
      <c r="K37" s="117">
        <f>sumproduct(--(MOD(COLUMN(Counting!C46:FZ46)-COLUMN(Counting!C46)+6,6)=0),Counting!C46:FZ46)</f>
        <v>4</v>
      </c>
      <c r="L37" s="117">
        <f>sumproduct(--(MOD(COLUMN(Counting!D46:GA46)-COLUMN(Counting!D46)+6,6)=0),Counting!D46:GA46)</f>
        <v>0</v>
      </c>
      <c r="M37" s="117">
        <f>sumproduct(--(MOD(COLUMN(Counting!E46:GB46)-COLUMN(Counting!E46)+6,6)=0),Counting!E46:GB46)</f>
        <v>0</v>
      </c>
      <c r="N37" s="117">
        <f>sumproduct(--(MOD(COLUMN(Counting!F46:GC46)-COLUMN(Counting!F46)+6,6)=0),Counting!F46:GC46)</f>
        <v>0</v>
      </c>
      <c r="O37" s="117">
        <f>sumproduct(--(MOD(COLUMN(Counting!G46:GD46)-COLUMN(Counting!G46)+6,6)=0),Counting!G46:GD46)</f>
        <v>0</v>
      </c>
      <c r="P37" s="117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2</v>
      </c>
      <c r="Q37" s="117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1</v>
      </c>
      <c r="R37" s="117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4</v>
      </c>
      <c r="S37" s="117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3</v>
      </c>
      <c r="T37" s="117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0</v>
      </c>
      <c r="U37" s="117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17">
        <f t="shared" ref="V37:W37" si="41">P37+R37+T37</f>
        <v>6</v>
      </c>
      <c r="W37" s="117">
        <f t="shared" si="41"/>
        <v>4</v>
      </c>
    </row>
    <row r="38">
      <c r="A38" s="117" t="str">
        <f>Graphs!W38</f>
        <v>Sjónvarpsfréttir Stöðvar 2</v>
      </c>
      <c r="B38" s="122">
        <f t="shared" si="2"/>
        <v>66.66666667</v>
      </c>
      <c r="C38" s="48">
        <f t="shared" si="3"/>
        <v>100</v>
      </c>
      <c r="D38" s="48">
        <f t="shared" si="4"/>
        <v>57.14285714</v>
      </c>
      <c r="E38" s="48" t="str">
        <f t="shared" si="5"/>
        <v>#DIV/0!</v>
      </c>
      <c r="F38" s="48">
        <f t="shared" si="6"/>
        <v>66.66666667</v>
      </c>
      <c r="G38" s="48" t="str">
        <f t="shared" si="7"/>
        <v>#DIV/0!</v>
      </c>
      <c r="J38" s="117">
        <f>sumproduct(--(MOD(COLUMN(Counting!B47:FY47)-COLUMN(Counting!B47)+6,6)=0),Counting!B47:FY47)</f>
        <v>6</v>
      </c>
      <c r="K38" s="117">
        <f>sumproduct(--(MOD(COLUMN(Counting!C47:FZ47)-COLUMN(Counting!C47)+6,6)=0),Counting!C47:FZ47)</f>
        <v>3</v>
      </c>
      <c r="L38" s="117">
        <f>sumproduct(--(MOD(COLUMN(Counting!D47:GA47)-COLUMN(Counting!D47)+6,6)=0),Counting!D47:GA47)</f>
        <v>0</v>
      </c>
      <c r="M38" s="117">
        <f>sumproduct(--(MOD(COLUMN(Counting!E47:GB47)-COLUMN(Counting!E47)+6,6)=0),Counting!E47:GB47)</f>
        <v>0</v>
      </c>
      <c r="N38" s="117">
        <f>sumproduct(--(MOD(COLUMN(Counting!F47:GC47)-COLUMN(Counting!F47)+6,6)=0),Counting!F47:GC47)</f>
        <v>0</v>
      </c>
      <c r="O38" s="117">
        <f>sumproduct(--(MOD(COLUMN(Counting!G47:GD47)-COLUMN(Counting!G47)+6,6)=0),Counting!G47:GD47)</f>
        <v>0</v>
      </c>
      <c r="P38" s="117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2</v>
      </c>
      <c r="Q38" s="117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0</v>
      </c>
      <c r="R38" s="117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4</v>
      </c>
      <c r="S38" s="117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3</v>
      </c>
      <c r="T38" s="117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17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17">
        <f t="shared" ref="V38:W38" si="42">P38+R38+T38</f>
        <v>6</v>
      </c>
      <c r="W38" s="117">
        <f t="shared" si="42"/>
        <v>3</v>
      </c>
    </row>
    <row r="39">
      <c r="A39" s="117" t="str">
        <f>Graphs!W39</f>
        <v>Skessuhorn</v>
      </c>
      <c r="B39" s="122">
        <f t="shared" si="2"/>
        <v>33.33333333</v>
      </c>
      <c r="C39" s="48">
        <f t="shared" si="3"/>
        <v>50</v>
      </c>
      <c r="D39" s="48">
        <f t="shared" si="4"/>
        <v>0</v>
      </c>
      <c r="E39" s="48" t="str">
        <f t="shared" si="5"/>
        <v>#DIV/0!</v>
      </c>
      <c r="F39" s="48">
        <f t="shared" si="6"/>
        <v>33.33333333</v>
      </c>
      <c r="G39" s="48" t="str">
        <f t="shared" si="7"/>
        <v>#DIV/0!</v>
      </c>
      <c r="J39" s="117">
        <f>sumproduct(--(MOD(COLUMN(Counting!B48:FY48)-COLUMN(Counting!B48)+6,6)=0),Counting!B48:FY48)</f>
        <v>1</v>
      </c>
      <c r="K39" s="117">
        <f>sumproduct(--(MOD(COLUMN(Counting!C48:FZ48)-COLUMN(Counting!C48)+6,6)=0),Counting!C48:FZ48)</f>
        <v>2</v>
      </c>
      <c r="L39" s="117">
        <f>sumproduct(--(MOD(COLUMN(Counting!D48:GA48)-COLUMN(Counting!D48)+6,6)=0),Counting!D48:GA48)</f>
        <v>0</v>
      </c>
      <c r="M39" s="117">
        <f>sumproduct(--(MOD(COLUMN(Counting!E48:GB48)-COLUMN(Counting!E48)+6,6)=0),Counting!E48:GB48)</f>
        <v>0</v>
      </c>
      <c r="N39" s="117">
        <f>sumproduct(--(MOD(COLUMN(Counting!F48:GC48)-COLUMN(Counting!F48)+6,6)=0),Counting!F48:GC48)</f>
        <v>0</v>
      </c>
      <c r="O39" s="117">
        <f>sumproduct(--(MOD(COLUMN(Counting!G48:GD48)-COLUMN(Counting!G48)+6,6)=0),Counting!G48:GD48)</f>
        <v>0</v>
      </c>
      <c r="P39" s="117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1</v>
      </c>
      <c r="Q39" s="117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1</v>
      </c>
      <c r="R39" s="117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0</v>
      </c>
      <c r="S39" s="117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1</v>
      </c>
      <c r="T39" s="117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17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17">
        <f t="shared" ref="V39:W39" si="43">P39+R39+T39</f>
        <v>1</v>
      </c>
      <c r="W39" s="117">
        <f t="shared" si="43"/>
        <v>2</v>
      </c>
    </row>
    <row r="40">
      <c r="A40" s="117" t="str">
        <f>Graphs!W40</f>
        <v>Stundin</v>
      </c>
      <c r="B40" s="122">
        <f t="shared" si="2"/>
        <v>100</v>
      </c>
      <c r="C40" s="48">
        <f t="shared" si="3"/>
        <v>100</v>
      </c>
      <c r="D40" s="48">
        <f t="shared" si="4"/>
        <v>100</v>
      </c>
      <c r="E40" s="48" t="str">
        <f t="shared" si="5"/>
        <v>#DIV/0!</v>
      </c>
      <c r="F40" s="48">
        <f t="shared" si="6"/>
        <v>100</v>
      </c>
      <c r="G40" s="48" t="str">
        <f t="shared" si="7"/>
        <v>#DIV/0!</v>
      </c>
      <c r="J40" s="117">
        <f>sumproduct(--(MOD(COLUMN(Counting!B49:FY49)-COLUMN(Counting!B49)+6,6)=0),Counting!B49:FY49)</f>
        <v>3</v>
      </c>
      <c r="K40" s="117">
        <f>sumproduct(--(MOD(COLUMN(Counting!C49:FZ49)-COLUMN(Counting!C49)+6,6)=0),Counting!C49:FZ49)</f>
        <v>0</v>
      </c>
      <c r="L40" s="117">
        <f>sumproduct(--(MOD(COLUMN(Counting!D49:GA49)-COLUMN(Counting!D49)+6,6)=0),Counting!D49:GA49)</f>
        <v>0</v>
      </c>
      <c r="M40" s="117">
        <f>sumproduct(--(MOD(COLUMN(Counting!E49:GB49)-COLUMN(Counting!E49)+6,6)=0),Counting!E49:GB49)</f>
        <v>0</v>
      </c>
      <c r="N40" s="117">
        <f>sumproduct(--(MOD(COLUMN(Counting!F49:GC49)-COLUMN(Counting!F49)+6,6)=0),Counting!F49:GC49)</f>
        <v>0</v>
      </c>
      <c r="O40" s="117">
        <f>sumproduct(--(MOD(COLUMN(Counting!G49:GD49)-COLUMN(Counting!G49)+6,6)=0),Counting!G49:GD49)</f>
        <v>0</v>
      </c>
      <c r="P40" s="117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1</v>
      </c>
      <c r="Q40" s="117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0</v>
      </c>
      <c r="R40" s="117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2</v>
      </c>
      <c r="S40" s="117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17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17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17">
        <f t="shared" ref="V40:W40" si="44">P40+R40+T40</f>
        <v>3</v>
      </c>
      <c r="W40" s="117">
        <f t="shared" si="44"/>
        <v>0</v>
      </c>
    </row>
    <row r="41">
      <c r="A41" s="121" t="str">
        <f>Graphs!W41</f>
        <v>Sunnlenska.is</v>
      </c>
      <c r="B41" s="122">
        <f t="shared" si="2"/>
        <v>100</v>
      </c>
      <c r="C41" s="48">
        <f t="shared" si="3"/>
        <v>100</v>
      </c>
      <c r="D41" s="48" t="str">
        <f t="shared" si="4"/>
        <v>#DIV/0!</v>
      </c>
      <c r="E41" s="48" t="str">
        <f t="shared" si="5"/>
        <v>#DIV/0!</v>
      </c>
      <c r="F41" s="48">
        <f t="shared" si="6"/>
        <v>100</v>
      </c>
      <c r="G41" s="48" t="str">
        <f t="shared" si="7"/>
        <v>#DIV/0!</v>
      </c>
      <c r="J41" s="117">
        <f>sumproduct(--(MOD(COLUMN(Counting!B50:FY50)-COLUMN(Counting!B50)+6,6)=0),Counting!B50:FY50)</f>
        <v>1</v>
      </c>
      <c r="K41" s="117">
        <f>sumproduct(--(MOD(COLUMN(Counting!C50:FZ50)-COLUMN(Counting!C50)+6,6)=0),Counting!C50:FZ50)</f>
        <v>0</v>
      </c>
      <c r="L41" s="117">
        <f>sumproduct(--(MOD(COLUMN(Counting!D50:GA50)-COLUMN(Counting!D50)+6,6)=0),Counting!D50:GA50)</f>
        <v>0</v>
      </c>
      <c r="M41" s="117">
        <f>sumproduct(--(MOD(COLUMN(Counting!E50:GB50)-COLUMN(Counting!E50)+6,6)=0),Counting!E50:GB50)</f>
        <v>0</v>
      </c>
      <c r="N41" s="117">
        <f>sumproduct(--(MOD(COLUMN(Counting!F50:GC50)-COLUMN(Counting!F50)+6,6)=0),Counting!F50:GC50)</f>
        <v>0</v>
      </c>
      <c r="O41" s="117">
        <f>sumproduct(--(MOD(COLUMN(Counting!G50:GD50)-COLUMN(Counting!G50)+6,6)=0),Counting!G50:GD50)</f>
        <v>0</v>
      </c>
      <c r="P41" s="117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1</v>
      </c>
      <c r="Q41" s="117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17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0</v>
      </c>
      <c r="S41" s="117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0</v>
      </c>
      <c r="T41" s="117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17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17">
        <f t="shared" ref="V41:W41" si="45">P41+R41+T41</f>
        <v>1</v>
      </c>
      <c r="W41" s="117">
        <f t="shared" si="45"/>
        <v>0</v>
      </c>
    </row>
    <row r="42">
      <c r="A42" s="117" t="str">
        <f>Graphs!W42</f>
        <v>Trölli.is</v>
      </c>
      <c r="B42" s="122" t="str">
        <f t="shared" si="2"/>
        <v>#DIV/0!</v>
      </c>
      <c r="C42" s="48" t="str">
        <f t="shared" si="3"/>
        <v>#DIV/0!</v>
      </c>
      <c r="D42" s="48" t="str">
        <f t="shared" si="4"/>
        <v>#DIV/0!</v>
      </c>
      <c r="E42" s="48" t="str">
        <f t="shared" si="5"/>
        <v>#DIV/0!</v>
      </c>
      <c r="F42" s="48" t="str">
        <f t="shared" si="6"/>
        <v>#DIV/0!</v>
      </c>
      <c r="G42" s="48" t="str">
        <f t="shared" si="7"/>
        <v>#DIV/0!</v>
      </c>
      <c r="J42" s="117">
        <f>sumproduct(--(MOD(COLUMN(Counting!B51:FY51)-COLUMN(Counting!B51)+6,6)=0),Counting!B51:FY51)</f>
        <v>0</v>
      </c>
      <c r="K42" s="117">
        <f>sumproduct(--(MOD(COLUMN(Counting!C51:FZ51)-COLUMN(Counting!C51)+6,6)=0),Counting!C51:FZ51)</f>
        <v>0</v>
      </c>
      <c r="L42" s="117">
        <f>sumproduct(--(MOD(COLUMN(Counting!D51:GA51)-COLUMN(Counting!D51)+6,6)=0),Counting!D51:GA51)</f>
        <v>0</v>
      </c>
      <c r="M42" s="117">
        <f>sumproduct(--(MOD(COLUMN(Counting!E51:GB51)-COLUMN(Counting!E51)+6,6)=0),Counting!E51:GB51)</f>
        <v>0</v>
      </c>
      <c r="N42" s="117">
        <f>sumproduct(--(MOD(COLUMN(Counting!F51:GC51)-COLUMN(Counting!F51)+6,6)=0),Counting!F51:GC51)</f>
        <v>0</v>
      </c>
      <c r="O42" s="117">
        <f>sumproduct(--(MOD(COLUMN(Counting!G51:GD51)-COLUMN(Counting!G51)+6,6)=0),Counting!G51:GD51)</f>
        <v>0</v>
      </c>
      <c r="P42" s="117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17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17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17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17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17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17">
        <f t="shared" ref="V42:W42" si="46">P42+R42+T42</f>
        <v>0</v>
      </c>
      <c r="W42" s="117">
        <f t="shared" si="46"/>
        <v>0</v>
      </c>
    </row>
    <row r="43">
      <c r="A43" s="117" t="str">
        <f>Graphs!W43</f>
        <v>Útgefnar bækur</v>
      </c>
      <c r="B43" s="122">
        <f t="shared" si="2"/>
        <v>80</v>
      </c>
      <c r="C43" s="48">
        <f t="shared" si="3"/>
        <v>75</v>
      </c>
      <c r="D43" s="48">
        <f t="shared" si="4"/>
        <v>100</v>
      </c>
      <c r="E43" s="48" t="str">
        <f t="shared" si="5"/>
        <v>#DIV/0!</v>
      </c>
      <c r="F43" s="48">
        <f t="shared" si="6"/>
        <v>80</v>
      </c>
      <c r="G43" s="48" t="str">
        <f t="shared" si="7"/>
        <v>#DIV/0!</v>
      </c>
      <c r="J43" s="117">
        <f>sumproduct(--(MOD(COLUMN(Counting!B52:FY52)-COLUMN(Counting!B52)+6,6)=0),Counting!B52:FY52)</f>
        <v>4</v>
      </c>
      <c r="K43" s="117">
        <f>sumproduct(--(MOD(COLUMN(Counting!C52:FZ52)-COLUMN(Counting!C52)+6,6)=0),Counting!C52:FZ52)</f>
        <v>1</v>
      </c>
      <c r="L43" s="117">
        <f>sumproduct(--(MOD(COLUMN(Counting!D52:GA52)-COLUMN(Counting!D52)+6,6)=0),Counting!D52:GA52)</f>
        <v>0</v>
      </c>
      <c r="M43" s="117">
        <f>sumproduct(--(MOD(COLUMN(Counting!E52:GB52)-COLUMN(Counting!E52)+6,6)=0),Counting!E52:GB52)</f>
        <v>0</v>
      </c>
      <c r="N43" s="117">
        <f>sumproduct(--(MOD(COLUMN(Counting!F52:GC52)-COLUMN(Counting!F52)+6,6)=0),Counting!F52:GC52)</f>
        <v>0</v>
      </c>
      <c r="O43" s="117">
        <f>sumproduct(--(MOD(COLUMN(Counting!G52:GD52)-COLUMN(Counting!G52)+6,6)=0),Counting!G52:GD52)</f>
        <v>0</v>
      </c>
      <c r="P43" s="117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3</v>
      </c>
      <c r="Q43" s="117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1</v>
      </c>
      <c r="R43" s="117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1</v>
      </c>
      <c r="S43" s="117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0</v>
      </c>
      <c r="T43" s="117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17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17">
        <f t="shared" ref="V43:W43" si="47">P43+R43+T43</f>
        <v>4</v>
      </c>
      <c r="W43" s="117">
        <f t="shared" si="47"/>
        <v>1</v>
      </c>
    </row>
    <row r="44">
      <c r="A44" s="121" t="str">
        <f>Graphs!W44</f>
        <v>Vb.is</v>
      </c>
      <c r="B44" s="122">
        <f t="shared" si="2"/>
        <v>50</v>
      </c>
      <c r="C44" s="48" t="str">
        <f t="shared" si="3"/>
        <v>#DIV/0!</v>
      </c>
      <c r="D44" s="48">
        <f t="shared" si="4"/>
        <v>50</v>
      </c>
      <c r="E44" s="48" t="str">
        <f t="shared" si="5"/>
        <v>#DIV/0!</v>
      </c>
      <c r="F44" s="48">
        <f t="shared" si="6"/>
        <v>50</v>
      </c>
      <c r="G44" s="48" t="str">
        <f t="shared" si="7"/>
        <v>#DIV/0!</v>
      </c>
      <c r="J44" s="117">
        <f>sumproduct(--(MOD(COLUMN(Counting!B53:FY53)-COLUMN(Counting!B53)+6,6)=0),Counting!B53:FY53)</f>
        <v>1</v>
      </c>
      <c r="K44" s="117">
        <f>sumproduct(--(MOD(COLUMN(Counting!C53:FZ53)-COLUMN(Counting!C53)+6,6)=0),Counting!C53:FZ53)</f>
        <v>1</v>
      </c>
      <c r="L44" s="117">
        <f>sumproduct(--(MOD(COLUMN(Counting!D53:GA53)-COLUMN(Counting!D53)+6,6)=0),Counting!D53:GA53)</f>
        <v>0</v>
      </c>
      <c r="M44" s="117">
        <f>sumproduct(--(MOD(COLUMN(Counting!E53:GB53)-COLUMN(Counting!E53)+6,6)=0),Counting!E53:GB53)</f>
        <v>0</v>
      </c>
      <c r="N44" s="117">
        <f>sumproduct(--(MOD(COLUMN(Counting!F53:GC53)-COLUMN(Counting!F53)+6,6)=0),Counting!F53:GC53)</f>
        <v>0</v>
      </c>
      <c r="O44" s="117">
        <f>sumproduct(--(MOD(COLUMN(Counting!G53:GD53)-COLUMN(Counting!G53)+6,6)=0),Counting!G53:GD53)</f>
        <v>0</v>
      </c>
      <c r="P44" s="117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0</v>
      </c>
      <c r="Q44" s="117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0</v>
      </c>
      <c r="R44" s="117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1</v>
      </c>
      <c r="S44" s="117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1</v>
      </c>
      <c r="T44" s="117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17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17">
        <f t="shared" ref="V44:W44" si="48">P44+R44+T44</f>
        <v>1</v>
      </c>
      <c r="W44" s="117">
        <f t="shared" si="48"/>
        <v>1</v>
      </c>
    </row>
    <row r="45">
      <c r="A45" s="117" t="str">
        <f>Graphs!W45</f>
        <v>VF -Kylfingur</v>
      </c>
      <c r="B45" s="122">
        <f t="shared" si="2"/>
        <v>100</v>
      </c>
      <c r="C45" s="48">
        <f t="shared" si="3"/>
        <v>100</v>
      </c>
      <c r="D45" s="48">
        <f t="shared" si="4"/>
        <v>100</v>
      </c>
      <c r="E45" s="48" t="str">
        <f t="shared" si="5"/>
        <v>#DIV/0!</v>
      </c>
      <c r="F45" s="48">
        <f t="shared" si="6"/>
        <v>100</v>
      </c>
      <c r="G45" s="48" t="str">
        <f t="shared" si="7"/>
        <v>#DIV/0!</v>
      </c>
      <c r="J45" s="117">
        <f>sumproduct(--(MOD(COLUMN(Counting!B54:FY54)-COLUMN(Counting!B54)+6,6)=0),Counting!B54:FY54)</f>
        <v>2</v>
      </c>
      <c r="K45" s="117">
        <f>sumproduct(--(MOD(COLUMN(Counting!C54:FZ54)-COLUMN(Counting!C54)+6,6)=0),Counting!C54:FZ54)</f>
        <v>0</v>
      </c>
      <c r="L45" s="117">
        <f>sumproduct(--(MOD(COLUMN(Counting!D54:GA54)-COLUMN(Counting!D54)+6,6)=0),Counting!D54:GA54)</f>
        <v>0</v>
      </c>
      <c r="M45" s="117">
        <f>sumproduct(--(MOD(COLUMN(Counting!E54:GB54)-COLUMN(Counting!E54)+6,6)=0),Counting!E54:GB54)</f>
        <v>0</v>
      </c>
      <c r="N45" s="117">
        <f>sumproduct(--(MOD(COLUMN(Counting!F54:GC54)-COLUMN(Counting!F54)+6,6)=0),Counting!F54:GC54)</f>
        <v>0</v>
      </c>
      <c r="O45" s="117">
        <f>sumproduct(--(MOD(COLUMN(Counting!G54:GD54)-COLUMN(Counting!G54)+6,6)=0),Counting!G54:GD54)</f>
        <v>0</v>
      </c>
      <c r="P45" s="117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1</v>
      </c>
      <c r="Q45" s="117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17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1</v>
      </c>
      <c r="S45" s="117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17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17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17">
        <f t="shared" ref="V45:W45" si="49">P45+R45+T45</f>
        <v>2</v>
      </c>
      <c r="W45" s="117">
        <f t="shared" si="49"/>
        <v>0</v>
      </c>
    </row>
    <row r="46">
      <c r="A46" s="121" t="str">
        <f>Graphs!W46</f>
        <v>Vikudagur.is</v>
      </c>
      <c r="B46" s="122">
        <f t="shared" si="2"/>
        <v>50</v>
      </c>
      <c r="C46" s="48" t="str">
        <f t="shared" si="3"/>
        <v>#DIV/0!</v>
      </c>
      <c r="D46" s="48">
        <f t="shared" si="4"/>
        <v>50</v>
      </c>
      <c r="E46" s="48" t="str">
        <f t="shared" si="5"/>
        <v>#DIV/0!</v>
      </c>
      <c r="F46" s="48">
        <f t="shared" si="6"/>
        <v>50</v>
      </c>
      <c r="G46" s="48" t="str">
        <f t="shared" si="7"/>
        <v>#DIV/0!</v>
      </c>
      <c r="J46" s="117">
        <f>sumproduct(--(MOD(COLUMN(Counting!B55:FY55)-COLUMN(Counting!B55)+6,6)=0),Counting!B55:FY55)</f>
        <v>1</v>
      </c>
      <c r="K46" s="117">
        <f>sumproduct(--(MOD(COLUMN(Counting!C55:FZ55)-COLUMN(Counting!C55)+6,6)=0),Counting!C55:FZ55)</f>
        <v>1</v>
      </c>
      <c r="L46" s="117">
        <f>sumproduct(--(MOD(COLUMN(Counting!D55:GA55)-COLUMN(Counting!D55)+6,6)=0),Counting!D55:GA55)</f>
        <v>0</v>
      </c>
      <c r="M46" s="117">
        <f>sumproduct(--(MOD(COLUMN(Counting!E55:GB55)-COLUMN(Counting!E55)+6,6)=0),Counting!E55:GB55)</f>
        <v>0</v>
      </c>
      <c r="N46" s="117">
        <f>sumproduct(--(MOD(COLUMN(Counting!F55:GC55)-COLUMN(Counting!F55)+6,6)=0),Counting!F55:GC55)</f>
        <v>0</v>
      </c>
      <c r="O46" s="117">
        <f>sumproduct(--(MOD(COLUMN(Counting!G55:GD55)-COLUMN(Counting!G55)+6,6)=0),Counting!G55:GD55)</f>
        <v>0</v>
      </c>
      <c r="P46" s="117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0</v>
      </c>
      <c r="Q46" s="117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17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1</v>
      </c>
      <c r="S46" s="117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1</v>
      </c>
      <c r="T46" s="117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17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17">
        <f t="shared" ref="V46:W46" si="50">P46+R46+T46</f>
        <v>1</v>
      </c>
      <c r="W46" s="117">
        <f t="shared" si="50"/>
        <v>1</v>
      </c>
    </row>
    <row r="47">
      <c r="A47" s="117" t="str">
        <f>Graphs!W47</f>
        <v>Víkurfréttir</v>
      </c>
      <c r="B47" s="122">
        <f t="shared" si="2"/>
        <v>85.71428571</v>
      </c>
      <c r="C47" s="48">
        <f t="shared" si="3"/>
        <v>100</v>
      </c>
      <c r="D47" s="48">
        <f t="shared" si="4"/>
        <v>66.66666667</v>
      </c>
      <c r="E47" s="48" t="str">
        <f t="shared" si="5"/>
        <v>#DIV/0!</v>
      </c>
      <c r="F47" s="48">
        <f t="shared" si="6"/>
        <v>85.71428571</v>
      </c>
      <c r="G47" s="48" t="str">
        <f t="shared" si="7"/>
        <v>#DIV/0!</v>
      </c>
      <c r="J47" s="117">
        <f>sumproduct(--(MOD(COLUMN(Counting!B56:FY56)-COLUMN(Counting!B56)+6,6)=0),Counting!B56:FY56)</f>
        <v>6</v>
      </c>
      <c r="K47" s="117">
        <f>sumproduct(--(MOD(COLUMN(Counting!C56:FZ56)-COLUMN(Counting!C56)+6,6)=0),Counting!C56:FZ56)</f>
        <v>1</v>
      </c>
      <c r="L47" s="117">
        <f>sumproduct(--(MOD(COLUMN(Counting!D56:GA56)-COLUMN(Counting!D56)+6,6)=0),Counting!D56:GA56)</f>
        <v>0</v>
      </c>
      <c r="M47" s="117">
        <f>sumproduct(--(MOD(COLUMN(Counting!E56:GB56)-COLUMN(Counting!E56)+6,6)=0),Counting!E56:GB56)</f>
        <v>0</v>
      </c>
      <c r="N47" s="117">
        <f>sumproduct(--(MOD(COLUMN(Counting!F56:GC56)-COLUMN(Counting!F56)+6,6)=0),Counting!F56:GC56)</f>
        <v>0</v>
      </c>
      <c r="O47" s="117">
        <f>sumproduct(--(MOD(COLUMN(Counting!G56:GD56)-COLUMN(Counting!G56)+6,6)=0),Counting!G56:GD56)</f>
        <v>0</v>
      </c>
      <c r="P47" s="117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4</v>
      </c>
      <c r="Q47" s="117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17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2</v>
      </c>
      <c r="S47" s="117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1</v>
      </c>
      <c r="T47" s="117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17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17">
        <f t="shared" ref="V47:W47" si="51">P47+R47+T47</f>
        <v>6</v>
      </c>
      <c r="W47" s="117">
        <f t="shared" si="51"/>
        <v>1</v>
      </c>
    </row>
    <row r="48">
      <c r="A48" s="117" t="str">
        <f>Graphs!W48</f>
        <v>Viljinn</v>
      </c>
      <c r="B48" s="122" t="str">
        <f t="shared" si="2"/>
        <v>#DIV/0!</v>
      </c>
      <c r="C48" s="48" t="str">
        <f t="shared" si="3"/>
        <v>#DIV/0!</v>
      </c>
      <c r="D48" s="48" t="str">
        <f t="shared" si="4"/>
        <v>#DIV/0!</v>
      </c>
      <c r="E48" s="48" t="str">
        <f t="shared" si="5"/>
        <v>#DIV/0!</v>
      </c>
      <c r="F48" s="48" t="str">
        <f t="shared" si="6"/>
        <v>#DIV/0!</v>
      </c>
      <c r="G48" s="48" t="str">
        <f t="shared" si="7"/>
        <v>#DIV/0!</v>
      </c>
      <c r="J48" s="117">
        <f>sumproduct(--(MOD(COLUMN(Counting!B57:FY57)-COLUMN(Counting!B57)+6,6)=0),Counting!B57:FY57)</f>
        <v>0</v>
      </c>
      <c r="K48" s="117">
        <f>sumproduct(--(MOD(COLUMN(Counting!C57:FZ57)-COLUMN(Counting!C57)+6,6)=0),Counting!C57:FZ57)</f>
        <v>0</v>
      </c>
      <c r="L48" s="117">
        <f>sumproduct(--(MOD(COLUMN(Counting!D57:GA57)-COLUMN(Counting!D57)+6,6)=0),Counting!D57:GA57)</f>
        <v>0</v>
      </c>
      <c r="M48" s="117">
        <f>sumproduct(--(MOD(COLUMN(Counting!E57:GB57)-COLUMN(Counting!E57)+6,6)=0),Counting!E57:GB57)</f>
        <v>0</v>
      </c>
      <c r="N48" s="117">
        <f>sumproduct(--(MOD(COLUMN(Counting!F57:GC57)-COLUMN(Counting!F57)+6,6)=0),Counting!F57:GC57)</f>
        <v>0</v>
      </c>
      <c r="O48" s="117">
        <f>sumproduct(--(MOD(COLUMN(Counting!G57:GD57)-COLUMN(Counting!G57)+6,6)=0),Counting!G57:GD57)</f>
        <v>0</v>
      </c>
      <c r="P48" s="117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0</v>
      </c>
      <c r="Q48" s="117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17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17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17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17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17">
        <f t="shared" ref="V48:W48" si="52">P48+R48+T48</f>
        <v>0</v>
      </c>
      <c r="W48" s="117">
        <f t="shared" si="52"/>
        <v>0</v>
      </c>
    </row>
    <row r="49">
      <c r="A49" s="117" t="str">
        <f>Graphs!W49</f>
        <v>Vísindavefurinn</v>
      </c>
      <c r="B49" s="122" t="str">
        <f t="shared" si="2"/>
        <v>#DIV/0!</v>
      </c>
      <c r="C49" s="48" t="str">
        <f t="shared" si="3"/>
        <v>#DIV/0!</v>
      </c>
      <c r="D49" s="48" t="str">
        <f t="shared" si="4"/>
        <v>#DIV/0!</v>
      </c>
      <c r="E49" s="48" t="str">
        <f t="shared" si="5"/>
        <v>#DIV/0!</v>
      </c>
      <c r="F49" s="48" t="str">
        <f t="shared" si="6"/>
        <v>#DIV/0!</v>
      </c>
      <c r="G49" s="48" t="str">
        <f t="shared" si="7"/>
        <v>#DIV/0!</v>
      </c>
      <c r="J49" s="117">
        <f>sumproduct(--(MOD(COLUMN(Counting!B58:FY58)-COLUMN(Counting!B58)+6,6)=0),Counting!B58:FY58)</f>
        <v>0</v>
      </c>
      <c r="K49" s="117">
        <f>sumproduct(--(MOD(COLUMN(Counting!C58:FZ58)-COLUMN(Counting!C58)+6,6)=0),Counting!C58:FZ58)</f>
        <v>0</v>
      </c>
      <c r="L49" s="117">
        <f>sumproduct(--(MOD(COLUMN(Counting!D58:GA58)-COLUMN(Counting!D58)+6,6)=0),Counting!D58:GA58)</f>
        <v>0</v>
      </c>
      <c r="M49" s="117">
        <f>sumproduct(--(MOD(COLUMN(Counting!E58:GB58)-COLUMN(Counting!E58)+6,6)=0),Counting!E58:GB58)</f>
        <v>0</v>
      </c>
      <c r="N49" s="117">
        <f>sumproduct(--(MOD(COLUMN(Counting!F58:GC58)-COLUMN(Counting!F58)+6,6)=0),Counting!F58:GC58)</f>
        <v>0</v>
      </c>
      <c r="O49" s="117">
        <f>sumproduct(--(MOD(COLUMN(Counting!G58:GD58)-COLUMN(Counting!G58)+6,6)=0),Counting!G58:GD58)</f>
        <v>0</v>
      </c>
      <c r="P49" s="117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0</v>
      </c>
      <c r="Q49" s="117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17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17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0</v>
      </c>
      <c r="T49" s="117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17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17">
        <f t="shared" ref="V49:W49" si="53">P49+R49+T49</f>
        <v>0</v>
      </c>
      <c r="W49" s="117">
        <f t="shared" si="53"/>
        <v>0</v>
      </c>
    </row>
    <row r="50">
      <c r="A50" s="117" t="str">
        <f>Graphs!W50</f>
        <v>Vísir.is</v>
      </c>
      <c r="B50" s="122">
        <f t="shared" si="2"/>
        <v>75</v>
      </c>
      <c r="C50" s="48">
        <f t="shared" si="3"/>
        <v>88.57142857</v>
      </c>
      <c r="D50" s="48">
        <f t="shared" si="4"/>
        <v>68.42105263</v>
      </c>
      <c r="E50" s="48">
        <f t="shared" si="5"/>
        <v>100</v>
      </c>
      <c r="F50" s="48">
        <f t="shared" si="6"/>
        <v>75</v>
      </c>
      <c r="G50" s="48" t="str">
        <f t="shared" si="7"/>
        <v>#DIV/0!</v>
      </c>
      <c r="J50" s="117">
        <f>sumproduct(--(MOD(COLUMN(Counting!B59:FY59)-COLUMN(Counting!B59)+6,6)=0),Counting!B59:FY59)</f>
        <v>84</v>
      </c>
      <c r="K50" s="117">
        <f>sumproduct(--(MOD(COLUMN(Counting!C59:FZ59)-COLUMN(Counting!C59)+6,6)=0),Counting!C59:FZ59)</f>
        <v>28</v>
      </c>
      <c r="L50" s="117">
        <f>sumproduct(--(MOD(COLUMN(Counting!D59:GA59)-COLUMN(Counting!D59)+6,6)=0),Counting!D59:GA59)</f>
        <v>0</v>
      </c>
      <c r="M50" s="117">
        <f>sumproduct(--(MOD(COLUMN(Counting!E59:GB59)-COLUMN(Counting!E59)+6,6)=0),Counting!E59:GB59)</f>
        <v>0</v>
      </c>
      <c r="N50" s="117">
        <f>sumproduct(--(MOD(COLUMN(Counting!F59:GC59)-COLUMN(Counting!F59)+6,6)=0),Counting!F59:GC59)</f>
        <v>0</v>
      </c>
      <c r="O50" s="117">
        <f>sumproduct(--(MOD(COLUMN(Counting!G59:GD59)-COLUMN(Counting!G59)+6,6)=0),Counting!G59:GD59)</f>
        <v>0</v>
      </c>
      <c r="P50" s="117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31</v>
      </c>
      <c r="Q50" s="117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4</v>
      </c>
      <c r="R50" s="117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52</v>
      </c>
      <c r="S50" s="117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24</v>
      </c>
      <c r="T50" s="117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1</v>
      </c>
      <c r="U50" s="117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0</v>
      </c>
      <c r="V50" s="117">
        <f t="shared" ref="V50:W50" si="54">P50+R50+T50</f>
        <v>84</v>
      </c>
      <c r="W50" s="117">
        <f t="shared" si="54"/>
        <v>28</v>
      </c>
    </row>
    <row r="51">
      <c r="A51" s="117" t="str">
        <f>Graphs!W51</f>
        <v>Wikipedia</v>
      </c>
      <c r="B51" s="122">
        <f t="shared" si="2"/>
        <v>100</v>
      </c>
      <c r="C51" s="48" t="str">
        <f t="shared" si="3"/>
        <v>#DIV/0!</v>
      </c>
      <c r="D51" s="48">
        <f t="shared" si="4"/>
        <v>100</v>
      </c>
      <c r="E51" s="48" t="str">
        <f t="shared" si="5"/>
        <v>#DIV/0!</v>
      </c>
      <c r="F51" s="48">
        <f t="shared" si="6"/>
        <v>100</v>
      </c>
      <c r="G51" s="48" t="str">
        <f t="shared" si="7"/>
        <v>#DIV/0!</v>
      </c>
      <c r="J51" s="117">
        <f>sumproduct(--(MOD(COLUMN(Counting!B60:FY60)-COLUMN(Counting!B60)+6,6)=0),Counting!B60:FY60)</f>
        <v>1</v>
      </c>
      <c r="K51" s="117">
        <f>sumproduct(--(MOD(COLUMN(Counting!C60:FZ60)-COLUMN(Counting!C60)+6,6)=0),Counting!C60:FZ60)</f>
        <v>0</v>
      </c>
      <c r="L51" s="117">
        <f>sumproduct(--(MOD(COLUMN(Counting!D60:GA60)-COLUMN(Counting!D60)+6,6)=0),Counting!D60:GA60)</f>
        <v>0</v>
      </c>
      <c r="M51" s="117">
        <f>sumproduct(--(MOD(COLUMN(Counting!E60:GB60)-COLUMN(Counting!E60)+6,6)=0),Counting!E60:GB60)</f>
        <v>0</v>
      </c>
      <c r="N51" s="117">
        <f>sumproduct(--(MOD(COLUMN(Counting!F60:GC60)-COLUMN(Counting!F60)+6,6)=0),Counting!F60:GC60)</f>
        <v>0</v>
      </c>
      <c r="O51" s="117">
        <f>sumproduct(--(MOD(COLUMN(Counting!G60:GD60)-COLUMN(Counting!G60)+6,6)=0),Counting!G60:GD60)</f>
        <v>0</v>
      </c>
      <c r="P51" s="117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0</v>
      </c>
      <c r="Q51" s="117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0</v>
      </c>
      <c r="R51" s="117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1</v>
      </c>
      <c r="S51" s="117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0</v>
      </c>
      <c r="T51" s="117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17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17">
        <f t="shared" ref="V51:W51" si="55">P51+R51+T51</f>
        <v>1</v>
      </c>
      <c r="W51" s="117">
        <f t="shared" si="55"/>
        <v>0</v>
      </c>
    </row>
  </sheetData>
  <customSheetViews>
    <customSheetView guid="{9380AAFA-AD9D-493C-8E19-ADAE8603EDA2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