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o Ilias\Desktop\git-projects\stredoskolska-odborna-cinnost-2024\organicka_chemia\zasaditost_aminov\"/>
    </mc:Choice>
  </mc:AlternateContent>
  <xr:revisionPtr revIDLastSave="0" documentId="13_ncr:1_{611734E2-CBF9-4497-A86D-326F5CD7E13D}" xr6:coauthVersionLast="47" xr6:coauthVersionMax="47" xr10:uidLastSave="{00000000-0000-0000-0000-000000000000}"/>
  <bookViews>
    <workbookView xWindow="-120" yWindow="-120" windowWidth="21840" windowHeight="13140" xr2:uid="{225A8615-AD40-4AA7-B147-EA9EF665CB5E}"/>
  </bookViews>
  <sheets>
    <sheet name="Hárok1" sheetId="1" r:id="rId1"/>
  </sheets>
  <definedNames>
    <definedName name="conversion_factor" comment="konverzny faktor CAL/K/mol na kJ/K/mol" localSheetId="0">Hárok1!$C$15</definedName>
    <definedName name="T" comment="teplota v K" localSheetId="0">Hárok1!$C$16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E8" i="1"/>
  <c r="E7" i="1"/>
  <c r="E11" i="1"/>
  <c r="E10" i="1"/>
  <c r="F4" i="1"/>
  <c r="E13" i="1"/>
  <c r="E5" i="1"/>
  <c r="E4" i="1"/>
</calcChain>
</file>

<file path=xl/sharedStrings.xml><?xml version="1.0" encoding="utf-8"?>
<sst xmlns="http://schemas.openxmlformats.org/spreadsheetml/2006/main" count="13" uniqueCount="13">
  <si>
    <t>amonium</t>
  </si>
  <si>
    <t>metylamin</t>
  </si>
  <si>
    <t>metylamonium</t>
  </si>
  <si>
    <t>amoniak</t>
  </si>
  <si>
    <t>anilin</t>
  </si>
  <si>
    <t>anilinium</t>
  </si>
  <si>
    <t>H(+)</t>
  </si>
  <si>
    <t>H [kJ/mol]</t>
  </si>
  <si>
    <t>S [CAL/K/MOL]</t>
  </si>
  <si>
    <t>G [kJ/mol]</t>
  </si>
  <si>
    <t>conversion factor</t>
  </si>
  <si>
    <t>T=</t>
  </si>
  <si>
    <t>PA_G [kJ/mol]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</si>
</sst>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8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8" fontId="1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0910-830D-45C2-8968-BAF4B41A70DB}">
  <dimension ref="B3:F16"/>
  <sheetViews>
    <sheetView tabSelected="1" workbookViewId="0">
      <selection activeCell="F4" sqref="F4"/>
    </sheetView>
  </sheetViews>
  <sheetFormatPr defaultRowHeight="15" x14ac:dyDescent="0.25"/>
  <cols>
    <col min="2" max="2" width="16.5703125" customWidth="1"/>
    <col min="3" max="3" width="14.140625" customWidth="1"/>
    <col min="4" max="4" width="17" customWidth="1"/>
    <col min="5" max="5" width="17.5703125" customWidth="1"/>
    <col min="6" max="6" width="13.85546875" customWidth="1"/>
  </cols>
  <sheetData>
    <row r="3" spans="2:6" x14ac:dyDescent="0.25">
      <c r="C3" t="s">
        <v>7</v>
      </c>
      <c r="D3" t="s">
        <v>8</v>
      </c>
      <c r="E3" t="s">
        <v>9</v>
      </c>
      <c r="F3" t="s">
        <v>12</v>
      </c>
    </row>
    <row r="4" spans="2:6" x14ac:dyDescent="0.25">
      <c r="B4" s="1" t="s">
        <v>1</v>
      </c>
      <c r="C4" s="2">
        <v>-14.37655</v>
      </c>
      <c r="D4">
        <v>57.9848</v>
      </c>
      <c r="E4">
        <f>C4-T*D4*conversion_factor</f>
        <v>-86.67385415359999</v>
      </c>
      <c r="F4" s="3">
        <f>E5-E4-E13</f>
        <v>-611.43886936799993</v>
      </c>
    </row>
    <row r="5" spans="2:6" x14ac:dyDescent="0.25">
      <c r="B5" s="1" t="s">
        <v>2</v>
      </c>
      <c r="C5">
        <v>626.04040999999995</v>
      </c>
      <c r="D5">
        <v>56.533299999999997</v>
      </c>
      <c r="E5">
        <f>C5-T*D5*conversion_factor</f>
        <v>555.55288249439991</v>
      </c>
      <c r="F5" s="4"/>
    </row>
    <row r="6" spans="2:6" x14ac:dyDescent="0.25">
      <c r="F6" s="4"/>
    </row>
    <row r="7" spans="2:6" x14ac:dyDescent="0.25">
      <c r="B7" s="1" t="s">
        <v>3</v>
      </c>
      <c r="C7">
        <v>-17.82649</v>
      </c>
      <c r="D7">
        <v>45.842500000000001</v>
      </c>
      <c r="E7">
        <f>C7-T*D7*conversion_factor</f>
        <v>-74.984385959999997</v>
      </c>
      <c r="F7" s="3">
        <f>E8-E7-E13</f>
        <v>-586.36851391519986</v>
      </c>
    </row>
    <row r="8" spans="2:6" x14ac:dyDescent="0.25">
      <c r="B8" s="1" t="s">
        <v>0</v>
      </c>
      <c r="C8">
        <v>647.71019999999999</v>
      </c>
      <c r="D8">
        <v>44.430599999999998</v>
      </c>
      <c r="E8">
        <f>C8-T*D8*conversion_factor</f>
        <v>592.31270614079995</v>
      </c>
      <c r="F8" s="4"/>
    </row>
    <row r="9" spans="2:6" x14ac:dyDescent="0.25">
      <c r="B9" s="1"/>
      <c r="F9" s="4"/>
    </row>
    <row r="10" spans="2:6" x14ac:dyDescent="0.25">
      <c r="B10" s="1" t="s">
        <v>4</v>
      </c>
      <c r="C10">
        <v>88.775260000000003</v>
      </c>
      <c r="D10">
        <v>76.185199999999995</v>
      </c>
      <c r="E10">
        <f>C10-T*conversion_factor*D10</f>
        <v>-6.2148852864000048</v>
      </c>
      <c r="F10" s="3">
        <f>E11-E10-E13</f>
        <v>-601.94235295999988</v>
      </c>
    </row>
    <row r="11" spans="2:6" x14ac:dyDescent="0.25">
      <c r="B11" s="1" t="s">
        <v>5</v>
      </c>
      <c r="C11">
        <v>746.00576999999998</v>
      </c>
      <c r="D11">
        <v>80.602199999999996</v>
      </c>
      <c r="E11">
        <f>C11-T*conversion_factor*D11</f>
        <v>645.5083677696</v>
      </c>
    </row>
    <row r="12" spans="2:6" x14ac:dyDescent="0.25">
      <c r="B12" s="1"/>
    </row>
    <row r="13" spans="2:6" x14ac:dyDescent="0.25">
      <c r="B13" s="1" t="s">
        <v>6</v>
      </c>
      <c r="C13">
        <v>1286.0981999999999</v>
      </c>
      <c r="D13">
        <v>26.012</v>
      </c>
      <c r="E13">
        <f>C13-T*conversion_factor*D13</f>
        <v>1253.6656060159999</v>
      </c>
    </row>
    <row r="15" spans="2:6" x14ac:dyDescent="0.25">
      <c r="B15" s="1" t="s">
        <v>10</v>
      </c>
      <c r="C15">
        <v>4.1840000000000002E-3</v>
      </c>
    </row>
    <row r="16" spans="2:6" x14ac:dyDescent="0.25">
      <c r="B16" s="1" t="s">
        <v>11</v>
      </c>
      <c r="C16">
        <v>298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2</vt:i4>
      </vt:variant>
    </vt:vector>
  </HeadingPairs>
  <TitlesOfParts>
    <vt:vector size="3" baseType="lpstr">
      <vt:lpstr>Hárok1</vt:lpstr>
      <vt:lpstr>Hárok1!conversion_factor</vt:lpstr>
      <vt:lpstr>Hárok1!T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Miroslav</dc:creator>
  <cp:lastModifiedBy>Ilias Miroslav</cp:lastModifiedBy>
  <dcterms:created xsi:type="dcterms:W3CDTF">2024-01-26T10:46:17Z</dcterms:created>
  <dcterms:modified xsi:type="dcterms:W3CDTF">2024-01-26T11:33:23Z</dcterms:modified>
</cp:coreProperties>
</file>