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eko\4GODINA\2.SEM\INFSUS\DZ1\"/>
    </mc:Choice>
  </mc:AlternateContent>
  <xr:revisionPtr revIDLastSave="0" documentId="13_ncr:1_{AB20174D-F927-44C3-8B23-9C1D53076F6E}" xr6:coauthVersionLast="47" xr6:coauthVersionMax="47" xr10:uidLastSave="{00000000-0000-0000-0000-000000000000}"/>
  <bookViews>
    <workbookView xWindow="-108" yWindow="-108" windowWidth="23256" windowHeight="12456" activeTab="1" xr2:uid="{2CA092BF-59B9-4678-83EC-1B540F529E97}"/>
  </bookViews>
  <sheets>
    <sheet name="Vrednovanje alternativa" sheetId="1" r:id="rId1"/>
    <sheet name="Analiza troško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C7" i="2"/>
  <c r="D7" i="2"/>
  <c r="E7" i="2"/>
  <c r="E5" i="2"/>
  <c r="D5" i="2"/>
  <c r="C5" i="2"/>
  <c r="B5" i="2"/>
  <c r="F6" i="2"/>
  <c r="F5" i="2" l="1"/>
  <c r="F7" i="2"/>
</calcChain>
</file>

<file path=xl/sharedStrings.xml><?xml version="1.0" encoding="utf-8"?>
<sst xmlns="http://schemas.openxmlformats.org/spreadsheetml/2006/main" count="122" uniqueCount="98">
  <si>
    <t>VREDNOVANJE ALTERNATIVA</t>
  </si>
  <si>
    <t>Alternativa 1</t>
  </si>
  <si>
    <t>Nadogradnja postojećeg softvera</t>
  </si>
  <si>
    <t>Alternativa 2</t>
  </si>
  <si>
    <t>Izgradnja vlastitog softvera</t>
  </si>
  <si>
    <t>Alternativa 3</t>
  </si>
  <si>
    <t>Nabava gotovog softvera</t>
  </si>
  <si>
    <t>TEŽINA KRITERIJA</t>
  </si>
  <si>
    <t>Zahtjevi računalne opreme</t>
  </si>
  <si>
    <t>Mogućnost nadogradnje sustava</t>
  </si>
  <si>
    <t>Operativna</t>
  </si>
  <si>
    <t>Tehnička</t>
  </si>
  <si>
    <t>Vremenska</t>
  </si>
  <si>
    <t>Ekonomska</t>
  </si>
  <si>
    <t>Ocjena alternative</t>
  </si>
  <si>
    <t>Funkcionalnost i prilagodljivost</t>
  </si>
  <si>
    <t>Tehnička izvedivost</t>
  </si>
  <si>
    <t>Sučelje za korisnike centra</t>
  </si>
  <si>
    <t>Sustav za rezervaciju termina</t>
  </si>
  <si>
    <t>Dostupnost i pouzdanost</t>
  </si>
  <si>
    <t xml:space="preserve">Firma planira nadograditi svoj osnovni informacijski sustav za upravljanje članstvima fitnes centra, koji trenutno podržava samo temeljne evidencije i funkcionalnosti. </t>
  </si>
  <si>
    <t xml:space="preserve">Postojeći sustav se suočava s ograničenjima zbog zastarjele tehnologije i nedostatka naprednih opcija kao što su online rezervacije i integrirana analitika, što utječe na korisničko iskustvo i operativnu efikasnost. </t>
  </si>
  <si>
    <t xml:space="preserve">Cilj nadogradnje je implementirati suvremene tehnološke rješenja koja će poboljšati interakciju s članovima, omogućiti detaljnu analitiku i izvještavanje te proširiti funkcionalnosti sustava za upravljanje članstvima i rezervacijama. </t>
  </si>
  <si>
    <t>Očekuje se da će ova nadogradnja znatno povećati zadovoljstvo korisnika i operativnu učinkovitost sportskog centra.</t>
  </si>
  <si>
    <t xml:space="preserve">Kroz izgradnju vlastitog softvera, sportski centar stječe potpunu kontrolu nad svakim aspektom razvoja, omogućujući prilagodbu svakog dijela sustava specifičnim potrebama. </t>
  </si>
  <si>
    <t>Korištenjem najnovijih tehnologija i alata, moguće je implementirati napredne funkcionalnosti poput rezervacija, članstva i upravljanja događanjima te osigurati optimalnu izvedbu.</t>
  </si>
  <si>
    <t xml:space="preserve"> Prednost je u potpunom prilagođavanju sustava, ali izgradnja vlastitog softvera zahtijeva značajne napore u planiranju, razvoju i testiranju. </t>
  </si>
  <si>
    <t>Ipak, prednosti uključuju dublje razumijevanje sustava, što olakšava održavanje i buduće nadogradnje,</t>
  </si>
  <si>
    <t xml:space="preserve"> dok su mane povezane s vremenskom i financijskom zahtjevnošću te mogućim rizicima u razvoju i implementaciji.</t>
  </si>
  <si>
    <t>Težinski faktor za svaki kriterij je u rasponu 0-3.</t>
  </si>
  <si>
    <t>Pojedinačnom kriteriju svakog od rješenja dodjeljuje se ocjena iz raspona 0-5.</t>
  </si>
  <si>
    <t xml:space="preserve">Nabavom gotovog softvera, sportski centar može brzo implementirati provjereno i stabilno rješenje koje je već u upotrebi kod drugih organizacija. </t>
  </si>
  <si>
    <t xml:space="preserve">Ovo rješenje smanjuje vremenski period i resurse potrebne za razvoj i omogućuje centru da se fokusira na svoje primarne poslovne aktivnosti, umjesto na tehničke detalje razvoja softvera. </t>
  </si>
  <si>
    <t xml:space="preserve">Gotovi softverski proizvodi često dolaze s ugrađenom podrškom i redovitim ažuriranjima, što osigurava da centar ima pristup najnovijim funkcionalnostima i sigurnosnim ispravkama. </t>
  </si>
  <si>
    <t>Ipak, važno je napomenuti da iako ovaj pristup smanjuje početne tehničke zahtjeve, može ograničiti razinu prilagodljivosti i možda zahtijeva kompromise u pogledu specifičnih potreba centra.</t>
  </si>
  <si>
    <t>Konačan prijedlog</t>
  </si>
  <si>
    <t>x</t>
  </si>
  <si>
    <t>Ukupno</t>
  </si>
  <si>
    <t>Neto sadašnja vrijednost(NPV)</t>
  </si>
  <si>
    <t>Trošak</t>
  </si>
  <si>
    <t>Korist</t>
  </si>
  <si>
    <t>Korist-trošak</t>
  </si>
  <si>
    <t>FIKSNI TROŠKOVI</t>
  </si>
  <si>
    <t>Plaće zaposlenika</t>
  </si>
  <si>
    <t>Količina</t>
  </si>
  <si>
    <t>Ukupno/god</t>
  </si>
  <si>
    <t>Developer</t>
  </si>
  <si>
    <t>Oprema</t>
  </si>
  <si>
    <t>Web server</t>
  </si>
  <si>
    <t>Domena</t>
  </si>
  <si>
    <t>Baza podataka</t>
  </si>
  <si>
    <t>-</t>
  </si>
  <si>
    <t>Project manager</t>
  </si>
  <si>
    <t>300h/god * 8 EUR/h</t>
  </si>
  <si>
    <t>Ukupno(EUR)/god</t>
  </si>
  <si>
    <t>400h/god * 8 EUR/h</t>
  </si>
  <si>
    <t>UI/UX dizajner</t>
  </si>
  <si>
    <t>200h/god*6 EUR/h</t>
  </si>
  <si>
    <t>Stručnjak za baze podataka</t>
  </si>
  <si>
    <t>250h/god * 6 EUR/h</t>
  </si>
  <si>
    <t>Administrator sustava</t>
  </si>
  <si>
    <t>150h/god * 6 EUR/h</t>
  </si>
  <si>
    <t>Specijalist za sigurnost</t>
  </si>
  <si>
    <t>100h/god * 7 EUR/h</t>
  </si>
  <si>
    <t>Analitičar za podršku i održavanje</t>
  </si>
  <si>
    <t xml:space="preserve">Licence (softverske licence, alati za razvoj)	</t>
  </si>
  <si>
    <t xml:space="preserve">15kom * 130 EUR/kom	</t>
  </si>
  <si>
    <t>1kom*1750 EUR/god</t>
  </si>
  <si>
    <t>1kom*100 EUR/god</t>
  </si>
  <si>
    <t>1kom* 500 EUR/god</t>
  </si>
  <si>
    <t xml:space="preserve">Ostalo (sigurnosna oprema, mrežna infrastruktura)	</t>
  </si>
  <si>
    <t>Održavanje softvera (god. ažuriranja, tehnička podrška)</t>
  </si>
  <si>
    <t>Sustav za aktivnosti unutar sportskog centra</t>
  </si>
  <si>
    <t>Stavka</t>
  </si>
  <si>
    <t>VARIJABILNI TROŠKOVI</t>
  </si>
  <si>
    <t>Cijena(EUR) u godini 0.</t>
  </si>
  <si>
    <t>Cijena u godini 1.</t>
  </si>
  <si>
    <t>Cijena(EUR) u godini 2.</t>
  </si>
  <si>
    <t>Cijena(EUR) u godini 3.</t>
  </si>
  <si>
    <t xml:space="preserve">Potrošni materijal za ured i IT </t>
  </si>
  <si>
    <t>Edukacija i obuka zaposlenika</t>
  </si>
  <si>
    <t>KAMATA (RATE):</t>
  </si>
  <si>
    <t>GODINA 0:</t>
  </si>
  <si>
    <t>Projekt je u fazi inicijacije s visokim ulaznim troškovima koji se odnose na nabavku nove opreme, edukaciju i osposobljavanje programera.</t>
  </si>
  <si>
    <t xml:space="preserve"> U ovoj fazi projekt još ne generira prihode, stoga je korist na početku nula. Fokus je na temeljitoj pripremi i postavljanju čvrstih temelja za budući sustav.</t>
  </si>
  <si>
    <t>GODINA 1:</t>
  </si>
  <si>
    <t>GODINA 2:</t>
  </si>
  <si>
    <t>GODINA 3:</t>
  </si>
  <si>
    <t xml:space="preserve">U trećoj godini, koristi od sustava znatno rastu kako broj organizatora koji koriste sustav za upravljanje sportskim aktivnostima povećava. </t>
  </si>
  <si>
    <t>Pojavljuju se novi funkcionalni zahtjevi i prvotno nepredviđeni zahtjevi od strane klijenata, što podrazumijeva dodatne nadogradnje i prilagodbe sustava.</t>
  </si>
  <si>
    <t xml:space="preserve">Na temelju dobivenog pozitivnog NPV-a, možemo zaključiti da je projekt financijski isplativ i da se očekuje da će generirati neto prihod tijekom vremena. </t>
  </si>
  <si>
    <t>Projekt pokazuje dobar potencijal rasta i prilagođavanja zahtjevima tržišta, što obećava daljnju održivost i uspjeh.</t>
  </si>
  <si>
    <t xml:space="preserve">Iako su se pojavili neki nepredviđeni troškovi, interes investitora raste. </t>
  </si>
  <si>
    <t>Prvi korisnici već isprobavaju sustav i njihovi komentari su ključni za njegovo daljnje usavršavanje.</t>
  </si>
  <si>
    <t xml:space="preserve">Završena je početna verzija  sustava, koji sada ima osnovne funkcije potrebne za početak rada. </t>
  </si>
  <si>
    <t xml:space="preserve">Troškovi se penju zbog potreba za održavanjem, ali isto tako vidimo i snažan porast interesa korisnika. </t>
  </si>
  <si>
    <t>Jasno je da moramo redovito ažurirati i unapređivati sustav, kako bismo ispunili sve veća očekivanja onih koji ga koriste.</t>
  </si>
  <si>
    <t xml:space="preserve">U drugoj godini,  sustav napreduje i postaje sveobuhvatniji, gradnjom na osnovama postavljenim prototipom.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</si>
</sst>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4" fillId="0" borderId="3" xfId="0" applyFont="1" applyBorder="1" applyAlignment="1">
      <alignment horizontal="center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8" xfId="0" applyFont="1" applyBorder="1"/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4" fillId="0" borderId="6" xfId="0" applyFont="1" applyBorder="1"/>
    <xf numFmtId="0" fontId="4" fillId="0" borderId="2" xfId="0" applyFon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35" xfId="0" applyFont="1" applyBorder="1"/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/>
    <xf numFmtId="0" fontId="5" fillId="0" borderId="22" xfId="0" applyFont="1" applyBorder="1"/>
    <xf numFmtId="0" fontId="5" fillId="0" borderId="22" xfId="0" applyFont="1" applyBorder="1" applyAlignment="1">
      <alignment horizontal="center"/>
    </xf>
    <xf numFmtId="0" fontId="4" fillId="0" borderId="22" xfId="0" applyFont="1" applyBorder="1"/>
    <xf numFmtId="0" fontId="4" fillId="0" borderId="22" xfId="0" applyFon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8" fillId="0" borderId="0" xfId="0" applyFont="1"/>
    <xf numFmtId="0" fontId="4" fillId="0" borderId="35" xfId="0" applyFont="1" applyBorder="1" applyAlignment="1">
      <alignment wrapText="1"/>
    </xf>
    <xf numFmtId="0" fontId="0" fillId="0" borderId="22" xfId="0" applyBorder="1" applyAlignment="1">
      <alignment wrapText="1"/>
    </xf>
    <xf numFmtId="0" fontId="1" fillId="0" borderId="22" xfId="0" applyFont="1" applyBorder="1"/>
    <xf numFmtId="9" fontId="0" fillId="0" borderId="0" xfId="0" applyNumberFormat="1"/>
    <xf numFmtId="0" fontId="0" fillId="0" borderId="0" xfId="0" applyAlignment="1">
      <alignment wrapText="1"/>
    </xf>
    <xf numFmtId="0" fontId="7" fillId="0" borderId="32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" fontId="7" fillId="3" borderId="33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2" fontId="7" fillId="4" borderId="34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3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" xfId="0" applyFont="1" applyBorder="1"/>
    <xf numFmtId="0" fontId="3" fillId="0" borderId="2" xfId="0" applyFont="1" applyBorder="1"/>
    <xf numFmtId="0" fontId="5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09DF-A609-49AE-AF8D-BB7314F1ECF1}">
  <dimension ref="A1:L32"/>
  <sheetViews>
    <sheetView zoomScale="70" zoomScaleNormal="70" workbookViewId="0">
      <selection activeCell="D13" sqref="D13"/>
    </sheetView>
  </sheetViews>
  <sheetFormatPr defaultRowHeight="14.4" x14ac:dyDescent="0.3"/>
  <cols>
    <col min="1" max="1" width="24" customWidth="1"/>
    <col min="2" max="2" width="20.88671875" customWidth="1"/>
    <col min="3" max="3" width="20.109375" customWidth="1"/>
    <col min="4" max="4" width="29.77734375" customWidth="1"/>
    <col min="5" max="5" width="29.33203125" customWidth="1"/>
    <col min="6" max="6" width="31.5546875" customWidth="1"/>
    <col min="7" max="7" width="26.6640625" customWidth="1"/>
    <col min="8" max="8" width="26.77734375" customWidth="1"/>
    <col min="9" max="9" width="26.44140625" customWidth="1"/>
    <col min="10" max="10" width="30.33203125" customWidth="1"/>
  </cols>
  <sheetData>
    <row r="1" spans="1:12" x14ac:dyDescent="0.3">
      <c r="A1" s="1" t="s">
        <v>0</v>
      </c>
    </row>
    <row r="3" spans="1:12" x14ac:dyDescent="0.3">
      <c r="A3" t="s">
        <v>1</v>
      </c>
      <c r="C3" t="s">
        <v>2</v>
      </c>
    </row>
    <row r="4" spans="1:12" x14ac:dyDescent="0.3">
      <c r="A4" t="s">
        <v>3</v>
      </c>
      <c r="C4" t="s">
        <v>4</v>
      </c>
    </row>
    <row r="5" spans="1:12" x14ac:dyDescent="0.3">
      <c r="A5" t="s">
        <v>5</v>
      </c>
      <c r="C5" t="s">
        <v>6</v>
      </c>
    </row>
    <row r="8" spans="1:12" x14ac:dyDescent="0.3">
      <c r="A8" t="s">
        <v>29</v>
      </c>
    </row>
    <row r="9" spans="1:12" x14ac:dyDescent="0.3">
      <c r="A9" t="s">
        <v>30</v>
      </c>
    </row>
    <row r="11" spans="1:12" x14ac:dyDescent="0.3">
      <c r="C11" s="27"/>
      <c r="D11" s="27"/>
      <c r="E11" s="27"/>
      <c r="F11" s="27"/>
      <c r="G11" s="27"/>
      <c r="H11" s="27"/>
      <c r="I11" s="27"/>
      <c r="J11" s="27"/>
    </row>
    <row r="12" spans="1:12" x14ac:dyDescent="0.3">
      <c r="C12" s="27"/>
      <c r="D12" s="27"/>
      <c r="E12" s="27"/>
      <c r="F12" s="27"/>
      <c r="G12" s="27"/>
      <c r="H12" s="27"/>
      <c r="I12" s="27"/>
      <c r="J12" s="27"/>
    </row>
    <row r="13" spans="1:12" x14ac:dyDescent="0.3">
      <c r="A13" s="78"/>
      <c r="B13" s="79"/>
      <c r="C13" s="28" t="s">
        <v>7</v>
      </c>
      <c r="D13" s="26" t="s">
        <v>15</v>
      </c>
      <c r="E13" s="26" t="s">
        <v>16</v>
      </c>
      <c r="F13" s="26" t="s">
        <v>17</v>
      </c>
      <c r="G13" s="26" t="s">
        <v>18</v>
      </c>
      <c r="H13" s="29" t="s">
        <v>19</v>
      </c>
      <c r="I13" s="26" t="s">
        <v>8</v>
      </c>
      <c r="J13" s="26" t="s">
        <v>9</v>
      </c>
    </row>
    <row r="14" spans="1:12" x14ac:dyDescent="0.3">
      <c r="A14" s="80" t="s">
        <v>1</v>
      </c>
      <c r="B14" s="3" t="s">
        <v>10</v>
      </c>
      <c r="C14" s="4">
        <v>3</v>
      </c>
      <c r="D14" s="5">
        <v>3</v>
      </c>
      <c r="E14" s="5">
        <v>2</v>
      </c>
      <c r="F14" s="5">
        <v>4</v>
      </c>
      <c r="G14" s="5">
        <v>3</v>
      </c>
      <c r="H14" s="5">
        <v>2</v>
      </c>
      <c r="I14" s="5">
        <v>1</v>
      </c>
      <c r="J14" s="5">
        <v>2</v>
      </c>
      <c r="L14" t="s">
        <v>20</v>
      </c>
    </row>
    <row r="15" spans="1:12" x14ac:dyDescent="0.3">
      <c r="A15" s="81"/>
      <c r="B15" s="3" t="s">
        <v>11</v>
      </c>
      <c r="C15" s="4">
        <v>3</v>
      </c>
      <c r="D15" s="5">
        <v>2</v>
      </c>
      <c r="E15" s="5">
        <v>1</v>
      </c>
      <c r="F15" s="5">
        <v>4</v>
      </c>
      <c r="G15" s="5">
        <v>2</v>
      </c>
      <c r="H15" s="5">
        <v>2</v>
      </c>
      <c r="I15" s="5">
        <v>1</v>
      </c>
      <c r="J15" s="5">
        <v>1</v>
      </c>
      <c r="L15" t="s">
        <v>21</v>
      </c>
    </row>
    <row r="16" spans="1:12" x14ac:dyDescent="0.3">
      <c r="A16" s="81"/>
      <c r="B16" s="3" t="s">
        <v>12</v>
      </c>
      <c r="C16" s="4">
        <v>1</v>
      </c>
      <c r="D16" s="5">
        <v>2</v>
      </c>
      <c r="E16" s="5">
        <v>1</v>
      </c>
      <c r="F16" s="5">
        <v>4</v>
      </c>
      <c r="G16" s="5">
        <v>3</v>
      </c>
      <c r="H16" s="5">
        <v>1</v>
      </c>
      <c r="I16" s="5">
        <v>4</v>
      </c>
      <c r="J16" s="5">
        <v>2</v>
      </c>
      <c r="L16" t="s">
        <v>22</v>
      </c>
    </row>
    <row r="17" spans="1:12" x14ac:dyDescent="0.3">
      <c r="A17" s="82"/>
      <c r="B17" s="6" t="s">
        <v>13</v>
      </c>
      <c r="C17" s="7">
        <v>2</v>
      </c>
      <c r="D17" s="8">
        <v>3</v>
      </c>
      <c r="E17" s="8">
        <v>2</v>
      </c>
      <c r="F17" s="8">
        <v>3</v>
      </c>
      <c r="G17" s="8">
        <v>2</v>
      </c>
      <c r="H17" s="8">
        <v>3</v>
      </c>
      <c r="I17" s="8">
        <v>1</v>
      </c>
      <c r="J17" s="8">
        <v>2</v>
      </c>
      <c r="L17" t="s">
        <v>23</v>
      </c>
    </row>
    <row r="18" spans="1:12" x14ac:dyDescent="0.3">
      <c r="A18" s="66" t="s">
        <v>14</v>
      </c>
      <c r="B18" s="67"/>
      <c r="C18" s="68"/>
      <c r="D18" s="9">
        <v>21</v>
      </c>
      <c r="E18" s="9">
        <v>14</v>
      </c>
      <c r="F18" s="9">
        <v>34</v>
      </c>
      <c r="G18" s="9">
        <v>22</v>
      </c>
      <c r="H18" s="9">
        <v>19</v>
      </c>
      <c r="I18" s="9">
        <v>12</v>
      </c>
      <c r="J18" s="9">
        <v>15</v>
      </c>
    </row>
    <row r="19" spans="1:12" x14ac:dyDescent="0.3">
      <c r="A19" s="63" t="s">
        <v>3</v>
      </c>
      <c r="B19" s="10" t="s">
        <v>10</v>
      </c>
      <c r="C19" s="4">
        <v>3</v>
      </c>
      <c r="D19" s="5">
        <v>4</v>
      </c>
      <c r="E19" s="5">
        <v>2</v>
      </c>
      <c r="F19" s="5">
        <v>4</v>
      </c>
      <c r="G19" s="5">
        <v>4</v>
      </c>
      <c r="H19" s="5">
        <v>2</v>
      </c>
      <c r="I19" s="5">
        <v>1</v>
      </c>
      <c r="J19" s="5">
        <v>5</v>
      </c>
      <c r="L19" t="s">
        <v>24</v>
      </c>
    </row>
    <row r="20" spans="1:12" x14ac:dyDescent="0.3">
      <c r="A20" s="64"/>
      <c r="B20" s="10" t="s">
        <v>11</v>
      </c>
      <c r="C20" s="4">
        <v>3</v>
      </c>
      <c r="D20" s="5">
        <v>5</v>
      </c>
      <c r="E20" s="5">
        <v>3</v>
      </c>
      <c r="F20" s="5">
        <v>3</v>
      </c>
      <c r="G20" s="5">
        <v>5</v>
      </c>
      <c r="H20" s="5">
        <v>3</v>
      </c>
      <c r="I20" s="5">
        <v>2</v>
      </c>
      <c r="J20" s="5">
        <v>4</v>
      </c>
      <c r="L20" t="s">
        <v>25</v>
      </c>
    </row>
    <row r="21" spans="1:12" x14ac:dyDescent="0.3">
      <c r="A21" s="64"/>
      <c r="B21" s="10" t="s">
        <v>12</v>
      </c>
      <c r="C21" s="4">
        <v>1</v>
      </c>
      <c r="D21" s="5">
        <v>2</v>
      </c>
      <c r="E21" s="5">
        <v>2</v>
      </c>
      <c r="F21" s="5">
        <v>2</v>
      </c>
      <c r="G21" s="5">
        <v>3</v>
      </c>
      <c r="H21" s="5">
        <v>2</v>
      </c>
      <c r="I21" s="5">
        <v>1</v>
      </c>
      <c r="J21" s="5">
        <v>4</v>
      </c>
      <c r="L21" t="s">
        <v>26</v>
      </c>
    </row>
    <row r="22" spans="1:12" x14ac:dyDescent="0.3">
      <c r="A22" s="65"/>
      <c r="B22" s="11" t="s">
        <v>13</v>
      </c>
      <c r="C22" s="7">
        <v>2</v>
      </c>
      <c r="D22" s="8">
        <v>2</v>
      </c>
      <c r="E22" s="8">
        <v>1</v>
      </c>
      <c r="F22" s="8">
        <v>3</v>
      </c>
      <c r="G22" s="8">
        <v>3</v>
      </c>
      <c r="H22" s="8">
        <v>2</v>
      </c>
      <c r="I22" s="8">
        <v>1</v>
      </c>
      <c r="J22" s="8">
        <v>3</v>
      </c>
      <c r="L22" t="s">
        <v>27</v>
      </c>
    </row>
    <row r="23" spans="1:12" x14ac:dyDescent="0.3">
      <c r="A23" s="66" t="s">
        <v>14</v>
      </c>
      <c r="B23" s="67"/>
      <c r="C23" s="68"/>
      <c r="D23" s="9">
        <v>33</v>
      </c>
      <c r="E23" s="9">
        <v>19</v>
      </c>
      <c r="F23" s="9">
        <v>29</v>
      </c>
      <c r="G23" s="9">
        <v>36</v>
      </c>
      <c r="H23" s="9">
        <v>21</v>
      </c>
      <c r="I23" s="9">
        <v>24</v>
      </c>
      <c r="J23" s="9">
        <v>37</v>
      </c>
      <c r="L23" t="s">
        <v>28</v>
      </c>
    </row>
    <row r="24" spans="1:12" x14ac:dyDescent="0.3">
      <c r="A24" s="63" t="s">
        <v>5</v>
      </c>
      <c r="B24" s="10" t="s">
        <v>10</v>
      </c>
      <c r="C24" s="4">
        <v>3</v>
      </c>
      <c r="D24" s="5">
        <v>3</v>
      </c>
      <c r="E24" s="5">
        <v>2</v>
      </c>
      <c r="F24" s="5">
        <v>3</v>
      </c>
      <c r="G24" s="5">
        <v>4</v>
      </c>
      <c r="H24" s="5">
        <v>4</v>
      </c>
      <c r="I24" s="5">
        <v>2</v>
      </c>
      <c r="J24" s="5">
        <v>3</v>
      </c>
    </row>
    <row r="25" spans="1:12" x14ac:dyDescent="0.3">
      <c r="A25" s="64"/>
      <c r="B25" s="10" t="s">
        <v>11</v>
      </c>
      <c r="C25" s="4">
        <v>3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3</v>
      </c>
      <c r="J25" s="5">
        <v>4</v>
      </c>
      <c r="L25" t="s">
        <v>31</v>
      </c>
    </row>
    <row r="26" spans="1:12" x14ac:dyDescent="0.3">
      <c r="A26" s="64"/>
      <c r="B26" s="10" t="s">
        <v>12</v>
      </c>
      <c r="C26" s="4">
        <v>1</v>
      </c>
      <c r="D26" s="5">
        <v>2</v>
      </c>
      <c r="E26" s="5">
        <v>3</v>
      </c>
      <c r="F26" s="5">
        <v>4</v>
      </c>
      <c r="G26" s="5">
        <v>4</v>
      </c>
      <c r="H26" s="5">
        <v>4</v>
      </c>
      <c r="I26" s="5">
        <v>3</v>
      </c>
      <c r="J26" s="5">
        <v>3</v>
      </c>
      <c r="L26" t="s">
        <v>32</v>
      </c>
    </row>
    <row r="27" spans="1:12" x14ac:dyDescent="0.3">
      <c r="A27" s="65"/>
      <c r="B27" s="11" t="s">
        <v>13</v>
      </c>
      <c r="C27" s="7">
        <v>2</v>
      </c>
      <c r="D27" s="8">
        <v>1</v>
      </c>
      <c r="E27" s="8">
        <v>2</v>
      </c>
      <c r="F27" s="8">
        <v>1</v>
      </c>
      <c r="G27" s="8">
        <v>2</v>
      </c>
      <c r="H27" s="8">
        <v>1</v>
      </c>
      <c r="I27" s="8">
        <v>2</v>
      </c>
      <c r="J27" s="8">
        <v>2</v>
      </c>
      <c r="L27" t="s">
        <v>33</v>
      </c>
    </row>
    <row r="28" spans="1:12" x14ac:dyDescent="0.3">
      <c r="A28" s="66" t="s">
        <v>14</v>
      </c>
      <c r="B28" s="67"/>
      <c r="C28" s="68"/>
      <c r="D28" s="9">
        <v>25</v>
      </c>
      <c r="E28" s="9">
        <v>23</v>
      </c>
      <c r="F28" s="9">
        <v>27</v>
      </c>
      <c r="G28" s="9">
        <v>32</v>
      </c>
      <c r="H28" s="9">
        <v>30</v>
      </c>
      <c r="I28" s="9">
        <v>22</v>
      </c>
      <c r="J28" s="9">
        <v>28</v>
      </c>
      <c r="L28" t="s">
        <v>34</v>
      </c>
    </row>
    <row r="29" spans="1:12" ht="15" thickBot="1" x14ac:dyDescent="0.35"/>
    <row r="30" spans="1:12" x14ac:dyDescent="0.3">
      <c r="A30" s="69" t="s">
        <v>35</v>
      </c>
      <c r="B30" s="72" t="s">
        <v>1</v>
      </c>
      <c r="C30" s="73"/>
      <c r="D30" s="12"/>
      <c r="E30" s="13"/>
      <c r="F30" s="13" t="s">
        <v>36</v>
      </c>
      <c r="G30" s="13"/>
      <c r="H30" s="14"/>
      <c r="I30" s="13"/>
      <c r="J30" s="15"/>
    </row>
    <row r="31" spans="1:12" x14ac:dyDescent="0.3">
      <c r="A31" s="70"/>
      <c r="B31" s="74" t="s">
        <v>3</v>
      </c>
      <c r="C31" s="75"/>
      <c r="D31" s="17" t="s">
        <v>36</v>
      </c>
      <c r="E31" s="18"/>
      <c r="F31" s="18"/>
      <c r="G31" s="18" t="s">
        <v>36</v>
      </c>
      <c r="H31" s="19"/>
      <c r="I31" s="18" t="s">
        <v>36</v>
      </c>
      <c r="J31" s="20" t="s">
        <v>36</v>
      </c>
    </row>
    <row r="32" spans="1:12" ht="15" thickBot="1" x14ac:dyDescent="0.35">
      <c r="A32" s="71"/>
      <c r="B32" s="76" t="s">
        <v>5</v>
      </c>
      <c r="C32" s="77"/>
      <c r="D32" s="23"/>
      <c r="E32" s="24" t="s">
        <v>36</v>
      </c>
      <c r="F32" s="24"/>
      <c r="G32" s="24"/>
      <c r="H32" s="25" t="s">
        <v>36</v>
      </c>
      <c r="I32" s="24"/>
      <c r="J32" s="22"/>
    </row>
  </sheetData>
  <mergeCells count="11">
    <mergeCell ref="A13:B13"/>
    <mergeCell ref="A14:A17"/>
    <mergeCell ref="A18:C18"/>
    <mergeCell ref="A19:A22"/>
    <mergeCell ref="A23:C23"/>
    <mergeCell ref="A24:A27"/>
    <mergeCell ref="A28:C28"/>
    <mergeCell ref="A30:A32"/>
    <mergeCell ref="B30:C30"/>
    <mergeCell ref="B31:C31"/>
    <mergeCell ref="B32:C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F096-2894-46FB-A824-94AD0E2CD1B0}">
  <dimension ref="A3:L35"/>
  <sheetViews>
    <sheetView tabSelected="1" topLeftCell="A5" workbookViewId="0">
      <selection activeCell="F23" sqref="F23"/>
    </sheetView>
  </sheetViews>
  <sheetFormatPr defaultRowHeight="14.4" x14ac:dyDescent="0.3"/>
  <cols>
    <col min="1" max="1" width="36.88671875" customWidth="1"/>
    <col min="2" max="2" width="24.33203125" customWidth="1"/>
    <col min="3" max="3" width="20.33203125" customWidth="1"/>
    <col min="4" max="4" width="20" customWidth="1"/>
    <col min="5" max="5" width="19.21875" customWidth="1"/>
    <col min="6" max="6" width="12.88671875" customWidth="1"/>
    <col min="7" max="7" width="15.109375" customWidth="1"/>
  </cols>
  <sheetData>
    <row r="3" spans="1:12" ht="15" thickBot="1" x14ac:dyDescent="0.35"/>
    <row r="4" spans="1:12" ht="29.4" thickBot="1" x14ac:dyDescent="0.35">
      <c r="A4" s="30" t="s">
        <v>72</v>
      </c>
      <c r="B4" s="51">
        <v>0</v>
      </c>
      <c r="C4" s="52">
        <v>1</v>
      </c>
      <c r="D4" s="52">
        <v>2</v>
      </c>
      <c r="E4" s="52">
        <v>3</v>
      </c>
      <c r="F4" s="52" t="s">
        <v>37</v>
      </c>
      <c r="G4" s="53" t="s">
        <v>38</v>
      </c>
      <c r="L4" s="50" t="s">
        <v>81</v>
      </c>
    </row>
    <row r="5" spans="1:12" x14ac:dyDescent="0.3">
      <c r="A5" s="16" t="s">
        <v>39</v>
      </c>
      <c r="B5" s="54">
        <f>-SUM(C13:C19,C23:C27,B33:B35)</f>
        <v>-16600</v>
      </c>
      <c r="C5" s="55">
        <f>-SUM(C13:C19,C23:C27,C33:C35)</f>
        <v>-19050</v>
      </c>
      <c r="D5" s="55">
        <f>-SUM(C13:C19,C23:C27,D33:D35)</f>
        <v>-19500</v>
      </c>
      <c r="E5" s="55">
        <f>-SUM(C13:C19,C23:C27,E33:E35)</f>
        <v>-20300</v>
      </c>
      <c r="F5" s="56">
        <f>SUM(B5,E5,C5,D5)</f>
        <v>-75450</v>
      </c>
      <c r="G5" s="57">
        <f>B5 + NPV(L5,C5:E5)+L5</f>
        <v>-67071.710377483105</v>
      </c>
      <c r="L5" s="49">
        <v>0.08</v>
      </c>
    </row>
    <row r="6" spans="1:12" ht="15" thickBot="1" x14ac:dyDescent="0.35">
      <c r="A6" s="16" t="s">
        <v>40</v>
      </c>
      <c r="B6" s="58">
        <v>0</v>
      </c>
      <c r="C6" s="59">
        <v>17000</v>
      </c>
      <c r="D6" s="59">
        <v>28750</v>
      </c>
      <c r="E6" s="59">
        <v>37350</v>
      </c>
      <c r="F6" s="59">
        <f t="shared" ref="F6:F7" si="0">SUM(B6,E6,C6,D6)</f>
        <v>83100</v>
      </c>
      <c r="G6" s="57">
        <f>NPV(L5,C6:E6)</f>
        <v>70038.866026520336</v>
      </c>
    </row>
    <row r="7" spans="1:12" ht="15" thickBot="1" x14ac:dyDescent="0.35">
      <c r="A7" s="21" t="s">
        <v>41</v>
      </c>
      <c r="B7" s="60">
        <v>0</v>
      </c>
      <c r="C7" s="61">
        <f t="shared" ref="C7:E7" si="1">SUM(C5:C6)</f>
        <v>-2050</v>
      </c>
      <c r="D7" s="61">
        <f t="shared" si="1"/>
        <v>9250</v>
      </c>
      <c r="E7" s="61">
        <f t="shared" si="1"/>
        <v>17050</v>
      </c>
      <c r="F7" s="60">
        <f t="shared" si="0"/>
        <v>24250</v>
      </c>
      <c r="G7" s="62">
        <f>SUM(G5:G6)</f>
        <v>2967.1556490372313</v>
      </c>
    </row>
    <row r="10" spans="1:12" x14ac:dyDescent="0.3">
      <c r="A10" s="31" t="s">
        <v>42</v>
      </c>
      <c r="B10" s="32"/>
      <c r="C10" s="32"/>
    </row>
    <row r="11" spans="1:12" x14ac:dyDescent="0.3">
      <c r="A11" s="31"/>
      <c r="B11" s="32"/>
      <c r="C11" s="32"/>
    </row>
    <row r="12" spans="1:12" x14ac:dyDescent="0.3">
      <c r="A12" s="38" t="s">
        <v>43</v>
      </c>
      <c r="B12" s="39" t="s">
        <v>44</v>
      </c>
      <c r="C12" s="39" t="s">
        <v>54</v>
      </c>
      <c r="E12" t="s">
        <v>82</v>
      </c>
      <c r="F12" t="s">
        <v>83</v>
      </c>
    </row>
    <row r="13" spans="1:12" x14ac:dyDescent="0.3">
      <c r="A13" s="40" t="s">
        <v>52</v>
      </c>
      <c r="B13" s="41" t="s">
        <v>53</v>
      </c>
      <c r="C13" s="41">
        <v>2400</v>
      </c>
      <c r="F13" t="s">
        <v>84</v>
      </c>
    </row>
    <row r="14" spans="1:12" x14ac:dyDescent="0.3">
      <c r="A14" s="40" t="s">
        <v>46</v>
      </c>
      <c r="B14" s="41" t="s">
        <v>55</v>
      </c>
      <c r="C14" s="41">
        <v>3200</v>
      </c>
    </row>
    <row r="15" spans="1:12" x14ac:dyDescent="0.3">
      <c r="A15" s="40" t="s">
        <v>56</v>
      </c>
      <c r="B15" s="41" t="s">
        <v>57</v>
      </c>
      <c r="C15" s="41">
        <v>1200</v>
      </c>
      <c r="E15" t="s">
        <v>85</v>
      </c>
      <c r="F15" t="s">
        <v>94</v>
      </c>
    </row>
    <row r="16" spans="1:12" x14ac:dyDescent="0.3">
      <c r="A16" s="40" t="s">
        <v>58</v>
      </c>
      <c r="B16" s="41" t="s">
        <v>59</v>
      </c>
      <c r="C16" s="41">
        <v>1500</v>
      </c>
      <c r="F16" t="s">
        <v>92</v>
      </c>
    </row>
    <row r="17" spans="1:6" x14ac:dyDescent="0.3">
      <c r="A17" s="40" t="s">
        <v>60</v>
      </c>
      <c r="B17" s="41" t="s">
        <v>61</v>
      </c>
      <c r="C17" s="41">
        <v>900</v>
      </c>
      <c r="F17" t="s">
        <v>93</v>
      </c>
    </row>
    <row r="18" spans="1:6" x14ac:dyDescent="0.3">
      <c r="A18" s="42" t="s">
        <v>64</v>
      </c>
      <c r="B18" s="43" t="s">
        <v>61</v>
      </c>
      <c r="C18" s="44">
        <v>900</v>
      </c>
    </row>
    <row r="19" spans="1:6" x14ac:dyDescent="0.3">
      <c r="A19" s="40" t="s">
        <v>62</v>
      </c>
      <c r="B19" s="41" t="s">
        <v>63</v>
      </c>
      <c r="C19" s="44">
        <v>700</v>
      </c>
      <c r="E19" t="s">
        <v>86</v>
      </c>
      <c r="F19" t="s">
        <v>97</v>
      </c>
    </row>
    <row r="20" spans="1:6" x14ac:dyDescent="0.3">
      <c r="A20" s="37"/>
      <c r="B20" s="32"/>
      <c r="C20" s="32"/>
      <c r="F20" t="s">
        <v>95</v>
      </c>
    </row>
    <row r="21" spans="1:6" x14ac:dyDescent="0.3">
      <c r="F21" t="s">
        <v>96</v>
      </c>
    </row>
    <row r="22" spans="1:6" x14ac:dyDescent="0.3">
      <c r="A22" s="33" t="s">
        <v>47</v>
      </c>
      <c r="B22" s="34" t="s">
        <v>44</v>
      </c>
      <c r="C22" s="34" t="s">
        <v>45</v>
      </c>
    </row>
    <row r="23" spans="1:6" x14ac:dyDescent="0.3">
      <c r="A23" s="6" t="s">
        <v>65</v>
      </c>
      <c r="B23" s="35" t="s">
        <v>66</v>
      </c>
      <c r="C23" s="35">
        <v>1950</v>
      </c>
      <c r="E23" t="s">
        <v>87</v>
      </c>
      <c r="F23" t="s">
        <v>88</v>
      </c>
    </row>
    <row r="24" spans="1:6" x14ac:dyDescent="0.3">
      <c r="A24" s="6" t="s">
        <v>48</v>
      </c>
      <c r="B24" s="35" t="s">
        <v>67</v>
      </c>
      <c r="C24" s="35">
        <v>1750</v>
      </c>
      <c r="F24" t="s">
        <v>89</v>
      </c>
    </row>
    <row r="25" spans="1:6" x14ac:dyDescent="0.3">
      <c r="A25" s="6" t="s">
        <v>49</v>
      </c>
      <c r="B25" s="35" t="s">
        <v>68</v>
      </c>
      <c r="C25" s="35">
        <v>100</v>
      </c>
    </row>
    <row r="26" spans="1:6" x14ac:dyDescent="0.3">
      <c r="A26" s="3" t="s">
        <v>50</v>
      </c>
      <c r="B26" s="36" t="s">
        <v>69</v>
      </c>
      <c r="C26" s="35">
        <v>500</v>
      </c>
      <c r="E26" t="s">
        <v>90</v>
      </c>
    </row>
    <row r="27" spans="1:6" ht="28.8" x14ac:dyDescent="0.3">
      <c r="A27" s="46" t="s">
        <v>70</v>
      </c>
      <c r="B27" s="2" t="s">
        <v>51</v>
      </c>
      <c r="C27" s="35">
        <v>600</v>
      </c>
      <c r="E27" t="s">
        <v>91</v>
      </c>
    </row>
    <row r="30" spans="1:6" x14ac:dyDescent="0.3">
      <c r="A30" s="45" t="s">
        <v>74</v>
      </c>
    </row>
    <row r="32" spans="1:6" x14ac:dyDescent="0.3">
      <c r="A32" s="48" t="s">
        <v>73</v>
      </c>
      <c r="B32" s="48" t="s">
        <v>75</v>
      </c>
      <c r="C32" s="48" t="s">
        <v>76</v>
      </c>
      <c r="D32" s="48" t="s">
        <v>77</v>
      </c>
      <c r="E32" s="48" t="s">
        <v>78</v>
      </c>
    </row>
    <row r="33" spans="1:5" ht="28.8" x14ac:dyDescent="0.3">
      <c r="A33" s="47" t="s">
        <v>71</v>
      </c>
      <c r="B33" s="42">
        <v>0</v>
      </c>
      <c r="C33" s="42">
        <v>2200</v>
      </c>
      <c r="D33" s="42">
        <v>2800</v>
      </c>
      <c r="E33" s="42">
        <v>3500</v>
      </c>
    </row>
    <row r="34" spans="1:5" x14ac:dyDescent="0.3">
      <c r="A34" s="42" t="s">
        <v>79</v>
      </c>
      <c r="B34" s="42">
        <v>500</v>
      </c>
      <c r="C34" s="42">
        <v>550</v>
      </c>
      <c r="D34" s="42">
        <v>300</v>
      </c>
      <c r="E34" s="42">
        <v>300</v>
      </c>
    </row>
    <row r="35" spans="1:5" x14ac:dyDescent="0.3">
      <c r="A35" s="47" t="s">
        <v>80</v>
      </c>
      <c r="B35" s="42">
        <v>400</v>
      </c>
      <c r="C35" s="42">
        <v>600</v>
      </c>
      <c r="D35" s="42">
        <v>700</v>
      </c>
      <c r="E35" s="42">
        <v>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Vrednovanje alternativa</vt:lpstr>
      <vt:lpstr>Analiza troškova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Miron Leko</dc:creator>
  <cp:lastModifiedBy>Miron Leko</cp:lastModifiedBy>
  <dcterms:created xsi:type="dcterms:W3CDTF">2024-03-26T07:01:32Z</dcterms:created>
  <dcterms:modified xsi:type="dcterms:W3CDTF">2024-03-30T14:53:35Z</dcterms:modified>
</cp:coreProperties>
</file>