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Q10" i="1"/>
  <c r="R10" i="1"/>
  <c r="S10" i="1"/>
  <c r="O10" i="1"/>
  <c r="P9" i="1"/>
  <c r="Q9" i="1"/>
  <c r="R9" i="1"/>
  <c r="S9" i="1"/>
  <c r="O9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2" i="1"/>
  <c r="Q2" i="1"/>
  <c r="R2" i="1"/>
  <c r="S2" i="1"/>
  <c r="O3" i="1"/>
  <c r="O4" i="1"/>
  <c r="O5" i="1"/>
  <c r="O6" i="1"/>
  <c r="O7" i="1"/>
  <c r="O2" i="1"/>
  <c r="E18" i="1"/>
  <c r="E17" i="1"/>
  <c r="C18" i="1"/>
  <c r="C17" i="1"/>
  <c r="D18" i="1"/>
  <c r="D19" i="1"/>
  <c r="D17" i="1"/>
  <c r="B18" i="1"/>
  <c r="B19" i="1"/>
  <c r="B17" i="1"/>
  <c r="E15" i="1"/>
  <c r="E14" i="1"/>
  <c r="C15" i="1"/>
  <c r="C14" i="1"/>
  <c r="E12" i="1"/>
  <c r="E11" i="1"/>
  <c r="C12" i="1"/>
  <c r="C11" i="1"/>
  <c r="E9" i="1"/>
  <c r="E8" i="1"/>
  <c r="C9" i="1"/>
  <c r="C8" i="1"/>
  <c r="E6" i="1"/>
  <c r="E5" i="1"/>
  <c r="C6" i="1"/>
  <c r="C5" i="1"/>
  <c r="E3" i="1"/>
  <c r="E2" i="1"/>
  <c r="C3" i="1"/>
  <c r="C2" i="1"/>
</calcChain>
</file>

<file path=xl/sharedStrings.xml><?xml version="1.0" encoding="utf-8"?>
<sst xmlns="http://schemas.openxmlformats.org/spreadsheetml/2006/main" count="10" uniqueCount="10">
  <si>
    <t>E</t>
  </si>
  <si>
    <t>A</t>
  </si>
  <si>
    <t>clinician</t>
  </si>
  <si>
    <t>Raw image, method 1</t>
  </si>
  <si>
    <t>Raw image, method 2</t>
  </si>
  <si>
    <t>Smoothed image, method 1</t>
  </si>
  <si>
    <t>Smoothed image, method 2</t>
  </si>
  <si>
    <t>Averaged profiles, Eqns 2-3</t>
  </si>
  <si>
    <t>bias</t>
  </si>
  <si>
    <t>1.96SD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</si>
</sst>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Palatino Linotyp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5000111799395937E-2"/>
                  <c:y val="-0.33457472851169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Sheet1!$H$2:$H$7</c:f>
              <c:numCache>
                <c:formatCode>General</c:formatCode>
                <c:ptCount val="6"/>
                <c:pt idx="0">
                  <c:v>75</c:v>
                </c:pt>
                <c:pt idx="1">
                  <c:v>50</c:v>
                </c:pt>
                <c:pt idx="2">
                  <c:v>62</c:v>
                </c:pt>
                <c:pt idx="3">
                  <c:v>75</c:v>
                </c:pt>
                <c:pt idx="4">
                  <c:v>60</c:v>
                </c:pt>
                <c:pt idx="5">
                  <c:v>72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0">
                  <c:v>70.865000000000009</c:v>
                </c:pt>
                <c:pt idx="1">
                  <c:v>56.379999999999995</c:v>
                </c:pt>
                <c:pt idx="2">
                  <c:v>65.17</c:v>
                </c:pt>
                <c:pt idx="3">
                  <c:v>73.10499999999999</c:v>
                </c:pt>
                <c:pt idx="4">
                  <c:v>70.514999999999986</c:v>
                </c:pt>
                <c:pt idx="5">
                  <c:v>69.825000000000003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9-4908-A294-3ED4BA029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98111"/>
        <c:axId val="594904351"/>
      </c:scatterChart>
      <c:valAx>
        <c:axId val="59489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04351"/>
        <c:crosses val="autoZero"/>
        <c:crossBetween val="midCat"/>
      </c:valAx>
      <c:valAx>
        <c:axId val="5949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9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953233</xdr:colOff>
      <xdr:row>14</xdr:row>
      <xdr:rowOff>11723</xdr:rowOff>
    </xdr:from>
    <xdr:to>
      <xdr:col>7</xdr:col>
      <xdr:colOff>137013</xdr:colOff>
      <xdr:row>28</xdr:row>
      <xdr:rowOff>78398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topLeftCell="F1" zoomScale="130" zoomScaleNormal="130" workbookViewId="0">
      <selection activeCell="O18" sqref="O18"/>
    </sheetView>
  </sheetViews>
  <sheetFormatPr defaultRowHeight="15" x14ac:dyDescent="0.25"/>
  <cols>
    <col min="1" max="1" width="27.140625" customWidth="1"/>
    <col min="13" max="13" width="9.140625" customWidth="1"/>
    <col min="15" max="19" width="10.42578125" bestFit="1" customWidth="1"/>
  </cols>
  <sheetData>
    <row r="1" spans="1:19" x14ac:dyDescent="0.25">
      <c r="B1" t="s">
        <v>0</v>
      </c>
      <c r="D1" t="s">
        <v>1</v>
      </c>
    </row>
    <row r="2" spans="1:19" x14ac:dyDescent="0.25">
      <c r="A2" t="s">
        <v>2</v>
      </c>
      <c r="B2">
        <v>75</v>
      </c>
      <c r="C2">
        <f>AVERAGE(B2:B4)</f>
        <v>62.333333333333336</v>
      </c>
      <c r="D2">
        <v>75</v>
      </c>
      <c r="E2">
        <f>AVERAGE(D2:D4)</f>
        <v>69</v>
      </c>
      <c r="H2">
        <v>75</v>
      </c>
      <c r="I2">
        <v>69.650000000000006</v>
      </c>
      <c r="J2">
        <v>74.14</v>
      </c>
      <c r="K2">
        <v>67.59</v>
      </c>
      <c r="L2">
        <v>74.14</v>
      </c>
      <c r="M2">
        <v>70.865000000000009</v>
      </c>
      <c r="O2">
        <f>I2-$H2</f>
        <v>-5.3499999999999943</v>
      </c>
      <c r="P2">
        <f t="shared" ref="P2:S2" si="0">J2-$H2</f>
        <v>-0.85999999999999943</v>
      </c>
      <c r="Q2">
        <f t="shared" si="0"/>
        <v>-7.4099999999999966</v>
      </c>
      <c r="R2">
        <f t="shared" si="0"/>
        <v>-0.85999999999999943</v>
      </c>
      <c r="S2">
        <f t="shared" si="0"/>
        <v>-4.1349999999999909</v>
      </c>
    </row>
    <row r="3" spans="1:19" x14ac:dyDescent="0.25">
      <c r="B3">
        <v>50</v>
      </c>
      <c r="C3">
        <f>STDEV(B2:B4)</f>
        <v>12.503332889007355</v>
      </c>
      <c r="D3">
        <v>60</v>
      </c>
      <c r="E3">
        <f>STDEV(D2:D4)</f>
        <v>7.9372539331937721</v>
      </c>
      <c r="H3">
        <v>50</v>
      </c>
      <c r="I3">
        <v>69.31</v>
      </c>
      <c r="J3">
        <v>59.65</v>
      </c>
      <c r="K3">
        <v>52.76</v>
      </c>
      <c r="L3">
        <v>60</v>
      </c>
      <c r="M3">
        <v>56.379999999999995</v>
      </c>
      <c r="O3">
        <f t="shared" ref="O3:O7" si="1">I3-$H3</f>
        <v>19.310000000000002</v>
      </c>
      <c r="P3">
        <f t="shared" ref="P3:P7" si="2">J3-$H3</f>
        <v>9.6499999999999986</v>
      </c>
      <c r="Q3">
        <f t="shared" ref="Q3:Q7" si="3">K3-$H3</f>
        <v>2.759999999999998</v>
      </c>
      <c r="R3">
        <f t="shared" ref="R3:R7" si="4">L3-$H3</f>
        <v>10</v>
      </c>
      <c r="S3">
        <f t="shared" ref="S3:S7" si="5">M3-$H3</f>
        <v>6.3799999999999955</v>
      </c>
    </row>
    <row r="4" spans="1:19" x14ac:dyDescent="0.25">
      <c r="B4">
        <v>62</v>
      </c>
      <c r="D4">
        <v>72</v>
      </c>
      <c r="H4">
        <v>62</v>
      </c>
      <c r="I4">
        <v>64.83</v>
      </c>
      <c r="J4">
        <v>66.55</v>
      </c>
      <c r="K4">
        <v>63.79</v>
      </c>
      <c r="L4">
        <v>66.55</v>
      </c>
      <c r="M4">
        <v>65.17</v>
      </c>
      <c r="O4">
        <f t="shared" si="1"/>
        <v>2.8299999999999983</v>
      </c>
      <c r="P4">
        <f t="shared" si="2"/>
        <v>4.5499999999999972</v>
      </c>
      <c r="Q4">
        <f t="shared" si="3"/>
        <v>1.7899999999999991</v>
      </c>
      <c r="R4">
        <f t="shared" si="4"/>
        <v>4.5499999999999972</v>
      </c>
      <c r="S4">
        <f t="shared" si="5"/>
        <v>3.1700000000000017</v>
      </c>
    </row>
    <row r="5" spans="1:19" x14ac:dyDescent="0.25">
      <c r="A5" s="1" t="s">
        <v>3</v>
      </c>
      <c r="B5">
        <v>69.650000000000006</v>
      </c>
      <c r="C5">
        <f>AVERAGE(B5:B7)</f>
        <v>67.930000000000007</v>
      </c>
      <c r="D5">
        <v>73.790000000000006</v>
      </c>
      <c r="E5">
        <f>AVERAGE(D5:D7)</f>
        <v>71.606666666666669</v>
      </c>
      <c r="H5">
        <v>75</v>
      </c>
      <c r="I5">
        <v>73.790000000000006</v>
      </c>
      <c r="J5">
        <v>74.14</v>
      </c>
      <c r="K5">
        <v>72.069999999999993</v>
      </c>
      <c r="L5">
        <v>74.14</v>
      </c>
      <c r="M5">
        <v>73.10499999999999</v>
      </c>
      <c r="O5">
        <f t="shared" si="1"/>
        <v>-1.2099999999999937</v>
      </c>
      <c r="P5">
        <f t="shared" si="2"/>
        <v>-0.85999999999999943</v>
      </c>
      <c r="Q5">
        <f t="shared" si="3"/>
        <v>-2.9300000000000068</v>
      </c>
      <c r="R5">
        <f t="shared" si="4"/>
        <v>-0.85999999999999943</v>
      </c>
      <c r="S5">
        <f t="shared" si="5"/>
        <v>-1.8950000000000102</v>
      </c>
    </row>
    <row r="6" spans="1:19" x14ac:dyDescent="0.25">
      <c r="B6">
        <v>69.31</v>
      </c>
      <c r="C6">
        <f>STDEV(B5:B7)</f>
        <v>2.6900557615038427</v>
      </c>
      <c r="D6">
        <v>70</v>
      </c>
      <c r="E6">
        <f>STDEV(D5:D7)</f>
        <v>1.9597023583527542</v>
      </c>
      <c r="H6">
        <v>60</v>
      </c>
      <c r="I6">
        <v>70</v>
      </c>
      <c r="J6">
        <v>72.069999999999993</v>
      </c>
      <c r="K6">
        <v>68.959999999999994</v>
      </c>
      <c r="L6">
        <v>72.069999999999993</v>
      </c>
      <c r="M6">
        <v>70.514999999999986</v>
      </c>
      <c r="O6">
        <f t="shared" si="1"/>
        <v>10</v>
      </c>
      <c r="P6">
        <f t="shared" si="2"/>
        <v>12.069999999999993</v>
      </c>
      <c r="Q6">
        <f t="shared" si="3"/>
        <v>8.9599999999999937</v>
      </c>
      <c r="R6">
        <f t="shared" si="4"/>
        <v>12.069999999999993</v>
      </c>
      <c r="S6">
        <f t="shared" si="5"/>
        <v>10.514999999999986</v>
      </c>
    </row>
    <row r="7" spans="1:19" x14ac:dyDescent="0.25">
      <c r="B7">
        <v>64.83</v>
      </c>
      <c r="D7">
        <v>71.03</v>
      </c>
      <c r="H7">
        <v>72</v>
      </c>
      <c r="I7">
        <v>71.03</v>
      </c>
      <c r="J7">
        <v>73.790000000000006</v>
      </c>
      <c r="K7">
        <v>65.86</v>
      </c>
      <c r="L7">
        <v>73.790000000000006</v>
      </c>
      <c r="M7">
        <v>69.825000000000003</v>
      </c>
      <c r="O7">
        <f t="shared" si="1"/>
        <v>-0.96999999999999886</v>
      </c>
      <c r="P7">
        <f t="shared" si="2"/>
        <v>1.7900000000000063</v>
      </c>
      <c r="Q7">
        <f t="shared" si="3"/>
        <v>-6.1400000000000006</v>
      </c>
      <c r="R7">
        <f t="shared" si="4"/>
        <v>1.7900000000000063</v>
      </c>
      <c r="S7">
        <f t="shared" si="5"/>
        <v>-2.1749999999999972</v>
      </c>
    </row>
    <row r="8" spans="1:19" x14ac:dyDescent="0.25">
      <c r="A8" s="1" t="s">
        <v>4</v>
      </c>
      <c r="B8">
        <v>74.14</v>
      </c>
      <c r="C8">
        <f>AVERAGE(B8:B10)</f>
        <v>66.779999999999987</v>
      </c>
      <c r="D8">
        <v>74.14</v>
      </c>
      <c r="E8">
        <f>AVERAGE(D8:D10)</f>
        <v>73.333333333333329</v>
      </c>
    </row>
    <row r="9" spans="1:19" x14ac:dyDescent="0.25">
      <c r="B9">
        <v>59.65</v>
      </c>
      <c r="C9">
        <f>STDEV(B8:B10)</f>
        <v>7.2477375780308178</v>
      </c>
      <c r="D9">
        <v>72.069999999999993</v>
      </c>
      <c r="E9">
        <f>STDEV(D8:D10)</f>
        <v>1.1079861611650867</v>
      </c>
      <c r="N9" t="s">
        <v>8</v>
      </c>
      <c r="O9" s="3">
        <f>AVERAGE(O2:O7)</f>
        <v>4.1016666666666692</v>
      </c>
      <c r="P9" s="3">
        <f t="shared" ref="P9:S9" si="6">AVERAGE(P2:P7)</f>
        <v>4.3899999999999997</v>
      </c>
      <c r="Q9" s="3">
        <f t="shared" si="6"/>
        <v>-0.49500000000000216</v>
      </c>
      <c r="R9" s="3">
        <f t="shared" si="6"/>
        <v>4.4483333333333333</v>
      </c>
      <c r="S9" s="3">
        <f t="shared" si="6"/>
        <v>1.9766666666666641</v>
      </c>
    </row>
    <row r="10" spans="1:19" x14ac:dyDescent="0.25">
      <c r="B10">
        <v>66.55</v>
      </c>
      <c r="D10">
        <v>73.790000000000006</v>
      </c>
      <c r="N10" t="s">
        <v>9</v>
      </c>
      <c r="O10" s="3">
        <f>1.96*STDEV(O2:O7)</f>
        <v>17.769548158427284</v>
      </c>
      <c r="P10" s="3">
        <f t="shared" ref="P10:S10" si="7">1.96*STDEV(P2:P7)</f>
        <v>10.683729694820995</v>
      </c>
      <c r="Q10" s="3">
        <f t="shared" si="7"/>
        <v>12.108478031528151</v>
      </c>
      <c r="R10" s="3">
        <f t="shared" si="7"/>
        <v>10.818940202194785</v>
      </c>
      <c r="S10" s="3">
        <f t="shared" si="7"/>
        <v>11.201023026610848</v>
      </c>
    </row>
    <row r="11" spans="1:19" x14ac:dyDescent="0.25">
      <c r="A11" s="1" t="s">
        <v>5</v>
      </c>
      <c r="B11">
        <v>67.59</v>
      </c>
      <c r="C11">
        <f>AVERAGE(B11:B13)</f>
        <v>61.379999999999995</v>
      </c>
      <c r="D11">
        <v>72.069999999999993</v>
      </c>
      <c r="E11">
        <f>AVERAGE(D11:D13)</f>
        <v>68.963333333333324</v>
      </c>
    </row>
    <row r="12" spans="1:19" x14ac:dyDescent="0.25">
      <c r="B12">
        <v>52.76</v>
      </c>
      <c r="C12">
        <f>STDEV(B11:B13)</f>
        <v>7.7031357251446861</v>
      </c>
      <c r="D12">
        <v>68.959999999999994</v>
      </c>
      <c r="E12">
        <f>STDEV(D11:D13)</f>
        <v>3.1050013419213385</v>
      </c>
    </row>
    <row r="13" spans="1:19" x14ac:dyDescent="0.25">
      <c r="B13">
        <v>63.79</v>
      </c>
      <c r="D13">
        <v>65.86</v>
      </c>
    </row>
    <row r="14" spans="1:19" x14ac:dyDescent="0.25">
      <c r="A14" s="1" t="s">
        <v>6</v>
      </c>
      <c r="B14">
        <v>74.14</v>
      </c>
      <c r="C14">
        <f>AVERAGE(B14:B16)</f>
        <v>66.896666666666661</v>
      </c>
      <c r="D14">
        <v>74.14</v>
      </c>
      <c r="E14">
        <f>AVERAGE(D14:D16)</f>
        <v>73.333333333333329</v>
      </c>
    </row>
    <row r="15" spans="1:19" x14ac:dyDescent="0.25">
      <c r="B15">
        <v>60</v>
      </c>
      <c r="C15">
        <f>STDEV(B14:B16)</f>
        <v>7.0763714807331404</v>
      </c>
      <c r="D15">
        <v>72.069999999999993</v>
      </c>
      <c r="E15">
        <f>STDEV(D14:D16)</f>
        <v>1.1079861611650867</v>
      </c>
    </row>
    <row r="16" spans="1:19" x14ac:dyDescent="0.25">
      <c r="B16">
        <v>66.55</v>
      </c>
      <c r="D16">
        <v>73.790000000000006</v>
      </c>
    </row>
    <row r="17" spans="1:5" ht="15.75" thickBot="1" x14ac:dyDescent="0.3">
      <c r="A17" s="2" t="s">
        <v>7</v>
      </c>
      <c r="B17">
        <f>(B11+B14)/2</f>
        <v>70.865000000000009</v>
      </c>
      <c r="C17">
        <f>AVERAGE(B17:B19)</f>
        <v>64.138333333333335</v>
      </c>
      <c r="D17">
        <f>(D11+D14)/2</f>
        <v>73.10499999999999</v>
      </c>
      <c r="E17">
        <f>AVERAGE(D17:D19)</f>
        <v>71.148333333333326</v>
      </c>
    </row>
    <row r="18" spans="1:5" x14ac:dyDescent="0.25">
      <c r="B18">
        <f t="shared" ref="B18:B19" si="8">(B12+B15)/2</f>
        <v>56.379999999999995</v>
      </c>
      <c r="C18">
        <f>STDEV(B17:B19)</f>
        <v>7.2974007929764575</v>
      </c>
      <c r="D18">
        <f t="shared" ref="D18:D19" si="9">(D12+D15)/2</f>
        <v>70.514999999999986</v>
      </c>
      <c r="E18">
        <f>STDEV(D17:D19)</f>
        <v>1.7292869436080636</v>
      </c>
    </row>
    <row r="19" spans="1:5" x14ac:dyDescent="0.25">
      <c r="B19">
        <f t="shared" si="8"/>
        <v>65.17</v>
      </c>
      <c r="D19">
        <f t="shared" si="9"/>
        <v>69.825000000000003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2019-07-01T23:06:03Z</dcterms:modified>
</cp:coreProperties>
</file>