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iteduet-my.sharepoint.com/personal/miruts_hadush_aait_edu_et/Documents/Documents/"/>
    </mc:Choice>
  </mc:AlternateContent>
  <xr:revisionPtr revIDLastSave="0" documentId="8_{6FE2800A-7AEA-46BC-B030-B8D3AAC4012E}" xr6:coauthVersionLast="47" xr6:coauthVersionMax="47" xr10:uidLastSave="{00000000-0000-0000-0000-000000000000}"/>
  <bookViews>
    <workbookView xWindow="-120" yWindow="-120" windowWidth="20730" windowHeight="11160" xr2:uid="{6628FAD1-60ED-42BA-BF12-C7C02486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8" i="1" l="1"/>
  <c r="W108" i="1"/>
  <c r="U108" i="1"/>
  <c r="V108" i="1"/>
  <c r="Z70" i="1" a="1"/>
  <c r="Z70" i="1" s="1"/>
  <c r="Z122" i="1" a="1"/>
  <c r="Z122" i="1" s="1"/>
  <c r="Z88" i="1" a="1"/>
  <c r="Z88" i="1" s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71" i="1"/>
  <c r="G72" i="1"/>
  <c r="G73" i="1"/>
  <c r="G74" i="1"/>
  <c r="G75" i="1"/>
  <c r="G76" i="1"/>
  <c r="G77" i="1"/>
  <c r="G78" i="1"/>
  <c r="G79" i="1"/>
  <c r="G80" i="1"/>
  <c r="G81" i="1"/>
  <c r="G82" i="1"/>
  <c r="G88" i="1"/>
  <c r="G89" i="1"/>
  <c r="G90" i="1"/>
  <c r="G91" i="1"/>
  <c r="G92" i="1"/>
  <c r="G93" i="1"/>
  <c r="G94" i="1"/>
  <c r="G95" i="1"/>
  <c r="G96" i="1"/>
  <c r="G97" i="1"/>
  <c r="G98" i="1"/>
  <c r="G99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AA77" i="1" l="1"/>
  <c r="AB78" i="1"/>
  <c r="AA78" i="1"/>
  <c r="AB79" i="1"/>
  <c r="AA79" i="1"/>
  <c r="AB77" i="1"/>
  <c r="Z105" i="1" a="1"/>
  <c r="Z105" i="1" l="1"/>
  <c r="AD79" i="1"/>
  <c r="AC78" i="1"/>
  <c r="AD78" i="1"/>
  <c r="AC77" i="1"/>
  <c r="AD77" i="1"/>
  <c r="AC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<sst xmlns="http://schemas.openxmlformats.org/spreadsheetml/2006/main" count="403" uniqueCount="40">
  <si>
    <t>Reordering algorithm</t>
  </si>
  <si>
    <t>threads</t>
  </si>
  <si>
    <t>direction</t>
  </si>
  <si>
    <t>pagerank</t>
  </si>
  <si>
    <t>single</t>
  </si>
  <si>
    <t>pull</t>
  </si>
  <si>
    <t>push</t>
  </si>
  <si>
    <t>multi</t>
  </si>
  <si>
    <t>Slashdot0811</t>
  </si>
  <si>
    <t>Input graph</t>
  </si>
  <si>
    <t>application</t>
  </si>
  <si>
    <t>web-NotreDame</t>
  </si>
  <si>
    <t>CA-AstroPh</t>
  </si>
  <si>
    <t>cc</t>
  </si>
  <si>
    <t>bfs</t>
  </si>
  <si>
    <t>sssp</t>
  </si>
  <si>
    <t>runtime(ms)</t>
  </si>
  <si>
    <t>% change</t>
  </si>
  <si>
    <r>
      <rPr>
        <b/>
        <sz val="11"/>
        <color theme="1"/>
        <rFont val="Calibri"/>
        <family val="2"/>
        <scheme val="minor"/>
      </rPr>
      <t>PH ordering</t>
    </r>
    <r>
      <rPr>
        <sz val="11"/>
        <color theme="1"/>
        <rFont val="Calibri"/>
        <family val="2"/>
        <scheme val="minor"/>
      </rPr>
      <t xml:space="preserve"> =&gt; makes use of the fact that nodes are processed in the order of their indices and maintains a dynamic model of cache contents based on previously processed nodes</t>
    </r>
  </si>
  <si>
    <r>
      <rPr>
        <b/>
        <sz val="11"/>
        <color theme="1"/>
        <rFont val="Calibri"/>
        <family val="2"/>
        <scheme val="minor"/>
      </rPr>
      <t>Rabbit ordering</t>
    </r>
    <r>
      <rPr>
        <sz val="11"/>
        <color theme="1"/>
        <rFont val="Calibri"/>
        <family val="2"/>
        <scheme val="minor"/>
      </rPr>
      <t xml:space="preserve"> =&gt; maps the hierarchically dense communities in graphs to different levels of the cache hierarchy; with the smaller, denser communities being mapped to caches closer to the processor</t>
    </r>
  </si>
  <si>
    <t>Pokec</t>
  </si>
  <si>
    <t>soc-LiveJournal1</t>
  </si>
  <si>
    <t>roadNet-PA</t>
  </si>
  <si>
    <r>
      <rPr>
        <b/>
        <sz val="11"/>
        <color theme="1"/>
        <rFont val="Calibri"/>
        <family val="2"/>
        <scheme val="minor"/>
      </rPr>
      <t>GOrder ordering</t>
    </r>
    <r>
      <rPr>
        <sz val="11"/>
        <color theme="1"/>
        <rFont val="Calibri"/>
        <family val="2"/>
        <scheme val="minor"/>
      </rPr>
      <t xml:space="preserve"> =&gt; maximize overlap among neighbours</t>
    </r>
  </si>
  <si>
    <t>NaN</t>
  </si>
  <si>
    <t>Applications that process few edges per iteration do not get significant benefit from reordering.</t>
  </si>
  <si>
    <t>soc-LiveJournal</t>
  </si>
  <si>
    <t>pH Reordered-push</t>
  </si>
  <si>
    <t>Unordered-push</t>
  </si>
  <si>
    <t>pH Reordered-pull</t>
  </si>
  <si>
    <t>Unordered-pull</t>
  </si>
  <si>
    <t xml:space="preserve">Applications that process all or significant portion of the edges per iteration(frontiers) have more room for improvement </t>
  </si>
  <si>
    <t>Shuffled ordering- no meaningful ordering</t>
  </si>
  <si>
    <t xml:space="preserve">reordering changes the number of iterations to convergence. </t>
  </si>
  <si>
    <t>LiveJournal</t>
  </si>
  <si>
    <t>RoadNet</t>
  </si>
  <si>
    <t>BFS-pull</t>
  </si>
  <si>
    <t>BFS-push</t>
  </si>
  <si>
    <t>PageRank-push</t>
  </si>
  <si>
    <t>PageRank-pull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</si>
</sst>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9" fontId="3" fillId="0" borderId="0" xfId="1" applyFont="1"/>
    <xf numFmtId="0" fontId="4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Sheet1!$AA$70</c:f>
              <c:strCache>
                <c:ptCount val="1"/>
                <c:pt idx="0">
                  <c:v>Pokec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Sheet1!$Z$71:$Z$74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Sheet1!$AA$71:$AA$74</c:f>
              <c:numCache>
                <c:formatCode>General</c:formatCode>
                <c:ptCount val="4"/>
                <c:pt idx="0">
                  <c:v>225.23480000000001</c:v>
                </c:pt>
                <c:pt idx="1">
                  <c:v>711.39949999999999</c:v>
                </c:pt>
                <c:pt idx="2">
                  <c:v>363.12610000000001</c:v>
                </c:pt>
                <c:pt idx="3">
                  <c:v>932.32650000000001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A-45B9-9315-11E6D5AAD0E8}"/>
            </c:ext>
          </c:extLst>
        </c:ser>
        <c:ser>
          <c:idx val="1"/>
          <c:order val="1"/>
          <c:tx>
            <c:strRef>
              <c:f>Sheet1!$AB$70</c:f>
              <c:strCache>
                <c:ptCount val="1"/>
                <c:pt idx="0">
                  <c:v>soc-LiveJournal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Sheet1!$Z$71:$Z$74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Sheet1!$AB$71:$AB$74</c:f>
              <c:numCache>
                <c:formatCode>General</c:formatCode>
                <c:ptCount val="4"/>
                <c:pt idx="0">
                  <c:v>653.7432</c:v>
                </c:pt>
                <c:pt idx="1">
                  <c:v>1966.4948999999999</c:v>
                </c:pt>
                <c:pt idx="2">
                  <c:v>1361.5754999999999</c:v>
                </c:pt>
                <c:pt idx="3">
                  <c:v>3590.95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9A-45B9-9315-11E6D5AAD0E8}"/>
            </c:ext>
          </c:extLst>
        </c:ser>
        <c:ser>
          <c:idx val="2"/>
          <c:order val="2"/>
          <c:tx>
            <c:strRef>
              <c:f>Sheet1!$AC$70</c:f>
              <c:strCache>
                <c:ptCount val="1"/>
                <c:pt idx="0">
                  <c:v>roadNet-PA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Sheet1!$Z$71:$Z$74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Sheet1!$AC$71:$AC$74</c:f>
              <c:numCache>
                <c:formatCode>General</c:formatCode>
                <c:ptCount val="4"/>
                <c:pt idx="0">
                  <c:v>34.7258</c:v>
                </c:pt>
                <c:pt idx="1">
                  <c:v>77.9285</c:v>
                </c:pt>
                <c:pt idx="2">
                  <c:v>53.079000000000001</c:v>
                </c:pt>
                <c:pt idx="3">
                  <c:v>102.45189999999999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9A-45B9-9315-11E6D5AAD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29632"/>
        <c:axId val="1077330880"/>
      </c:barChart>
      <c:catAx>
        <c:axId val="107732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30880"/>
        <c:crosses val="autoZero"/>
        <c:auto val="1"/>
        <c:lblAlgn val="ctr"/>
        <c:lblOffset val="100"/>
        <c:noMultiLvlLbl val="0"/>
      </c:catAx>
      <c:valAx>
        <c:axId val="10773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Connected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Sheet1!$AA$88</c:f>
              <c:strCache>
                <c:ptCount val="1"/>
                <c:pt idx="0">
                  <c:v>Pokec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Sheet1!$Z$89:$Z$92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Sheet1!$AA$89:$AA$92</c:f>
              <c:numCache>
                <c:formatCode>General</c:formatCode>
                <c:ptCount val="4"/>
                <c:pt idx="0">
                  <c:v>437.44290000000001</c:v>
                </c:pt>
                <c:pt idx="1">
                  <c:v>611.06899999999996</c:v>
                </c:pt>
                <c:pt idx="2">
                  <c:v>1019.07</c:v>
                </c:pt>
                <c:pt idx="3">
                  <c:v>819.65629999999999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E-449E-A890-C2FC63D95433}"/>
            </c:ext>
          </c:extLst>
        </c:ser>
        <c:ser>
          <c:idx val="1"/>
          <c:order val="1"/>
          <c:tx>
            <c:strRef>
              <c:f>Sheet1!$AB$88</c:f>
              <c:strCache>
                <c:ptCount val="1"/>
                <c:pt idx="0">
                  <c:v>soc-LiveJournal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Sheet1!$Z$89:$Z$92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Sheet1!$AB$89:$AB$92</c:f>
              <c:numCache>
                <c:formatCode>General</c:formatCode>
                <c:ptCount val="4"/>
                <c:pt idx="0">
                  <c:v>1341.58</c:v>
                </c:pt>
                <c:pt idx="1">
                  <c:v>1558.2963999999999</c:v>
                </c:pt>
                <c:pt idx="2">
                  <c:v>3567.6549</c:v>
                </c:pt>
                <c:pt idx="3">
                  <c:v>3286.5654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E-449E-A890-C2FC63D95433}"/>
            </c:ext>
          </c:extLst>
        </c:ser>
        <c:ser>
          <c:idx val="2"/>
          <c:order val="2"/>
          <c:tx>
            <c:strRef>
              <c:f>Sheet1!$AC$88</c:f>
              <c:strCache>
                <c:ptCount val="1"/>
                <c:pt idx="0">
                  <c:v>roadNet-PA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Sheet1!$Z$89:$Z$92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Sheet1!$AC$89:$AC$92</c:f>
              <c:numCache>
                <c:formatCode>General</c:formatCode>
                <c:ptCount val="4"/>
                <c:pt idx="0">
                  <c:v>7406.8</c:v>
                </c:pt>
                <c:pt idx="1">
                  <c:v>5047.1686</c:v>
                </c:pt>
                <c:pt idx="2">
                  <c:v>6517.32</c:v>
                </c:pt>
                <c:pt idx="3">
                  <c:v>1388.8871999999999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E-449E-A890-C2FC63D95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474640"/>
        <c:axId val="908476304"/>
      </c:barChart>
      <c:catAx>
        <c:axId val="90847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76304"/>
        <c:crosses val="autoZero"/>
        <c:auto val="1"/>
        <c:lblAlgn val="ctr"/>
        <c:lblOffset val="100"/>
        <c:noMultiLvlLbl val="0"/>
      </c:catAx>
      <c:valAx>
        <c:axId val="9084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Sheet1!$AA$105</c:f>
              <c:strCache>
                <c:ptCount val="1"/>
                <c:pt idx="0">
                  <c:v>Pokec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Sheet1!$Z$106:$Z$109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Sheet1!$AA$106:$AA$109</c:f>
              <c:numCache>
                <c:formatCode>General</c:formatCode>
                <c:ptCount val="4"/>
                <c:pt idx="0">
                  <c:v>313.81610000000001</c:v>
                </c:pt>
                <c:pt idx="1">
                  <c:v>335.89769999999999</c:v>
                </c:pt>
                <c:pt idx="2">
                  <c:v>481.39839999999998</c:v>
                </c:pt>
                <c:pt idx="3">
                  <c:v>376.7398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2-4789-BB87-A70B21FDF787}"/>
            </c:ext>
          </c:extLst>
        </c:ser>
        <c:ser>
          <c:idx val="1"/>
          <c:order val="1"/>
          <c:tx>
            <c:strRef>
              <c:f>Sheet1!$AB$105</c:f>
              <c:strCache>
                <c:ptCount val="1"/>
                <c:pt idx="0">
                  <c:v>soc-LiveJournal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Sheet1!$Z$106:$Z$109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Sheet1!$AB$106:$AB$109</c:f>
              <c:numCache>
                <c:formatCode>General</c:formatCode>
                <c:ptCount val="4"/>
                <c:pt idx="0">
                  <c:v>1511.201</c:v>
                </c:pt>
                <c:pt idx="1">
                  <c:v>2505.5171999999998</c:v>
                </c:pt>
                <c:pt idx="2">
                  <c:v>1508.2012999999999</c:v>
                </c:pt>
                <c:pt idx="3">
                  <c:v>2501.2754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2-4789-BB87-A70B21FDF787}"/>
            </c:ext>
          </c:extLst>
        </c:ser>
        <c:ser>
          <c:idx val="2"/>
          <c:order val="2"/>
          <c:tx>
            <c:strRef>
              <c:f>Sheet1!$AC$105</c:f>
              <c:strCache>
                <c:ptCount val="1"/>
                <c:pt idx="0">
                  <c:v>roadNet-PA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Sheet1!$Z$106:$Z$109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Sheet1!$AC$106:$AC$109</c:f>
              <c:numCache>
                <c:formatCode>General</c:formatCode>
                <c:ptCount val="4"/>
                <c:pt idx="0">
                  <c:v>3914.57366</c:v>
                </c:pt>
                <c:pt idx="1">
                  <c:v>5851</c:v>
                </c:pt>
                <c:pt idx="2">
                  <c:v>5886.0245500000001</c:v>
                </c:pt>
                <c:pt idx="3">
                  <c:v>9246.9188699999995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B2-4789-BB87-A70B21FDF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650432"/>
        <c:axId val="1081654592"/>
      </c:barChart>
      <c:catAx>
        <c:axId val="108165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54592"/>
        <c:crosses val="autoZero"/>
        <c:auto val="1"/>
        <c:lblAlgn val="ctr"/>
        <c:lblOffset val="100"/>
        <c:noMultiLvlLbl val="0"/>
      </c:catAx>
      <c:valAx>
        <c:axId val="10816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Sheet1!$AA$122</c:f>
              <c:strCache>
                <c:ptCount val="1"/>
                <c:pt idx="0">
                  <c:v>Pokec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Sheet1!$Z$123:$Z$126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Sheet1!$AA$123:$AA$126</c:f>
              <c:numCache>
                <c:formatCode>General</c:formatCode>
                <c:ptCount val="4"/>
                <c:pt idx="0">
                  <c:v>3648.15</c:v>
                </c:pt>
                <c:pt idx="1">
                  <c:v>6330.2677999999996</c:v>
                </c:pt>
                <c:pt idx="2">
                  <c:v>3957.7339000000002</c:v>
                </c:pt>
                <c:pt idx="3">
                  <c:v>6729.3715000000002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D-439A-B9EA-0B1E76E14C51}"/>
            </c:ext>
          </c:extLst>
        </c:ser>
        <c:ser>
          <c:idx val="1"/>
          <c:order val="1"/>
          <c:tx>
            <c:strRef>
              <c:f>Sheet1!$AB$122</c:f>
              <c:strCache>
                <c:ptCount val="1"/>
                <c:pt idx="0">
                  <c:v>soc-LiveJournal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Sheet1!$Z$123:$Z$126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Sheet1!$AB$123:$AB$126</c:f>
              <c:numCache>
                <c:formatCode>General</c:formatCode>
                <c:ptCount val="4"/>
                <c:pt idx="0">
                  <c:v>11913.4658</c:v>
                </c:pt>
                <c:pt idx="1">
                  <c:v>8242.3871999999992</c:v>
                </c:pt>
                <c:pt idx="2">
                  <c:v>13825.6878</c:v>
                </c:pt>
                <c:pt idx="3">
                  <c:v>7953.4881999999998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D-439A-B9EA-0B1E76E14C51}"/>
            </c:ext>
          </c:extLst>
        </c:ser>
        <c:ser>
          <c:idx val="2"/>
          <c:order val="2"/>
          <c:tx>
            <c:strRef>
              <c:f>Sheet1!$AC$122</c:f>
              <c:strCache>
                <c:ptCount val="1"/>
                <c:pt idx="0">
                  <c:v>roadNet-PA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Sheet1!$Z$123:$Z$126</c:f>
              <c:strCache>
                <c:ptCount val="4"/>
                <c:pt idx="0">
                  <c:v>pH Reordered-pull</c:v>
                </c:pt>
                <c:pt idx="1">
                  <c:v>pH Reordered-push</c:v>
                </c:pt>
                <c:pt idx="2">
                  <c:v>Unordered-pull</c:v>
                </c:pt>
                <c:pt idx="3">
                  <c:v>Unordered-push</c:v>
                </c:pt>
              </c:strCache>
            </c:strRef>
          </c:cat>
          <c:val>
            <c:numRef>
              <c:f>Sheet1!$AC$123:$AC$126</c:f>
              <c:numCache>
                <c:formatCode>General</c:formatCode>
                <c:ptCount val="4"/>
                <c:pt idx="0">
                  <c:v>5501.4256999999998</c:v>
                </c:pt>
                <c:pt idx="1">
                  <c:v>1165.4459999999999</c:v>
                </c:pt>
                <c:pt idx="2">
                  <c:v>9012.4431000000004</c:v>
                </c:pt>
                <c:pt idx="3">
                  <c:v>3627.3944999999999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D-439A-B9EA-0B1E76E14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2743200"/>
        <c:axId val="1532734464"/>
      </c:barChart>
      <c:catAx>
        <c:axId val="153274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34464"/>
        <c:crosses val="autoZero"/>
        <c:auto val="1"/>
        <c:lblAlgn val="ctr"/>
        <c:lblOffset val="100"/>
        <c:noMultiLvlLbl val="0"/>
      </c:catAx>
      <c:valAx>
        <c:axId val="15327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4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Speedup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Sheet1!$AA$76</c:f>
              <c:strCache>
                <c:ptCount val="1"/>
                <c:pt idx="0">
                  <c:v>PageRank-pull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Sheet1!$Z$77:$Z$79</c:f>
              <c:strCache>
                <c:ptCount val="3"/>
                <c:pt idx="0">
                  <c:v>Pokec</c:v>
                </c:pt>
                <c:pt idx="1">
                  <c:v>LiveJournal</c:v>
                </c:pt>
                <c:pt idx="2">
                  <c:v>RoadNet</c:v>
                </c:pt>
              </c:strCache>
            </c:strRef>
          </c:cat>
          <c:val>
            <c:numRef>
              <c:f>Sheet1!$AA$77:$AA$79</c:f>
              <c:numCache>
                <c:formatCode>General</c:formatCode>
                <c:ptCount val="3"/>
                <c:pt idx="0">
                  <c:v>1.6</c:v>
                </c:pt>
                <c:pt idx="1">
                  <c:v>2.1</c:v>
                </c:pt>
                <c:pt idx="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8-460F-B367-3A5129CA3068}"/>
            </c:ext>
          </c:extLst>
        </c:ser>
        <c:ser>
          <c:idx val="1"/>
          <c:order val="1"/>
          <c:tx>
            <c:strRef>
              <c:f>Sheet1!$AB$76</c:f>
              <c:strCache>
                <c:ptCount val="1"/>
                <c:pt idx="0">
                  <c:v>PageRank-push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Sheet1!$Z$77:$Z$79</c:f>
              <c:strCache>
                <c:ptCount val="3"/>
                <c:pt idx="0">
                  <c:v>Pokec</c:v>
                </c:pt>
                <c:pt idx="1">
                  <c:v>LiveJournal</c:v>
                </c:pt>
                <c:pt idx="2">
                  <c:v>RoadNet</c:v>
                </c:pt>
              </c:strCache>
            </c:strRef>
          </c:cat>
          <c:val>
            <c:numRef>
              <c:f>Sheet1!$AB$77:$AB$79</c:f>
              <c:numCache>
                <c:formatCode>General</c:formatCode>
                <c:ptCount val="3"/>
                <c:pt idx="0">
                  <c:v>1.3</c:v>
                </c:pt>
                <c:pt idx="1">
                  <c:v>1.8</c:v>
                </c:pt>
                <c:pt idx="2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8-460F-B367-3A5129CA3068}"/>
            </c:ext>
          </c:extLst>
        </c:ser>
        <c:ser>
          <c:idx val="2"/>
          <c:order val="2"/>
          <c:tx>
            <c:strRef>
              <c:f>Sheet1!$AC$76</c:f>
              <c:strCache>
                <c:ptCount val="1"/>
                <c:pt idx="0">
                  <c:v>BFS-pull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Sheet1!$Z$77:$Z$79</c:f>
              <c:strCache>
                <c:ptCount val="3"/>
                <c:pt idx="0">
                  <c:v>Pokec</c:v>
                </c:pt>
                <c:pt idx="1">
                  <c:v>LiveJournal</c:v>
                </c:pt>
                <c:pt idx="2">
                  <c:v>RoadNet</c:v>
                </c:pt>
              </c:strCache>
            </c:strRef>
          </c:cat>
          <c:val>
            <c:numRef>
              <c:f>Sheet1!$AC$77:$AC$79</c:f>
              <c:numCache>
                <c:formatCode>General</c:formatCode>
                <c:ptCount val="3"/>
                <c:pt idx="0">
                  <c:v>1.5</c:v>
                </c:pt>
                <c:pt idx="1">
                  <c:v>1</c:v>
                </c:pt>
                <c:pt idx="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8-460F-B367-3A5129CA3068}"/>
            </c:ext>
          </c:extLst>
        </c:ser>
        <c:ser>
          <c:idx val="3"/>
          <c:order val="3"/>
          <c:tx>
            <c:strRef>
              <c:f>Sheet1!$AD$76</c:f>
              <c:strCache>
                <c:ptCount val="1"/>
                <c:pt idx="0">
                  <c:v>BFS-push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Sheet1!$Z$77:$Z$79</c:f>
              <c:strCache>
                <c:ptCount val="3"/>
                <c:pt idx="0">
                  <c:v>Pokec</c:v>
                </c:pt>
                <c:pt idx="1">
                  <c:v>LiveJournal</c:v>
                </c:pt>
                <c:pt idx="2">
                  <c:v>RoadNet</c:v>
                </c:pt>
              </c:strCache>
            </c:strRef>
          </c:cat>
          <c:val>
            <c:numRef>
              <c:f>Sheet1!$AD$77:$AD$79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</c:v>
                </c:pt>
                <c:pt idx="2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B8-460F-B367-3A5129CA30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9925680"/>
        <c:axId val="1949943152"/>
      </c:barChart>
      <c:catAx>
        <c:axId val="19499256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943152"/>
        <c:crosses val="autoZero"/>
        <c:auto val="1"/>
        <c:lblAlgn val="ctr"/>
        <c:lblOffset val="100"/>
        <c:noMultiLvlLbl val="0"/>
      </c:catAx>
      <c:valAx>
        <c:axId val="19499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speedup(factor)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9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485775</xdr:colOff>
      <xdr:row>63</xdr:row>
      <xdr:rowOff>61912</xdr:rowOff>
    </xdr:from>
    <xdr:to>
      <xdr:col>23</xdr:col>
      <xdr:colOff>466725</xdr:colOff>
      <xdr:row>77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1BE44A-0D1B-43A9-8F5D-10798E73D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86</xdr:row>
      <xdr:rowOff>185737</xdr:rowOff>
    </xdr:from>
    <xdr:to>
      <xdr:col>24</xdr:col>
      <xdr:colOff>0</xdr:colOff>
      <xdr:row>101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B96D2C-CB4E-4EFC-B162-78FD3C77E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1066800</xdr:colOff>
      <xdr:row>103</xdr:row>
      <xdr:rowOff>176212</xdr:rowOff>
    </xdr:from>
    <xdr:to>
      <xdr:col>24</xdr:col>
      <xdr:colOff>19050</xdr:colOff>
      <xdr:row>118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8F9FA9-94F7-452D-A354-254F2B1AE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120</xdr:row>
      <xdr:rowOff>185737</xdr:rowOff>
    </xdr:from>
    <xdr:to>
      <xdr:col>24</xdr:col>
      <xdr:colOff>0</xdr:colOff>
      <xdr:row>135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BEF75B-FC95-49CB-930E-B9A21A177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76200</xdr:colOff>
      <xdr:row>71</xdr:row>
      <xdr:rowOff>142874</xdr:rowOff>
    </xdr:from>
    <xdr:to>
      <xdr:col>24</xdr:col>
      <xdr:colOff>219075</xdr:colOff>
      <xdr:row>90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13BE7-C4E7-4DC6-9089-0C9A6B82C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04DF-C4E7-42C6-98AC-324CF8D05D15}">
  <dimension ref="A1:AD477"/>
  <sheetViews>
    <sheetView tabSelected="1" topLeftCell="A67" workbookViewId="0">
      <selection activeCell="G70" sqref="G70"/>
    </sheetView>
  </sheetViews>
  <sheetFormatPr defaultRowHeight="15" x14ac:dyDescent="0.25"/>
  <cols>
    <col min="1" max="1" width="28.28515625" customWidth="1"/>
    <col min="2" max="2" width="18.85546875" customWidth="1"/>
    <col min="3" max="3" width="16.28515625" customWidth="1"/>
    <col min="4" max="4" width="17.5703125" customWidth="1"/>
    <col min="5" max="5" width="12.28515625" customWidth="1"/>
    <col min="6" max="6" width="16.28515625" customWidth="1"/>
    <col min="7" max="7" width="12.7109375" style="1" customWidth="1"/>
    <col min="17" max="17" width="8.85546875" customWidth="1"/>
    <col min="18" max="19" width="9.140625" hidden="1" customWidth="1"/>
    <col min="20" max="20" width="16.140625" customWidth="1"/>
    <col min="21" max="21" width="19" customWidth="1"/>
    <col min="22" max="22" width="19.28515625" customWidth="1"/>
    <col min="23" max="23" width="14.140625" customWidth="1"/>
    <col min="24" max="24" width="15.85546875" customWidth="1"/>
    <col min="25" max="25" width="6.140625" customWidth="1"/>
    <col min="26" max="26" width="21.28515625" customWidth="1"/>
    <col min="27" max="27" width="15.85546875" customWidth="1"/>
    <col min="28" max="28" width="19" customWidth="1"/>
    <col min="29" max="29" width="24" customWidth="1"/>
    <col min="30" max="30" width="12.42578125" customWidth="1"/>
  </cols>
  <sheetData>
    <row r="1" spans="1:7" x14ac:dyDescent="0.25">
      <c r="A1" s="4"/>
      <c r="B1" s="4"/>
      <c r="C1" s="4"/>
      <c r="D1" s="4"/>
      <c r="E1" s="4"/>
      <c r="F1" s="4"/>
      <c r="G1" s="1" t="s">
        <v>17</v>
      </c>
    </row>
    <row r="2" spans="1:7" ht="21" x14ac:dyDescent="0.35">
      <c r="A2" s="3" t="s">
        <v>0</v>
      </c>
      <c r="B2" s="3" t="s">
        <v>10</v>
      </c>
      <c r="C2" s="3" t="s">
        <v>9</v>
      </c>
      <c r="D2" s="3" t="s">
        <v>1</v>
      </c>
      <c r="E2" s="3" t="s">
        <v>2</v>
      </c>
      <c r="F2" s="3" t="s">
        <v>16</v>
      </c>
    </row>
    <row r="3" spans="1:7" x14ac:dyDescent="0.25">
      <c r="A3" s="8" t="s">
        <v>32</v>
      </c>
      <c r="B3" s="7" t="s">
        <v>3</v>
      </c>
      <c r="C3" s="7" t="s">
        <v>20</v>
      </c>
      <c r="D3" t="s">
        <v>4</v>
      </c>
      <c r="E3" t="s">
        <v>5</v>
      </c>
      <c r="F3">
        <v>363.12610000000001</v>
      </c>
    </row>
    <row r="4" spans="1:7" x14ac:dyDescent="0.25">
      <c r="A4" s="8"/>
      <c r="B4" s="7"/>
      <c r="C4" s="7"/>
      <c r="E4" t="s">
        <v>6</v>
      </c>
      <c r="F4">
        <v>932.32650000000001</v>
      </c>
    </row>
    <row r="5" spans="1:7" x14ac:dyDescent="0.25">
      <c r="A5" s="8"/>
      <c r="B5" s="7"/>
      <c r="C5" s="7"/>
      <c r="D5" t="s">
        <v>7</v>
      </c>
      <c r="E5" t="s">
        <v>5</v>
      </c>
      <c r="F5">
        <v>241.89670000000001</v>
      </c>
    </row>
    <row r="6" spans="1:7" x14ac:dyDescent="0.25">
      <c r="A6" s="8"/>
      <c r="B6" s="7"/>
      <c r="C6" s="7"/>
      <c r="E6" t="s">
        <v>6</v>
      </c>
      <c r="F6">
        <v>347.38479999999998</v>
      </c>
    </row>
    <row r="7" spans="1:7" x14ac:dyDescent="0.25">
      <c r="A7" s="8"/>
      <c r="B7" s="7"/>
      <c r="C7" s="7" t="s">
        <v>21</v>
      </c>
      <c r="D7" t="s">
        <v>4</v>
      </c>
      <c r="E7" t="s">
        <v>5</v>
      </c>
      <c r="F7">
        <v>1361.5754999999999</v>
      </c>
    </row>
    <row r="8" spans="1:7" x14ac:dyDescent="0.25">
      <c r="A8" s="8"/>
      <c r="B8" s="7"/>
      <c r="C8" s="7"/>
      <c r="E8" t="s">
        <v>6</v>
      </c>
      <c r="F8">
        <v>3590.95</v>
      </c>
    </row>
    <row r="9" spans="1:7" x14ac:dyDescent="0.25">
      <c r="A9" s="8"/>
      <c r="B9" s="7"/>
      <c r="C9" s="7"/>
      <c r="D9" t="s">
        <v>7</v>
      </c>
      <c r="E9" t="s">
        <v>5</v>
      </c>
      <c r="F9">
        <v>313.89100000000002</v>
      </c>
    </row>
    <row r="10" spans="1:7" x14ac:dyDescent="0.25">
      <c r="A10" s="8"/>
      <c r="B10" s="7"/>
      <c r="C10" s="7"/>
      <c r="E10" t="s">
        <v>6</v>
      </c>
      <c r="F10">
        <v>542.6</v>
      </c>
    </row>
    <row r="11" spans="1:7" x14ac:dyDescent="0.25">
      <c r="A11" s="8"/>
      <c r="B11" s="7"/>
      <c r="C11" s="7" t="s">
        <v>22</v>
      </c>
      <c r="D11" t="s">
        <v>4</v>
      </c>
      <c r="E11" t="s">
        <v>5</v>
      </c>
      <c r="F11">
        <v>53.079000000000001</v>
      </c>
    </row>
    <row r="12" spans="1:7" x14ac:dyDescent="0.25">
      <c r="A12" s="8"/>
      <c r="B12" s="7"/>
      <c r="C12" s="7"/>
      <c r="E12" t="s">
        <v>6</v>
      </c>
      <c r="F12">
        <v>102.45189999999999</v>
      </c>
    </row>
    <row r="13" spans="1:7" x14ac:dyDescent="0.25">
      <c r="A13" s="8"/>
      <c r="B13" s="7"/>
      <c r="C13" s="7"/>
      <c r="D13" t="s">
        <v>7</v>
      </c>
      <c r="E13" t="s">
        <v>5</v>
      </c>
      <c r="F13">
        <v>238.59</v>
      </c>
    </row>
    <row r="14" spans="1:7" x14ac:dyDescent="0.25">
      <c r="A14" s="8"/>
      <c r="B14" s="7"/>
      <c r="C14" s="7"/>
      <c r="E14" t="s">
        <v>6</v>
      </c>
      <c r="F14">
        <v>239.35400000000001</v>
      </c>
    </row>
    <row r="15" spans="1:7" x14ac:dyDescent="0.25">
      <c r="A15" s="8"/>
      <c r="B15" s="7"/>
      <c r="C15" s="7"/>
    </row>
    <row r="16" spans="1:7" x14ac:dyDescent="0.25">
      <c r="A16" s="8"/>
      <c r="B16" s="7"/>
      <c r="C16" s="7"/>
    </row>
    <row r="17" spans="1:6" x14ac:dyDescent="0.25">
      <c r="A17" s="8"/>
      <c r="B17" s="7"/>
      <c r="C17" s="7"/>
    </row>
    <row r="18" spans="1:6" x14ac:dyDescent="0.25">
      <c r="A18" s="8"/>
      <c r="B18" s="7"/>
      <c r="C18" s="7"/>
    </row>
    <row r="19" spans="1:6" x14ac:dyDescent="0.25">
      <c r="A19" s="8"/>
    </row>
    <row r="20" spans="1:6" x14ac:dyDescent="0.25">
      <c r="A20" s="8"/>
      <c r="B20" s="7" t="s">
        <v>13</v>
      </c>
      <c r="C20" s="7" t="s">
        <v>20</v>
      </c>
      <c r="D20" t="s">
        <v>4</v>
      </c>
      <c r="E20" t="s">
        <v>5</v>
      </c>
      <c r="F20">
        <v>1019.07</v>
      </c>
    </row>
    <row r="21" spans="1:6" x14ac:dyDescent="0.25">
      <c r="A21" s="8"/>
      <c r="B21" s="7"/>
      <c r="C21" s="7"/>
      <c r="E21" t="s">
        <v>6</v>
      </c>
      <c r="F21">
        <v>819.65629999999999</v>
      </c>
    </row>
    <row r="22" spans="1:6" x14ac:dyDescent="0.25">
      <c r="A22" s="8"/>
      <c r="B22" s="7"/>
      <c r="C22" s="7"/>
      <c r="D22" t="s">
        <v>7</v>
      </c>
      <c r="E22" t="s">
        <v>5</v>
      </c>
      <c r="F22">
        <v>940.92439999999999</v>
      </c>
    </row>
    <row r="23" spans="1:6" x14ac:dyDescent="0.25">
      <c r="A23" s="8"/>
      <c r="B23" s="7"/>
      <c r="C23" s="7"/>
      <c r="E23" t="s">
        <v>6</v>
      </c>
      <c r="F23">
        <v>1791.8263999999999</v>
      </c>
    </row>
    <row r="24" spans="1:6" x14ac:dyDescent="0.25">
      <c r="A24" s="8"/>
      <c r="B24" s="7"/>
      <c r="C24" s="7" t="s">
        <v>21</v>
      </c>
      <c r="D24" t="s">
        <v>4</v>
      </c>
      <c r="E24" t="s">
        <v>5</v>
      </c>
      <c r="F24">
        <v>3567.6549</v>
      </c>
    </row>
    <row r="25" spans="1:6" x14ac:dyDescent="0.25">
      <c r="A25" s="8"/>
      <c r="B25" s="7"/>
      <c r="C25" s="7"/>
      <c r="E25" t="s">
        <v>6</v>
      </c>
      <c r="F25">
        <v>3286.5654</v>
      </c>
    </row>
    <row r="26" spans="1:6" x14ac:dyDescent="0.25">
      <c r="A26" s="8"/>
      <c r="B26" s="7"/>
      <c r="C26" s="7"/>
      <c r="D26" t="s">
        <v>7</v>
      </c>
      <c r="E26" t="s">
        <v>5</v>
      </c>
      <c r="F26">
        <v>1176.9893999999999</v>
      </c>
    </row>
    <row r="27" spans="1:6" x14ac:dyDescent="0.25">
      <c r="A27" s="8"/>
      <c r="B27" s="7"/>
      <c r="C27" s="7"/>
      <c r="E27" t="s">
        <v>6</v>
      </c>
      <c r="F27">
        <v>2087.91</v>
      </c>
    </row>
    <row r="28" spans="1:6" x14ac:dyDescent="0.25">
      <c r="A28" s="8"/>
      <c r="B28" s="7"/>
      <c r="C28" s="7" t="s">
        <v>22</v>
      </c>
      <c r="D28" t="s">
        <v>4</v>
      </c>
      <c r="E28" t="s">
        <v>5</v>
      </c>
      <c r="F28">
        <v>6517.32</v>
      </c>
    </row>
    <row r="29" spans="1:6" x14ac:dyDescent="0.25">
      <c r="A29" s="8"/>
      <c r="B29" s="7"/>
      <c r="C29" s="7"/>
      <c r="E29" t="s">
        <v>6</v>
      </c>
      <c r="F29">
        <v>1388.8871999999999</v>
      </c>
    </row>
    <row r="30" spans="1:6" x14ac:dyDescent="0.25">
      <c r="A30" s="8"/>
      <c r="B30" s="7"/>
      <c r="C30" s="7"/>
      <c r="D30" t="s">
        <v>7</v>
      </c>
      <c r="E30" t="s">
        <v>5</v>
      </c>
      <c r="F30">
        <v>58090.184699999998</v>
      </c>
    </row>
    <row r="31" spans="1:6" x14ac:dyDescent="0.25">
      <c r="A31" s="8"/>
      <c r="B31" s="7"/>
      <c r="C31" s="7"/>
      <c r="E31" t="s">
        <v>6</v>
      </c>
      <c r="F31">
        <v>117231.04300000001</v>
      </c>
    </row>
    <row r="32" spans="1:6" x14ac:dyDescent="0.25">
      <c r="A32" s="8"/>
      <c r="B32" s="7"/>
      <c r="C32" s="7"/>
    </row>
    <row r="33" spans="1:6" x14ac:dyDescent="0.25">
      <c r="A33" s="8"/>
      <c r="B33" s="7"/>
      <c r="C33" s="7"/>
    </row>
    <row r="34" spans="1:6" x14ac:dyDescent="0.25">
      <c r="A34" s="8"/>
      <c r="B34" s="7"/>
      <c r="C34" s="7"/>
    </row>
    <row r="35" spans="1:6" x14ac:dyDescent="0.25">
      <c r="A35" s="8"/>
      <c r="B35" s="7"/>
      <c r="C35" s="7"/>
    </row>
    <row r="36" spans="1:6" x14ac:dyDescent="0.25">
      <c r="A36" s="8"/>
    </row>
    <row r="37" spans="1:6" x14ac:dyDescent="0.25">
      <c r="A37" s="8"/>
      <c r="B37" s="7" t="s">
        <v>14</v>
      </c>
      <c r="C37" s="7" t="s">
        <v>20</v>
      </c>
      <c r="D37" t="s">
        <v>4</v>
      </c>
      <c r="E37" t="s">
        <v>5</v>
      </c>
      <c r="F37">
        <v>481.39839999999998</v>
      </c>
    </row>
    <row r="38" spans="1:6" x14ac:dyDescent="0.25">
      <c r="A38" s="8"/>
      <c r="B38" s="7"/>
      <c r="C38" s="7"/>
      <c r="E38" t="s">
        <v>6</v>
      </c>
      <c r="F38">
        <v>376.7398</v>
      </c>
    </row>
    <row r="39" spans="1:6" x14ac:dyDescent="0.25">
      <c r="A39" s="8"/>
      <c r="B39" s="7"/>
      <c r="C39" s="7"/>
      <c r="D39" t="s">
        <v>7</v>
      </c>
      <c r="E39" t="s">
        <v>5</v>
      </c>
      <c r="F39">
        <v>1295.1768</v>
      </c>
    </row>
    <row r="40" spans="1:6" x14ac:dyDescent="0.25">
      <c r="A40" s="8"/>
      <c r="B40" s="7"/>
      <c r="C40" s="7"/>
      <c r="E40" t="s">
        <v>6</v>
      </c>
      <c r="F40">
        <v>1894.8490999999999</v>
      </c>
    </row>
    <row r="41" spans="1:6" x14ac:dyDescent="0.25">
      <c r="A41" s="8"/>
      <c r="B41" s="7"/>
      <c r="C41" s="7" t="s">
        <v>21</v>
      </c>
      <c r="D41" t="s">
        <v>4</v>
      </c>
      <c r="E41" t="s">
        <v>5</v>
      </c>
      <c r="F41">
        <v>1307.057</v>
      </c>
    </row>
    <row r="42" spans="1:6" x14ac:dyDescent="0.25">
      <c r="A42" s="8"/>
      <c r="B42" s="7"/>
      <c r="C42" s="7"/>
      <c r="E42" t="s">
        <v>6</v>
      </c>
      <c r="F42">
        <v>1079</v>
      </c>
    </row>
    <row r="43" spans="1:6" x14ac:dyDescent="0.25">
      <c r="A43" s="8"/>
      <c r="B43" s="7"/>
      <c r="C43" s="7"/>
      <c r="D43" t="s">
        <v>7</v>
      </c>
      <c r="E43" t="s">
        <v>5</v>
      </c>
      <c r="F43">
        <v>1508.2012999999999</v>
      </c>
    </row>
    <row r="44" spans="1:6" x14ac:dyDescent="0.25">
      <c r="A44" s="8"/>
      <c r="B44" s="7"/>
      <c r="C44" s="7"/>
      <c r="E44" t="s">
        <v>6</v>
      </c>
      <c r="F44">
        <v>2501.2754</v>
      </c>
    </row>
    <row r="45" spans="1:6" x14ac:dyDescent="0.25">
      <c r="A45" s="8"/>
      <c r="B45" s="7"/>
      <c r="C45" s="7" t="s">
        <v>22</v>
      </c>
      <c r="D45" t="s">
        <v>4</v>
      </c>
      <c r="E45" t="s">
        <v>5</v>
      </c>
      <c r="F45">
        <v>4911.99</v>
      </c>
    </row>
    <row r="46" spans="1:6" x14ac:dyDescent="0.25">
      <c r="A46" s="8"/>
      <c r="B46" s="7"/>
      <c r="C46" s="7"/>
      <c r="E46" t="s">
        <v>6</v>
      </c>
      <c r="F46">
        <v>91.841899999999995</v>
      </c>
    </row>
    <row r="47" spans="1:6" x14ac:dyDescent="0.25">
      <c r="A47" s="8"/>
      <c r="B47" s="7"/>
      <c r="C47" s="7"/>
      <c r="D47" t="s">
        <v>7</v>
      </c>
      <c r="E47" t="s">
        <v>5</v>
      </c>
      <c r="F47">
        <v>58860.245499999997</v>
      </c>
    </row>
    <row r="48" spans="1:6" x14ac:dyDescent="0.25">
      <c r="A48" s="8"/>
      <c r="B48" s="7"/>
      <c r="C48" s="7"/>
      <c r="E48" t="s">
        <v>6</v>
      </c>
      <c r="F48">
        <v>92469.188699999999</v>
      </c>
    </row>
    <row r="49" spans="1:6" x14ac:dyDescent="0.25">
      <c r="A49" s="8"/>
      <c r="B49" s="7"/>
      <c r="C49" s="7"/>
    </row>
    <row r="50" spans="1:6" x14ac:dyDescent="0.25">
      <c r="A50" s="8"/>
      <c r="B50" s="7"/>
      <c r="C50" s="7"/>
    </row>
    <row r="51" spans="1:6" x14ac:dyDescent="0.25">
      <c r="A51" s="8"/>
      <c r="B51" s="7"/>
      <c r="C51" s="7"/>
    </row>
    <row r="52" spans="1:6" x14ac:dyDescent="0.25">
      <c r="A52" s="8"/>
      <c r="B52" s="7"/>
      <c r="C52" s="7"/>
    </row>
    <row r="53" spans="1:6" x14ac:dyDescent="0.25">
      <c r="A53" s="8"/>
    </row>
    <row r="54" spans="1:6" x14ac:dyDescent="0.25">
      <c r="A54" s="8"/>
      <c r="B54" s="5" t="s">
        <v>15</v>
      </c>
      <c r="C54" s="7" t="s">
        <v>20</v>
      </c>
      <c r="D54" t="s">
        <v>4</v>
      </c>
      <c r="E54" t="s">
        <v>5</v>
      </c>
      <c r="F54">
        <v>3957.7339000000002</v>
      </c>
    </row>
    <row r="55" spans="1:6" x14ac:dyDescent="0.25">
      <c r="A55" s="8"/>
      <c r="B55" s="5"/>
      <c r="C55" s="7"/>
      <c r="E55" t="s">
        <v>6</v>
      </c>
      <c r="F55">
        <v>2637.6</v>
      </c>
    </row>
    <row r="56" spans="1:6" x14ac:dyDescent="0.25">
      <c r="A56" s="8"/>
      <c r="B56" s="5"/>
      <c r="C56" s="7"/>
      <c r="D56" t="s">
        <v>7</v>
      </c>
      <c r="E56" t="s">
        <v>5</v>
      </c>
      <c r="F56">
        <v>3108.2262000000001</v>
      </c>
    </row>
    <row r="57" spans="1:6" x14ac:dyDescent="0.25">
      <c r="A57" s="8"/>
      <c r="B57" s="5"/>
      <c r="C57" s="7"/>
      <c r="E57" t="s">
        <v>6</v>
      </c>
      <c r="F57">
        <v>6729.3715000000002</v>
      </c>
    </row>
    <row r="58" spans="1:6" x14ac:dyDescent="0.25">
      <c r="A58" s="8"/>
      <c r="B58" s="5"/>
      <c r="C58" s="7" t="s">
        <v>21</v>
      </c>
      <c r="D58" t="s">
        <v>4</v>
      </c>
      <c r="E58" t="s">
        <v>5</v>
      </c>
      <c r="F58">
        <v>13825.6878</v>
      </c>
    </row>
    <row r="59" spans="1:6" x14ac:dyDescent="0.25">
      <c r="A59" s="8"/>
      <c r="B59" s="5"/>
      <c r="C59" s="7"/>
      <c r="E59" t="s">
        <v>6</v>
      </c>
      <c r="F59">
        <v>7953.4881999999998</v>
      </c>
    </row>
    <row r="60" spans="1:6" x14ac:dyDescent="0.25">
      <c r="A60" s="8"/>
      <c r="B60" s="5"/>
      <c r="C60" s="7"/>
      <c r="D60" t="s">
        <v>7</v>
      </c>
      <c r="E60" t="s">
        <v>5</v>
      </c>
      <c r="F60">
        <v>4159.0927000000001</v>
      </c>
    </row>
    <row r="61" spans="1:6" x14ac:dyDescent="0.25">
      <c r="A61" s="8"/>
      <c r="B61" s="5"/>
      <c r="C61" s="7"/>
      <c r="E61" t="s">
        <v>6</v>
      </c>
      <c r="F61" t="s">
        <v>24</v>
      </c>
    </row>
    <row r="62" spans="1:6" x14ac:dyDescent="0.25">
      <c r="A62" s="8"/>
      <c r="B62" s="5"/>
      <c r="C62" s="7" t="s">
        <v>22</v>
      </c>
      <c r="D62" t="s">
        <v>4</v>
      </c>
      <c r="E62" t="s">
        <v>5</v>
      </c>
      <c r="F62">
        <v>9012.4431000000004</v>
      </c>
    </row>
    <row r="63" spans="1:6" x14ac:dyDescent="0.25">
      <c r="A63" s="8"/>
      <c r="B63" s="5"/>
      <c r="C63" s="7"/>
      <c r="E63" t="s">
        <v>6</v>
      </c>
      <c r="F63">
        <v>3627.3944999999999</v>
      </c>
    </row>
    <row r="64" spans="1:6" x14ac:dyDescent="0.25">
      <c r="A64" s="8"/>
      <c r="B64" s="5"/>
      <c r="C64" s="7"/>
      <c r="D64" t="s">
        <v>7</v>
      </c>
      <c r="E64" t="s">
        <v>5</v>
      </c>
      <c r="F64">
        <v>68339.829199999993</v>
      </c>
    </row>
    <row r="65" spans="1:30" x14ac:dyDescent="0.25">
      <c r="A65" s="8"/>
      <c r="B65" s="5"/>
      <c r="C65" s="7"/>
      <c r="E65" t="s">
        <v>6</v>
      </c>
      <c r="F65">
        <v>147456</v>
      </c>
    </row>
    <row r="66" spans="1:30" x14ac:dyDescent="0.25">
      <c r="A66" s="8"/>
      <c r="B66" s="5"/>
      <c r="C66" s="5"/>
    </row>
    <row r="67" spans="1:30" x14ac:dyDescent="0.25">
      <c r="A67" s="8"/>
      <c r="B67" s="5"/>
      <c r="C67" s="5"/>
    </row>
    <row r="68" spans="1:30" x14ac:dyDescent="0.25">
      <c r="A68" s="8"/>
      <c r="B68" s="5"/>
      <c r="C68" s="5"/>
    </row>
    <row r="69" spans="1:30" x14ac:dyDescent="0.25">
      <c r="A69" s="8"/>
      <c r="B69" s="5"/>
      <c r="C69" s="5"/>
    </row>
    <row r="70" spans="1:30" x14ac:dyDescent="0.25">
      <c r="U70" t="s">
        <v>29</v>
      </c>
      <c r="V70" t="s">
        <v>27</v>
      </c>
      <c r="W70" t="s">
        <v>30</v>
      </c>
      <c r="X70" t="s">
        <v>28</v>
      </c>
      <c r="Z70" cm="1">
        <f t="array" ref="Z70:AC74">TRANSPOSE(T70:X73)</f>
        <v>0</v>
      </c>
      <c r="AA70" t="str">
        <v>Pokec</v>
      </c>
      <c r="AB70" t="str">
        <v>soc-LiveJournal</v>
      </c>
      <c r="AC70" t="str">
        <v>roadNet-PA</v>
      </c>
    </row>
    <row r="71" spans="1:30" ht="15" customHeight="1" x14ac:dyDescent="0.25">
      <c r="A71" s="6" t="s">
        <v>18</v>
      </c>
      <c r="B71" s="5" t="s">
        <v>3</v>
      </c>
      <c r="C71" s="7" t="s">
        <v>20</v>
      </c>
      <c r="D71" t="s">
        <v>4</v>
      </c>
      <c r="E71" t="s">
        <v>5</v>
      </c>
      <c r="F71">
        <v>225.23480000000001</v>
      </c>
      <c r="G71" s="2">
        <f>(H71-F71)/H71</f>
        <v>0.37973392713991089</v>
      </c>
      <c r="H71">
        <v>363.12610000000001</v>
      </c>
      <c r="J71" s="6" t="s">
        <v>31</v>
      </c>
      <c r="K71" s="6"/>
      <c r="L71" s="6"/>
      <c r="M71" s="6"/>
      <c r="N71" s="6"/>
      <c r="T71" t="s">
        <v>20</v>
      </c>
      <c r="U71">
        <v>225.23480000000001</v>
      </c>
      <c r="V71">
        <v>711.39949999999999</v>
      </c>
      <c r="W71">
        <v>363.12610000000001</v>
      </c>
      <c r="X71">
        <v>932.32650000000001</v>
      </c>
      <c r="Z71" t="str">
        <v>pH Reordered-pull</v>
      </c>
      <c r="AA71">
        <v>225.23480000000001</v>
      </c>
      <c r="AB71">
        <v>653.7432</v>
      </c>
      <c r="AC71">
        <v>34.7258</v>
      </c>
    </row>
    <row r="72" spans="1:30" x14ac:dyDescent="0.25">
      <c r="A72" s="6"/>
      <c r="B72" s="5"/>
      <c r="C72" s="7"/>
      <c r="E72" t="s">
        <v>6</v>
      </c>
      <c r="F72">
        <v>711.39949999999999</v>
      </c>
      <c r="G72" s="2">
        <f>(H72-F72)/H72</f>
        <v>0.23696312396998265</v>
      </c>
      <c r="H72">
        <v>932.32650000000001</v>
      </c>
      <c r="J72" s="6"/>
      <c r="K72" s="6"/>
      <c r="L72" s="6"/>
      <c r="M72" s="6"/>
      <c r="N72" s="6"/>
      <c r="T72" t="s">
        <v>26</v>
      </c>
      <c r="U72">
        <v>653.7432</v>
      </c>
      <c r="V72">
        <v>1966.4948999999999</v>
      </c>
      <c r="W72">
        <v>1361.5754999999999</v>
      </c>
      <c r="X72">
        <v>3590.95</v>
      </c>
      <c r="Z72" t="str">
        <v>pH Reordered-push</v>
      </c>
      <c r="AA72">
        <v>711.39949999999999</v>
      </c>
      <c r="AB72">
        <v>1966.4948999999999</v>
      </c>
      <c r="AC72">
        <v>77.9285</v>
      </c>
    </row>
    <row r="73" spans="1:30" x14ac:dyDescent="0.25">
      <c r="A73" s="6"/>
      <c r="B73" s="5"/>
      <c r="C73" s="7"/>
      <c r="D73" t="s">
        <v>7</v>
      </c>
      <c r="E73" t="s">
        <v>5</v>
      </c>
      <c r="F73">
        <v>240.95750000000001</v>
      </c>
      <c r="G73" s="2">
        <f>(H73-F73)/H73</f>
        <v>3.8826490811987081E-3</v>
      </c>
      <c r="H73">
        <v>241.89670000000001</v>
      </c>
      <c r="J73" s="6"/>
      <c r="K73" s="6"/>
      <c r="L73" s="6"/>
      <c r="M73" s="6"/>
      <c r="N73" s="6"/>
      <c r="T73" t="s">
        <v>22</v>
      </c>
      <c r="U73">
        <v>34.7258</v>
      </c>
      <c r="V73">
        <v>77.9285</v>
      </c>
      <c r="W73">
        <v>53.079000000000001</v>
      </c>
      <c r="X73">
        <v>102.45189999999999</v>
      </c>
      <c r="Z73" t="str">
        <v>Unordered-pull</v>
      </c>
      <c r="AA73">
        <v>363.12610000000001</v>
      </c>
      <c r="AB73">
        <v>1361.5754999999999</v>
      </c>
      <c r="AC73">
        <v>53.079000000000001</v>
      </c>
    </row>
    <row r="74" spans="1:30" x14ac:dyDescent="0.25">
      <c r="A74" s="6"/>
      <c r="B74" s="5"/>
      <c r="C74" s="7"/>
      <c r="E74" t="s">
        <v>6</v>
      </c>
      <c r="F74">
        <v>436.37</v>
      </c>
      <c r="G74" s="2">
        <f>(H74-F74)/H74</f>
        <v>-0.25615743694024617</v>
      </c>
      <c r="H74">
        <v>347.38479999999998</v>
      </c>
      <c r="J74" s="6"/>
      <c r="K74" s="6"/>
      <c r="L74" s="6"/>
      <c r="M74" s="6"/>
      <c r="N74" s="6"/>
      <c r="Z74" t="str">
        <v>Unordered-push</v>
      </c>
      <c r="AA74">
        <v>932.32650000000001</v>
      </c>
      <c r="AB74">
        <v>3590.95</v>
      </c>
      <c r="AC74">
        <v>102.45189999999999</v>
      </c>
    </row>
    <row r="75" spans="1:30" x14ac:dyDescent="0.25">
      <c r="A75" s="6"/>
      <c r="B75" s="5"/>
      <c r="C75" s="7" t="s">
        <v>21</v>
      </c>
      <c r="D75" t="s">
        <v>4</v>
      </c>
      <c r="E75" t="s">
        <v>5</v>
      </c>
      <c r="F75">
        <v>653.7432</v>
      </c>
      <c r="G75" s="2">
        <f>(H75-F75)/H75</f>
        <v>0.51986268848110151</v>
      </c>
      <c r="H75">
        <v>1361.5754999999999</v>
      </c>
      <c r="J75" s="6"/>
      <c r="K75" s="6"/>
      <c r="L75" s="6"/>
      <c r="M75" s="6"/>
      <c r="N75" s="6"/>
    </row>
    <row r="76" spans="1:30" x14ac:dyDescent="0.25">
      <c r="A76" s="6"/>
      <c r="B76" s="5"/>
      <c r="C76" s="7"/>
      <c r="E76" t="s">
        <v>6</v>
      </c>
      <c r="F76">
        <v>1966.4948999999999</v>
      </c>
      <c r="G76" s="2">
        <f>(H76-F76)/H76</f>
        <v>0.4523747476294574</v>
      </c>
      <c r="H76">
        <v>3590.95</v>
      </c>
      <c r="J76" s="6"/>
      <c r="K76" s="6"/>
      <c r="L76" s="6"/>
      <c r="M76" s="6"/>
      <c r="N76" s="6"/>
      <c r="AA76" t="s">
        <v>39</v>
      </c>
      <c r="AB76" t="s">
        <v>38</v>
      </c>
      <c r="AC76" t="s">
        <v>36</v>
      </c>
      <c r="AD76" t="s">
        <v>37</v>
      </c>
    </row>
    <row r="77" spans="1:30" x14ac:dyDescent="0.25">
      <c r="A77" s="6"/>
      <c r="B77" s="5"/>
      <c r="C77" s="7"/>
      <c r="D77" t="s">
        <v>7</v>
      </c>
      <c r="E77" t="s">
        <v>5</v>
      </c>
      <c r="F77">
        <v>345.84359999999998</v>
      </c>
      <c r="G77" s="2">
        <f>(H77-F77)/H77</f>
        <v>-0.10179520916496478</v>
      </c>
      <c r="H77">
        <v>313.89100000000002</v>
      </c>
      <c r="J77" s="6"/>
      <c r="K77" s="6"/>
      <c r="L77" s="6"/>
      <c r="M77" s="6"/>
      <c r="N77" s="6"/>
      <c r="Z77" t="s">
        <v>20</v>
      </c>
      <c r="AA77">
        <f>ROUND(AA73/AA71, 1)</f>
        <v>1.6</v>
      </c>
      <c r="AB77">
        <f>ROUND(AA74/AA72, 1)</f>
        <v>1.3</v>
      </c>
      <c r="AC77">
        <f>ROUND(AA108/AA106, 1)</f>
        <v>1.5</v>
      </c>
      <c r="AD77">
        <f>ROUND(AA109/AA107, 1)</f>
        <v>1.1000000000000001</v>
      </c>
    </row>
    <row r="78" spans="1:30" x14ac:dyDescent="0.25">
      <c r="A78" s="6"/>
      <c r="B78" s="5"/>
      <c r="C78" s="7"/>
      <c r="E78" t="s">
        <v>6</v>
      </c>
      <c r="F78">
        <v>804.93960000000004</v>
      </c>
      <c r="G78" s="2">
        <f>(H78-F78)/H78</f>
        <v>-0.48348617766310359</v>
      </c>
      <c r="H78">
        <v>542.6</v>
      </c>
      <c r="J78" s="6"/>
      <c r="K78" s="6"/>
      <c r="L78" s="6"/>
      <c r="M78" s="6"/>
      <c r="N78" s="6"/>
      <c r="Z78" t="s">
        <v>34</v>
      </c>
      <c r="AA78">
        <f>ROUND(AB73/AB71, 1)</f>
        <v>2.1</v>
      </c>
      <c r="AB78">
        <f>ROUND(AB74/AB72, 1)</f>
        <v>1.8</v>
      </c>
      <c r="AC78">
        <f>ROUND(AB108/AB106, 1)</f>
        <v>1</v>
      </c>
      <c r="AD78">
        <f>ROUND(AB109/AB107, 1)</f>
        <v>1</v>
      </c>
    </row>
    <row r="79" spans="1:30" x14ac:dyDescent="0.25">
      <c r="A79" s="6"/>
      <c r="B79" s="5"/>
      <c r="C79" s="7" t="s">
        <v>22</v>
      </c>
      <c r="D79" t="s">
        <v>4</v>
      </c>
      <c r="E79" t="s">
        <v>5</v>
      </c>
      <c r="F79">
        <v>34.7258</v>
      </c>
      <c r="G79" s="2">
        <f>(H79-F79)/H79</f>
        <v>0.34577139735111817</v>
      </c>
      <c r="H79">
        <v>53.079000000000001</v>
      </c>
      <c r="J79" s="6"/>
      <c r="K79" s="6"/>
      <c r="L79" s="6"/>
      <c r="M79" s="6"/>
      <c r="N79" s="6"/>
      <c r="Z79" t="s">
        <v>35</v>
      </c>
      <c r="AA79">
        <f>ROUND(AC73/AC71, 1)</f>
        <v>1.5</v>
      </c>
      <c r="AB79">
        <f>ROUND(AC74/AC72, 1)</f>
        <v>1.3</v>
      </c>
      <c r="AC79">
        <f>ROUND(AC108/AC106, 1)</f>
        <v>1.5</v>
      </c>
      <c r="AD79">
        <f>ROUND(AC109/AC106, 1)</f>
        <v>2.4</v>
      </c>
    </row>
    <row r="80" spans="1:30" x14ac:dyDescent="0.25">
      <c r="A80" s="6"/>
      <c r="B80" s="5"/>
      <c r="C80" s="7"/>
      <c r="E80" t="s">
        <v>6</v>
      </c>
      <c r="F80">
        <v>77.9285</v>
      </c>
      <c r="G80" s="2">
        <f>(H80-F80)/H80</f>
        <v>0.23936500933608842</v>
      </c>
      <c r="H80">
        <v>102.45189999999999</v>
      </c>
      <c r="J80" s="6"/>
      <c r="K80" s="6"/>
      <c r="L80" s="6"/>
      <c r="M80" s="6"/>
      <c r="N80" s="6"/>
    </row>
    <row r="81" spans="1:29" x14ac:dyDescent="0.25">
      <c r="A81" s="6"/>
      <c r="B81" s="5"/>
      <c r="C81" s="7"/>
      <c r="D81" t="s">
        <v>7</v>
      </c>
      <c r="E81" t="s">
        <v>5</v>
      </c>
      <c r="F81">
        <v>244.56379999999999</v>
      </c>
      <c r="G81" s="2">
        <f>(H81-F81)/H81</f>
        <v>-2.5037931179009945E-2</v>
      </c>
      <c r="H81">
        <v>238.59</v>
      </c>
      <c r="J81" s="6"/>
      <c r="K81" s="6"/>
      <c r="L81" s="6"/>
      <c r="M81" s="6"/>
      <c r="N81" s="6"/>
    </row>
    <row r="82" spans="1:29" x14ac:dyDescent="0.25">
      <c r="A82" s="6"/>
      <c r="B82" s="5"/>
      <c r="C82" s="7"/>
      <c r="E82" t="s">
        <v>6</v>
      </c>
      <c r="F82">
        <v>239.339</v>
      </c>
      <c r="G82" s="2">
        <f>(H82-F82)/H82</f>
        <v>6.2668683205690227E-5</v>
      </c>
      <c r="H82">
        <v>239.35400000000001</v>
      </c>
      <c r="J82" s="6"/>
      <c r="K82" s="6"/>
      <c r="L82" s="6"/>
      <c r="M82" s="6"/>
      <c r="N82" s="6"/>
    </row>
    <row r="83" spans="1:29" x14ac:dyDescent="0.25">
      <c r="A83" s="6"/>
      <c r="B83" s="5"/>
      <c r="C83" s="5"/>
      <c r="G83" s="2"/>
    </row>
    <row r="84" spans="1:29" x14ac:dyDescent="0.25">
      <c r="A84" s="6"/>
      <c r="B84" s="5"/>
      <c r="C84" s="5"/>
      <c r="G84" s="2"/>
    </row>
    <row r="85" spans="1:29" x14ac:dyDescent="0.25">
      <c r="A85" s="6"/>
      <c r="B85" s="5"/>
      <c r="C85" s="5"/>
      <c r="G85" s="2"/>
    </row>
    <row r="86" spans="1:29" x14ac:dyDescent="0.25">
      <c r="A86" s="6"/>
      <c r="B86" s="5"/>
      <c r="C86" s="5"/>
      <c r="G86" s="2"/>
    </row>
    <row r="87" spans="1:29" x14ac:dyDescent="0.25">
      <c r="A87" s="6"/>
      <c r="B87" s="5"/>
      <c r="G87" s="2"/>
    </row>
    <row r="88" spans="1:29" x14ac:dyDescent="0.25">
      <c r="A88" s="6"/>
      <c r="B88" s="5" t="s">
        <v>13</v>
      </c>
      <c r="C88" s="7" t="s">
        <v>20</v>
      </c>
      <c r="D88" t="s">
        <v>4</v>
      </c>
      <c r="E88" t="s">
        <v>5</v>
      </c>
      <c r="F88">
        <v>437.44290000000001</v>
      </c>
      <c r="G88" s="2">
        <f>(H88-F88)/H88</f>
        <v>0.57074303041007979</v>
      </c>
      <c r="H88">
        <v>1019.07</v>
      </c>
      <c r="U88" t="s">
        <v>29</v>
      </c>
      <c r="V88" t="s">
        <v>27</v>
      </c>
      <c r="W88" t="s">
        <v>30</v>
      </c>
      <c r="X88" t="s">
        <v>28</v>
      </c>
      <c r="Z88" cm="1">
        <f t="array" ref="Z88:AC92">TRANSPOSE(T88:X91)</f>
        <v>0</v>
      </c>
      <c r="AA88" t="str">
        <v>Pokec</v>
      </c>
      <c r="AB88" t="str">
        <v>soc-LiveJournal</v>
      </c>
      <c r="AC88" t="str">
        <v>roadNet-PA</v>
      </c>
    </row>
    <row r="89" spans="1:29" x14ac:dyDescent="0.25">
      <c r="A89" s="6"/>
      <c r="B89" s="5"/>
      <c r="C89" s="7"/>
      <c r="E89" t="s">
        <v>6</v>
      </c>
      <c r="F89">
        <v>611.06899999999996</v>
      </c>
      <c r="G89" s="2">
        <f>(H89-F89)/H89</f>
        <v>0.25448142105416627</v>
      </c>
      <c r="H89">
        <v>819.65629999999999</v>
      </c>
      <c r="T89" t="s">
        <v>20</v>
      </c>
      <c r="U89">
        <v>437.44290000000001</v>
      </c>
      <c r="V89">
        <v>611.06899999999996</v>
      </c>
      <c r="W89">
        <v>1019.07</v>
      </c>
      <c r="X89">
        <v>819.65629999999999</v>
      </c>
      <c r="Z89" t="str">
        <v>pH Reordered-pull</v>
      </c>
      <c r="AA89">
        <v>437.44290000000001</v>
      </c>
      <c r="AB89">
        <v>1341.58</v>
      </c>
      <c r="AC89">
        <v>7406.8</v>
      </c>
    </row>
    <row r="90" spans="1:29" x14ac:dyDescent="0.25">
      <c r="A90" s="6"/>
      <c r="B90" s="5"/>
      <c r="C90" s="7"/>
      <c r="D90" t="s">
        <v>7</v>
      </c>
      <c r="E90" t="s">
        <v>5</v>
      </c>
      <c r="F90">
        <v>797.30899999999997</v>
      </c>
      <c r="G90" s="2">
        <f>(H90-F90)/H90</f>
        <v>0.15263224123000746</v>
      </c>
      <c r="H90">
        <v>940.92439999999999</v>
      </c>
      <c r="T90" t="s">
        <v>26</v>
      </c>
      <c r="U90">
        <v>1341.58</v>
      </c>
      <c r="V90">
        <v>1558.2963999999999</v>
      </c>
      <c r="W90">
        <v>3567.6549</v>
      </c>
      <c r="X90">
        <v>3286.5654</v>
      </c>
      <c r="Z90" t="str">
        <v>pH Reordered-push</v>
      </c>
      <c r="AA90">
        <v>611.06899999999996</v>
      </c>
      <c r="AB90">
        <v>1558.2963999999999</v>
      </c>
      <c r="AC90">
        <v>5047.1686</v>
      </c>
    </row>
    <row r="91" spans="1:29" x14ac:dyDescent="0.25">
      <c r="A91" s="6"/>
      <c r="B91" s="5"/>
      <c r="C91" s="7"/>
      <c r="E91" t="s">
        <v>6</v>
      </c>
      <c r="F91">
        <v>1425.9960000000001</v>
      </c>
      <c r="G91" s="2">
        <f>(H91-F91)/H91</f>
        <v>0.20416620717274833</v>
      </c>
      <c r="H91">
        <v>1791.8263999999999</v>
      </c>
      <c r="T91" t="s">
        <v>22</v>
      </c>
      <c r="U91">
        <v>7406.8</v>
      </c>
      <c r="V91">
        <v>5047.1686</v>
      </c>
      <c r="W91">
        <v>6517.32</v>
      </c>
      <c r="X91">
        <v>1388.8871999999999</v>
      </c>
      <c r="Z91" t="str">
        <v>Unordered-pull</v>
      </c>
      <c r="AA91">
        <v>1019.07</v>
      </c>
      <c r="AB91">
        <v>3567.6549</v>
      </c>
      <c r="AC91">
        <v>6517.32</v>
      </c>
    </row>
    <row r="92" spans="1:29" x14ac:dyDescent="0.25">
      <c r="A92" s="6"/>
      <c r="B92" s="5"/>
      <c r="C92" s="7" t="s">
        <v>21</v>
      </c>
      <c r="D92" t="s">
        <v>4</v>
      </c>
      <c r="E92" t="s">
        <v>5</v>
      </c>
      <c r="F92">
        <v>1341.58</v>
      </c>
      <c r="G92" s="2">
        <f>(H92-F92)/H92</f>
        <v>0.62396026588782449</v>
      </c>
      <c r="H92">
        <v>3567.6549</v>
      </c>
      <c r="Z92" t="str">
        <v>Unordered-push</v>
      </c>
      <c r="AA92">
        <v>819.65629999999999</v>
      </c>
      <c r="AB92">
        <v>3286.5654</v>
      </c>
      <c r="AC92">
        <v>1388.8871999999999</v>
      </c>
    </row>
    <row r="93" spans="1:29" x14ac:dyDescent="0.25">
      <c r="A93" s="6"/>
      <c r="B93" s="5"/>
      <c r="C93" s="7"/>
      <c r="E93" t="s">
        <v>6</v>
      </c>
      <c r="F93">
        <v>1558.2963999999999</v>
      </c>
      <c r="G93" s="2">
        <f>(H93-F93)/H93</f>
        <v>0.52585869735012725</v>
      </c>
      <c r="H93">
        <v>3286.5654</v>
      </c>
    </row>
    <row r="94" spans="1:29" x14ac:dyDescent="0.25">
      <c r="A94" s="6"/>
      <c r="B94" s="5"/>
      <c r="C94" s="7"/>
      <c r="D94" t="s">
        <v>7</v>
      </c>
      <c r="E94" t="s">
        <v>5</v>
      </c>
      <c r="F94">
        <v>1196.913</v>
      </c>
      <c r="G94" s="2">
        <f>(H94-F94)/H94</f>
        <v>-1.692759509983699E-2</v>
      </c>
      <c r="H94">
        <v>1176.9893999999999</v>
      </c>
    </row>
    <row r="95" spans="1:29" x14ac:dyDescent="0.25">
      <c r="A95" s="6"/>
      <c r="B95" s="5"/>
      <c r="C95" s="7"/>
      <c r="E95" t="s">
        <v>6</v>
      </c>
      <c r="F95">
        <v>2059.6437000000001</v>
      </c>
      <c r="G95" s="2">
        <f>(H95-F95)/H95</f>
        <v>1.3538083538083431E-2</v>
      </c>
      <c r="H95">
        <v>2087.91</v>
      </c>
    </row>
    <row r="96" spans="1:29" x14ac:dyDescent="0.25">
      <c r="A96" s="6"/>
      <c r="B96" s="5"/>
      <c r="C96" s="7" t="s">
        <v>22</v>
      </c>
      <c r="D96" t="s">
        <v>4</v>
      </c>
      <c r="E96" t="s">
        <v>5</v>
      </c>
      <c r="F96">
        <v>7406.8</v>
      </c>
      <c r="G96" s="2">
        <f>(H96-F96)/H96</f>
        <v>-0.13647941178275741</v>
      </c>
      <c r="H96">
        <v>6517.32</v>
      </c>
    </row>
    <row r="97" spans="1:29" x14ac:dyDescent="0.25">
      <c r="A97" s="6"/>
      <c r="B97" s="5"/>
      <c r="C97" s="7"/>
      <c r="E97" t="s">
        <v>6</v>
      </c>
      <c r="F97">
        <v>5047.1686</v>
      </c>
      <c r="G97" s="2">
        <f>(H97-F97)/H97</f>
        <v>-2.633965810902426</v>
      </c>
      <c r="H97">
        <v>1388.8871999999999</v>
      </c>
    </row>
    <row r="98" spans="1:29" x14ac:dyDescent="0.25">
      <c r="A98" s="6"/>
      <c r="B98" s="5"/>
      <c r="C98" s="7"/>
      <c r="D98" t="s">
        <v>7</v>
      </c>
      <c r="E98" t="s">
        <v>5</v>
      </c>
      <c r="F98">
        <v>71300.965800000005</v>
      </c>
      <c r="G98" s="2">
        <f>(H98-F98)/H98</f>
        <v>-0.22741847298688322</v>
      </c>
      <c r="H98">
        <v>58090.184699999998</v>
      </c>
    </row>
    <row r="99" spans="1:29" x14ac:dyDescent="0.25">
      <c r="A99" s="6"/>
      <c r="B99" s="5"/>
      <c r="C99" s="7"/>
      <c r="E99" t="s">
        <v>6</v>
      </c>
      <c r="F99">
        <v>161253.19</v>
      </c>
      <c r="G99" s="2">
        <f>(H99-F99)/H99</f>
        <v>-0.3755161250250072</v>
      </c>
      <c r="H99">
        <v>117231.04300000001</v>
      </c>
    </row>
    <row r="100" spans="1:29" x14ac:dyDescent="0.25">
      <c r="A100" s="6"/>
      <c r="B100" s="5"/>
      <c r="C100" s="5"/>
      <c r="G100" s="2"/>
    </row>
    <row r="101" spans="1:29" x14ac:dyDescent="0.25">
      <c r="A101" s="6"/>
      <c r="B101" s="5"/>
      <c r="C101" s="5"/>
      <c r="G101" s="2"/>
    </row>
    <row r="102" spans="1:29" x14ac:dyDescent="0.25">
      <c r="A102" s="6"/>
      <c r="B102" s="5"/>
      <c r="C102" s="5"/>
      <c r="G102" s="2"/>
    </row>
    <row r="103" spans="1:29" x14ac:dyDescent="0.25">
      <c r="A103" s="6"/>
      <c r="B103" s="5"/>
      <c r="C103" s="5"/>
      <c r="G103" s="2"/>
    </row>
    <row r="104" spans="1:29" x14ac:dyDescent="0.25">
      <c r="A104" s="6"/>
      <c r="G104" s="2"/>
    </row>
    <row r="105" spans="1:29" x14ac:dyDescent="0.25">
      <c r="A105" s="6"/>
      <c r="B105" s="5" t="s">
        <v>14</v>
      </c>
      <c r="C105" s="7" t="s">
        <v>20</v>
      </c>
      <c r="D105" t="s">
        <v>4</v>
      </c>
      <c r="E105" t="s">
        <v>5</v>
      </c>
      <c r="F105">
        <v>313.81610000000001</v>
      </c>
      <c r="G105" s="2">
        <f>(H105-F105)/H105</f>
        <v>0.34811561484209336</v>
      </c>
      <c r="H105">
        <v>481.39839999999998</v>
      </c>
      <c r="J105" s="6" t="s">
        <v>25</v>
      </c>
      <c r="K105" s="6"/>
      <c r="L105" s="6"/>
      <c r="M105" s="6"/>
      <c r="N105" s="6"/>
      <c r="O105" s="6"/>
      <c r="U105" t="s">
        <v>29</v>
      </c>
      <c r="V105" t="s">
        <v>27</v>
      </c>
      <c r="W105" t="s">
        <v>30</v>
      </c>
      <c r="X105" t="s">
        <v>28</v>
      </c>
      <c r="Z105" cm="1">
        <f t="array" ref="Z105:AC109">TRANSPOSE(T105:X108)</f>
        <v>0</v>
      </c>
      <c r="AA105" t="str">
        <v>Pokec</v>
      </c>
      <c r="AB105" t="str">
        <v>soc-LiveJournal</v>
      </c>
      <c r="AC105" t="str">
        <v>roadNet-PA</v>
      </c>
    </row>
    <row r="106" spans="1:29" x14ac:dyDescent="0.25">
      <c r="A106" s="6"/>
      <c r="B106" s="5"/>
      <c r="C106" s="7"/>
      <c r="E106" t="s">
        <v>6</v>
      </c>
      <c r="F106">
        <v>335.89769999999999</v>
      </c>
      <c r="G106" s="2">
        <f>(H106-F106)/H106</f>
        <v>0.10840930530833222</v>
      </c>
      <c r="H106">
        <v>376.7398</v>
      </c>
      <c r="J106" s="6"/>
      <c r="K106" s="6"/>
      <c r="L106" s="6"/>
      <c r="M106" s="6"/>
      <c r="N106" s="6"/>
      <c r="O106" s="6"/>
      <c r="T106" t="s">
        <v>20</v>
      </c>
      <c r="U106">
        <v>313.81610000000001</v>
      </c>
      <c r="V106">
        <v>335.89769999999999</v>
      </c>
      <c r="W106">
        <v>481.39839999999998</v>
      </c>
      <c r="X106">
        <v>376.7398</v>
      </c>
      <c r="Z106" t="str">
        <v>pH Reordered-pull</v>
      </c>
      <c r="AA106">
        <v>313.81610000000001</v>
      </c>
      <c r="AB106">
        <v>1511.201</v>
      </c>
      <c r="AC106">
        <v>3914.57366</v>
      </c>
    </row>
    <row r="107" spans="1:29" x14ac:dyDescent="0.25">
      <c r="A107" s="6"/>
      <c r="B107" s="5"/>
      <c r="C107" s="7"/>
      <c r="D107" t="s">
        <v>7</v>
      </c>
      <c r="E107" t="s">
        <v>5</v>
      </c>
      <c r="F107">
        <v>1294.7731000000001</v>
      </c>
      <c r="G107" s="2">
        <f>(H107-F107)/H107</f>
        <v>3.1169489756135559E-4</v>
      </c>
      <c r="H107">
        <v>1295.1768</v>
      </c>
      <c r="J107" s="6"/>
      <c r="K107" s="6"/>
      <c r="L107" s="6"/>
      <c r="M107" s="6"/>
      <c r="N107" s="6"/>
      <c r="O107" s="6"/>
      <c r="T107" t="s">
        <v>26</v>
      </c>
      <c r="U107">
        <v>1511.201</v>
      </c>
      <c r="V107">
        <v>2505.5171999999998</v>
      </c>
      <c r="W107">
        <v>1508.2012999999999</v>
      </c>
      <c r="X107">
        <v>2501.2754</v>
      </c>
      <c r="Z107" t="str">
        <v>pH Reordered-push</v>
      </c>
      <c r="AA107">
        <v>335.89769999999999</v>
      </c>
      <c r="AB107">
        <v>2505.5171999999998</v>
      </c>
      <c r="AC107">
        <v>5851</v>
      </c>
    </row>
    <row r="108" spans="1:29" x14ac:dyDescent="0.25">
      <c r="A108" s="6"/>
      <c r="B108" s="5"/>
      <c r="C108" s="7"/>
      <c r="E108" t="s">
        <v>6</v>
      </c>
      <c r="F108">
        <v>1883.8108999999999</v>
      </c>
      <c r="G108" s="2">
        <f>(H108-F108)/H108</f>
        <v>5.825371529585106E-3</v>
      </c>
      <c r="H108">
        <v>1894.8490999999999</v>
      </c>
      <c r="J108" s="6"/>
      <c r="K108" s="6"/>
      <c r="L108" s="6"/>
      <c r="M108" s="6"/>
      <c r="N108" s="6"/>
      <c r="O108" s="6"/>
      <c r="T108" t="s">
        <v>22</v>
      </c>
      <c r="U108">
        <f>PRODUCT(0.1,F115)</f>
        <v>3914.57366</v>
      </c>
      <c r="V108">
        <f>PRODUCT(0.1, F116)</f>
        <v>5851</v>
      </c>
      <c r="W108">
        <f>PRODUCT(0.1, H115)</f>
        <v>5886.0245500000001</v>
      </c>
      <c r="X108">
        <f>PRODUCT(0.1, H116)</f>
        <v>9246.9188699999995</v>
      </c>
      <c r="Z108" t="str">
        <v>Unordered-pull</v>
      </c>
      <c r="AA108">
        <v>481.39839999999998</v>
      </c>
      <c r="AB108">
        <v>1508.2012999999999</v>
      </c>
      <c r="AC108">
        <v>5886.0245500000001</v>
      </c>
    </row>
    <row r="109" spans="1:29" x14ac:dyDescent="0.25">
      <c r="A109" s="6"/>
      <c r="B109" s="5"/>
      <c r="C109" s="7" t="s">
        <v>21</v>
      </c>
      <c r="D109" t="s">
        <v>4</v>
      </c>
      <c r="E109" t="s">
        <v>5</v>
      </c>
      <c r="F109">
        <v>1338.0530000000001</v>
      </c>
      <c r="G109" s="2">
        <f>(H109-F109)/H109</f>
        <v>-2.3714344515962268E-2</v>
      </c>
      <c r="H109">
        <v>1307.057</v>
      </c>
      <c r="J109" s="6"/>
      <c r="K109" s="6"/>
      <c r="L109" s="6"/>
      <c r="M109" s="6"/>
      <c r="N109" s="6"/>
      <c r="O109" s="6"/>
      <c r="Z109" t="str">
        <v>Unordered-push</v>
      </c>
      <c r="AA109">
        <v>376.7398</v>
      </c>
      <c r="AB109">
        <v>2501.2754</v>
      </c>
      <c r="AC109">
        <v>9246.9188699999995</v>
      </c>
    </row>
    <row r="110" spans="1:29" x14ac:dyDescent="0.25">
      <c r="A110" s="6"/>
      <c r="B110" s="5"/>
      <c r="C110" s="7"/>
      <c r="E110" t="s">
        <v>6</v>
      </c>
      <c r="F110">
        <v>1083.3326</v>
      </c>
      <c r="G110" s="2">
        <f>(H110-F110)/H110</f>
        <v>-4.0153846153845752E-3</v>
      </c>
      <c r="H110">
        <v>1079</v>
      </c>
      <c r="J110" s="6"/>
      <c r="K110" s="6"/>
      <c r="L110" s="6"/>
      <c r="M110" s="6"/>
      <c r="N110" s="6"/>
      <c r="O110" s="6"/>
    </row>
    <row r="111" spans="1:29" x14ac:dyDescent="0.25">
      <c r="A111" s="6"/>
      <c r="B111" s="5"/>
      <c r="C111" s="7"/>
      <c r="D111" t="s">
        <v>7</v>
      </c>
      <c r="E111" t="s">
        <v>5</v>
      </c>
      <c r="F111">
        <v>1511.201</v>
      </c>
      <c r="G111" s="2">
        <f>(H111-F111)/H111</f>
        <v>-1.9889254836208373E-3</v>
      </c>
      <c r="H111">
        <v>1508.2012999999999</v>
      </c>
      <c r="J111" s="6"/>
      <c r="K111" s="6"/>
      <c r="L111" s="6"/>
      <c r="M111" s="6"/>
      <c r="N111" s="6"/>
      <c r="O111" s="6"/>
    </row>
    <row r="112" spans="1:29" x14ac:dyDescent="0.25">
      <c r="A112" s="6"/>
      <c r="B112" s="5"/>
      <c r="C112" s="7"/>
      <c r="E112" t="s">
        <v>6</v>
      </c>
      <c r="F112">
        <v>2505.5171999999998</v>
      </c>
      <c r="G112" s="2">
        <f>(H112-F112)/H112</f>
        <v>-1.6958548426933655E-3</v>
      </c>
      <c r="H112">
        <v>2501.2754</v>
      </c>
      <c r="J112" s="6"/>
      <c r="K112" s="6"/>
      <c r="L112" s="6"/>
      <c r="M112" s="6"/>
      <c r="N112" s="6"/>
      <c r="O112" s="6"/>
    </row>
    <row r="113" spans="1:29" x14ac:dyDescent="0.25">
      <c r="A113" s="6"/>
      <c r="B113" s="5"/>
      <c r="C113" s="7" t="s">
        <v>22</v>
      </c>
      <c r="D113" t="s">
        <v>4</v>
      </c>
      <c r="E113" t="s">
        <v>5</v>
      </c>
      <c r="F113">
        <v>4872.4823999999999</v>
      </c>
      <c r="G113" s="2">
        <f>(H113-F113)/H113</f>
        <v>8.0430945502739035E-3</v>
      </c>
      <c r="H113">
        <v>4911.99</v>
      </c>
      <c r="J113" s="6"/>
      <c r="K113" s="6"/>
      <c r="L113" s="6"/>
      <c r="M113" s="6"/>
      <c r="N113" s="6"/>
      <c r="O113" s="6"/>
    </row>
    <row r="114" spans="1:29" x14ac:dyDescent="0.25">
      <c r="A114" s="6"/>
      <c r="B114" s="5"/>
      <c r="C114" s="7"/>
      <c r="E114" t="s">
        <v>6</v>
      </c>
      <c r="F114">
        <v>89.814300000000003</v>
      </c>
      <c r="G114" s="2">
        <f>(H114-F114)/H114</f>
        <v>2.2077069398607745E-2</v>
      </c>
      <c r="H114">
        <v>91.841899999999995</v>
      </c>
      <c r="J114" s="6"/>
      <c r="K114" s="6"/>
      <c r="L114" s="6"/>
      <c r="M114" s="6"/>
      <c r="N114" s="6"/>
      <c r="O114" s="6"/>
    </row>
    <row r="115" spans="1:29" x14ac:dyDescent="0.25">
      <c r="A115" s="6"/>
      <c r="B115" s="5"/>
      <c r="C115" s="7"/>
      <c r="D115" t="s">
        <v>7</v>
      </c>
      <c r="E115" t="s">
        <v>5</v>
      </c>
      <c r="F115">
        <v>39145.736599999997</v>
      </c>
      <c r="G115" s="2">
        <f>(H115-F115)/H115</f>
        <v>0.33493759213083812</v>
      </c>
      <c r="H115">
        <v>58860.245499999997</v>
      </c>
      <c r="J115" s="6"/>
      <c r="K115" s="6"/>
      <c r="L115" s="6"/>
      <c r="M115" s="6"/>
      <c r="N115" s="6"/>
      <c r="O115" s="6"/>
    </row>
    <row r="116" spans="1:29" x14ac:dyDescent="0.25">
      <c r="A116" s="6"/>
      <c r="B116" s="5"/>
      <c r="C116" s="7"/>
      <c r="E116" t="s">
        <v>6</v>
      </c>
      <c r="F116">
        <v>58510</v>
      </c>
      <c r="G116" s="2">
        <f>(H116-F116)/H116</f>
        <v>0.36724869307737312</v>
      </c>
      <c r="H116">
        <v>92469.188699999999</v>
      </c>
      <c r="J116" s="6"/>
      <c r="K116" s="6"/>
      <c r="L116" s="6"/>
      <c r="M116" s="6"/>
      <c r="N116" s="6"/>
      <c r="O116" s="6"/>
    </row>
    <row r="117" spans="1:29" x14ac:dyDescent="0.25">
      <c r="A117" s="6"/>
      <c r="B117" s="5"/>
      <c r="C117" s="5"/>
      <c r="G117" s="2"/>
    </row>
    <row r="118" spans="1:29" x14ac:dyDescent="0.25">
      <c r="A118" s="6"/>
      <c r="B118" s="5"/>
      <c r="C118" s="5"/>
      <c r="G118" s="2"/>
    </row>
    <row r="119" spans="1:29" x14ac:dyDescent="0.25">
      <c r="A119" s="6"/>
      <c r="B119" s="5"/>
      <c r="C119" s="5"/>
      <c r="G119" s="2"/>
    </row>
    <row r="120" spans="1:29" x14ac:dyDescent="0.25">
      <c r="A120" s="6"/>
      <c r="B120" s="5"/>
      <c r="C120" s="5"/>
      <c r="G120" s="2"/>
    </row>
    <row r="121" spans="1:29" x14ac:dyDescent="0.25">
      <c r="A121" s="6"/>
      <c r="G121" s="2"/>
    </row>
    <row r="122" spans="1:29" x14ac:dyDescent="0.25">
      <c r="A122" s="6"/>
      <c r="B122" s="5" t="s">
        <v>15</v>
      </c>
      <c r="C122" s="7" t="s">
        <v>20</v>
      </c>
      <c r="D122" t="s">
        <v>4</v>
      </c>
      <c r="E122" t="s">
        <v>5</v>
      </c>
      <c r="F122">
        <v>3648.15</v>
      </c>
      <c r="G122" s="2">
        <f>(H122-F122)/H122</f>
        <v>7.8222515162022402E-2</v>
      </c>
      <c r="H122">
        <v>3957.7339000000002</v>
      </c>
      <c r="J122" s="6" t="s">
        <v>33</v>
      </c>
      <c r="K122" s="6"/>
      <c r="L122" s="6"/>
      <c r="M122" s="6"/>
      <c r="U122" t="s">
        <v>29</v>
      </c>
      <c r="V122" t="s">
        <v>27</v>
      </c>
      <c r="W122" t="s">
        <v>30</v>
      </c>
      <c r="X122" t="s">
        <v>28</v>
      </c>
      <c r="Z122" cm="1">
        <f t="array" ref="Z122:AC126">TRANSPOSE(T122:X125)</f>
        <v>0</v>
      </c>
      <c r="AA122" t="str">
        <v>Pokec</v>
      </c>
      <c r="AB122" t="str">
        <v>soc-LiveJournal</v>
      </c>
      <c r="AC122" t="str">
        <v>roadNet-PA</v>
      </c>
    </row>
    <row r="123" spans="1:29" x14ac:dyDescent="0.25">
      <c r="A123" s="6"/>
      <c r="B123" s="5"/>
      <c r="C123" s="7"/>
      <c r="E123" t="s">
        <v>6</v>
      </c>
      <c r="F123">
        <v>2861.9386</v>
      </c>
      <c r="G123" s="2">
        <f>(H123-F123)/H123</f>
        <v>-8.5054064300879612E-2</v>
      </c>
      <c r="H123">
        <v>2637.6</v>
      </c>
      <c r="J123" s="6"/>
      <c r="K123" s="6"/>
      <c r="L123" s="6"/>
      <c r="M123" s="6"/>
      <c r="T123" t="s">
        <v>20</v>
      </c>
      <c r="U123">
        <v>3648.15</v>
      </c>
      <c r="V123">
        <v>6330.2677999999996</v>
      </c>
      <c r="W123">
        <v>3957.7339000000002</v>
      </c>
      <c r="X123">
        <v>6729.3715000000002</v>
      </c>
      <c r="Z123" t="str">
        <v>pH Reordered-pull</v>
      </c>
      <c r="AA123">
        <v>3648.15</v>
      </c>
      <c r="AB123">
        <v>11913.4658</v>
      </c>
      <c r="AC123">
        <v>5501.4256999999998</v>
      </c>
    </row>
    <row r="124" spans="1:29" x14ac:dyDescent="0.25">
      <c r="A124" s="6"/>
      <c r="B124" s="5"/>
      <c r="C124" s="7"/>
      <c r="D124" t="s">
        <v>7</v>
      </c>
      <c r="E124" t="s">
        <v>5</v>
      </c>
      <c r="F124">
        <v>3006.6060000000002</v>
      </c>
      <c r="G124" s="2">
        <f>(H124-F124)/H124</f>
        <v>3.2693952582987636E-2</v>
      </c>
      <c r="H124">
        <v>3108.2262000000001</v>
      </c>
      <c r="J124" s="6"/>
      <c r="K124" s="6"/>
      <c r="L124" s="6"/>
      <c r="M124" s="6"/>
      <c r="T124" t="s">
        <v>26</v>
      </c>
      <c r="U124">
        <v>11913.4658</v>
      </c>
      <c r="V124">
        <v>8242.3871999999992</v>
      </c>
      <c r="W124">
        <v>13825.6878</v>
      </c>
      <c r="X124">
        <v>7953.4881999999998</v>
      </c>
      <c r="Z124" t="str">
        <v>pH Reordered-push</v>
      </c>
      <c r="AA124">
        <v>6330.2677999999996</v>
      </c>
      <c r="AB124">
        <v>8242.3871999999992</v>
      </c>
      <c r="AC124">
        <v>1165.4459999999999</v>
      </c>
    </row>
    <row r="125" spans="1:29" x14ac:dyDescent="0.25">
      <c r="A125" s="6"/>
      <c r="B125" s="5"/>
      <c r="C125" s="7"/>
      <c r="E125" t="s">
        <v>6</v>
      </c>
      <c r="F125">
        <v>6330.2677999999996</v>
      </c>
      <c r="G125" s="2">
        <f>(H125-F125)/H125</f>
        <v>5.9307722868324413E-2</v>
      </c>
      <c r="H125">
        <v>6729.3715000000002</v>
      </c>
      <c r="J125" s="6"/>
      <c r="K125" s="6"/>
      <c r="L125" s="6"/>
      <c r="M125" s="6"/>
      <c r="T125" t="s">
        <v>22</v>
      </c>
      <c r="U125">
        <v>5501.4256999999998</v>
      </c>
      <c r="V125">
        <v>1165.4459999999999</v>
      </c>
      <c r="W125">
        <v>9012.4431000000004</v>
      </c>
      <c r="X125">
        <v>3627.3944999999999</v>
      </c>
      <c r="Z125" t="str">
        <v>Unordered-pull</v>
      </c>
      <c r="AA125">
        <v>3957.7339000000002</v>
      </c>
      <c r="AB125">
        <v>13825.6878</v>
      </c>
      <c r="AC125">
        <v>9012.4431000000004</v>
      </c>
    </row>
    <row r="126" spans="1:29" x14ac:dyDescent="0.25">
      <c r="A126" s="6"/>
      <c r="B126" s="5"/>
      <c r="C126" s="7" t="s">
        <v>21</v>
      </c>
      <c r="D126" t="s">
        <v>4</v>
      </c>
      <c r="E126" t="s">
        <v>5</v>
      </c>
      <c r="F126">
        <v>11913.4658</v>
      </c>
      <c r="G126" s="2">
        <f>(H126-F126)/H126</f>
        <v>0.13830935774493619</v>
      </c>
      <c r="H126">
        <v>13825.6878</v>
      </c>
      <c r="J126" s="6"/>
      <c r="K126" s="6"/>
      <c r="L126" s="6"/>
      <c r="M126" s="6"/>
      <c r="Z126" t="str">
        <v>Unordered-push</v>
      </c>
      <c r="AA126">
        <v>6729.3715000000002</v>
      </c>
      <c r="AB126">
        <v>7953.4881999999998</v>
      </c>
      <c r="AC126">
        <v>3627.3944999999999</v>
      </c>
    </row>
    <row r="127" spans="1:29" x14ac:dyDescent="0.25">
      <c r="A127" s="6"/>
      <c r="B127" s="5"/>
      <c r="C127" s="7"/>
      <c r="E127" t="s">
        <v>6</v>
      </c>
      <c r="F127">
        <v>8242.3871999999992</v>
      </c>
      <c r="G127" s="2">
        <f>(H127-F127)/H127</f>
        <v>-3.6323559265480448E-2</v>
      </c>
      <c r="H127">
        <v>7953.4881999999998</v>
      </c>
      <c r="J127" s="6"/>
      <c r="K127" s="6"/>
      <c r="L127" s="6"/>
      <c r="M127" s="6"/>
    </row>
    <row r="128" spans="1:29" x14ac:dyDescent="0.25">
      <c r="A128" s="6"/>
      <c r="B128" s="5"/>
      <c r="C128" s="7"/>
      <c r="D128" t="s">
        <v>7</v>
      </c>
      <c r="E128" t="s">
        <v>5</v>
      </c>
      <c r="F128">
        <v>5413.8738000000003</v>
      </c>
      <c r="G128" s="2">
        <f>(H128-F128)/H128</f>
        <v>-0.30169587227522005</v>
      </c>
      <c r="H128">
        <v>4159.0927000000001</v>
      </c>
      <c r="J128" s="6"/>
      <c r="K128" s="6"/>
      <c r="L128" s="6"/>
      <c r="M128" s="6"/>
    </row>
    <row r="129" spans="1:13" x14ac:dyDescent="0.25">
      <c r="A129" s="6"/>
      <c r="B129" s="5"/>
      <c r="C129" s="7"/>
      <c r="E129" t="s">
        <v>6</v>
      </c>
      <c r="F129">
        <v>10636.5416</v>
      </c>
      <c r="G129" s="2" t="e">
        <f>(H129-F129)/H129</f>
        <v>#VALUE!</v>
      </c>
      <c r="H129" t="s">
        <v>24</v>
      </c>
      <c r="J129" s="6"/>
      <c r="K129" s="6"/>
      <c r="L129" s="6"/>
      <c r="M129" s="6"/>
    </row>
    <row r="130" spans="1:13" x14ac:dyDescent="0.25">
      <c r="A130" s="6"/>
      <c r="B130" s="5"/>
      <c r="C130" s="7" t="s">
        <v>22</v>
      </c>
      <c r="D130" t="s">
        <v>4</v>
      </c>
      <c r="E130" t="s">
        <v>5</v>
      </c>
      <c r="F130">
        <v>5501.4256999999998</v>
      </c>
      <c r="G130" s="2">
        <f>(H130-F130)/H130</f>
        <v>0.38957443182082341</v>
      </c>
      <c r="H130">
        <v>9012.4431000000004</v>
      </c>
      <c r="J130" s="6"/>
      <c r="K130" s="6"/>
      <c r="L130" s="6"/>
      <c r="M130" s="6"/>
    </row>
    <row r="131" spans="1:13" x14ac:dyDescent="0.25">
      <c r="A131" s="6"/>
      <c r="B131" s="5"/>
      <c r="C131" s="7"/>
      <c r="E131" t="s">
        <v>6</v>
      </c>
      <c r="F131">
        <v>1165.4459999999999</v>
      </c>
      <c r="G131" s="2">
        <f>(H131-F131)/H131</f>
        <v>0.67870988391254383</v>
      </c>
      <c r="H131">
        <v>3627.3944999999999</v>
      </c>
      <c r="J131" s="6"/>
      <c r="K131" s="6"/>
      <c r="L131" s="6"/>
      <c r="M131" s="6"/>
    </row>
    <row r="132" spans="1:13" x14ac:dyDescent="0.25">
      <c r="A132" s="6"/>
      <c r="B132" s="5"/>
      <c r="C132" s="7"/>
      <c r="D132" t="s">
        <v>7</v>
      </c>
      <c r="E132" t="s">
        <v>5</v>
      </c>
      <c r="F132">
        <v>58040.221599999997</v>
      </c>
      <c r="G132" s="2">
        <f>(H132-F132)/H132</f>
        <v>0.15071163800918597</v>
      </c>
      <c r="H132">
        <v>68339.829199999993</v>
      </c>
      <c r="J132" s="6"/>
      <c r="K132" s="6"/>
      <c r="L132" s="6"/>
      <c r="M132" s="6"/>
    </row>
    <row r="133" spans="1:13" x14ac:dyDescent="0.25">
      <c r="A133" s="6"/>
      <c r="B133" s="5"/>
      <c r="C133" s="7"/>
      <c r="E133" t="s">
        <v>6</v>
      </c>
      <c r="F133">
        <v>128001.008</v>
      </c>
      <c r="G133" s="2">
        <f>(H133-F133)/H133</f>
        <v>0.13193760850694444</v>
      </c>
      <c r="H133">
        <v>147456</v>
      </c>
      <c r="J133" s="6"/>
      <c r="K133" s="6"/>
      <c r="L133" s="6"/>
      <c r="M133" s="6"/>
    </row>
    <row r="134" spans="1:13" x14ac:dyDescent="0.25">
      <c r="A134" s="6"/>
      <c r="B134" s="5"/>
      <c r="C134" s="5"/>
      <c r="G134" s="2"/>
    </row>
    <row r="135" spans="1:13" x14ac:dyDescent="0.25">
      <c r="A135" s="6"/>
      <c r="B135" s="5"/>
      <c r="C135" s="5"/>
      <c r="G135" s="2"/>
    </row>
    <row r="136" spans="1:13" x14ac:dyDescent="0.25">
      <c r="A136" s="6"/>
      <c r="B136" s="5"/>
      <c r="C136" s="5"/>
      <c r="G136" s="2"/>
    </row>
    <row r="137" spans="1:13" x14ac:dyDescent="0.25">
      <c r="A137" s="6"/>
      <c r="B137" s="5"/>
      <c r="C137" s="5"/>
      <c r="G137" s="2"/>
    </row>
    <row r="138" spans="1:13" x14ac:dyDescent="0.25">
      <c r="G138" s="2"/>
    </row>
    <row r="206" spans="7:7" x14ac:dyDescent="0.25">
      <c r="G206" s="2"/>
    </row>
    <row r="212" spans="12:16" x14ac:dyDescent="0.25">
      <c r="L212" s="6"/>
      <c r="M212" s="6"/>
      <c r="N212" s="6"/>
      <c r="O212" s="6"/>
      <c r="P212" s="6"/>
    </row>
    <row r="213" spans="12:16" x14ac:dyDescent="0.25">
      <c r="L213" s="6"/>
      <c r="M213" s="6"/>
      <c r="N213" s="6"/>
      <c r="O213" s="6"/>
      <c r="P213" s="6"/>
    </row>
    <row r="214" spans="12:16" x14ac:dyDescent="0.25">
      <c r="L214" s="6"/>
      <c r="M214" s="6"/>
      <c r="N214" s="6"/>
      <c r="O214" s="6"/>
      <c r="P214" s="6"/>
    </row>
    <row r="215" spans="12:16" x14ac:dyDescent="0.25">
      <c r="L215" s="6"/>
      <c r="M215" s="6"/>
      <c r="N215" s="6"/>
      <c r="O215" s="6"/>
      <c r="P215" s="6"/>
    </row>
    <row r="216" spans="12:16" x14ac:dyDescent="0.25">
      <c r="L216" s="6"/>
      <c r="M216" s="6"/>
      <c r="N216" s="6"/>
      <c r="O216" s="6"/>
      <c r="P216" s="6"/>
    </row>
    <row r="217" spans="12:16" x14ac:dyDescent="0.25">
      <c r="L217" s="6"/>
      <c r="M217" s="6"/>
      <c r="N217" s="6"/>
      <c r="O217" s="6"/>
      <c r="P217" s="6"/>
    </row>
    <row r="218" spans="12:16" x14ac:dyDescent="0.25">
      <c r="L218" s="6"/>
      <c r="M218" s="6"/>
      <c r="N218" s="6"/>
      <c r="O218" s="6"/>
      <c r="P218" s="6"/>
    </row>
    <row r="219" spans="12:16" x14ac:dyDescent="0.25">
      <c r="L219" s="6"/>
      <c r="M219" s="6"/>
      <c r="N219" s="6"/>
      <c r="O219" s="6"/>
      <c r="P219" s="6"/>
    </row>
    <row r="220" spans="12:16" x14ac:dyDescent="0.25">
      <c r="L220" s="6"/>
      <c r="M220" s="6"/>
      <c r="N220" s="6"/>
      <c r="O220" s="6"/>
      <c r="P220" s="6"/>
    </row>
    <row r="221" spans="12:16" x14ac:dyDescent="0.25">
      <c r="L221" s="6"/>
      <c r="M221" s="6"/>
      <c r="N221" s="6"/>
      <c r="O221" s="6"/>
      <c r="P221" s="6"/>
    </row>
    <row r="222" spans="12:16" x14ac:dyDescent="0.25">
      <c r="L222" s="6"/>
      <c r="M222" s="6"/>
      <c r="N222" s="6"/>
      <c r="O222" s="6"/>
      <c r="P222" s="6"/>
    </row>
    <row r="223" spans="12:16" x14ac:dyDescent="0.25">
      <c r="L223" s="6"/>
      <c r="M223" s="6"/>
      <c r="N223" s="6"/>
      <c r="O223" s="6"/>
      <c r="P223" s="6"/>
    </row>
    <row r="274" spans="1:8" x14ac:dyDescent="0.25">
      <c r="G274" s="2"/>
    </row>
    <row r="275" spans="1:8" ht="15" customHeight="1" x14ac:dyDescent="0.25">
      <c r="A275" s="6" t="s">
        <v>19</v>
      </c>
      <c r="B275" s="5" t="s">
        <v>3</v>
      </c>
      <c r="C275" s="5" t="s">
        <v>11</v>
      </c>
      <c r="D275" t="s">
        <v>4</v>
      </c>
      <c r="E275" t="s">
        <v>5</v>
      </c>
      <c r="F275">
        <v>326.93360000000001</v>
      </c>
      <c r="G275" s="2">
        <f>(H275-F275)/H275</f>
        <v>-27.653251533742331</v>
      </c>
      <c r="H275">
        <v>11.41</v>
      </c>
    </row>
    <row r="276" spans="1:8" x14ac:dyDescent="0.25">
      <c r="A276" s="6"/>
      <c r="B276" s="5"/>
      <c r="C276" s="5"/>
      <c r="E276" t="s">
        <v>6</v>
      </c>
      <c r="F276">
        <v>746.92</v>
      </c>
      <c r="G276" s="2">
        <f>(H276-F276)/H276</f>
        <v>-16.570454010820985</v>
      </c>
      <c r="H276">
        <v>42.51</v>
      </c>
    </row>
    <row r="277" spans="1:8" x14ac:dyDescent="0.25">
      <c r="A277" s="6"/>
      <c r="B277" s="5"/>
      <c r="C277" s="5"/>
      <c r="D277" t="s">
        <v>7</v>
      </c>
      <c r="E277" t="s">
        <v>5</v>
      </c>
      <c r="F277">
        <v>240.35830000000001</v>
      </c>
      <c r="G277" s="2">
        <f>(H277-F277)/H277</f>
        <v>-183.89099999999999</v>
      </c>
      <c r="H277">
        <v>1.3</v>
      </c>
    </row>
    <row r="278" spans="1:8" x14ac:dyDescent="0.25">
      <c r="A278" s="6"/>
      <c r="B278" s="5"/>
      <c r="C278" s="5"/>
      <c r="E278" t="s">
        <v>6</v>
      </c>
      <c r="F278">
        <v>344.4622</v>
      </c>
      <c r="G278" s="2">
        <f>(H278-F278)/H278</f>
        <v>-29.110332167832169</v>
      </c>
      <c r="H278">
        <v>11.44</v>
      </c>
    </row>
    <row r="279" spans="1:8" x14ac:dyDescent="0.25">
      <c r="A279" s="6"/>
      <c r="B279" s="5"/>
      <c r="C279" s="5" t="s">
        <v>8</v>
      </c>
      <c r="D279" t="s">
        <v>4</v>
      </c>
      <c r="E279" t="s">
        <v>5</v>
      </c>
      <c r="F279">
        <v>880.71460000000002</v>
      </c>
      <c r="G279" s="2">
        <f>(H279-F279)/H279</f>
        <v>-152.97108391608393</v>
      </c>
      <c r="H279">
        <v>5.72</v>
      </c>
    </row>
    <row r="280" spans="1:8" x14ac:dyDescent="0.25">
      <c r="A280" s="6"/>
      <c r="B280" s="5"/>
      <c r="C280" s="5"/>
      <c r="E280" t="s">
        <v>6</v>
      </c>
      <c r="F280">
        <v>2181.2361999999998</v>
      </c>
      <c r="G280" s="2">
        <f>(H280-F280)/H280</f>
        <v>-95.047388815499772</v>
      </c>
      <c r="H280">
        <v>22.71</v>
      </c>
    </row>
    <row r="281" spans="1:8" x14ac:dyDescent="0.25">
      <c r="A281" s="6"/>
      <c r="B281" s="5"/>
      <c r="C281" s="5"/>
      <c r="D281" t="s">
        <v>7</v>
      </c>
      <c r="E281" t="s">
        <v>5</v>
      </c>
      <c r="F281">
        <v>283.15190000000001</v>
      </c>
      <c r="G281" s="2">
        <f>(H281-F281)/H281</f>
        <v>-263.62794392523364</v>
      </c>
      <c r="H281">
        <v>1.07</v>
      </c>
    </row>
    <row r="282" spans="1:8" x14ac:dyDescent="0.25">
      <c r="A282" s="6"/>
      <c r="B282" s="5"/>
      <c r="C282" s="5"/>
      <c r="E282" t="s">
        <v>6</v>
      </c>
      <c r="F282">
        <v>499.45819999999998</v>
      </c>
      <c r="G282" s="2">
        <f>(H282-F282)/H282</f>
        <v>-41.871948497854078</v>
      </c>
      <c r="H282">
        <v>11.65</v>
      </c>
    </row>
    <row r="283" spans="1:8" x14ac:dyDescent="0.25">
      <c r="A283" s="6"/>
      <c r="B283" s="5"/>
      <c r="C283" s="5" t="s">
        <v>12</v>
      </c>
      <c r="D283" t="s">
        <v>4</v>
      </c>
      <c r="E283" t="s">
        <v>5</v>
      </c>
      <c r="F283">
        <v>38.423400000000001</v>
      </c>
      <c r="G283" s="2">
        <f>(H283-F283)/H283</f>
        <v>-7.9356744186046519</v>
      </c>
      <c r="H283">
        <v>4.3</v>
      </c>
    </row>
    <row r="284" spans="1:8" x14ac:dyDescent="0.25">
      <c r="A284" s="6"/>
      <c r="B284" s="5"/>
      <c r="C284" s="5"/>
      <c r="E284" t="s">
        <v>6</v>
      </c>
      <c r="F284">
        <v>84.845399999999998</v>
      </c>
      <c r="G284" s="2">
        <f>(H284-F284)/H284</f>
        <v>-5.5669814241486062</v>
      </c>
      <c r="H284">
        <v>12.92</v>
      </c>
    </row>
    <row r="285" spans="1:8" x14ac:dyDescent="0.25">
      <c r="A285" s="6"/>
      <c r="B285" s="5"/>
      <c r="C285" s="5"/>
      <c r="D285" t="s">
        <v>7</v>
      </c>
      <c r="E285" t="s">
        <v>5</v>
      </c>
      <c r="F285">
        <v>247.38829999999999</v>
      </c>
      <c r="G285" s="2">
        <f>(H285-F285)/H285</f>
        <v>-418.30220338983048</v>
      </c>
      <c r="H285">
        <v>0.59</v>
      </c>
    </row>
    <row r="286" spans="1:8" x14ac:dyDescent="0.25">
      <c r="A286" s="6"/>
      <c r="B286" s="5"/>
      <c r="C286" s="5"/>
      <c r="E286" t="s">
        <v>6</v>
      </c>
      <c r="F286">
        <v>258.00900000000001</v>
      </c>
      <c r="G286" s="2">
        <f>(H286-F286)/H286</f>
        <v>-117.89815668202766</v>
      </c>
      <c r="H286">
        <v>2.17</v>
      </c>
    </row>
    <row r="287" spans="1:8" x14ac:dyDescent="0.25">
      <c r="A287" s="6"/>
      <c r="B287" s="5"/>
      <c r="C287" s="5"/>
      <c r="G287" s="2"/>
    </row>
    <row r="288" spans="1:8" x14ac:dyDescent="0.25">
      <c r="A288" s="6"/>
      <c r="B288" s="5"/>
      <c r="C288" s="5"/>
      <c r="G288" s="2"/>
    </row>
    <row r="289" spans="1:8" x14ac:dyDescent="0.25">
      <c r="A289" s="6"/>
      <c r="B289" s="5"/>
      <c r="C289" s="5"/>
      <c r="G289" s="2"/>
    </row>
    <row r="290" spans="1:8" x14ac:dyDescent="0.25">
      <c r="A290" s="6"/>
      <c r="B290" s="5"/>
      <c r="C290" s="5"/>
      <c r="G290" s="2"/>
    </row>
    <row r="291" spans="1:8" x14ac:dyDescent="0.25">
      <c r="A291" s="6"/>
      <c r="B291" s="5"/>
      <c r="G291" s="2"/>
    </row>
    <row r="292" spans="1:8" x14ac:dyDescent="0.25">
      <c r="A292" s="6"/>
      <c r="B292" s="5" t="s">
        <v>13</v>
      </c>
      <c r="C292" s="5" t="s">
        <v>11</v>
      </c>
      <c r="D292" t="s">
        <v>4</v>
      </c>
      <c r="E292" t="s">
        <v>5</v>
      </c>
      <c r="F292">
        <v>675.75210000000004</v>
      </c>
      <c r="G292" s="2">
        <f>(H292-F292)/H292</f>
        <v>-95.536014285714288</v>
      </c>
      <c r="H292">
        <v>7</v>
      </c>
    </row>
    <row r="293" spans="1:8" x14ac:dyDescent="0.25">
      <c r="A293" s="6"/>
      <c r="B293" s="5"/>
      <c r="C293" s="5"/>
      <c r="E293" t="s">
        <v>6</v>
      </c>
      <c r="F293">
        <v>802.18949999999995</v>
      </c>
      <c r="G293" s="2">
        <f>(H293-F293)/H293</f>
        <v>-25.078982444733416</v>
      </c>
      <c r="H293">
        <v>30.76</v>
      </c>
    </row>
    <row r="294" spans="1:8" x14ac:dyDescent="0.25">
      <c r="A294" s="6"/>
      <c r="B294" s="5"/>
      <c r="C294" s="5"/>
      <c r="D294" t="s">
        <v>7</v>
      </c>
      <c r="E294" t="s">
        <v>5</v>
      </c>
      <c r="F294">
        <v>848.18949999999995</v>
      </c>
      <c r="G294" s="2">
        <f>(H294-F294)/H294</f>
        <v>-47.746522988505752</v>
      </c>
      <c r="H294">
        <v>17.399999999999999</v>
      </c>
    </row>
    <row r="295" spans="1:8" x14ac:dyDescent="0.25">
      <c r="A295" s="6"/>
      <c r="B295" s="5"/>
      <c r="C295" s="5"/>
      <c r="E295" t="s">
        <v>6</v>
      </c>
      <c r="F295">
        <v>1414.6</v>
      </c>
      <c r="G295" s="2">
        <f>(H295-F295)/H295</f>
        <v>-142.76016260162601</v>
      </c>
      <c r="H295">
        <v>9.84</v>
      </c>
    </row>
    <row r="296" spans="1:8" x14ac:dyDescent="0.25">
      <c r="A296" s="6"/>
      <c r="B296" s="5"/>
      <c r="C296" s="5" t="s">
        <v>8</v>
      </c>
      <c r="D296" t="s">
        <v>4</v>
      </c>
      <c r="E296" t="s">
        <v>5</v>
      </c>
      <c r="F296">
        <v>1965.0139999999999</v>
      </c>
      <c r="G296" s="2">
        <f>(H296-F296)/H296</f>
        <v>-404.99462809917355</v>
      </c>
      <c r="H296">
        <v>4.84</v>
      </c>
    </row>
    <row r="297" spans="1:8" x14ac:dyDescent="0.25">
      <c r="A297" s="6"/>
      <c r="B297" s="5"/>
      <c r="C297" s="5"/>
      <c r="E297" t="s">
        <v>6</v>
      </c>
      <c r="F297">
        <v>1926.9</v>
      </c>
      <c r="G297" s="2">
        <f>(H297-F297)/H297</f>
        <v>-136.34141126158235</v>
      </c>
      <c r="H297">
        <v>14.03</v>
      </c>
    </row>
    <row r="298" spans="1:8" x14ac:dyDescent="0.25">
      <c r="A298" s="6"/>
      <c r="B298" s="5"/>
      <c r="C298" s="5"/>
      <c r="D298" t="s">
        <v>7</v>
      </c>
      <c r="E298" t="s">
        <v>5</v>
      </c>
      <c r="F298">
        <v>1103.796</v>
      </c>
      <c r="G298" s="2">
        <f>(H298-F298)/H298</f>
        <v>-371.90405405405409</v>
      </c>
      <c r="H298">
        <v>2.96</v>
      </c>
    </row>
    <row r="299" spans="1:8" x14ac:dyDescent="0.25">
      <c r="A299" s="6"/>
      <c r="B299" s="5"/>
      <c r="C299" s="5"/>
      <c r="E299" t="s">
        <v>6</v>
      </c>
      <c r="F299">
        <v>1870.096</v>
      </c>
      <c r="G299" s="2">
        <f>(H299-F299)/H299</f>
        <v>-558.90898203592815</v>
      </c>
      <c r="H299">
        <v>3.34</v>
      </c>
    </row>
    <row r="300" spans="1:8" x14ac:dyDescent="0.25">
      <c r="A300" s="6"/>
      <c r="B300" s="5"/>
      <c r="C300" s="5" t="s">
        <v>12</v>
      </c>
      <c r="D300" t="s">
        <v>4</v>
      </c>
      <c r="E300" t="s">
        <v>5</v>
      </c>
      <c r="F300">
        <v>6340.4892</v>
      </c>
      <c r="G300" s="2">
        <f>(H300-F300)/H300</f>
        <v>-665.01777310924365</v>
      </c>
      <c r="H300">
        <v>9.52</v>
      </c>
    </row>
    <row r="301" spans="1:8" x14ac:dyDescent="0.25">
      <c r="A301" s="6"/>
      <c r="B301" s="5"/>
      <c r="C301" s="5"/>
      <c r="E301" t="s">
        <v>6</v>
      </c>
      <c r="F301">
        <v>1545.3851</v>
      </c>
      <c r="G301" s="2">
        <f>(H301-F301)/H301</f>
        <v>-148.16844594594596</v>
      </c>
      <c r="H301">
        <v>10.36</v>
      </c>
    </row>
    <row r="302" spans="1:8" x14ac:dyDescent="0.25">
      <c r="A302" s="6"/>
      <c r="B302" s="5"/>
      <c r="C302" s="5"/>
      <c r="D302" t="s">
        <v>7</v>
      </c>
      <c r="E302" t="s">
        <v>5</v>
      </c>
      <c r="F302">
        <v>68512.956900000005</v>
      </c>
      <c r="G302" s="2">
        <f>(H302-F302)/H302</f>
        <v>-53524.747578125003</v>
      </c>
      <c r="H302">
        <v>1.28</v>
      </c>
    </row>
    <row r="303" spans="1:8" x14ac:dyDescent="0.25">
      <c r="A303" s="6"/>
      <c r="B303" s="5"/>
      <c r="C303" s="5"/>
      <c r="E303" t="s">
        <v>6</v>
      </c>
      <c r="F303">
        <v>151186.98120000001</v>
      </c>
      <c r="G303" s="2">
        <f>(H303-F303)/H303</f>
        <v>-79154.487539267022</v>
      </c>
      <c r="H303">
        <v>1.91</v>
      </c>
    </row>
    <row r="304" spans="1:8" x14ac:dyDescent="0.25">
      <c r="A304" s="6"/>
      <c r="B304" s="5"/>
      <c r="C304" s="5"/>
      <c r="G304" s="2"/>
    </row>
    <row r="305" spans="1:8" x14ac:dyDescent="0.25">
      <c r="A305" s="6"/>
      <c r="B305" s="5"/>
      <c r="C305" s="5"/>
      <c r="G305" s="2"/>
    </row>
    <row r="306" spans="1:8" x14ac:dyDescent="0.25">
      <c r="A306" s="6"/>
      <c r="B306" s="5"/>
      <c r="C306" s="5"/>
      <c r="G306" s="2"/>
    </row>
    <row r="307" spans="1:8" x14ac:dyDescent="0.25">
      <c r="A307" s="6"/>
      <c r="B307" s="5"/>
      <c r="C307" s="5"/>
      <c r="G307" s="2"/>
    </row>
    <row r="308" spans="1:8" x14ac:dyDescent="0.25">
      <c r="A308" s="6"/>
      <c r="G308" s="2"/>
    </row>
    <row r="309" spans="1:8" x14ac:dyDescent="0.25">
      <c r="A309" s="6"/>
      <c r="B309" s="5" t="s">
        <v>14</v>
      </c>
      <c r="C309" s="5" t="s">
        <v>11</v>
      </c>
      <c r="D309" t="s">
        <v>4</v>
      </c>
      <c r="E309" t="s">
        <v>5</v>
      </c>
      <c r="F309">
        <v>360.62029999999999</v>
      </c>
      <c r="G309" s="2">
        <f>(H309-F309)/H309</f>
        <v>-6.7971956756756757</v>
      </c>
      <c r="H309">
        <v>46.25</v>
      </c>
    </row>
    <row r="310" spans="1:8" x14ac:dyDescent="0.25">
      <c r="A310" s="6"/>
      <c r="B310" s="5"/>
      <c r="C310" s="5"/>
      <c r="E310" t="s">
        <v>6</v>
      </c>
      <c r="F310">
        <v>407.0831</v>
      </c>
      <c r="G310" s="2">
        <f>(H310-F310)/H310</f>
        <v>-42.961457883369334</v>
      </c>
      <c r="H310">
        <v>9.26</v>
      </c>
    </row>
    <row r="311" spans="1:8" x14ac:dyDescent="0.25">
      <c r="A311" s="6"/>
      <c r="B311" s="5"/>
      <c r="C311" s="5"/>
      <c r="D311" t="s">
        <v>7</v>
      </c>
      <c r="E311" t="s">
        <v>5</v>
      </c>
      <c r="F311">
        <v>1321.8209999999999</v>
      </c>
      <c r="G311" s="2">
        <f>(H311-F311)/H311</f>
        <v>0.63282749999999999</v>
      </c>
      <c r="H311">
        <v>3600</v>
      </c>
    </row>
    <row r="312" spans="1:8" x14ac:dyDescent="0.25">
      <c r="A312" s="6"/>
      <c r="B312" s="5"/>
      <c r="C312" s="5"/>
      <c r="E312" t="s">
        <v>6</v>
      </c>
      <c r="F312">
        <v>1889.9677999999999</v>
      </c>
      <c r="G312" s="2">
        <f>(H312-F312)/H312</f>
        <v>0.65308961086637296</v>
      </c>
      <c r="H312">
        <v>5448</v>
      </c>
    </row>
    <row r="313" spans="1:8" x14ac:dyDescent="0.25">
      <c r="A313" s="6"/>
      <c r="B313" s="5"/>
      <c r="C313" s="5" t="s">
        <v>8</v>
      </c>
      <c r="D313" t="s">
        <v>4</v>
      </c>
      <c r="E313" t="s">
        <v>5</v>
      </c>
      <c r="F313">
        <v>783.14469999999994</v>
      </c>
      <c r="G313" s="2">
        <f>(H313-F313)/H313</f>
        <v>-185.02011876484559</v>
      </c>
      <c r="H313">
        <v>4.21</v>
      </c>
    </row>
    <row r="314" spans="1:8" x14ac:dyDescent="0.25">
      <c r="A314" s="6"/>
      <c r="B314" s="5"/>
      <c r="C314" s="5"/>
      <c r="E314" t="s">
        <v>6</v>
      </c>
      <c r="F314">
        <v>1006.079</v>
      </c>
      <c r="G314" s="2">
        <f>(H314-F314)/H314</f>
        <v>-134.95662162162162</v>
      </c>
      <c r="H314">
        <v>7.4</v>
      </c>
    </row>
    <row r="315" spans="1:8" x14ac:dyDescent="0.25">
      <c r="A315" s="6"/>
      <c r="B315" s="5"/>
      <c r="C315" s="5"/>
      <c r="D315" t="s">
        <v>7</v>
      </c>
      <c r="E315" t="s">
        <v>5</v>
      </c>
      <c r="F315">
        <v>1515.7835</v>
      </c>
      <c r="G315" s="2">
        <f>(H315-F315)/H315</f>
        <v>-1283.5622881355932</v>
      </c>
      <c r="H315">
        <v>1.18</v>
      </c>
    </row>
    <row r="316" spans="1:8" x14ac:dyDescent="0.25">
      <c r="A316" s="6"/>
      <c r="B316" s="5"/>
      <c r="C316" s="5"/>
      <c r="E316" t="s">
        <v>6</v>
      </c>
      <c r="F316">
        <v>2574.9690000000001</v>
      </c>
      <c r="G316" s="2">
        <f>(H316-F316)/H316</f>
        <v>-623.99247572815534</v>
      </c>
      <c r="H316">
        <v>4.12</v>
      </c>
    </row>
    <row r="317" spans="1:8" x14ac:dyDescent="0.25">
      <c r="A317" s="6"/>
      <c r="B317" s="5"/>
      <c r="C317" s="5" t="s">
        <v>12</v>
      </c>
      <c r="D317" t="s">
        <v>4</v>
      </c>
      <c r="E317" t="s">
        <v>5</v>
      </c>
      <c r="F317">
        <v>2959.6853999999998</v>
      </c>
      <c r="G317" s="2">
        <f>(H317-F317)/H317</f>
        <v>-1449.8261764705881</v>
      </c>
      <c r="H317">
        <v>2.04</v>
      </c>
    </row>
    <row r="318" spans="1:8" x14ac:dyDescent="0.25">
      <c r="A318" s="6"/>
      <c r="B318" s="5"/>
      <c r="C318" s="5"/>
      <c r="E318" t="s">
        <v>6</v>
      </c>
      <c r="F318">
        <v>45.366300000000003</v>
      </c>
      <c r="G318" s="2">
        <f>(H318-F318)/H318</f>
        <v>-906.32600000000002</v>
      </c>
      <c r="H318">
        <v>0.05</v>
      </c>
    </row>
    <row r="319" spans="1:8" x14ac:dyDescent="0.25">
      <c r="A319" s="6"/>
      <c r="B319" s="5"/>
      <c r="C319" s="5"/>
      <c r="D319" t="s">
        <v>7</v>
      </c>
      <c r="E319" t="s">
        <v>5</v>
      </c>
      <c r="F319">
        <v>52619.81</v>
      </c>
      <c r="G319" s="2">
        <f>(H319-F319)/H319</f>
        <v>-263098.05</v>
      </c>
      <c r="H319">
        <v>0.2</v>
      </c>
    </row>
    <row r="320" spans="1:8" x14ac:dyDescent="0.25">
      <c r="A320" s="6"/>
      <c r="B320" s="5"/>
      <c r="C320" s="5"/>
      <c r="E320" t="s">
        <v>6</v>
      </c>
      <c r="F320">
        <v>84784.719100000002</v>
      </c>
      <c r="G320" s="2">
        <f>(H320-F320)/H320</f>
        <v>-2119616.9775</v>
      </c>
      <c r="H320">
        <v>0.04</v>
      </c>
    </row>
    <row r="321" spans="1:8" x14ac:dyDescent="0.25">
      <c r="A321" s="6"/>
      <c r="B321" s="5"/>
      <c r="C321" s="5"/>
      <c r="G321" s="2"/>
    </row>
    <row r="322" spans="1:8" x14ac:dyDescent="0.25">
      <c r="A322" s="6"/>
      <c r="B322" s="5"/>
      <c r="C322" s="5"/>
      <c r="G322" s="2"/>
    </row>
    <row r="323" spans="1:8" x14ac:dyDescent="0.25">
      <c r="A323" s="6"/>
      <c r="B323" s="5"/>
      <c r="C323" s="5"/>
      <c r="G323" s="2"/>
    </row>
    <row r="324" spans="1:8" x14ac:dyDescent="0.25">
      <c r="A324" s="6"/>
      <c r="B324" s="5"/>
      <c r="C324" s="5"/>
      <c r="G324" s="2"/>
    </row>
    <row r="325" spans="1:8" x14ac:dyDescent="0.25">
      <c r="A325" s="6"/>
      <c r="G325" s="2"/>
    </row>
    <row r="326" spans="1:8" x14ac:dyDescent="0.25">
      <c r="A326" s="6"/>
      <c r="B326" s="5" t="s">
        <v>15</v>
      </c>
      <c r="C326" s="5" t="s">
        <v>11</v>
      </c>
      <c r="D326" t="s">
        <v>4</v>
      </c>
      <c r="E326" t="s">
        <v>5</v>
      </c>
      <c r="F326">
        <v>3648.15</v>
      </c>
      <c r="G326" s="2">
        <f>(H326-F326)/H326</f>
        <v>-19.994130172066523</v>
      </c>
      <c r="H326">
        <v>173.77</v>
      </c>
    </row>
    <row r="327" spans="1:8" x14ac:dyDescent="0.25">
      <c r="A327" s="6"/>
      <c r="B327" s="5"/>
      <c r="C327" s="5"/>
      <c r="E327" t="s">
        <v>6</v>
      </c>
      <c r="F327">
        <v>2861.9386</v>
      </c>
      <c r="G327" s="2">
        <f>(H327-F327)/H327</f>
        <v>-48.428991364421414</v>
      </c>
      <c r="H327">
        <v>57.9</v>
      </c>
    </row>
    <row r="328" spans="1:8" x14ac:dyDescent="0.25">
      <c r="A328" s="6"/>
      <c r="B328" s="5"/>
      <c r="C328" s="5"/>
      <c r="D328" t="s">
        <v>7</v>
      </c>
      <c r="E328" t="s">
        <v>5</v>
      </c>
      <c r="F328">
        <v>3006.6060000000002</v>
      </c>
      <c r="G328" s="2">
        <f>(H328-F328)/H328</f>
        <v>-104.12608391608393</v>
      </c>
      <c r="H328">
        <v>28.6</v>
      </c>
    </row>
    <row r="329" spans="1:8" x14ac:dyDescent="0.25">
      <c r="A329" s="6"/>
      <c r="B329" s="5"/>
      <c r="C329" s="5"/>
      <c r="E329" t="s">
        <v>6</v>
      </c>
      <c r="F329">
        <v>6330.2677999999996</v>
      </c>
      <c r="G329" s="2">
        <f>(H329-F329)/H329</f>
        <v>-517.44945126945117</v>
      </c>
      <c r="H329">
        <v>12.21</v>
      </c>
    </row>
    <row r="330" spans="1:8" x14ac:dyDescent="0.25">
      <c r="A330" s="6"/>
      <c r="B330" s="5"/>
      <c r="C330" s="5" t="s">
        <v>8</v>
      </c>
      <c r="D330" t="s">
        <v>4</v>
      </c>
      <c r="E330" t="s">
        <v>5</v>
      </c>
      <c r="F330">
        <v>11913.4658</v>
      </c>
      <c r="G330" s="2">
        <f>(H330-F330)/H330</f>
        <v>-251.5109325985587</v>
      </c>
      <c r="H330">
        <v>47.18</v>
      </c>
    </row>
    <row r="331" spans="1:8" x14ac:dyDescent="0.25">
      <c r="A331" s="6"/>
      <c r="B331" s="5"/>
      <c r="C331" s="5"/>
      <c r="E331" t="s">
        <v>6</v>
      </c>
      <c r="F331">
        <v>8242.3871999999992</v>
      </c>
      <c r="G331" s="2">
        <f>(H331-F331)/H331</f>
        <v>-247.11520770620109</v>
      </c>
      <c r="H331">
        <v>33.22</v>
      </c>
    </row>
    <row r="332" spans="1:8" x14ac:dyDescent="0.25">
      <c r="A332" s="6"/>
      <c r="B332" s="5"/>
      <c r="C332" s="5"/>
      <c r="D332" t="s">
        <v>7</v>
      </c>
      <c r="E332" t="s">
        <v>5</v>
      </c>
      <c r="F332">
        <v>5413.8738000000003</v>
      </c>
      <c r="G332" s="2">
        <f>(H332-F332)/H332</f>
        <v>-565.304790794979</v>
      </c>
      <c r="H332">
        <v>9.56</v>
      </c>
    </row>
    <row r="333" spans="1:8" x14ac:dyDescent="0.25">
      <c r="A333" s="6"/>
      <c r="B333" s="5"/>
      <c r="C333" s="5"/>
      <c r="E333" t="s">
        <v>6</v>
      </c>
      <c r="F333">
        <v>10636.5416</v>
      </c>
      <c r="G333" s="2">
        <f>(H333-F333)/H333</f>
        <v>-1554.0499415204679</v>
      </c>
      <c r="H333">
        <v>6.84</v>
      </c>
    </row>
    <row r="334" spans="1:8" x14ac:dyDescent="0.25">
      <c r="A334" s="6"/>
      <c r="B334" s="5"/>
      <c r="C334" s="5" t="s">
        <v>12</v>
      </c>
      <c r="D334" t="s">
        <v>4</v>
      </c>
      <c r="E334" t="s">
        <v>5</v>
      </c>
      <c r="F334">
        <v>5501.4256999999998</v>
      </c>
      <c r="G334" s="2">
        <f>(H334-F334)/H334</f>
        <v>-242.5336741921204</v>
      </c>
      <c r="H334">
        <v>22.59</v>
      </c>
    </row>
    <row r="335" spans="1:8" x14ac:dyDescent="0.25">
      <c r="A335" s="6"/>
      <c r="B335" s="5"/>
      <c r="C335" s="5"/>
      <c r="E335" t="s">
        <v>6</v>
      </c>
      <c r="F335">
        <v>1165.4459999999999</v>
      </c>
      <c r="G335" s="2">
        <f>(H335-F335)/H335</f>
        <v>-67.43487962419259</v>
      </c>
      <c r="H335">
        <v>17.03</v>
      </c>
    </row>
    <row r="336" spans="1:8" x14ac:dyDescent="0.25">
      <c r="A336" s="6"/>
      <c r="B336" s="5"/>
      <c r="C336" s="5"/>
      <c r="D336" t="s">
        <v>7</v>
      </c>
      <c r="E336" t="s">
        <v>5</v>
      </c>
      <c r="F336">
        <v>58040.221599999997</v>
      </c>
      <c r="G336" s="2">
        <f>(H336-F336)/H336</f>
        <v>-6206.5103315508022</v>
      </c>
      <c r="H336">
        <v>9.35</v>
      </c>
    </row>
    <row r="337" spans="1:8" x14ac:dyDescent="0.25">
      <c r="A337" s="6"/>
      <c r="B337" s="5"/>
      <c r="C337" s="5"/>
      <c r="E337" t="s">
        <v>6</v>
      </c>
      <c r="F337">
        <v>128001.008</v>
      </c>
      <c r="G337" s="2">
        <f>(H337-F337)/H337</f>
        <v>-21767.878911564625</v>
      </c>
      <c r="H337">
        <v>5.88</v>
      </c>
    </row>
    <row r="338" spans="1:8" x14ac:dyDescent="0.25">
      <c r="A338" s="6"/>
      <c r="B338" s="5"/>
      <c r="C338" s="5"/>
      <c r="G338" s="2"/>
    </row>
    <row r="339" spans="1:8" x14ac:dyDescent="0.25">
      <c r="A339" s="6"/>
      <c r="B339" s="5"/>
      <c r="C339" s="5"/>
      <c r="G339" s="2"/>
    </row>
    <row r="340" spans="1:8" x14ac:dyDescent="0.25">
      <c r="A340" s="6"/>
      <c r="B340" s="5"/>
      <c r="C340" s="5"/>
      <c r="G340" s="2"/>
    </row>
    <row r="341" spans="1:8" x14ac:dyDescent="0.25">
      <c r="A341" s="6"/>
      <c r="B341" s="5"/>
      <c r="C341" s="5"/>
      <c r="G341" s="2"/>
    </row>
    <row r="342" spans="1:8" x14ac:dyDescent="0.25">
      <c r="G342" s="2"/>
    </row>
    <row r="343" spans="1:8" x14ac:dyDescent="0.25">
      <c r="A343" s="6" t="s">
        <v>23</v>
      </c>
      <c r="B343" s="5" t="s">
        <v>3</v>
      </c>
      <c r="C343" s="7" t="s">
        <v>20</v>
      </c>
      <c r="D343" t="s">
        <v>4</v>
      </c>
      <c r="E343" t="s">
        <v>5</v>
      </c>
      <c r="F343">
        <v>275.17680000000001</v>
      </c>
      <c r="G343" s="2"/>
      <c r="H343">
        <v>11.41</v>
      </c>
    </row>
    <row r="344" spans="1:8" x14ac:dyDescent="0.25">
      <c r="A344" s="6"/>
      <c r="B344" s="5"/>
      <c r="C344" s="7"/>
      <c r="E344" t="s">
        <v>6</v>
      </c>
      <c r="F344">
        <v>725.96</v>
      </c>
      <c r="G344" s="2"/>
      <c r="H344">
        <v>42.51</v>
      </c>
    </row>
    <row r="345" spans="1:8" x14ac:dyDescent="0.25">
      <c r="A345" s="6"/>
      <c r="B345" s="5"/>
      <c r="C345" s="7"/>
      <c r="D345" t="s">
        <v>7</v>
      </c>
      <c r="E345" t="s">
        <v>5</v>
      </c>
      <c r="F345">
        <v>245.09</v>
      </c>
      <c r="G345" s="2"/>
      <c r="H345">
        <v>1.3</v>
      </c>
    </row>
    <row r="346" spans="1:8" x14ac:dyDescent="0.25">
      <c r="A346" s="6"/>
      <c r="B346" s="5"/>
      <c r="C346" s="7"/>
      <c r="E346" t="s">
        <v>6</v>
      </c>
      <c r="F346">
        <v>365.69299999999998</v>
      </c>
      <c r="G346" s="2"/>
      <c r="H346">
        <v>11.44</v>
      </c>
    </row>
    <row r="347" spans="1:8" x14ac:dyDescent="0.25">
      <c r="A347" s="6"/>
      <c r="B347" s="5"/>
      <c r="C347" s="7" t="s">
        <v>21</v>
      </c>
      <c r="D347" t="s">
        <v>4</v>
      </c>
      <c r="E347" t="s">
        <v>5</v>
      </c>
      <c r="F347">
        <v>944.54549999999995</v>
      </c>
      <c r="G347" s="2"/>
      <c r="H347">
        <v>5.72</v>
      </c>
    </row>
    <row r="348" spans="1:8" x14ac:dyDescent="0.25">
      <c r="A348" s="6"/>
      <c r="B348" s="5"/>
      <c r="C348" s="7"/>
      <c r="E348" t="s">
        <v>6</v>
      </c>
      <c r="F348">
        <v>2244.1271000000002</v>
      </c>
      <c r="G348" s="2"/>
      <c r="H348">
        <v>22.71</v>
      </c>
    </row>
    <row r="349" spans="1:8" x14ac:dyDescent="0.25">
      <c r="A349" s="6"/>
      <c r="B349" s="5"/>
      <c r="C349" s="7"/>
      <c r="D349" t="s">
        <v>7</v>
      </c>
      <c r="E349" t="s">
        <v>5</v>
      </c>
      <c r="F349">
        <v>331.74349999999998</v>
      </c>
      <c r="G349" s="2"/>
      <c r="H349">
        <v>1.07</v>
      </c>
    </row>
    <row r="350" spans="1:8" x14ac:dyDescent="0.25">
      <c r="A350" s="6"/>
      <c r="B350" s="5"/>
      <c r="C350" s="7"/>
      <c r="E350" t="s">
        <v>6</v>
      </c>
      <c r="F350">
        <v>620.79909999999995</v>
      </c>
      <c r="G350" s="2"/>
      <c r="H350">
        <v>11.65</v>
      </c>
    </row>
    <row r="351" spans="1:8" x14ac:dyDescent="0.25">
      <c r="A351" s="6"/>
      <c r="B351" s="5"/>
      <c r="C351" s="7" t="s">
        <v>22</v>
      </c>
      <c r="D351" t="s">
        <v>4</v>
      </c>
      <c r="E351" t="s">
        <v>5</v>
      </c>
      <c r="F351">
        <v>34.093200000000003</v>
      </c>
      <c r="G351" s="2"/>
      <c r="H351">
        <v>4.3</v>
      </c>
    </row>
    <row r="352" spans="1:8" x14ac:dyDescent="0.25">
      <c r="A352" s="6"/>
      <c r="B352" s="5"/>
      <c r="C352" s="7"/>
      <c r="E352" t="s">
        <v>6</v>
      </c>
      <c r="F352">
        <v>76.691999999999993</v>
      </c>
      <c r="G352" s="2"/>
      <c r="H352">
        <v>12.92</v>
      </c>
    </row>
    <row r="353" spans="1:8" x14ac:dyDescent="0.25">
      <c r="A353" s="6"/>
      <c r="B353" s="5"/>
      <c r="C353" s="7"/>
      <c r="D353" t="s">
        <v>7</v>
      </c>
      <c r="E353" t="s">
        <v>5</v>
      </c>
      <c r="F353">
        <v>240.35140000000001</v>
      </c>
      <c r="G353" s="2"/>
      <c r="H353">
        <v>0.59</v>
      </c>
    </row>
    <row r="354" spans="1:8" x14ac:dyDescent="0.25">
      <c r="A354" s="6"/>
      <c r="B354" s="5"/>
      <c r="C354" s="7"/>
      <c r="E354" t="s">
        <v>6</v>
      </c>
      <c r="F354">
        <v>255.4914</v>
      </c>
      <c r="G354" s="2"/>
      <c r="H354">
        <v>2.17</v>
      </c>
    </row>
    <row r="355" spans="1:8" x14ac:dyDescent="0.25">
      <c r="A355" s="6"/>
      <c r="B355" s="5"/>
      <c r="C355" s="5"/>
      <c r="G355" s="2"/>
    </row>
    <row r="356" spans="1:8" x14ac:dyDescent="0.25">
      <c r="A356" s="6"/>
      <c r="B356" s="5"/>
      <c r="C356" s="5"/>
      <c r="G356" s="2"/>
    </row>
    <row r="357" spans="1:8" x14ac:dyDescent="0.25">
      <c r="A357" s="6"/>
      <c r="B357" s="5"/>
      <c r="C357" s="5"/>
      <c r="G357" s="2"/>
    </row>
    <row r="358" spans="1:8" x14ac:dyDescent="0.25">
      <c r="A358" s="6"/>
      <c r="B358" s="5"/>
      <c r="C358" s="5"/>
      <c r="G358" s="2"/>
    </row>
    <row r="359" spans="1:8" x14ac:dyDescent="0.25">
      <c r="A359" s="6"/>
      <c r="B359" s="5"/>
      <c r="G359" s="2"/>
    </row>
    <row r="360" spans="1:8" x14ac:dyDescent="0.25">
      <c r="A360" s="6"/>
      <c r="B360" s="5" t="s">
        <v>13</v>
      </c>
      <c r="C360" s="7" t="s">
        <v>20</v>
      </c>
      <c r="D360" t="s">
        <v>4</v>
      </c>
      <c r="E360" t="s">
        <v>5</v>
      </c>
      <c r="F360">
        <v>514.78300000000002</v>
      </c>
      <c r="G360" s="2"/>
      <c r="H360">
        <v>7</v>
      </c>
    </row>
    <row r="361" spans="1:8" x14ac:dyDescent="0.25">
      <c r="A361" s="6"/>
      <c r="B361" s="5"/>
      <c r="C361" s="7"/>
      <c r="E361" t="s">
        <v>6</v>
      </c>
      <c r="F361">
        <v>608.40160000000003</v>
      </c>
      <c r="G361" s="2"/>
      <c r="H361">
        <v>30.76</v>
      </c>
    </row>
    <row r="362" spans="1:8" x14ac:dyDescent="0.25">
      <c r="A362" s="6"/>
      <c r="B362" s="5"/>
      <c r="C362" s="7"/>
      <c r="D362" t="s">
        <v>7</v>
      </c>
      <c r="E362" t="s">
        <v>5</v>
      </c>
      <c r="F362">
        <v>772.05139999999994</v>
      </c>
      <c r="G362" s="2"/>
      <c r="H362">
        <v>17.399999999999999</v>
      </c>
    </row>
    <row r="363" spans="1:8" x14ac:dyDescent="0.25">
      <c r="A363" s="6"/>
      <c r="B363" s="5"/>
      <c r="C363" s="7"/>
      <c r="E363" t="s">
        <v>6</v>
      </c>
      <c r="F363">
        <v>1437.4621</v>
      </c>
      <c r="G363" s="2"/>
      <c r="H363">
        <v>9.84</v>
      </c>
    </row>
    <row r="364" spans="1:8" x14ac:dyDescent="0.25">
      <c r="A364" s="6"/>
      <c r="B364" s="5"/>
      <c r="C364" s="7" t="s">
        <v>21</v>
      </c>
      <c r="D364" t="s">
        <v>4</v>
      </c>
      <c r="E364" t="s">
        <v>5</v>
      </c>
      <c r="F364">
        <v>1945.4246000000001</v>
      </c>
      <c r="G364" s="2"/>
      <c r="H364">
        <v>4.84</v>
      </c>
    </row>
    <row r="365" spans="1:8" x14ac:dyDescent="0.25">
      <c r="A365" s="6"/>
      <c r="B365" s="5"/>
      <c r="C365" s="7"/>
      <c r="E365" t="s">
        <v>6</v>
      </c>
      <c r="F365">
        <v>1639.662</v>
      </c>
      <c r="G365" s="2"/>
      <c r="H365">
        <v>14.03</v>
      </c>
    </row>
    <row r="366" spans="1:8" x14ac:dyDescent="0.25">
      <c r="A366" s="6"/>
      <c r="B366" s="5"/>
      <c r="C366" s="7"/>
      <c r="D366" t="s">
        <v>7</v>
      </c>
      <c r="E366" t="s">
        <v>5</v>
      </c>
      <c r="F366">
        <v>1228.8924999999999</v>
      </c>
      <c r="G366" s="2"/>
      <c r="H366">
        <v>2.96</v>
      </c>
    </row>
    <row r="367" spans="1:8" x14ac:dyDescent="0.25">
      <c r="A367" s="6"/>
      <c r="B367" s="5"/>
      <c r="C367" s="7"/>
      <c r="E367" t="s">
        <v>6</v>
      </c>
      <c r="F367">
        <v>1973.1305</v>
      </c>
      <c r="G367" s="2"/>
      <c r="H367">
        <v>3.34</v>
      </c>
    </row>
    <row r="368" spans="1:8" x14ac:dyDescent="0.25">
      <c r="A368" s="6"/>
      <c r="B368" s="5"/>
      <c r="C368" s="7" t="s">
        <v>22</v>
      </c>
      <c r="D368" t="s">
        <v>4</v>
      </c>
      <c r="E368" t="s">
        <v>5</v>
      </c>
      <c r="F368">
        <v>5564.2262000000001</v>
      </c>
      <c r="G368" s="2"/>
      <c r="H368">
        <v>9.52</v>
      </c>
    </row>
    <row r="369" spans="1:8" x14ac:dyDescent="0.25">
      <c r="A369" s="6"/>
      <c r="B369" s="5"/>
      <c r="C369" s="7"/>
      <c r="E369" t="s">
        <v>6</v>
      </c>
      <c r="F369">
        <v>373.87209999999999</v>
      </c>
      <c r="G369" s="2"/>
      <c r="H369">
        <v>10.36</v>
      </c>
    </row>
    <row r="370" spans="1:8" x14ac:dyDescent="0.25">
      <c r="A370" s="6"/>
      <c r="B370" s="5"/>
      <c r="C370" s="7"/>
      <c r="D370" t="s">
        <v>7</v>
      </c>
      <c r="E370" t="s">
        <v>5</v>
      </c>
      <c r="F370">
        <v>68461.419599999994</v>
      </c>
      <c r="G370" s="2"/>
      <c r="H370">
        <v>1.28</v>
      </c>
    </row>
    <row r="371" spans="1:8" x14ac:dyDescent="0.25">
      <c r="A371" s="6"/>
      <c r="B371" s="5"/>
      <c r="C371" s="7"/>
      <c r="E371" t="s">
        <v>6</v>
      </c>
      <c r="F371">
        <v>142405.11619999999</v>
      </c>
      <c r="G371" s="2"/>
      <c r="H371">
        <v>1.91</v>
      </c>
    </row>
    <row r="372" spans="1:8" x14ac:dyDescent="0.25">
      <c r="A372" s="6"/>
      <c r="B372" s="5"/>
      <c r="C372" s="5"/>
      <c r="G372" s="2"/>
    </row>
    <row r="373" spans="1:8" x14ac:dyDescent="0.25">
      <c r="A373" s="6"/>
      <c r="B373" s="5"/>
      <c r="C373" s="5"/>
      <c r="G373" s="2"/>
    </row>
    <row r="374" spans="1:8" x14ac:dyDescent="0.25">
      <c r="A374" s="6"/>
      <c r="B374" s="5"/>
      <c r="C374" s="5"/>
      <c r="G374" s="2"/>
    </row>
    <row r="375" spans="1:8" x14ac:dyDescent="0.25">
      <c r="A375" s="6"/>
      <c r="B375" s="5"/>
      <c r="C375" s="5"/>
      <c r="G375" s="2"/>
    </row>
    <row r="376" spans="1:8" x14ac:dyDescent="0.25">
      <c r="A376" s="6"/>
      <c r="G376" s="2"/>
    </row>
    <row r="377" spans="1:8" x14ac:dyDescent="0.25">
      <c r="A377" s="6"/>
      <c r="B377" s="5" t="s">
        <v>14</v>
      </c>
      <c r="C377" s="7" t="s">
        <v>20</v>
      </c>
      <c r="D377" t="s">
        <v>4</v>
      </c>
      <c r="E377" t="s">
        <v>5</v>
      </c>
      <c r="F377">
        <v>360.62029999999999</v>
      </c>
      <c r="G377" s="2"/>
      <c r="H377">
        <v>46.25</v>
      </c>
    </row>
    <row r="378" spans="1:8" x14ac:dyDescent="0.25">
      <c r="A378" s="6"/>
      <c r="B378" s="5"/>
      <c r="C378" s="7"/>
      <c r="E378" t="s">
        <v>6</v>
      </c>
      <c r="F378">
        <v>407.0831</v>
      </c>
      <c r="G378" s="2"/>
      <c r="H378">
        <v>9.26</v>
      </c>
    </row>
    <row r="379" spans="1:8" x14ac:dyDescent="0.25">
      <c r="A379" s="6"/>
      <c r="B379" s="5"/>
      <c r="C379" s="7"/>
      <c r="D379" t="s">
        <v>7</v>
      </c>
      <c r="E379" t="s">
        <v>5</v>
      </c>
      <c r="F379">
        <v>1321.8209999999999</v>
      </c>
      <c r="G379" s="2"/>
      <c r="H379">
        <v>3600</v>
      </c>
    </row>
    <row r="380" spans="1:8" x14ac:dyDescent="0.25">
      <c r="A380" s="6"/>
      <c r="B380" s="5"/>
      <c r="C380" s="7"/>
      <c r="E380" t="s">
        <v>6</v>
      </c>
      <c r="F380">
        <v>1889.9677999999999</v>
      </c>
      <c r="G380" s="2"/>
      <c r="H380">
        <v>5448</v>
      </c>
    </row>
    <row r="381" spans="1:8" x14ac:dyDescent="0.25">
      <c r="A381" s="6"/>
      <c r="B381" s="5"/>
      <c r="C381" s="7" t="s">
        <v>21</v>
      </c>
      <c r="D381" t="s">
        <v>4</v>
      </c>
      <c r="E381" t="s">
        <v>5</v>
      </c>
      <c r="F381">
        <v>783.14469999999994</v>
      </c>
      <c r="G381" s="2"/>
      <c r="H381">
        <v>4.21</v>
      </c>
    </row>
    <row r="382" spans="1:8" x14ac:dyDescent="0.25">
      <c r="A382" s="6"/>
      <c r="B382" s="5"/>
      <c r="C382" s="7"/>
      <c r="E382" t="s">
        <v>6</v>
      </c>
      <c r="F382">
        <v>1006.079</v>
      </c>
      <c r="G382" s="2"/>
      <c r="H382">
        <v>7.4</v>
      </c>
    </row>
    <row r="383" spans="1:8" x14ac:dyDescent="0.25">
      <c r="A383" s="6"/>
      <c r="B383" s="5"/>
      <c r="C383" s="7"/>
      <c r="D383" t="s">
        <v>7</v>
      </c>
      <c r="E383" t="s">
        <v>5</v>
      </c>
      <c r="F383">
        <v>1515.7835</v>
      </c>
      <c r="G383" s="2"/>
      <c r="H383">
        <v>1.18</v>
      </c>
    </row>
    <row r="384" spans="1:8" x14ac:dyDescent="0.25">
      <c r="A384" s="6"/>
      <c r="B384" s="5"/>
      <c r="C384" s="7"/>
      <c r="E384" t="s">
        <v>6</v>
      </c>
      <c r="F384">
        <v>2574.9690000000001</v>
      </c>
      <c r="G384" s="2"/>
      <c r="H384">
        <v>4.12</v>
      </c>
    </row>
    <row r="385" spans="1:8" x14ac:dyDescent="0.25">
      <c r="A385" s="6"/>
      <c r="B385" s="5"/>
      <c r="C385" s="7" t="s">
        <v>22</v>
      </c>
      <c r="D385" t="s">
        <v>4</v>
      </c>
      <c r="E385" t="s">
        <v>5</v>
      </c>
      <c r="F385">
        <v>2959.6853999999998</v>
      </c>
      <c r="G385" s="2"/>
      <c r="H385">
        <v>2.04</v>
      </c>
    </row>
    <row r="386" spans="1:8" x14ac:dyDescent="0.25">
      <c r="A386" s="6"/>
      <c r="B386" s="5"/>
      <c r="C386" s="7"/>
      <c r="E386" t="s">
        <v>6</v>
      </c>
      <c r="F386">
        <v>45.366300000000003</v>
      </c>
      <c r="G386" s="2"/>
      <c r="H386">
        <v>0.05</v>
      </c>
    </row>
    <row r="387" spans="1:8" x14ac:dyDescent="0.25">
      <c r="A387" s="6"/>
      <c r="B387" s="5"/>
      <c r="C387" s="7"/>
      <c r="D387" t="s">
        <v>7</v>
      </c>
      <c r="E387" t="s">
        <v>5</v>
      </c>
      <c r="F387">
        <v>52619.81</v>
      </c>
      <c r="G387" s="2"/>
      <c r="H387">
        <v>0.2</v>
      </c>
    </row>
    <row r="388" spans="1:8" x14ac:dyDescent="0.25">
      <c r="A388" s="6"/>
      <c r="B388" s="5"/>
      <c r="C388" s="7"/>
      <c r="E388" t="s">
        <v>6</v>
      </c>
      <c r="F388">
        <v>84784.719100000002</v>
      </c>
      <c r="G388" s="2"/>
      <c r="H388">
        <v>0.04</v>
      </c>
    </row>
    <row r="389" spans="1:8" x14ac:dyDescent="0.25">
      <c r="A389" s="6"/>
      <c r="B389" s="5"/>
      <c r="C389" s="5"/>
      <c r="G389" s="2"/>
    </row>
    <row r="390" spans="1:8" x14ac:dyDescent="0.25">
      <c r="A390" s="6"/>
      <c r="B390" s="5"/>
      <c r="C390" s="5"/>
      <c r="G390" s="2"/>
    </row>
    <row r="391" spans="1:8" x14ac:dyDescent="0.25">
      <c r="A391" s="6"/>
      <c r="B391" s="5"/>
      <c r="C391" s="5"/>
      <c r="G391" s="2"/>
    </row>
    <row r="392" spans="1:8" x14ac:dyDescent="0.25">
      <c r="A392" s="6"/>
      <c r="B392" s="5"/>
      <c r="C392" s="5"/>
      <c r="G392" s="2"/>
    </row>
    <row r="393" spans="1:8" x14ac:dyDescent="0.25">
      <c r="A393" s="6"/>
      <c r="G393" s="2"/>
    </row>
    <row r="394" spans="1:8" x14ac:dyDescent="0.25">
      <c r="A394" s="6"/>
      <c r="B394" s="5" t="s">
        <v>15</v>
      </c>
      <c r="C394" s="7" t="s">
        <v>20</v>
      </c>
      <c r="D394" t="s">
        <v>4</v>
      </c>
      <c r="E394" t="s">
        <v>5</v>
      </c>
      <c r="F394">
        <v>3648.15</v>
      </c>
      <c r="G394" s="2"/>
      <c r="H394">
        <v>173.77</v>
      </c>
    </row>
    <row r="395" spans="1:8" x14ac:dyDescent="0.25">
      <c r="A395" s="6"/>
      <c r="B395" s="5"/>
      <c r="C395" s="7"/>
      <c r="E395" t="s">
        <v>6</v>
      </c>
      <c r="F395">
        <v>2861.9386</v>
      </c>
      <c r="G395" s="2"/>
      <c r="H395">
        <v>57.9</v>
      </c>
    </row>
    <row r="396" spans="1:8" x14ac:dyDescent="0.25">
      <c r="A396" s="6"/>
      <c r="B396" s="5"/>
      <c r="C396" s="7"/>
      <c r="D396" t="s">
        <v>7</v>
      </c>
      <c r="E396" t="s">
        <v>5</v>
      </c>
      <c r="F396">
        <v>3006.6060000000002</v>
      </c>
      <c r="G396" s="2"/>
      <c r="H396">
        <v>28.6</v>
      </c>
    </row>
    <row r="397" spans="1:8" x14ac:dyDescent="0.25">
      <c r="A397" s="6"/>
      <c r="B397" s="5"/>
      <c r="C397" s="7"/>
      <c r="E397" t="s">
        <v>6</v>
      </c>
      <c r="F397">
        <v>6330.2677999999996</v>
      </c>
      <c r="G397" s="2"/>
      <c r="H397">
        <v>12.21</v>
      </c>
    </row>
    <row r="398" spans="1:8" x14ac:dyDescent="0.25">
      <c r="A398" s="6"/>
      <c r="B398" s="5"/>
      <c r="C398" s="7" t="s">
        <v>21</v>
      </c>
      <c r="D398" t="s">
        <v>4</v>
      </c>
      <c r="E398" t="s">
        <v>5</v>
      </c>
      <c r="F398">
        <v>11913.4658</v>
      </c>
      <c r="G398" s="2"/>
      <c r="H398">
        <v>47.18</v>
      </c>
    </row>
    <row r="399" spans="1:8" x14ac:dyDescent="0.25">
      <c r="A399" s="6"/>
      <c r="B399" s="5"/>
      <c r="C399" s="7"/>
      <c r="E399" t="s">
        <v>6</v>
      </c>
      <c r="F399">
        <v>8242.3871999999992</v>
      </c>
      <c r="G399" s="2"/>
      <c r="H399">
        <v>33.22</v>
      </c>
    </row>
    <row r="400" spans="1:8" x14ac:dyDescent="0.25">
      <c r="A400" s="6"/>
      <c r="B400" s="5"/>
      <c r="C400" s="7"/>
      <c r="D400" t="s">
        <v>7</v>
      </c>
      <c r="E400" t="s">
        <v>5</v>
      </c>
      <c r="F400">
        <v>5413.8738000000003</v>
      </c>
      <c r="G400" s="2"/>
      <c r="H400">
        <v>9.56</v>
      </c>
    </row>
    <row r="401" spans="1:8" x14ac:dyDescent="0.25">
      <c r="A401" s="6"/>
      <c r="B401" s="5"/>
      <c r="C401" s="7"/>
      <c r="E401" t="s">
        <v>6</v>
      </c>
      <c r="F401">
        <v>10636.5416</v>
      </c>
      <c r="G401" s="2"/>
      <c r="H401">
        <v>6.84</v>
      </c>
    </row>
    <row r="402" spans="1:8" x14ac:dyDescent="0.25">
      <c r="A402" s="6"/>
      <c r="B402" s="5"/>
      <c r="C402" s="7" t="s">
        <v>22</v>
      </c>
      <c r="D402" t="s">
        <v>4</v>
      </c>
      <c r="E402" t="s">
        <v>5</v>
      </c>
      <c r="F402">
        <v>5501.4256999999998</v>
      </c>
      <c r="G402" s="2"/>
      <c r="H402">
        <v>22.59</v>
      </c>
    </row>
    <row r="403" spans="1:8" x14ac:dyDescent="0.25">
      <c r="A403" s="6"/>
      <c r="B403" s="5"/>
      <c r="C403" s="7"/>
      <c r="E403" t="s">
        <v>6</v>
      </c>
      <c r="F403">
        <v>1165.4459999999999</v>
      </c>
      <c r="G403" s="2"/>
      <c r="H403">
        <v>17.03</v>
      </c>
    </row>
    <row r="404" spans="1:8" x14ac:dyDescent="0.25">
      <c r="A404" s="6"/>
      <c r="B404" s="5"/>
      <c r="C404" s="7"/>
      <c r="D404" t="s">
        <v>7</v>
      </c>
      <c r="E404" t="s">
        <v>5</v>
      </c>
      <c r="F404">
        <v>58040.221599999997</v>
      </c>
      <c r="G404" s="2"/>
      <c r="H404">
        <v>9.35</v>
      </c>
    </row>
    <row r="405" spans="1:8" x14ac:dyDescent="0.25">
      <c r="A405" s="6"/>
      <c r="B405" s="5"/>
      <c r="C405" s="7"/>
      <c r="E405" t="s">
        <v>6</v>
      </c>
      <c r="F405">
        <v>128001.008</v>
      </c>
      <c r="G405" s="2"/>
      <c r="H405">
        <v>5.88</v>
      </c>
    </row>
    <row r="406" spans="1:8" x14ac:dyDescent="0.25">
      <c r="A406" s="6"/>
      <c r="B406" s="5"/>
      <c r="C406" s="5"/>
      <c r="G406" s="2"/>
    </row>
    <row r="407" spans="1:8" x14ac:dyDescent="0.25">
      <c r="A407" s="6"/>
      <c r="B407" s="5"/>
      <c r="C407" s="5"/>
      <c r="G407" s="2"/>
    </row>
    <row r="408" spans="1:8" x14ac:dyDescent="0.25">
      <c r="A408" s="6"/>
      <c r="B408" s="5"/>
      <c r="C408" s="5"/>
      <c r="G408" s="2"/>
    </row>
    <row r="409" spans="1:8" x14ac:dyDescent="0.25">
      <c r="A409" s="6"/>
      <c r="B409" s="5"/>
      <c r="C409" s="5"/>
      <c r="G409" s="2"/>
    </row>
    <row r="410" spans="1:8" x14ac:dyDescent="0.25">
      <c r="G410" s="2"/>
    </row>
    <row r="411" spans="1:8" x14ac:dyDescent="0.25">
      <c r="A411" s="6"/>
      <c r="B411" s="5"/>
      <c r="C411" s="5"/>
      <c r="G411" s="2"/>
    </row>
    <row r="412" spans="1:8" x14ac:dyDescent="0.25">
      <c r="A412" s="6"/>
      <c r="B412" s="5"/>
      <c r="C412" s="5"/>
      <c r="G412" s="2"/>
    </row>
    <row r="413" spans="1:8" x14ac:dyDescent="0.25">
      <c r="A413" s="6"/>
      <c r="B413" s="5"/>
      <c r="C413" s="5"/>
      <c r="G413" s="2"/>
    </row>
    <row r="414" spans="1:8" x14ac:dyDescent="0.25">
      <c r="A414" s="6"/>
      <c r="B414" s="5"/>
      <c r="C414" s="5"/>
      <c r="G414" s="2"/>
    </row>
    <row r="415" spans="1:8" x14ac:dyDescent="0.25">
      <c r="A415" s="6"/>
      <c r="B415" s="5"/>
      <c r="C415" s="5"/>
      <c r="G415" s="2"/>
    </row>
    <row r="416" spans="1:8" x14ac:dyDescent="0.25">
      <c r="A416" s="6"/>
      <c r="B416" s="5"/>
      <c r="C416" s="5"/>
      <c r="G416" s="2"/>
    </row>
    <row r="417" spans="1:7" x14ac:dyDescent="0.25">
      <c r="A417" s="6"/>
      <c r="B417" s="5"/>
      <c r="C417" s="5"/>
      <c r="G417" s="2"/>
    </row>
    <row r="418" spans="1:7" x14ac:dyDescent="0.25">
      <c r="A418" s="6"/>
      <c r="B418" s="5"/>
      <c r="C418" s="5"/>
      <c r="G418" s="2"/>
    </row>
    <row r="419" spans="1:7" x14ac:dyDescent="0.25">
      <c r="A419" s="6"/>
      <c r="B419" s="5"/>
      <c r="C419" s="5"/>
      <c r="G419" s="2"/>
    </row>
    <row r="420" spans="1:7" x14ac:dyDescent="0.25">
      <c r="A420" s="6"/>
      <c r="B420" s="5"/>
      <c r="C420" s="5"/>
      <c r="G420" s="2"/>
    </row>
    <row r="421" spans="1:7" x14ac:dyDescent="0.25">
      <c r="A421" s="6"/>
      <c r="B421" s="5"/>
      <c r="C421" s="5"/>
      <c r="G421" s="2"/>
    </row>
    <row r="422" spans="1:7" x14ac:dyDescent="0.25">
      <c r="A422" s="6"/>
      <c r="B422" s="5"/>
      <c r="C422" s="5"/>
      <c r="G422" s="2"/>
    </row>
    <row r="423" spans="1:7" x14ac:dyDescent="0.25">
      <c r="A423" s="6"/>
      <c r="B423" s="5"/>
      <c r="C423" s="5"/>
      <c r="G423" s="2"/>
    </row>
    <row r="424" spans="1:7" x14ac:dyDescent="0.25">
      <c r="A424" s="6"/>
      <c r="B424" s="5"/>
      <c r="C424" s="5"/>
      <c r="G424" s="2"/>
    </row>
    <row r="425" spans="1:7" x14ac:dyDescent="0.25">
      <c r="A425" s="6"/>
      <c r="B425" s="5"/>
      <c r="C425" s="5"/>
      <c r="G425" s="2"/>
    </row>
    <row r="426" spans="1:7" x14ac:dyDescent="0.25">
      <c r="A426" s="6"/>
      <c r="B426" s="5"/>
      <c r="C426" s="5"/>
      <c r="G426" s="2"/>
    </row>
    <row r="427" spans="1:7" x14ac:dyDescent="0.25">
      <c r="A427" s="6"/>
      <c r="G427" s="2"/>
    </row>
    <row r="428" spans="1:7" x14ac:dyDescent="0.25">
      <c r="A428" s="6"/>
      <c r="B428" s="5"/>
      <c r="C428" s="5"/>
      <c r="G428" s="2"/>
    </row>
    <row r="429" spans="1:7" x14ac:dyDescent="0.25">
      <c r="A429" s="6"/>
      <c r="B429" s="5"/>
      <c r="C429" s="5"/>
      <c r="G429" s="2"/>
    </row>
    <row r="430" spans="1:7" x14ac:dyDescent="0.25">
      <c r="A430" s="6"/>
      <c r="B430" s="5"/>
      <c r="C430" s="5"/>
      <c r="G430" s="2"/>
    </row>
    <row r="431" spans="1:7" x14ac:dyDescent="0.25">
      <c r="A431" s="6"/>
      <c r="B431" s="5"/>
      <c r="C431" s="5"/>
      <c r="G431" s="2"/>
    </row>
    <row r="432" spans="1:7" x14ac:dyDescent="0.25">
      <c r="A432" s="6"/>
      <c r="B432" s="5"/>
      <c r="C432" s="5"/>
      <c r="G432" s="2"/>
    </row>
    <row r="433" spans="1:7" x14ac:dyDescent="0.25">
      <c r="A433" s="6"/>
      <c r="B433" s="5"/>
      <c r="C433" s="5"/>
      <c r="G433" s="2"/>
    </row>
    <row r="434" spans="1:7" x14ac:dyDescent="0.25">
      <c r="A434" s="6"/>
      <c r="B434" s="5"/>
      <c r="C434" s="5"/>
      <c r="G434" s="2"/>
    </row>
    <row r="435" spans="1:7" x14ac:dyDescent="0.25">
      <c r="A435" s="6"/>
      <c r="B435" s="5"/>
      <c r="C435" s="5"/>
      <c r="G435" s="2"/>
    </row>
    <row r="436" spans="1:7" x14ac:dyDescent="0.25">
      <c r="A436" s="6"/>
      <c r="B436" s="5"/>
      <c r="C436" s="5"/>
      <c r="G436" s="2"/>
    </row>
    <row r="437" spans="1:7" x14ac:dyDescent="0.25">
      <c r="A437" s="6"/>
      <c r="B437" s="5"/>
      <c r="C437" s="5"/>
      <c r="G437" s="2"/>
    </row>
    <row r="438" spans="1:7" x14ac:dyDescent="0.25">
      <c r="A438" s="6"/>
      <c r="B438" s="5"/>
      <c r="C438" s="5"/>
      <c r="G438" s="2"/>
    </row>
    <row r="439" spans="1:7" x14ac:dyDescent="0.25">
      <c r="A439" s="6"/>
      <c r="B439" s="5"/>
      <c r="C439" s="5"/>
      <c r="G439" s="2"/>
    </row>
    <row r="440" spans="1:7" x14ac:dyDescent="0.25">
      <c r="A440" s="6"/>
      <c r="B440" s="5"/>
      <c r="C440" s="5"/>
      <c r="G440" s="2"/>
    </row>
    <row r="441" spans="1:7" x14ac:dyDescent="0.25">
      <c r="A441" s="6"/>
      <c r="B441" s="5"/>
      <c r="C441" s="5"/>
      <c r="G441" s="2"/>
    </row>
    <row r="442" spans="1:7" x14ac:dyDescent="0.25">
      <c r="A442" s="6"/>
      <c r="B442" s="5"/>
      <c r="C442" s="5"/>
      <c r="G442" s="2"/>
    </row>
    <row r="443" spans="1:7" x14ac:dyDescent="0.25">
      <c r="A443" s="6"/>
      <c r="B443" s="5"/>
      <c r="C443" s="5"/>
      <c r="G443" s="2"/>
    </row>
    <row r="444" spans="1:7" x14ac:dyDescent="0.25">
      <c r="A444" s="6"/>
      <c r="G444" s="2"/>
    </row>
    <row r="445" spans="1:7" x14ac:dyDescent="0.25">
      <c r="A445" s="6"/>
      <c r="B445" s="5"/>
      <c r="C445" s="5"/>
      <c r="G445" s="2"/>
    </row>
    <row r="446" spans="1:7" x14ac:dyDescent="0.25">
      <c r="A446" s="6"/>
      <c r="B446" s="5"/>
      <c r="C446" s="5"/>
      <c r="G446" s="2"/>
    </row>
    <row r="447" spans="1:7" x14ac:dyDescent="0.25">
      <c r="A447" s="6"/>
      <c r="B447" s="5"/>
      <c r="C447" s="5"/>
      <c r="G447" s="2"/>
    </row>
    <row r="448" spans="1:7" x14ac:dyDescent="0.25">
      <c r="A448" s="6"/>
      <c r="B448" s="5"/>
      <c r="C448" s="5"/>
      <c r="G448" s="2"/>
    </row>
    <row r="449" spans="1:7" x14ac:dyDescent="0.25">
      <c r="A449" s="6"/>
      <c r="B449" s="5"/>
      <c r="C449" s="5"/>
      <c r="G449" s="2"/>
    </row>
    <row r="450" spans="1:7" x14ac:dyDescent="0.25">
      <c r="A450" s="6"/>
      <c r="B450" s="5"/>
      <c r="C450" s="5"/>
      <c r="G450" s="2"/>
    </row>
    <row r="451" spans="1:7" x14ac:dyDescent="0.25">
      <c r="A451" s="6"/>
      <c r="B451" s="5"/>
      <c r="C451" s="5"/>
      <c r="G451" s="2"/>
    </row>
    <row r="452" spans="1:7" x14ac:dyDescent="0.25">
      <c r="A452" s="6"/>
      <c r="B452" s="5"/>
      <c r="C452" s="5"/>
      <c r="G452" s="2"/>
    </row>
    <row r="453" spans="1:7" x14ac:dyDescent="0.25">
      <c r="A453" s="6"/>
      <c r="B453" s="5"/>
      <c r="C453" s="5"/>
      <c r="G453" s="2"/>
    </row>
    <row r="454" spans="1:7" x14ac:dyDescent="0.25">
      <c r="A454" s="6"/>
      <c r="B454" s="5"/>
      <c r="C454" s="5"/>
      <c r="G454" s="2"/>
    </row>
    <row r="455" spans="1:7" x14ac:dyDescent="0.25">
      <c r="A455" s="6"/>
      <c r="B455" s="5"/>
      <c r="C455" s="5"/>
      <c r="G455" s="2"/>
    </row>
    <row r="456" spans="1:7" x14ac:dyDescent="0.25">
      <c r="A456" s="6"/>
      <c r="B456" s="5"/>
      <c r="C456" s="5"/>
      <c r="G456" s="2"/>
    </row>
    <row r="457" spans="1:7" x14ac:dyDescent="0.25">
      <c r="A457" s="6"/>
      <c r="B457" s="5"/>
      <c r="C457" s="5"/>
      <c r="G457" s="2"/>
    </row>
    <row r="458" spans="1:7" x14ac:dyDescent="0.25">
      <c r="A458" s="6"/>
      <c r="B458" s="5"/>
      <c r="C458" s="5"/>
      <c r="G458" s="2"/>
    </row>
    <row r="459" spans="1:7" x14ac:dyDescent="0.25">
      <c r="A459" s="6"/>
      <c r="B459" s="5"/>
      <c r="C459" s="5"/>
      <c r="G459" s="2"/>
    </row>
    <row r="460" spans="1:7" x14ac:dyDescent="0.25">
      <c r="A460" s="6"/>
      <c r="B460" s="5"/>
      <c r="C460" s="5"/>
      <c r="G460" s="2"/>
    </row>
    <row r="461" spans="1:7" x14ac:dyDescent="0.25">
      <c r="A461" s="6"/>
      <c r="G461" s="2"/>
    </row>
    <row r="462" spans="1:7" x14ac:dyDescent="0.25">
      <c r="A462" s="6"/>
      <c r="B462" s="5"/>
      <c r="C462" s="5"/>
      <c r="G462" s="2"/>
    </row>
    <row r="463" spans="1:7" x14ac:dyDescent="0.25">
      <c r="A463" s="6"/>
      <c r="B463" s="5"/>
      <c r="C463" s="5"/>
      <c r="G463" s="2"/>
    </row>
    <row r="464" spans="1:7" x14ac:dyDescent="0.25">
      <c r="A464" s="6"/>
      <c r="B464" s="5"/>
      <c r="C464" s="5"/>
      <c r="G464" s="2"/>
    </row>
    <row r="465" spans="1:7" x14ac:dyDescent="0.25">
      <c r="A465" s="6"/>
      <c r="B465" s="5"/>
      <c r="C465" s="5"/>
      <c r="G465" s="2"/>
    </row>
    <row r="466" spans="1:7" x14ac:dyDescent="0.25">
      <c r="A466" s="6"/>
      <c r="B466" s="5"/>
      <c r="C466" s="5"/>
      <c r="G466" s="2"/>
    </row>
    <row r="467" spans="1:7" x14ac:dyDescent="0.25">
      <c r="A467" s="6"/>
      <c r="B467" s="5"/>
      <c r="C467" s="5"/>
      <c r="G467" s="2"/>
    </row>
    <row r="468" spans="1:7" x14ac:dyDescent="0.25">
      <c r="A468" s="6"/>
      <c r="B468" s="5"/>
      <c r="C468" s="5"/>
      <c r="G468" s="2"/>
    </row>
    <row r="469" spans="1:7" x14ac:dyDescent="0.25">
      <c r="A469" s="6"/>
      <c r="B469" s="5"/>
      <c r="C469" s="5"/>
      <c r="G469" s="2"/>
    </row>
    <row r="470" spans="1:7" x14ac:dyDescent="0.25">
      <c r="A470" s="6"/>
      <c r="B470" s="5"/>
      <c r="C470" s="5"/>
      <c r="G470" s="2"/>
    </row>
    <row r="471" spans="1:7" x14ac:dyDescent="0.25">
      <c r="A471" s="6"/>
      <c r="B471" s="5"/>
      <c r="C471" s="5"/>
      <c r="G471" s="2"/>
    </row>
    <row r="472" spans="1:7" x14ac:dyDescent="0.25">
      <c r="A472" s="6"/>
      <c r="B472" s="5"/>
      <c r="C472" s="5"/>
      <c r="G472" s="2"/>
    </row>
    <row r="473" spans="1:7" x14ac:dyDescent="0.25">
      <c r="A473" s="6"/>
      <c r="B473" s="5"/>
      <c r="C473" s="5"/>
      <c r="G473" s="2"/>
    </row>
    <row r="474" spans="1:7" x14ac:dyDescent="0.25">
      <c r="A474" s="6"/>
      <c r="B474" s="5"/>
      <c r="C474" s="5"/>
      <c r="G474" s="2"/>
    </row>
    <row r="475" spans="1:7" x14ac:dyDescent="0.25">
      <c r="A475" s="6"/>
      <c r="B475" s="5"/>
      <c r="C475" s="5"/>
      <c r="G475" s="2"/>
    </row>
    <row r="476" spans="1:7" x14ac:dyDescent="0.25">
      <c r="A476" s="6"/>
      <c r="B476" s="5"/>
      <c r="C476" s="5"/>
      <c r="G476" s="2"/>
    </row>
    <row r="477" spans="1:7" x14ac:dyDescent="0.25">
      <c r="A477" s="6"/>
      <c r="B477" s="5"/>
      <c r="C477" s="5"/>
      <c r="G477" s="2"/>
    </row>
  </sheetData>
  <mergeCells count="110">
    <mergeCell ref="A71:A137"/>
    <mergeCell ref="C71:C74"/>
    <mergeCell ref="C75:C78"/>
    <mergeCell ref="C79:C82"/>
    <mergeCell ref="C32:C35"/>
    <mergeCell ref="B37:B52"/>
    <mergeCell ref="C37:C40"/>
    <mergeCell ref="C41:C44"/>
    <mergeCell ref="C45:C48"/>
    <mergeCell ref="C49:C52"/>
    <mergeCell ref="A3:A69"/>
    <mergeCell ref="B3:B18"/>
    <mergeCell ref="C3:C6"/>
    <mergeCell ref="C7:C10"/>
    <mergeCell ref="C11:C14"/>
    <mergeCell ref="C15:C18"/>
    <mergeCell ref="B20:B35"/>
    <mergeCell ref="C20:C23"/>
    <mergeCell ref="C24:C27"/>
    <mergeCell ref="C28:C31"/>
    <mergeCell ref="B54:B69"/>
    <mergeCell ref="C54:C57"/>
    <mergeCell ref="C58:C61"/>
    <mergeCell ref="C62:C65"/>
    <mergeCell ref="C66:C69"/>
    <mergeCell ref="C105:C108"/>
    <mergeCell ref="J105:O116"/>
    <mergeCell ref="J71:N82"/>
    <mergeCell ref="L212:P223"/>
    <mergeCell ref="J122:M133"/>
    <mergeCell ref="A343:A409"/>
    <mergeCell ref="B394:B409"/>
    <mergeCell ref="C394:C397"/>
    <mergeCell ref="C398:C401"/>
    <mergeCell ref="C402:C405"/>
    <mergeCell ref="C406:C409"/>
    <mergeCell ref="C372:C375"/>
    <mergeCell ref="B377:B392"/>
    <mergeCell ref="C377:C380"/>
    <mergeCell ref="C381:C384"/>
    <mergeCell ref="C385:C388"/>
    <mergeCell ref="C389:C392"/>
    <mergeCell ref="C343:C346"/>
    <mergeCell ref="C347:C350"/>
    <mergeCell ref="C351:C354"/>
    <mergeCell ref="C355:C358"/>
    <mergeCell ref="B360:B375"/>
    <mergeCell ref="C360:C363"/>
    <mergeCell ref="C364:C367"/>
    <mergeCell ref="C368:C371"/>
    <mergeCell ref="C100:C103"/>
    <mergeCell ref="B105:B120"/>
    <mergeCell ref="C117:C120"/>
    <mergeCell ref="B71:B87"/>
    <mergeCell ref="C83:C86"/>
    <mergeCell ref="B88:B103"/>
    <mergeCell ref="B122:B137"/>
    <mergeCell ref="C134:C137"/>
    <mergeCell ref="B343:B359"/>
    <mergeCell ref="C109:C112"/>
    <mergeCell ref="C113:C116"/>
    <mergeCell ref="C122:C125"/>
    <mergeCell ref="C126:C129"/>
    <mergeCell ref="C130:C133"/>
    <mergeCell ref="C88:C91"/>
    <mergeCell ref="C92:C95"/>
    <mergeCell ref="C96:C99"/>
    <mergeCell ref="C313:C316"/>
    <mergeCell ref="C317:C320"/>
    <mergeCell ref="C321:C324"/>
    <mergeCell ref="B326:B341"/>
    <mergeCell ref="C326:C329"/>
    <mergeCell ref="B309:B324"/>
    <mergeCell ref="C330:C333"/>
    <mergeCell ref="C334:C337"/>
    <mergeCell ref="C338:C341"/>
    <mergeCell ref="C275:C278"/>
    <mergeCell ref="C279:C282"/>
    <mergeCell ref="C283:C286"/>
    <mergeCell ref="C287:C290"/>
    <mergeCell ref="B292:B307"/>
    <mergeCell ref="C292:C295"/>
    <mergeCell ref="C296:C299"/>
    <mergeCell ref="C300:C303"/>
    <mergeCell ref="C304:C307"/>
    <mergeCell ref="B275:B291"/>
    <mergeCell ref="A1:F1"/>
    <mergeCell ref="B462:B477"/>
    <mergeCell ref="C462:C465"/>
    <mergeCell ref="C466:C469"/>
    <mergeCell ref="C470:C473"/>
    <mergeCell ref="C474:C477"/>
    <mergeCell ref="A275:A341"/>
    <mergeCell ref="C440:C443"/>
    <mergeCell ref="B445:B460"/>
    <mergeCell ref="C445:C448"/>
    <mergeCell ref="C449:C452"/>
    <mergeCell ref="C453:C456"/>
    <mergeCell ref="C457:C460"/>
    <mergeCell ref="A411:A477"/>
    <mergeCell ref="B411:B426"/>
    <mergeCell ref="C411:C414"/>
    <mergeCell ref="C415:C418"/>
    <mergeCell ref="C419:C422"/>
    <mergeCell ref="C423:C426"/>
    <mergeCell ref="B428:B443"/>
    <mergeCell ref="C428:C431"/>
    <mergeCell ref="C432:C435"/>
    <mergeCell ref="C436:C439"/>
    <mergeCell ref="C309:C312"/>
  </mergeCells>
  <conditionalFormatting sqref="G71:G138 G274 G206 G342:G477">
    <cfRule type="colorScale" priority="5">
      <colorScale>
        <cfvo type="num" val="-1"/>
        <cfvo type="num" val="1"/>
        <color rgb="FFFF0000"/>
        <color rgb="FF00B050"/>
      </colorScale>
    </cfRule>
  </conditionalFormatting>
  <conditionalFormatting sqref="G71:G138 G274 G206 G342:G477">
    <cfRule type="colorScale" priority="8">
      <colorScale>
        <cfvo type="formula" val="#REF!&lt;0"/>
        <cfvo type="formula" val="#REF!&gt;0"/>
        <color rgb="FFFF0000"/>
        <color rgb="FF00B050"/>
      </colorScale>
    </cfRule>
  </conditionalFormatting>
  <conditionalFormatting sqref="G343:G409">
    <cfRule type="colorScale" priority="3">
      <colorScale>
        <cfvo type="num" val="-1"/>
        <cfvo type="num" val="1"/>
        <color rgb="FFFF0000"/>
        <color rgb="FF00B050"/>
      </colorScale>
    </cfRule>
  </conditionalFormatting>
  <conditionalFormatting sqref="G343:G409">
    <cfRule type="colorScale" priority="4">
      <colorScale>
        <cfvo type="formula" val="#REF!&lt;0"/>
        <cfvo type="formula" val="#REF!&gt;0"/>
        <color rgb="FFFF0000"/>
        <color rgb="FF00B050"/>
      </colorScale>
    </cfRule>
  </conditionalFormatting>
  <conditionalFormatting sqref="G275:G341">
    <cfRule type="colorScale" priority="1">
      <colorScale>
        <cfvo type="num" val="-1"/>
        <cfvo type="num" val="1"/>
        <color rgb="FFFF0000"/>
        <color rgb="FF00B050"/>
      </colorScale>
    </cfRule>
  </conditionalFormatting>
  <conditionalFormatting sqref="G275:G341">
    <cfRule type="colorScale" priority="2">
      <colorScale>
        <cfvo type="formula" val="#REF!&lt;0"/>
        <cfvo type="formula" val="#REF!&gt;0"/>
        <color rgb="FFFF0000"/>
        <color rgb="FF00B050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A0985CFC9C748A672F0AC04D2FFA9" ma:contentTypeVersion="4" ma:contentTypeDescription="Create a new document." ma:contentTypeScope="" ma:versionID="ed0cf5b4bd62eebdfca01cdbe5c019b1">
  <xsd:schema xmlns:xsd="http://www.w3.org/2001/XMLSchema" xmlns:xs="http://www.w3.org/2001/XMLSchema" xmlns:p="http://schemas.microsoft.com/office/2006/metadata/properties" xmlns:ns3="aea5d592-a1ba-475d-8bc0-8787b00c01f9" targetNamespace="http://schemas.microsoft.com/office/2006/metadata/properties" ma:root="true" ma:fieldsID="cb47af73eb52c427cb8f76adc80f8875" ns3:_="">
    <xsd:import namespace="aea5d592-a1ba-475d-8bc0-8787b00c01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5d592-a1ba-475d-8bc0-8787b00c0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7DA8F-5606-4B49-A343-BAD56FBAC5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F5C70A-6BA1-414A-9E70-AB1F277AF91A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aea5d592-a1ba-475d-8bc0-8787b00c01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74EFB0-7A94-48A4-A833-2E1D991E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5d592-a1ba-475d-8bc0-8787b00c0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Gebremeskel, Miruts Hadush</dc:creator>
  <cp:lastModifiedBy>Miruts Hadush</cp:lastModifiedBy>
  <dcterms:created xsi:type="dcterms:W3CDTF">2021-08-30T04:16:06Z</dcterms:created>
  <dcterms:modified xsi:type="dcterms:W3CDTF">2021-10-11T12:51:08Z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0x010100C7DA0985CFC9C748A672F0AC04D2FFA9</vt:lpwstr>
  </property>
</Properties>
</file>